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<sst xmlns="http://schemas.openxmlformats.org/spreadsheetml/2006/main" count="1192" uniqueCount="66">
  <si>
    <t xml:space="preserve">idx</t>
  </si>
  <si>
    <t xml:space="preserve">exp</t>
  </si>
  <si>
    <t xml:space="preserve">RS</t>
  </si>
  <si>
    <t xml:space="preserve">xi</t>
  </si>
  <si>
    <t xml:space="preserve">Pmin</t>
  </si>
  <si>
    <t xml:space="preserve">Pmax</t>
  </si>
  <si>
    <t xml:space="preserve">xPmin</t>
  </si>
  <si>
    <t xml:space="preserve">xPmax</t>
  </si>
  <si>
    <t xml:space="preserve">P</t>
  </si>
  <si>
    <t xml:space="preserve">xP</t>
  </si>
  <si>
    <t xml:space="preserve">xE</t>
  </si>
  <si>
    <t xml:space="preserve">E</t>
  </si>
  <si>
    <t xml:space="preserve">zmin</t>
  </si>
  <si>
    <t xml:space="preserve">zmax</t>
  </si>
  <si>
    <t xml:space="preserve">z</t>
  </si>
  <si>
    <t xml:space="preserve">obs_kind</t>
  </si>
  <si>
    <t xml:space="preserve">units</t>
  </si>
  <si>
    <t xml:space="preserve">obs</t>
  </si>
  <si>
    <t xml:space="preserve">error_u</t>
  </si>
  <si>
    <t xml:space="preserve">Norm(%)</t>
  </si>
  <si>
    <t xml:space="preserve">norm_c</t>
  </si>
  <si>
    <t xml:space="preserve">stat_u</t>
  </si>
  <si>
    <t xml:space="preserve">sys_u</t>
  </si>
  <si>
    <t xml:space="preserve">sysP</t>
  </si>
  <si>
    <t xml:space="preserve">sysM</t>
  </si>
  <si>
    <t xml:space="preserve">sysPM_u</t>
  </si>
  <si>
    <t xml:space="preserve">TASSO</t>
  </si>
  <si>
    <t xml:space="preserve">s/beta dsig/dz</t>
  </si>
  <si>
    <t xml:space="preserve">mub*GeV2</t>
  </si>
  <si>
    <t xml:space="preserve">1/sig dsig/dxp</t>
  </si>
  <si>
    <t xml:space="preserve">TPC</t>
  </si>
  <si>
    <t xml:space="preserve"> 1/sig/beta dsig/dz </t>
  </si>
  <si>
    <t xml:space="preserve">HRS</t>
  </si>
  <si>
    <t xml:space="preserve">TOPAZ</t>
  </si>
  <si>
    <t xml:space="preserve">1/sig dsig/dxi</t>
  </si>
  <si>
    <t xml:space="preserve">SLD</t>
  </si>
  <si>
    <t xml:space="preserve">SLD(uds)</t>
  </si>
  <si>
    <t xml:space="preserve">1/sig dsig/dxp(uds)</t>
  </si>
  <si>
    <t xml:space="preserve">SLD(c)</t>
  </si>
  <si>
    <t xml:space="preserve">1/sig dsig/dxp(c)</t>
  </si>
  <si>
    <t xml:space="preserve">SLD(b)</t>
  </si>
  <si>
    <t xml:space="preserve">1/sig dsig/dxp(b)</t>
  </si>
  <si>
    <t xml:space="preserve">ALEPH</t>
  </si>
  <si>
    <t xml:space="preserve"> 1/sig dsig/dxp </t>
  </si>
  <si>
    <t xml:space="preserve">OPAL</t>
  </si>
  <si>
    <t xml:space="preserve"> 1/sig dsig/dp </t>
  </si>
  <si>
    <t xml:space="preserve">OPAL(u)</t>
  </si>
  <si>
    <t xml:space="preserve">eta(u)</t>
  </si>
  <si>
    <t xml:space="preserve">OPAL(d)</t>
  </si>
  <si>
    <t xml:space="preserve">eta(d)</t>
  </si>
  <si>
    <t xml:space="preserve">OPAL(s)</t>
  </si>
  <si>
    <t xml:space="preserve">eta(s)</t>
  </si>
  <si>
    <t xml:space="preserve">OPAL(c)</t>
  </si>
  <si>
    <t xml:space="preserve">eta(c)</t>
  </si>
  <si>
    <t xml:space="preserve">OPAL(b)</t>
  </si>
  <si>
    <t xml:space="preserve">eta(b)</t>
  </si>
  <si>
    <t xml:space="preserve">DELPHI</t>
  </si>
  <si>
    <t xml:space="preserve">DELPHI(b)</t>
  </si>
  <si>
    <t xml:space="preserve"> 1/sig dsig/dxp(b)</t>
  </si>
  <si>
    <t xml:space="preserve">DELPHI(uds)</t>
  </si>
  <si>
    <t xml:space="preserve"> 1/sig dsig/dxp(uds)</t>
  </si>
  <si>
    <t xml:space="preserve">BaBar</t>
  </si>
  <si>
    <t xml:space="preserve">Belle</t>
  </si>
  <si>
    <t xml:space="preserve">1/sig dsig/dz</t>
  </si>
  <si>
    <t xml:space="preserve">ARGUS</t>
  </si>
  <si>
    <t xml:space="preserve">1/sig/beta dsig/dz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</si>
</sst>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6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405" activePane="bottomLeft" state="frozen"/>
      <selection pane="topLeft" activeCell="A1" activeCellId="0" sqref="A1"/>
      <selection pane="bottomLeft" activeCell="V410" activeCellId="0" sqref="V410:W454"/>
    </sheetView>
  </sheetViews>
  <sheetFormatPr defaultRowHeight="12.8"/>
  <cols>
    <col collapsed="false" hidden="false" max="2" min="1" style="1" width="10.1224489795918"/>
    <col collapsed="false" hidden="false" max="12" min="3" style="1" width="6.47959183673469"/>
    <col collapsed="false" hidden="false" max="15" min="13" style="1" width="12.1479591836735"/>
    <col collapsed="false" hidden="false" max="16" min="16" style="1" width="19.9795918367347"/>
    <col collapsed="false" hidden="false" max="17" min="17" style="1" width="10.6632653061225"/>
    <col collapsed="false" hidden="false" max="21" min="18" style="1" width="6.47959183673469"/>
    <col collapsed="false" hidden="false" max="22" min="22" style="1" width="10.6632653061225"/>
    <col collapsed="false" hidden="false" max="1023" min="23" style="1" width="6.47959183673469"/>
    <col collapsed="false" hidden="false" max="1025" min="1024" style="0" width="7.5612244897959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2.8" hidden="false" customHeight="false" outlineLevel="0" collapsed="false">
      <c r="A2" s="2" t="n">
        <v>2000</v>
      </c>
      <c r="B2" s="2" t="s">
        <v>26</v>
      </c>
      <c r="C2" s="2" t="n">
        <v>12</v>
      </c>
      <c r="D2" s="2"/>
      <c r="E2" s="2"/>
      <c r="F2" s="2"/>
      <c r="G2" s="2"/>
      <c r="H2" s="2"/>
      <c r="I2" s="2" t="n">
        <v>0.45</v>
      </c>
      <c r="J2" s="2"/>
      <c r="K2" s="2"/>
      <c r="L2" s="2" t="n">
        <f aca="false">SQRT(0.493677^2+I2^2)</f>
        <v>0.667994745734575</v>
      </c>
      <c r="M2" s="2"/>
      <c r="N2" s="2"/>
      <c r="O2" s="3" t="n">
        <f aca="false">2*L2/C2</f>
        <v>0.111332457622429</v>
      </c>
      <c r="P2" s="2" t="s">
        <v>27</v>
      </c>
      <c r="Q2" s="2" t="s">
        <v>28</v>
      </c>
      <c r="R2" s="2" t="n">
        <v>4.2</v>
      </c>
      <c r="S2" s="2" t="n">
        <v>1.6</v>
      </c>
      <c r="T2" s="2"/>
      <c r="U2" s="2"/>
      <c r="V2" s="2"/>
      <c r="W2" s="2"/>
      <c r="X2" s="2"/>
      <c r="Y2" s="2"/>
      <c r="Z2" s="2"/>
    </row>
    <row r="3" customFormat="false" ht="12.8" hidden="false" customHeight="false" outlineLevel="0" collapsed="false">
      <c r="A3" s="2" t="n">
        <v>2000</v>
      </c>
      <c r="B3" s="2" t="s">
        <v>26</v>
      </c>
      <c r="C3" s="2" t="n">
        <v>12</v>
      </c>
      <c r="D3" s="2"/>
      <c r="E3" s="2"/>
      <c r="F3" s="2"/>
      <c r="G3" s="2"/>
      <c r="H3" s="2"/>
      <c r="I3" s="2" t="n">
        <v>0.55</v>
      </c>
      <c r="J3" s="2"/>
      <c r="K3" s="2"/>
      <c r="L3" s="2" t="n">
        <f aca="false">SQRT(0.493677^2+I3^2)</f>
        <v>0.739064936476491</v>
      </c>
      <c r="M3" s="2"/>
      <c r="N3" s="2"/>
      <c r="O3" s="3" t="n">
        <f aca="false">2*L3/C3</f>
        <v>0.123177489412749</v>
      </c>
      <c r="P3" s="2" t="s">
        <v>27</v>
      </c>
      <c r="Q3" s="2" t="s">
        <v>28</v>
      </c>
      <c r="R3" s="2" t="n">
        <v>6.2</v>
      </c>
      <c r="S3" s="2" t="n">
        <v>2.1</v>
      </c>
      <c r="T3" s="2"/>
      <c r="U3" s="2"/>
      <c r="V3" s="2"/>
      <c r="W3" s="2"/>
      <c r="X3" s="2"/>
      <c r="Y3" s="2"/>
      <c r="Z3" s="2"/>
    </row>
    <row r="4" customFormat="false" ht="12.8" hidden="false" customHeight="false" outlineLevel="0" collapsed="false">
      <c r="A4" s="2" t="n">
        <v>2000</v>
      </c>
      <c r="B4" s="2" t="s">
        <v>26</v>
      </c>
      <c r="C4" s="2" t="n">
        <v>12</v>
      </c>
      <c r="D4" s="2"/>
      <c r="E4" s="2"/>
      <c r="F4" s="2"/>
      <c r="G4" s="2"/>
      <c r="H4" s="2"/>
      <c r="I4" s="2" t="n">
        <v>0.8</v>
      </c>
      <c r="J4" s="2"/>
      <c r="K4" s="2"/>
      <c r="L4" s="2" t="n">
        <f aca="false">SQRT(0.493677^2+I4^2)</f>
        <v>0.940062221519938</v>
      </c>
      <c r="M4" s="2"/>
      <c r="N4" s="2"/>
      <c r="O4" s="3" t="n">
        <f aca="false">2*L4/C4</f>
        <v>0.15667703691999</v>
      </c>
      <c r="P4" s="2" t="s">
        <v>27</v>
      </c>
      <c r="Q4" s="2" t="s">
        <v>28</v>
      </c>
      <c r="R4" s="2" t="n">
        <v>4.56</v>
      </c>
      <c r="S4" s="2" t="n">
        <v>2</v>
      </c>
      <c r="T4" s="2"/>
      <c r="U4" s="2"/>
      <c r="V4" s="2"/>
      <c r="W4" s="2"/>
      <c r="X4" s="2"/>
      <c r="Y4" s="2"/>
      <c r="Z4" s="2"/>
    </row>
    <row r="5" customFormat="false" ht="12.8" hidden="false" customHeight="false" outlineLevel="0" collapsed="false">
      <c r="A5" s="2" t="n">
        <v>2001</v>
      </c>
      <c r="B5" s="2" t="s">
        <v>26</v>
      </c>
      <c r="C5" s="2" t="n">
        <v>14</v>
      </c>
      <c r="D5" s="2"/>
      <c r="E5" s="2" t="n">
        <v>0.3</v>
      </c>
      <c r="F5" s="2" t="n">
        <v>0.4</v>
      </c>
      <c r="G5" s="2"/>
      <c r="H5" s="2"/>
      <c r="I5" s="2" t="n">
        <f aca="false">0.5*(E5+F5)</f>
        <v>0.35</v>
      </c>
      <c r="J5" s="2"/>
      <c r="K5" s="2" t="n">
        <v>0.087</v>
      </c>
      <c r="L5" s="2" t="n">
        <f aca="false">SQRT(0.493677^2+I5^2)</f>
        <v>0.605158640629876</v>
      </c>
      <c r="M5" s="2"/>
      <c r="N5" s="2"/>
      <c r="O5" s="3" t="n">
        <f aca="false">K5</f>
        <v>0.087</v>
      </c>
      <c r="P5" s="2" t="s">
        <v>27</v>
      </c>
      <c r="Q5" s="2" t="s">
        <v>28</v>
      </c>
      <c r="R5" s="2" t="n">
        <v>4.29</v>
      </c>
      <c r="S5" s="2" t="n">
        <v>0.76</v>
      </c>
      <c r="T5" s="2"/>
      <c r="U5" s="2"/>
      <c r="V5" s="2"/>
      <c r="W5" s="2"/>
      <c r="X5" s="2"/>
      <c r="Y5" s="2"/>
      <c r="Z5" s="2"/>
    </row>
    <row r="6" customFormat="false" ht="12.8" hidden="false" customHeight="false" outlineLevel="0" collapsed="false">
      <c r="A6" s="2" t="n">
        <v>2001</v>
      </c>
      <c r="B6" s="2" t="s">
        <v>26</v>
      </c>
      <c r="C6" s="2" t="n">
        <v>14</v>
      </c>
      <c r="D6" s="2"/>
      <c r="E6" s="2" t="n">
        <v>0.4</v>
      </c>
      <c r="F6" s="2" t="n">
        <v>0.5</v>
      </c>
      <c r="G6" s="2"/>
      <c r="H6" s="2"/>
      <c r="I6" s="2" t="n">
        <f aca="false">0.5*(E6+F6)</f>
        <v>0.45</v>
      </c>
      <c r="J6" s="2"/>
      <c r="K6" s="2" t="n">
        <v>0.096</v>
      </c>
      <c r="L6" s="2" t="n">
        <f aca="false">SQRT(0.493677^2+I6^2)</f>
        <v>0.667994745734575</v>
      </c>
      <c r="M6" s="2"/>
      <c r="N6" s="2"/>
      <c r="O6" s="3" t="n">
        <f aca="false">K6</f>
        <v>0.096</v>
      </c>
      <c r="P6" s="2" t="s">
        <v>27</v>
      </c>
      <c r="Q6" s="2" t="s">
        <v>28</v>
      </c>
      <c r="R6" s="2" t="n">
        <v>4.87</v>
      </c>
      <c r="S6" s="2" t="n">
        <v>0.58</v>
      </c>
      <c r="T6" s="2"/>
      <c r="U6" s="2"/>
      <c r="V6" s="2"/>
      <c r="W6" s="2"/>
      <c r="X6" s="2"/>
      <c r="Y6" s="2"/>
      <c r="Z6" s="2"/>
    </row>
    <row r="7" customFormat="false" ht="12.8" hidden="false" customHeight="false" outlineLevel="0" collapsed="false">
      <c r="A7" s="2" t="n">
        <v>2001</v>
      </c>
      <c r="B7" s="2" t="s">
        <v>26</v>
      </c>
      <c r="C7" s="2" t="n">
        <v>14</v>
      </c>
      <c r="D7" s="2"/>
      <c r="E7" s="2" t="n">
        <v>0.5</v>
      </c>
      <c r="F7" s="2" t="n">
        <v>0.6</v>
      </c>
      <c r="G7" s="2"/>
      <c r="H7" s="2"/>
      <c r="I7" s="2" t="n">
        <f aca="false">0.5*(E7+F7)</f>
        <v>0.55</v>
      </c>
      <c r="J7" s="2"/>
      <c r="K7" s="2" t="n">
        <v>0.106</v>
      </c>
      <c r="L7" s="2" t="n">
        <f aca="false">SQRT(0.493677^2+I7^2)</f>
        <v>0.739064936476491</v>
      </c>
      <c r="M7" s="2"/>
      <c r="N7" s="2"/>
      <c r="O7" s="3" t="n">
        <f aca="false">K7</f>
        <v>0.106</v>
      </c>
      <c r="P7" s="2" t="s">
        <v>27</v>
      </c>
      <c r="Q7" s="2" t="s">
        <v>28</v>
      </c>
      <c r="R7" s="2" t="n">
        <v>4</v>
      </c>
      <c r="S7" s="2" t="n">
        <v>0.45</v>
      </c>
      <c r="T7" s="2"/>
      <c r="U7" s="2"/>
      <c r="V7" s="2"/>
      <c r="W7" s="2"/>
      <c r="X7" s="2"/>
      <c r="Y7" s="2"/>
      <c r="Z7" s="2"/>
    </row>
    <row r="8" customFormat="false" ht="12.8" hidden="false" customHeight="false" outlineLevel="0" collapsed="false">
      <c r="A8" s="2" t="n">
        <v>2001</v>
      </c>
      <c r="B8" s="2" t="s">
        <v>26</v>
      </c>
      <c r="C8" s="2" t="n">
        <v>14</v>
      </c>
      <c r="D8" s="2"/>
      <c r="E8" s="2" t="n">
        <v>0.6</v>
      </c>
      <c r="F8" s="2" t="n">
        <v>0.7</v>
      </c>
      <c r="G8" s="2"/>
      <c r="H8" s="2"/>
      <c r="I8" s="2" t="n">
        <f aca="false">0.5*(E8+F8)</f>
        <v>0.65</v>
      </c>
      <c r="J8" s="2"/>
      <c r="K8" s="2" t="n">
        <v>0.117</v>
      </c>
      <c r="L8" s="2" t="n">
        <f aca="false">SQRT(0.493677^2+I8^2)</f>
        <v>0.816221158956934</v>
      </c>
      <c r="M8" s="2"/>
      <c r="N8" s="2"/>
      <c r="O8" s="3" t="n">
        <f aca="false">K8</f>
        <v>0.117</v>
      </c>
      <c r="P8" s="2" t="s">
        <v>27</v>
      </c>
      <c r="Q8" s="2" t="s">
        <v>28</v>
      </c>
      <c r="R8" s="2" t="n">
        <v>4.06</v>
      </c>
      <c r="S8" s="2" t="n">
        <v>0.59</v>
      </c>
      <c r="T8" s="2"/>
      <c r="U8" s="2"/>
      <c r="V8" s="2"/>
      <c r="W8" s="2"/>
      <c r="X8" s="2"/>
      <c r="Y8" s="2"/>
      <c r="Z8" s="2"/>
    </row>
    <row r="9" customFormat="false" ht="12.8" hidden="false" customHeight="false" outlineLevel="0" collapsed="false">
      <c r="A9" s="2" t="n">
        <v>2001</v>
      </c>
      <c r="B9" s="2" t="s">
        <v>26</v>
      </c>
      <c r="C9" s="2" t="n">
        <v>14</v>
      </c>
      <c r="D9" s="2"/>
      <c r="E9" s="2" t="n">
        <v>0.7</v>
      </c>
      <c r="F9" s="2" t="n">
        <v>0.8</v>
      </c>
      <c r="G9" s="2"/>
      <c r="H9" s="2"/>
      <c r="I9" s="2" t="n">
        <f aca="false">0.5*(E9+F9)</f>
        <v>0.75</v>
      </c>
      <c r="J9" s="2"/>
      <c r="K9" s="2" t="n">
        <v>0.128</v>
      </c>
      <c r="L9" s="2" t="n">
        <f aca="false">SQRT(0.493677^2+I9^2)</f>
        <v>0.897895862741888</v>
      </c>
      <c r="M9" s="2"/>
      <c r="N9" s="2"/>
      <c r="O9" s="3" t="n">
        <f aca="false">K9</f>
        <v>0.128</v>
      </c>
      <c r="P9" s="2" t="s">
        <v>27</v>
      </c>
      <c r="Q9" s="2" t="s">
        <v>28</v>
      </c>
      <c r="R9" s="2" t="n">
        <v>2.07</v>
      </c>
      <c r="S9" s="2" t="n">
        <v>0.4</v>
      </c>
      <c r="T9" s="2"/>
      <c r="U9" s="2"/>
      <c r="V9" s="2"/>
      <c r="W9" s="2"/>
      <c r="X9" s="2"/>
      <c r="Y9" s="2"/>
      <c r="Z9" s="2"/>
    </row>
    <row r="10" customFormat="false" ht="12.8" hidden="false" customHeight="false" outlineLevel="0" collapsed="false">
      <c r="A10" s="2" t="n">
        <v>2001</v>
      </c>
      <c r="B10" s="2" t="s">
        <v>26</v>
      </c>
      <c r="C10" s="2" t="n">
        <v>14</v>
      </c>
      <c r="D10" s="2"/>
      <c r="E10" s="2" t="n">
        <v>0.8</v>
      </c>
      <c r="F10" s="2" t="n">
        <v>1</v>
      </c>
      <c r="G10" s="2"/>
      <c r="H10" s="2"/>
      <c r="I10" s="2" t="n">
        <f aca="false">0.5*(E10+F10)</f>
        <v>0.9</v>
      </c>
      <c r="J10" s="2"/>
      <c r="K10" s="2" t="n">
        <v>0.147</v>
      </c>
      <c r="L10" s="2" t="n">
        <f aca="false">SQRT(0.493677^2+I10^2)</f>
        <v>1.02650717500123</v>
      </c>
      <c r="M10" s="2"/>
      <c r="N10" s="2"/>
      <c r="O10" s="3" t="n">
        <f aca="false">K10</f>
        <v>0.147</v>
      </c>
      <c r="P10" s="2" t="s">
        <v>27</v>
      </c>
      <c r="Q10" s="2" t="s">
        <v>28</v>
      </c>
      <c r="R10" s="2" t="n">
        <v>2.53</v>
      </c>
      <c r="S10" s="2" t="n">
        <v>0.54</v>
      </c>
      <c r="T10" s="2"/>
      <c r="U10" s="2"/>
      <c r="V10" s="2"/>
      <c r="W10" s="2"/>
      <c r="X10" s="2"/>
      <c r="Y10" s="2"/>
      <c r="Z10" s="2"/>
    </row>
    <row r="11" customFormat="false" ht="12.8" hidden="false" customHeight="false" outlineLevel="0" collapsed="false">
      <c r="A11" s="2" t="n">
        <v>2001</v>
      </c>
      <c r="B11" s="2" t="s">
        <v>26</v>
      </c>
      <c r="C11" s="2" t="n">
        <v>14</v>
      </c>
      <c r="D11" s="2"/>
      <c r="E11" s="2" t="n">
        <v>1</v>
      </c>
      <c r="F11" s="2" t="n">
        <v>1.6</v>
      </c>
      <c r="G11" s="2"/>
      <c r="H11" s="2"/>
      <c r="I11" s="2" t="n">
        <f aca="false">0.5*(E11+F11)</f>
        <v>1.3</v>
      </c>
      <c r="J11" s="2"/>
      <c r="K11" s="2" t="n">
        <v>0.2</v>
      </c>
      <c r="L11" s="2" t="n">
        <f aca="false">SQRT(0.493677^2+I11^2)</f>
        <v>1.3905815259556</v>
      </c>
      <c r="M11" s="2"/>
      <c r="N11" s="2"/>
      <c r="O11" s="3" t="n">
        <f aca="false">K11</f>
        <v>0.2</v>
      </c>
      <c r="P11" s="2" t="s">
        <v>27</v>
      </c>
      <c r="Q11" s="2" t="s">
        <v>28</v>
      </c>
      <c r="R11" s="2" t="n">
        <v>1.27</v>
      </c>
      <c r="S11" s="2" t="n">
        <v>0.47</v>
      </c>
      <c r="T11" s="2"/>
      <c r="U11" s="2"/>
      <c r="V11" s="2"/>
      <c r="W11" s="2"/>
      <c r="X11" s="2"/>
      <c r="Y11" s="2"/>
      <c r="Z11" s="2"/>
    </row>
    <row r="12" customFormat="false" ht="12.8" hidden="false" customHeight="false" outlineLevel="0" collapsed="false">
      <c r="A12" s="2" t="n">
        <v>2001</v>
      </c>
      <c r="B12" s="2" t="s">
        <v>26</v>
      </c>
      <c r="C12" s="2" t="n">
        <v>14</v>
      </c>
      <c r="D12" s="2"/>
      <c r="E12" s="2" t="n">
        <v>1.6</v>
      </c>
      <c r="F12" s="2" t="n">
        <v>2</v>
      </c>
      <c r="G12" s="2"/>
      <c r="H12" s="2"/>
      <c r="I12" s="2" t="n">
        <f aca="false">0.5*(E12+F12)</f>
        <v>1.8</v>
      </c>
      <c r="J12" s="2"/>
      <c r="K12" s="2" t="n">
        <v>0.27</v>
      </c>
      <c r="L12" s="2" t="n">
        <f aca="false">SQRT(0.493677^2+I12^2)</f>
        <v>1.86647180003583</v>
      </c>
      <c r="M12" s="2"/>
      <c r="N12" s="2"/>
      <c r="O12" s="3" t="n">
        <f aca="false">K12</f>
        <v>0.27</v>
      </c>
      <c r="P12" s="2" t="s">
        <v>27</v>
      </c>
      <c r="Q12" s="2" t="s">
        <v>28</v>
      </c>
      <c r="R12" s="2" t="n">
        <v>1.24</v>
      </c>
      <c r="S12" s="2" t="n">
        <v>0.26</v>
      </c>
      <c r="T12" s="2"/>
      <c r="U12" s="2"/>
      <c r="V12" s="2"/>
      <c r="W12" s="2"/>
      <c r="X12" s="2"/>
      <c r="Y12" s="2"/>
      <c r="Z12" s="2"/>
    </row>
    <row r="13" customFormat="false" ht="12.8" hidden="false" customHeight="false" outlineLevel="0" collapsed="false">
      <c r="A13" s="2" t="n">
        <v>2001</v>
      </c>
      <c r="B13" s="2" t="s">
        <v>26</v>
      </c>
      <c r="C13" s="2" t="n">
        <v>14</v>
      </c>
      <c r="D13" s="2"/>
      <c r="E13" s="2" t="n">
        <v>3</v>
      </c>
      <c r="F13" s="2" t="n">
        <v>4.6</v>
      </c>
      <c r="G13" s="2"/>
      <c r="H13" s="2"/>
      <c r="I13" s="2" t="n">
        <f aca="false">0.5*(E13+F13)</f>
        <v>3.8</v>
      </c>
      <c r="J13" s="2"/>
      <c r="K13" s="2" t="n">
        <v>0.52</v>
      </c>
      <c r="L13" s="2" t="n">
        <f aca="false">SQRT(0.493677^2+I13^2)</f>
        <v>3.83193384341758</v>
      </c>
      <c r="M13" s="2"/>
      <c r="N13" s="2"/>
      <c r="O13" s="3" t="n">
        <f aca="false">K13</f>
        <v>0.52</v>
      </c>
      <c r="P13" s="2" t="s">
        <v>27</v>
      </c>
      <c r="Q13" s="2" t="s">
        <v>28</v>
      </c>
      <c r="R13" s="2" t="n">
        <v>0.09</v>
      </c>
      <c r="S13" s="2" t="n">
        <v>0.04</v>
      </c>
      <c r="T13" s="2"/>
      <c r="U13" s="2"/>
      <c r="V13" s="2"/>
      <c r="W13" s="2"/>
      <c r="X13" s="2"/>
      <c r="Y13" s="2"/>
      <c r="Z13" s="2"/>
    </row>
    <row r="14" customFormat="false" ht="12.8" hidden="false" customHeight="false" outlineLevel="0" collapsed="false">
      <c r="A14" s="2" t="n">
        <v>2002</v>
      </c>
      <c r="B14" s="2" t="s">
        <v>26</v>
      </c>
      <c r="C14" s="2" t="n">
        <v>22</v>
      </c>
      <c r="D14" s="2"/>
      <c r="E14" s="2" t="n">
        <v>0.3</v>
      </c>
      <c r="F14" s="2" t="n">
        <v>0.4</v>
      </c>
      <c r="G14" s="2"/>
      <c r="H14" s="2"/>
      <c r="I14" s="2" t="n">
        <f aca="false">0.5*(E14+F14)</f>
        <v>0.35</v>
      </c>
      <c r="J14" s="2"/>
      <c r="K14" s="2" t="n">
        <v>0.055</v>
      </c>
      <c r="L14" s="2" t="n">
        <f aca="false">SQRT(0.493677^2+I14^2)</f>
        <v>0.605158640629876</v>
      </c>
      <c r="M14" s="2"/>
      <c r="N14" s="2"/>
      <c r="O14" s="3" t="n">
        <f aca="false">K14</f>
        <v>0.055</v>
      </c>
      <c r="P14" s="2" t="s">
        <v>27</v>
      </c>
      <c r="Q14" s="2" t="s">
        <v>28</v>
      </c>
      <c r="R14" s="2" t="n">
        <v>6.12</v>
      </c>
      <c r="S14" s="2" t="n">
        <v>1.31</v>
      </c>
      <c r="T14" s="2"/>
      <c r="U14" s="2"/>
      <c r="V14" s="2"/>
      <c r="W14" s="2"/>
      <c r="X14" s="2"/>
      <c r="Y14" s="2"/>
      <c r="Z14" s="2"/>
    </row>
    <row r="15" customFormat="false" ht="12.8" hidden="false" customHeight="false" outlineLevel="0" collapsed="false">
      <c r="A15" s="2" t="n">
        <v>2002</v>
      </c>
      <c r="B15" s="2" t="s">
        <v>26</v>
      </c>
      <c r="C15" s="2" t="n">
        <v>22</v>
      </c>
      <c r="D15" s="2"/>
      <c r="E15" s="2" t="n">
        <v>0.4</v>
      </c>
      <c r="F15" s="2" t="n">
        <v>0.5</v>
      </c>
      <c r="G15" s="2"/>
      <c r="H15" s="2"/>
      <c r="I15" s="2" t="n">
        <f aca="false">0.5*(E15+F15)</f>
        <v>0.45</v>
      </c>
      <c r="J15" s="2"/>
      <c r="K15" s="2" t="n">
        <v>0.061</v>
      </c>
      <c r="L15" s="2" t="n">
        <f aca="false">SQRT(0.493677^2+I15^2)</f>
        <v>0.667994745734575</v>
      </c>
      <c r="M15" s="2"/>
      <c r="N15" s="2"/>
      <c r="O15" s="3" t="n">
        <f aca="false">K15</f>
        <v>0.061</v>
      </c>
      <c r="P15" s="2" t="s">
        <v>27</v>
      </c>
      <c r="Q15" s="2" t="s">
        <v>28</v>
      </c>
      <c r="R15" s="2" t="n">
        <v>6.18</v>
      </c>
      <c r="S15" s="2" t="n">
        <v>1.1</v>
      </c>
      <c r="T15" s="2"/>
      <c r="U15" s="2"/>
      <c r="V15" s="2"/>
      <c r="W15" s="2"/>
      <c r="X15" s="2"/>
      <c r="Y15" s="2"/>
      <c r="Z15" s="2"/>
    </row>
    <row r="16" customFormat="false" ht="12.8" hidden="false" customHeight="false" outlineLevel="0" collapsed="false">
      <c r="A16" s="2" t="n">
        <v>2002</v>
      </c>
      <c r="B16" s="2" t="s">
        <v>26</v>
      </c>
      <c r="C16" s="2" t="n">
        <v>22</v>
      </c>
      <c r="D16" s="2"/>
      <c r="E16" s="2" t="n">
        <v>0.5</v>
      </c>
      <c r="F16" s="2" t="n">
        <v>0.6</v>
      </c>
      <c r="G16" s="2"/>
      <c r="H16" s="2"/>
      <c r="I16" s="2" t="n">
        <f aca="false">0.5*(E16+F16)</f>
        <v>0.55</v>
      </c>
      <c r="J16" s="2"/>
      <c r="K16" s="2" t="n">
        <v>0.067</v>
      </c>
      <c r="L16" s="2" t="n">
        <f aca="false">SQRT(0.493677^2+I16^2)</f>
        <v>0.739064936476491</v>
      </c>
      <c r="M16" s="2"/>
      <c r="N16" s="2"/>
      <c r="O16" s="3" t="n">
        <f aca="false">K16</f>
        <v>0.067</v>
      </c>
      <c r="P16" s="2" t="s">
        <v>27</v>
      </c>
      <c r="Q16" s="2" t="s">
        <v>28</v>
      </c>
      <c r="R16" s="2" t="n">
        <v>6.15</v>
      </c>
      <c r="S16" s="2" t="n">
        <v>0.92</v>
      </c>
      <c r="T16" s="0"/>
      <c r="U16" s="2"/>
      <c r="V16" s="2"/>
      <c r="W16" s="2"/>
      <c r="X16" s="2"/>
      <c r="Y16" s="2"/>
      <c r="Z16" s="2"/>
    </row>
    <row r="17" customFormat="false" ht="12.8" hidden="false" customHeight="false" outlineLevel="0" collapsed="false">
      <c r="A17" s="2" t="n">
        <v>2002</v>
      </c>
      <c r="B17" s="2" t="s">
        <v>26</v>
      </c>
      <c r="C17" s="2" t="n">
        <v>22</v>
      </c>
      <c r="D17" s="2"/>
      <c r="E17" s="2" t="n">
        <v>0.6</v>
      </c>
      <c r="F17" s="2" t="n">
        <v>0.7</v>
      </c>
      <c r="G17" s="2"/>
      <c r="H17" s="2"/>
      <c r="I17" s="2" t="n">
        <f aca="false">0.5*(E17+F17)</f>
        <v>0.65</v>
      </c>
      <c r="J17" s="2"/>
      <c r="K17" s="2" t="n">
        <v>0.074</v>
      </c>
      <c r="L17" s="2" t="n">
        <f aca="false">SQRT(0.493677^2+I17^2)</f>
        <v>0.816221158956934</v>
      </c>
      <c r="M17" s="2"/>
      <c r="N17" s="2"/>
      <c r="O17" s="3" t="n">
        <f aca="false">K17</f>
        <v>0.074</v>
      </c>
      <c r="P17" s="2" t="s">
        <v>27</v>
      </c>
      <c r="Q17" s="2" t="s">
        <v>28</v>
      </c>
      <c r="R17" s="2" t="n">
        <v>6.04</v>
      </c>
      <c r="S17" s="2" t="n">
        <v>0.88</v>
      </c>
      <c r="T17" s="0"/>
      <c r="U17" s="2"/>
      <c r="V17" s="2"/>
      <c r="W17" s="2"/>
      <c r="X17" s="2"/>
      <c r="Y17" s="2"/>
      <c r="Z17" s="2"/>
    </row>
    <row r="18" customFormat="false" ht="12.8" hidden="false" customHeight="false" outlineLevel="0" collapsed="false">
      <c r="A18" s="2" t="n">
        <v>2002</v>
      </c>
      <c r="B18" s="2" t="s">
        <v>26</v>
      </c>
      <c r="C18" s="2" t="n">
        <v>22</v>
      </c>
      <c r="D18" s="2"/>
      <c r="E18" s="2" t="n">
        <v>0.7</v>
      </c>
      <c r="F18" s="2" t="n">
        <v>0.8</v>
      </c>
      <c r="G18" s="2"/>
      <c r="H18" s="2"/>
      <c r="I18" s="2" t="n">
        <f aca="false">0.5*(E18+F18)</f>
        <v>0.75</v>
      </c>
      <c r="J18" s="2"/>
      <c r="K18" s="2" t="n">
        <v>0.082</v>
      </c>
      <c r="L18" s="2" t="n">
        <f aca="false">SQRT(0.493677^2+I18^2)</f>
        <v>0.897895862741888</v>
      </c>
      <c r="M18" s="2"/>
      <c r="N18" s="2"/>
      <c r="O18" s="3" t="n">
        <f aca="false">K18</f>
        <v>0.082</v>
      </c>
      <c r="P18" s="2" t="s">
        <v>27</v>
      </c>
      <c r="Q18" s="2" t="s">
        <v>28</v>
      </c>
      <c r="R18" s="2" t="n">
        <v>6.21</v>
      </c>
      <c r="S18" s="2" t="n">
        <v>0.86</v>
      </c>
      <c r="T18" s="0"/>
      <c r="U18" s="2"/>
      <c r="V18" s="2"/>
      <c r="W18" s="2"/>
      <c r="X18" s="2"/>
      <c r="Y18" s="2"/>
      <c r="Z18" s="2"/>
    </row>
    <row r="19" customFormat="false" ht="12.8" hidden="false" customHeight="false" outlineLevel="0" collapsed="false">
      <c r="A19" s="2" t="n">
        <v>2002</v>
      </c>
      <c r="B19" s="2" t="s">
        <v>26</v>
      </c>
      <c r="C19" s="2" t="n">
        <v>22</v>
      </c>
      <c r="D19" s="2"/>
      <c r="E19" s="2" t="n">
        <v>0.8</v>
      </c>
      <c r="F19" s="2" t="n">
        <v>1</v>
      </c>
      <c r="G19" s="2"/>
      <c r="H19" s="2"/>
      <c r="I19" s="2" t="n">
        <f aca="false">0.5*(E19+F19)</f>
        <v>0.9</v>
      </c>
      <c r="J19" s="2"/>
      <c r="K19" s="2" t="n">
        <v>0.093</v>
      </c>
      <c r="L19" s="2" t="n">
        <f aca="false">SQRT(0.493677^2+I19^2)</f>
        <v>1.02650717500123</v>
      </c>
      <c r="M19" s="2"/>
      <c r="N19" s="2"/>
      <c r="O19" s="3" t="n">
        <f aca="false">K19</f>
        <v>0.093</v>
      </c>
      <c r="P19" s="2" t="s">
        <v>27</v>
      </c>
      <c r="Q19" s="2" t="s">
        <v>28</v>
      </c>
      <c r="R19" s="2" t="n">
        <v>4.09</v>
      </c>
      <c r="S19" s="2" t="n">
        <v>0.83</v>
      </c>
      <c r="T19" s="0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A20" s="2" t="n">
        <v>2002</v>
      </c>
      <c r="B20" s="2" t="s">
        <v>26</v>
      </c>
      <c r="C20" s="2" t="n">
        <v>22</v>
      </c>
      <c r="D20" s="2"/>
      <c r="E20" s="2" t="n">
        <v>1</v>
      </c>
      <c r="F20" s="2" t="n">
        <v>1.6</v>
      </c>
      <c r="G20" s="2"/>
      <c r="H20" s="2"/>
      <c r="I20" s="2" t="n">
        <f aca="false">0.5*(E20+F20)</f>
        <v>1.3</v>
      </c>
      <c r="J20" s="2"/>
      <c r="K20" s="2" t="n">
        <v>0.125</v>
      </c>
      <c r="L20" s="2" t="n">
        <f aca="false">SQRT(0.493677^2+I20^2)</f>
        <v>1.3905815259556</v>
      </c>
      <c r="M20" s="2"/>
      <c r="N20" s="2"/>
      <c r="O20" s="3" t="n">
        <f aca="false">K20</f>
        <v>0.125</v>
      </c>
      <c r="P20" s="2" t="s">
        <v>27</v>
      </c>
      <c r="Q20" s="2" t="s">
        <v>28</v>
      </c>
      <c r="R20" s="2" t="n">
        <v>2.41</v>
      </c>
      <c r="S20" s="2" t="n">
        <v>0.94</v>
      </c>
      <c r="T20" s="0"/>
      <c r="U20" s="2"/>
      <c r="V20" s="2"/>
      <c r="W20" s="2"/>
      <c r="X20" s="2"/>
      <c r="Y20" s="2"/>
      <c r="Z20" s="2"/>
    </row>
    <row r="21" customFormat="false" ht="12.8" hidden="false" customHeight="false" outlineLevel="0" collapsed="false">
      <c r="A21" s="2" t="n">
        <v>2002</v>
      </c>
      <c r="B21" s="2" t="s">
        <v>26</v>
      </c>
      <c r="C21" s="2" t="n">
        <v>22</v>
      </c>
      <c r="D21" s="2"/>
      <c r="E21" s="2" t="n">
        <v>1.6</v>
      </c>
      <c r="F21" s="2" t="n">
        <v>2</v>
      </c>
      <c r="G21" s="2"/>
      <c r="H21" s="2"/>
      <c r="I21" s="2" t="n">
        <f aca="false">0.5*(E21+F21)</f>
        <v>1.8</v>
      </c>
      <c r="J21" s="2"/>
      <c r="K21" s="2" t="n">
        <v>0.17</v>
      </c>
      <c r="L21" s="2" t="n">
        <f aca="false">SQRT(0.493677^2+I21^2)</f>
        <v>1.86647180003583</v>
      </c>
      <c r="M21" s="2"/>
      <c r="N21" s="2"/>
      <c r="O21" s="3" t="n">
        <f aca="false">K21</f>
        <v>0.17</v>
      </c>
      <c r="P21" s="2" t="s">
        <v>27</v>
      </c>
      <c r="Q21" s="2" t="s">
        <v>28</v>
      </c>
      <c r="R21" s="2" t="n">
        <v>1.25</v>
      </c>
      <c r="S21" s="2" t="n">
        <v>0.53</v>
      </c>
      <c r="T21" s="0"/>
      <c r="U21" s="2"/>
      <c r="V21" s="2"/>
      <c r="W21" s="2"/>
      <c r="X21" s="2"/>
      <c r="Y21" s="2"/>
      <c r="Z21" s="2"/>
    </row>
    <row r="22" customFormat="false" ht="12.8" hidden="false" customHeight="false" outlineLevel="0" collapsed="false">
      <c r="A22" s="2" t="n">
        <v>2002</v>
      </c>
      <c r="B22" s="2" t="s">
        <v>26</v>
      </c>
      <c r="C22" s="2" t="n">
        <v>22</v>
      </c>
      <c r="D22" s="2"/>
      <c r="E22" s="2" t="n">
        <v>3</v>
      </c>
      <c r="F22" s="2" t="n">
        <v>3.8</v>
      </c>
      <c r="G22" s="2"/>
      <c r="H22" s="2"/>
      <c r="I22" s="2" t="n">
        <f aca="false">0.5*(E22+F22)</f>
        <v>3.4</v>
      </c>
      <c r="J22" s="2"/>
      <c r="K22" s="2" t="n">
        <v>0.31</v>
      </c>
      <c r="L22" s="2" t="n">
        <f aca="false">SQRT(0.493677^2+I22^2)</f>
        <v>3.43565379226851</v>
      </c>
      <c r="M22" s="2"/>
      <c r="N22" s="2"/>
      <c r="O22" s="3" t="n">
        <f aca="false">K22</f>
        <v>0.31</v>
      </c>
      <c r="P22" s="2" t="s">
        <v>27</v>
      </c>
      <c r="Q22" s="2" t="s">
        <v>28</v>
      </c>
      <c r="R22" s="2" t="n">
        <v>0.5</v>
      </c>
      <c r="S22" s="2" t="n">
        <v>0.16</v>
      </c>
      <c r="T22" s="0"/>
      <c r="U22" s="2"/>
      <c r="V22" s="2"/>
      <c r="W22" s="2"/>
      <c r="X22" s="2"/>
      <c r="Y22" s="2"/>
      <c r="Z22" s="2"/>
    </row>
    <row r="23" customFormat="false" ht="12.8" hidden="false" customHeight="false" outlineLevel="0" collapsed="false">
      <c r="A23" s="2" t="n">
        <v>2002</v>
      </c>
      <c r="B23" s="2" t="s">
        <v>26</v>
      </c>
      <c r="C23" s="2" t="n">
        <v>22</v>
      </c>
      <c r="D23" s="2"/>
      <c r="E23" s="2" t="n">
        <v>3.8</v>
      </c>
      <c r="F23" s="2" t="n">
        <v>4.6</v>
      </c>
      <c r="G23" s="2"/>
      <c r="H23" s="2"/>
      <c r="I23" s="2" t="n">
        <f aca="false">0.5*(E23+F23)</f>
        <v>4.2</v>
      </c>
      <c r="J23" s="2"/>
      <c r="K23" s="2" t="n">
        <v>0.38</v>
      </c>
      <c r="L23" s="2" t="n">
        <f aca="false">SQRT(0.493677^2+I23^2)</f>
        <v>4.22891439737541</v>
      </c>
      <c r="M23" s="2"/>
      <c r="N23" s="2"/>
      <c r="O23" s="3" t="n">
        <f aca="false">K23</f>
        <v>0.38</v>
      </c>
      <c r="P23" s="2" t="s">
        <v>27</v>
      </c>
      <c r="Q23" s="2" t="s">
        <v>28</v>
      </c>
      <c r="R23" s="2" t="n">
        <v>0.25</v>
      </c>
      <c r="S23" s="2" t="n">
        <v>0.09</v>
      </c>
      <c r="T23" s="0"/>
      <c r="U23" s="2"/>
      <c r="V23" s="2"/>
      <c r="W23" s="2"/>
      <c r="X23" s="2"/>
      <c r="Y23" s="2"/>
      <c r="Z23" s="2"/>
    </row>
    <row r="24" customFormat="false" ht="12.8" hidden="false" customHeight="false" outlineLevel="0" collapsed="false">
      <c r="A24" s="2" t="n">
        <v>2003</v>
      </c>
      <c r="B24" s="2" t="s">
        <v>26</v>
      </c>
      <c r="C24" s="2" t="n">
        <v>30</v>
      </c>
      <c r="D24" s="2"/>
      <c r="E24" s="2"/>
      <c r="F24" s="2"/>
      <c r="G24" s="2"/>
      <c r="H24" s="2"/>
      <c r="I24" s="2" t="n">
        <v>0.45</v>
      </c>
      <c r="J24" s="2"/>
      <c r="K24" s="2"/>
      <c r="L24" s="2" t="n">
        <f aca="false">SQRT(0.493677^2+I24^2)</f>
        <v>0.667994745734575</v>
      </c>
      <c r="M24" s="2"/>
      <c r="N24" s="2"/>
      <c r="O24" s="3" t="n">
        <f aca="false">2*L24/C24</f>
        <v>0.0445329830489717</v>
      </c>
      <c r="P24" s="2" t="s">
        <v>27</v>
      </c>
      <c r="Q24" s="2" t="s">
        <v>28</v>
      </c>
      <c r="R24" s="2" t="n">
        <v>12.3</v>
      </c>
      <c r="S24" s="2" t="n">
        <v>4.6</v>
      </c>
      <c r="T24" s="2" t="n">
        <v>20</v>
      </c>
      <c r="U24" s="2" t="n">
        <f aca="false">R24*T24/100</f>
        <v>2.46</v>
      </c>
      <c r="V24" s="2"/>
      <c r="W24" s="2"/>
      <c r="X24" s="2"/>
      <c r="Y24" s="2"/>
      <c r="Z24" s="2"/>
    </row>
    <row r="25" customFormat="false" ht="12.8" hidden="false" customHeight="false" outlineLevel="0" collapsed="false">
      <c r="A25" s="2" t="n">
        <v>2003</v>
      </c>
      <c r="B25" s="2" t="s">
        <v>26</v>
      </c>
      <c r="C25" s="2" t="n">
        <v>30</v>
      </c>
      <c r="D25" s="2"/>
      <c r="E25" s="2"/>
      <c r="F25" s="2"/>
      <c r="G25" s="2"/>
      <c r="H25" s="2"/>
      <c r="I25" s="2" t="n">
        <v>0.55</v>
      </c>
      <c r="J25" s="2"/>
      <c r="K25" s="2"/>
      <c r="L25" s="2" t="n">
        <f aca="false">SQRT(0.493677^2+I25^2)</f>
        <v>0.739064936476491</v>
      </c>
      <c r="M25" s="2"/>
      <c r="N25" s="2"/>
      <c r="O25" s="3" t="n">
        <f aca="false">2*L25/C25</f>
        <v>0.0492709957650994</v>
      </c>
      <c r="P25" s="2" t="s">
        <v>27</v>
      </c>
      <c r="Q25" s="2" t="s">
        <v>28</v>
      </c>
      <c r="R25" s="2" t="n">
        <v>11.6</v>
      </c>
      <c r="S25" s="2" t="n">
        <v>6.1</v>
      </c>
      <c r="T25" s="2" t="n">
        <v>20</v>
      </c>
      <c r="U25" s="2" t="n">
        <f aca="false">R25*T25/100</f>
        <v>2.32</v>
      </c>
      <c r="V25" s="2"/>
      <c r="W25" s="2"/>
      <c r="X25" s="2"/>
      <c r="Y25" s="2"/>
      <c r="Z25" s="2"/>
    </row>
    <row r="26" customFormat="false" ht="12.8" hidden="false" customHeight="false" outlineLevel="0" collapsed="false">
      <c r="A26" s="2" t="n">
        <v>2003</v>
      </c>
      <c r="B26" s="2" t="s">
        <v>26</v>
      </c>
      <c r="C26" s="2" t="n">
        <v>30</v>
      </c>
      <c r="D26" s="2"/>
      <c r="E26" s="2"/>
      <c r="F26" s="2"/>
      <c r="G26" s="2"/>
      <c r="H26" s="2"/>
      <c r="I26" s="2" t="n">
        <v>0.6</v>
      </c>
      <c r="J26" s="2"/>
      <c r="K26" s="2"/>
      <c r="L26" s="2" t="n">
        <f aca="false">SQRT(0.493677^2+I26^2)</f>
        <v>0.776992265295479</v>
      </c>
      <c r="M26" s="2"/>
      <c r="N26" s="2"/>
      <c r="O26" s="3" t="n">
        <f aca="false">2*L26/C26</f>
        <v>0.0517994843530319</v>
      </c>
      <c r="P26" s="2" t="s">
        <v>27</v>
      </c>
      <c r="Q26" s="2" t="s">
        <v>28</v>
      </c>
      <c r="R26" s="2" t="n">
        <v>21.4</v>
      </c>
      <c r="S26" s="2" t="n">
        <v>9.7</v>
      </c>
      <c r="T26" s="2" t="n">
        <v>20</v>
      </c>
      <c r="U26" s="2" t="n">
        <f aca="false">R26*T26/100</f>
        <v>4.28</v>
      </c>
      <c r="V26" s="2"/>
      <c r="W26" s="2"/>
      <c r="X26" s="2"/>
      <c r="Y26" s="2"/>
      <c r="Z26" s="2"/>
    </row>
    <row r="27" customFormat="false" ht="12.8" hidden="false" customHeight="false" outlineLevel="0" collapsed="false">
      <c r="A27" s="2" t="n">
        <v>2003</v>
      </c>
      <c r="B27" s="2" t="s">
        <v>26</v>
      </c>
      <c r="C27" s="2" t="n">
        <v>30</v>
      </c>
      <c r="D27" s="2"/>
      <c r="E27" s="2"/>
      <c r="F27" s="2"/>
      <c r="G27" s="2"/>
      <c r="H27" s="2"/>
      <c r="I27" s="2" t="n">
        <v>0.8</v>
      </c>
      <c r="J27" s="2"/>
      <c r="K27" s="2"/>
      <c r="L27" s="2" t="n">
        <f aca="false">SQRT(0.493677^2+I27^2)</f>
        <v>0.940062221519938</v>
      </c>
      <c r="M27" s="2"/>
      <c r="N27" s="2"/>
      <c r="O27" s="3" t="n">
        <f aca="false">2*L27/C27</f>
        <v>0.0626708147679958</v>
      </c>
      <c r="P27" s="2" t="s">
        <v>27</v>
      </c>
      <c r="Q27" s="2" t="s">
        <v>28</v>
      </c>
      <c r="R27" s="2" t="n">
        <v>8</v>
      </c>
      <c r="S27" s="2" t="n">
        <v>3.8</v>
      </c>
      <c r="T27" s="2" t="n">
        <v>20</v>
      </c>
      <c r="U27" s="2" t="n">
        <f aca="false">R27*T27/100</f>
        <v>1.6</v>
      </c>
      <c r="V27" s="2"/>
      <c r="W27" s="2"/>
      <c r="X27" s="2"/>
      <c r="Y27" s="2"/>
      <c r="Z27" s="2"/>
    </row>
    <row r="28" customFormat="false" ht="12.8" hidden="false" customHeight="false" outlineLevel="0" collapsed="false">
      <c r="A28" s="2" t="n">
        <v>2003</v>
      </c>
      <c r="B28" s="2" t="s">
        <v>26</v>
      </c>
      <c r="C28" s="2" t="n">
        <v>30</v>
      </c>
      <c r="D28" s="2"/>
      <c r="E28" s="2"/>
      <c r="F28" s="2"/>
      <c r="G28" s="2"/>
      <c r="H28" s="2"/>
      <c r="I28" s="2" t="n">
        <v>1</v>
      </c>
      <c r="J28" s="2"/>
      <c r="K28" s="2"/>
      <c r="L28" s="2" t="n">
        <f aca="false">SQRT(0.493677^2+I28^2)</f>
        <v>1.11522059715959</v>
      </c>
      <c r="M28" s="2"/>
      <c r="N28" s="2"/>
      <c r="O28" s="3" t="n">
        <f aca="false">2*L28/C28</f>
        <v>0.0743480398106396</v>
      </c>
      <c r="P28" s="2" t="s">
        <v>27</v>
      </c>
      <c r="Q28" s="2" t="s">
        <v>28</v>
      </c>
      <c r="R28" s="2" t="n">
        <v>4.1</v>
      </c>
      <c r="S28" s="2" t="n">
        <v>2.4</v>
      </c>
      <c r="T28" s="2" t="n">
        <v>20</v>
      </c>
      <c r="U28" s="2" t="n">
        <f aca="false">R28*T28/100</f>
        <v>0.82</v>
      </c>
      <c r="V28" s="2"/>
      <c r="W28" s="2"/>
      <c r="X28" s="2"/>
      <c r="Y28" s="2"/>
      <c r="Z28" s="2"/>
    </row>
    <row r="29" customFormat="false" ht="12.8" hidden="false" customHeight="false" outlineLevel="0" collapsed="false">
      <c r="A29" s="2" t="n">
        <v>2004</v>
      </c>
      <c r="B29" s="2" t="s">
        <v>26</v>
      </c>
      <c r="C29" s="2" t="n">
        <v>34</v>
      </c>
      <c r="D29" s="2"/>
      <c r="E29" s="2"/>
      <c r="F29" s="2"/>
      <c r="G29" s="2" t="n">
        <v>0.0171</v>
      </c>
      <c r="H29" s="2" t="n">
        <v>0.0229</v>
      </c>
      <c r="I29" s="2" t="n">
        <f aca="false">J29*C29/2</f>
        <v>0.34</v>
      </c>
      <c r="J29" s="2" t="n">
        <f aca="false">0.5*(G29+H29)</f>
        <v>0.02</v>
      </c>
      <c r="K29" s="2"/>
      <c r="L29" s="2" t="n">
        <f aca="false">SQRT(0.493677^2+I29^2)</f>
        <v>0.599430546709959</v>
      </c>
      <c r="M29" s="2"/>
      <c r="N29" s="2"/>
      <c r="O29" s="3" t="n">
        <f aca="false">2*L29/C29</f>
        <v>0.0352606203947035</v>
      </c>
      <c r="P29" s="2" t="s">
        <v>29</v>
      </c>
      <c r="Q29" s="2"/>
      <c r="R29" s="2" t="n">
        <v>7.5</v>
      </c>
      <c r="S29" s="2" t="n">
        <v>0.5</v>
      </c>
      <c r="T29" s="2"/>
      <c r="U29" s="2"/>
      <c r="V29" s="2"/>
      <c r="W29" s="2"/>
      <c r="X29" s="2"/>
      <c r="Y29" s="2"/>
      <c r="Z29" s="2"/>
    </row>
    <row r="30" customFormat="false" ht="12.8" hidden="false" customHeight="false" outlineLevel="0" collapsed="false">
      <c r="A30" s="2" t="n">
        <v>2004</v>
      </c>
      <c r="B30" s="2" t="s">
        <v>26</v>
      </c>
      <c r="C30" s="2" t="n">
        <v>34</v>
      </c>
      <c r="D30" s="2"/>
      <c r="E30" s="2"/>
      <c r="F30" s="2"/>
      <c r="G30" s="2" t="n">
        <v>0.0229</v>
      </c>
      <c r="H30" s="2" t="n">
        <v>0.0286</v>
      </c>
      <c r="I30" s="2" t="n">
        <f aca="false">J30*C30/2</f>
        <v>0.4369</v>
      </c>
      <c r="J30" s="2" t="n">
        <v>0.0257</v>
      </c>
      <c r="K30" s="2"/>
      <c r="L30" s="2" t="n">
        <f aca="false">SQRT(0.493677^2+I30^2)</f>
        <v>0.659240919792605</v>
      </c>
      <c r="M30" s="2"/>
      <c r="N30" s="2"/>
      <c r="O30" s="3" t="n">
        <f aca="false">2*L30/C30</f>
        <v>0.0387788776348591</v>
      </c>
      <c r="P30" s="2" t="s">
        <v>29</v>
      </c>
      <c r="Q30" s="2"/>
      <c r="R30" s="2" t="n">
        <v>10</v>
      </c>
      <c r="S30" s="2" t="n">
        <v>0.9</v>
      </c>
      <c r="T30" s="2"/>
      <c r="U30" s="2"/>
      <c r="V30" s="2"/>
      <c r="W30" s="2"/>
      <c r="X30" s="2"/>
      <c r="Y30" s="2"/>
      <c r="Z30" s="2"/>
    </row>
    <row r="31" customFormat="false" ht="12.8" hidden="false" customHeight="false" outlineLevel="0" collapsed="false">
      <c r="A31" s="2" t="n">
        <v>2004</v>
      </c>
      <c r="B31" s="2" t="s">
        <v>26</v>
      </c>
      <c r="C31" s="2" t="n">
        <v>34</v>
      </c>
      <c r="D31" s="2"/>
      <c r="E31" s="2"/>
      <c r="F31" s="2"/>
      <c r="G31" s="2" t="n">
        <v>0.0286</v>
      </c>
      <c r="H31" s="2" t="n">
        <v>0.0343</v>
      </c>
      <c r="I31" s="2" t="n">
        <f aca="false">J31*C31/2</f>
        <v>0.5338</v>
      </c>
      <c r="J31" s="2" t="n">
        <v>0.0314</v>
      </c>
      <c r="K31" s="2"/>
      <c r="L31" s="2" t="n">
        <f aca="false">SQRT(0.493677^2+I31^2)</f>
        <v>0.727089692080007</v>
      </c>
      <c r="M31" s="2"/>
      <c r="N31" s="2"/>
      <c r="O31" s="3" t="n">
        <f aca="false">2*L31/C31</f>
        <v>0.0427699818870593</v>
      </c>
      <c r="P31" s="2" t="s">
        <v>29</v>
      </c>
      <c r="Q31" s="2"/>
      <c r="R31" s="2" t="n">
        <v>16.1</v>
      </c>
      <c r="S31" s="2" t="n">
        <v>1.2</v>
      </c>
      <c r="T31" s="2"/>
      <c r="U31" s="2"/>
      <c r="V31" s="2"/>
      <c r="W31" s="2"/>
      <c r="X31" s="2"/>
      <c r="Y31" s="2"/>
      <c r="Z31" s="2"/>
    </row>
    <row r="32" customFormat="false" ht="12.8" hidden="false" customHeight="false" outlineLevel="0" collapsed="false">
      <c r="A32" s="2" t="n">
        <v>2004</v>
      </c>
      <c r="B32" s="2" t="s">
        <v>26</v>
      </c>
      <c r="C32" s="2" t="n">
        <v>34</v>
      </c>
      <c r="D32" s="2"/>
      <c r="E32" s="2"/>
      <c r="F32" s="2"/>
      <c r="G32" s="2" t="n">
        <v>0.0343</v>
      </c>
      <c r="H32" s="2" t="n">
        <v>0.04</v>
      </c>
      <c r="I32" s="2" t="n">
        <f aca="false">J32*C32/2</f>
        <v>0.6307</v>
      </c>
      <c r="J32" s="2" t="n">
        <v>0.0371</v>
      </c>
      <c r="K32" s="2"/>
      <c r="L32" s="2" t="n">
        <f aca="false">SQRT(0.493677^2+I32^2)</f>
        <v>0.800936620669201</v>
      </c>
      <c r="M32" s="2"/>
      <c r="N32" s="2"/>
      <c r="O32" s="3" t="n">
        <f aca="false">2*L32/C32</f>
        <v>0.0471139188628942</v>
      </c>
      <c r="P32" s="2" t="s">
        <v>29</v>
      </c>
      <c r="Q32" s="2"/>
      <c r="R32" s="2" t="n">
        <v>14.9</v>
      </c>
      <c r="S32" s="2" t="n">
        <v>1.7</v>
      </c>
      <c r="T32" s="2"/>
      <c r="U32" s="2"/>
      <c r="V32" s="2"/>
      <c r="W32" s="2"/>
      <c r="X32" s="2"/>
      <c r="Y32" s="2"/>
      <c r="Z32" s="2"/>
    </row>
    <row r="33" customFormat="false" ht="12.8" hidden="false" customHeight="false" outlineLevel="0" collapsed="false">
      <c r="A33" s="2" t="n">
        <v>2004</v>
      </c>
      <c r="B33" s="2" t="s">
        <v>26</v>
      </c>
      <c r="C33" s="2" t="n">
        <v>34</v>
      </c>
      <c r="D33" s="2"/>
      <c r="E33" s="2"/>
      <c r="F33" s="2"/>
      <c r="G33" s="2" t="n">
        <v>0.04</v>
      </c>
      <c r="H33" s="2" t="n">
        <v>0.0457</v>
      </c>
      <c r="I33" s="2" t="n">
        <f aca="false">J33*C33/2</f>
        <v>0.7293</v>
      </c>
      <c r="J33" s="2" t="n">
        <v>0.0429</v>
      </c>
      <c r="K33" s="2"/>
      <c r="L33" s="2" t="n">
        <f aca="false">SQRT(0.493677^2+I33^2)</f>
        <v>0.880678982563454</v>
      </c>
      <c r="M33" s="2"/>
      <c r="N33" s="2"/>
      <c r="O33" s="3" t="n">
        <f aca="false">2*L33/C33</f>
        <v>0.0518046460331443</v>
      </c>
      <c r="P33" s="2" t="s">
        <v>29</v>
      </c>
      <c r="Q33" s="2"/>
      <c r="R33" s="2" t="n">
        <v>13.3</v>
      </c>
      <c r="S33" s="2" t="n">
        <v>3</v>
      </c>
      <c r="T33" s="2"/>
      <c r="U33" s="2"/>
      <c r="V33" s="2"/>
      <c r="W33" s="2"/>
      <c r="X33" s="2"/>
      <c r="Y33" s="2"/>
      <c r="Z33" s="2"/>
    </row>
    <row r="34" customFormat="false" ht="12.8" hidden="false" customHeight="false" outlineLevel="0" collapsed="false">
      <c r="A34" s="2" t="n">
        <v>2004</v>
      </c>
      <c r="B34" s="2" t="s">
        <v>26</v>
      </c>
      <c r="C34" s="2" t="n">
        <v>34</v>
      </c>
      <c r="D34" s="2"/>
      <c r="E34" s="2"/>
      <c r="F34" s="2"/>
      <c r="G34" s="2" t="n">
        <v>0.0457</v>
      </c>
      <c r="H34" s="2" t="n">
        <v>0.0571</v>
      </c>
      <c r="I34" s="2" t="n">
        <f aca="false">J34*C34/2</f>
        <v>0.8738</v>
      </c>
      <c r="J34" s="2" t="n">
        <f aca="false">0.5*(G34+H34)</f>
        <v>0.0514</v>
      </c>
      <c r="K34" s="2"/>
      <c r="L34" s="2" t="n">
        <f aca="false">SQRT(0.493677^2+I34^2)</f>
        <v>1.00361517541785</v>
      </c>
      <c r="M34" s="2"/>
      <c r="N34" s="2"/>
      <c r="O34" s="3" t="n">
        <f aca="false">2*L34/C34</f>
        <v>0.0590361867892852</v>
      </c>
      <c r="P34" s="2" t="s">
        <v>29</v>
      </c>
      <c r="Q34" s="2"/>
      <c r="R34" s="2" t="n">
        <v>12.1</v>
      </c>
      <c r="S34" s="2" t="n">
        <v>2.8</v>
      </c>
      <c r="T34" s="2"/>
      <c r="U34" s="2"/>
      <c r="V34" s="2"/>
      <c r="W34" s="2"/>
      <c r="X34" s="2"/>
      <c r="Y34" s="2"/>
      <c r="Z34" s="2"/>
    </row>
    <row r="35" customFormat="false" ht="12.8" hidden="false" customHeight="false" outlineLevel="0" collapsed="false">
      <c r="A35" s="2" t="n">
        <v>2004</v>
      </c>
      <c r="B35" s="2" t="s">
        <v>26</v>
      </c>
      <c r="C35" s="2" t="n">
        <v>34</v>
      </c>
      <c r="D35" s="2"/>
      <c r="E35" s="2"/>
      <c r="F35" s="2"/>
      <c r="G35" s="2" t="n">
        <v>0.0571</v>
      </c>
      <c r="H35" s="2" t="n">
        <v>0.0914</v>
      </c>
      <c r="I35" s="2" t="n">
        <f aca="false">J35*C35/2</f>
        <v>1.2342</v>
      </c>
      <c r="J35" s="2" t="n">
        <v>0.0726</v>
      </c>
      <c r="K35" s="2"/>
      <c r="L35" s="2" t="n">
        <f aca="false">SQRT(0.493677^2+I35^2)</f>
        <v>1.32927296682397</v>
      </c>
      <c r="M35" s="2"/>
      <c r="N35" s="2"/>
      <c r="O35" s="3" t="n">
        <f aca="false">2*L35/C35</f>
        <v>0.0781925274602335</v>
      </c>
      <c r="P35" s="2" t="s">
        <v>29</v>
      </c>
      <c r="Q35" s="2"/>
      <c r="R35" s="2" t="n">
        <v>10.5</v>
      </c>
      <c r="S35" s="2" t="n">
        <v>2.3</v>
      </c>
      <c r="T35" s="2"/>
      <c r="U35" s="2"/>
      <c r="V35" s="2"/>
      <c r="W35" s="2"/>
      <c r="X35" s="2"/>
      <c r="Y35" s="2"/>
      <c r="Z35" s="2"/>
    </row>
    <row r="36" customFormat="false" ht="12.8" hidden="false" customHeight="false" outlineLevel="0" collapsed="false">
      <c r="A36" s="2" t="n">
        <v>2004</v>
      </c>
      <c r="B36" s="2" t="s">
        <v>26</v>
      </c>
      <c r="C36" s="2" t="n">
        <v>34</v>
      </c>
      <c r="D36" s="2"/>
      <c r="E36" s="2"/>
      <c r="F36" s="2"/>
      <c r="G36" s="2" t="n">
        <v>0.0914</v>
      </c>
      <c r="H36" s="2" t="n">
        <v>0.114</v>
      </c>
      <c r="I36" s="2" t="n">
        <f aca="false">J36*C36/2</f>
        <v>1.734</v>
      </c>
      <c r="J36" s="2" t="n">
        <v>0.102</v>
      </c>
      <c r="K36" s="2"/>
      <c r="L36" s="2" t="n">
        <f aca="false">SQRT(0.493677^2+I36^2)</f>
        <v>1.80290681410022</v>
      </c>
      <c r="M36" s="2"/>
      <c r="N36" s="2"/>
      <c r="O36" s="3" t="n">
        <f aca="false">2*L36/C36</f>
        <v>0.106053342005895</v>
      </c>
      <c r="P36" s="2" t="s">
        <v>29</v>
      </c>
      <c r="Q36" s="2"/>
      <c r="R36" s="2" t="n">
        <v>6.3</v>
      </c>
      <c r="S36" s="2" t="n">
        <v>2.8</v>
      </c>
      <c r="T36" s="2"/>
      <c r="U36" s="2"/>
      <c r="V36" s="2"/>
      <c r="W36" s="2"/>
      <c r="X36" s="2"/>
      <c r="Y36" s="2"/>
      <c r="Z36" s="2"/>
    </row>
    <row r="37" customFormat="false" ht="12.8" hidden="false" customHeight="false" outlineLevel="0" collapsed="false">
      <c r="A37" s="2" t="n">
        <v>2004</v>
      </c>
      <c r="B37" s="2" t="s">
        <v>26</v>
      </c>
      <c r="C37" s="2" t="n">
        <v>34</v>
      </c>
      <c r="D37" s="2"/>
      <c r="E37" s="2"/>
      <c r="F37" s="2"/>
      <c r="G37" s="2" t="n">
        <v>0.171</v>
      </c>
      <c r="H37" s="2" t="n">
        <v>0.217</v>
      </c>
      <c r="I37" s="2" t="n">
        <f aca="false">J37*C37/2</f>
        <v>3.247</v>
      </c>
      <c r="J37" s="2" t="n">
        <v>0.191</v>
      </c>
      <c r="K37" s="2"/>
      <c r="L37" s="2" t="n">
        <f aca="false">SQRT(0.493677^2+I37^2)</f>
        <v>3.28431514631727</v>
      </c>
      <c r="M37" s="2"/>
      <c r="N37" s="2"/>
      <c r="O37" s="3" t="n">
        <f aca="false">2*L37/C37</f>
        <v>0.193195008606898</v>
      </c>
      <c r="P37" s="2" t="s">
        <v>29</v>
      </c>
      <c r="Q37" s="2"/>
      <c r="R37" s="2" t="n">
        <v>3.57</v>
      </c>
      <c r="S37" s="2" t="n">
        <v>0.61</v>
      </c>
      <c r="T37" s="2"/>
      <c r="U37" s="2"/>
      <c r="V37" s="2"/>
      <c r="W37" s="2"/>
      <c r="X37" s="2"/>
      <c r="Y37" s="2"/>
      <c r="Z37" s="2"/>
    </row>
    <row r="38" customFormat="false" ht="12.8" hidden="false" customHeight="false" outlineLevel="0" collapsed="false">
      <c r="A38" s="2" t="n">
        <v>2004</v>
      </c>
      <c r="B38" s="2" t="s">
        <v>26</v>
      </c>
      <c r="C38" s="2" t="n">
        <v>34</v>
      </c>
      <c r="D38" s="2"/>
      <c r="E38" s="2"/>
      <c r="F38" s="2"/>
      <c r="G38" s="2" t="n">
        <v>0.217</v>
      </c>
      <c r="H38" s="2" t="n">
        <v>0.343</v>
      </c>
      <c r="I38" s="2" t="n">
        <f aca="false">J38*C38/2</f>
        <v>4.607</v>
      </c>
      <c r="J38" s="2" t="n">
        <v>0.271</v>
      </c>
      <c r="K38" s="2"/>
      <c r="L38" s="2" t="n">
        <f aca="false">SQRT(0.493677^2+I38^2)</f>
        <v>4.63337522550559</v>
      </c>
      <c r="M38" s="2"/>
      <c r="N38" s="2"/>
      <c r="O38" s="3" t="n">
        <f aca="false">2*L38/C38</f>
        <v>0.27255148385327</v>
      </c>
      <c r="P38" s="2" t="s">
        <v>29</v>
      </c>
      <c r="Q38" s="2"/>
      <c r="R38" s="2" t="n">
        <v>1.75</v>
      </c>
      <c r="S38" s="2" t="n">
        <v>0.28</v>
      </c>
      <c r="T38" s="2"/>
      <c r="U38" s="2"/>
      <c r="V38" s="2"/>
      <c r="W38" s="2"/>
      <c r="X38" s="2"/>
      <c r="Y38" s="2"/>
      <c r="Z38" s="2"/>
    </row>
    <row r="39" customFormat="false" ht="12.8" hidden="false" customHeight="false" outlineLevel="0" collapsed="false">
      <c r="A39" s="2" t="n">
        <v>2004</v>
      </c>
      <c r="B39" s="2" t="s">
        <v>26</v>
      </c>
      <c r="C39" s="2" t="n">
        <v>34</v>
      </c>
      <c r="D39" s="2"/>
      <c r="E39" s="2"/>
      <c r="F39" s="2"/>
      <c r="G39" s="2" t="n">
        <v>0.571</v>
      </c>
      <c r="H39" s="2" t="n">
        <v>0.971</v>
      </c>
      <c r="I39" s="2" t="n">
        <f aca="false">J39*C39/2</f>
        <v>12.41</v>
      </c>
      <c r="J39" s="2" t="n">
        <v>0.73</v>
      </c>
      <c r="K39" s="2"/>
      <c r="L39" s="2" t="n">
        <f aca="false">SQRT(0.493677^2+I39^2)</f>
        <v>12.4198154970325</v>
      </c>
      <c r="M39" s="2"/>
      <c r="N39" s="2"/>
      <c r="O39" s="3" t="n">
        <f aca="false">2*L39/C39</f>
        <v>0.730577382178383</v>
      </c>
      <c r="P39" s="2" t="s">
        <v>29</v>
      </c>
      <c r="Q39" s="2"/>
      <c r="R39" s="2" t="n">
        <v>0.05</v>
      </c>
      <c r="S39" s="2" t="n">
        <v>0.02</v>
      </c>
      <c r="T39" s="2"/>
      <c r="U39" s="2"/>
      <c r="V39" s="2"/>
      <c r="W39" s="2"/>
      <c r="X39" s="2"/>
      <c r="Y39" s="2"/>
      <c r="Z39" s="2"/>
    </row>
    <row r="40" customFormat="false" ht="12.8" hidden="false" customHeight="false" outlineLevel="0" collapsed="false">
      <c r="A40" s="2" t="n">
        <v>2005</v>
      </c>
      <c r="B40" s="2" t="s">
        <v>26</v>
      </c>
      <c r="C40" s="2" t="n">
        <v>44</v>
      </c>
      <c r="D40" s="2"/>
      <c r="E40" s="2"/>
      <c r="F40" s="2"/>
      <c r="G40" s="2" t="n">
        <v>0.0136</v>
      </c>
      <c r="H40" s="2" t="n">
        <v>0.0182</v>
      </c>
      <c r="I40" s="2" t="n">
        <f aca="false">J40*C40/2</f>
        <v>0.3498</v>
      </c>
      <c r="J40" s="2" t="n">
        <f aca="false">0.5*(G40+H40)</f>
        <v>0.0159</v>
      </c>
      <c r="K40" s="2"/>
      <c r="L40" s="2" t="n">
        <f aca="false">SQRT(0.493677^2+I40^2)</f>
        <v>0.605042990480015</v>
      </c>
      <c r="M40" s="2"/>
      <c r="N40" s="2"/>
      <c r="O40" s="3" t="n">
        <f aca="false">2*L40/C40</f>
        <v>0.027501954112728</v>
      </c>
      <c r="P40" s="2" t="s">
        <v>29</v>
      </c>
      <c r="Q40" s="2"/>
      <c r="R40" s="2" t="n">
        <v>8.8</v>
      </c>
      <c r="S40" s="2" t="n">
        <v>1.2</v>
      </c>
      <c r="T40" s="0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A41" s="2" t="n">
        <v>2005</v>
      </c>
      <c r="B41" s="2" t="s">
        <v>26</v>
      </c>
      <c r="C41" s="2" t="n">
        <v>44</v>
      </c>
      <c r="D41" s="2"/>
      <c r="E41" s="2"/>
      <c r="F41" s="2"/>
      <c r="G41" s="2" t="n">
        <v>0.0182</v>
      </c>
      <c r="H41" s="2" t="n">
        <v>0.0227</v>
      </c>
      <c r="I41" s="2" t="n">
        <f aca="false">J41*C41/2</f>
        <v>0.4499</v>
      </c>
      <c r="J41" s="2" t="n">
        <f aca="false">0.5*(G41+H41)</f>
        <v>0.02045</v>
      </c>
      <c r="K41" s="2"/>
      <c r="L41" s="2" t="n">
        <f aca="false">SQRT(0.493677^2+I41^2)</f>
        <v>0.667927384023892</v>
      </c>
      <c r="M41" s="2"/>
      <c r="N41" s="2"/>
      <c r="O41" s="3" t="n">
        <f aca="false">2*L41/C41</f>
        <v>0.0303603356374497</v>
      </c>
      <c r="P41" s="2" t="s">
        <v>29</v>
      </c>
      <c r="Q41" s="2"/>
      <c r="R41" s="2" t="n">
        <v>19.8</v>
      </c>
      <c r="S41" s="2" t="n">
        <v>5.3</v>
      </c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2" t="n">
        <v>2005</v>
      </c>
      <c r="B42" s="2" t="s">
        <v>26</v>
      </c>
      <c r="C42" s="2" t="n">
        <v>44</v>
      </c>
      <c r="D42" s="2"/>
      <c r="E42" s="2"/>
      <c r="F42" s="2"/>
      <c r="G42" s="2" t="n">
        <v>0.0227</v>
      </c>
      <c r="H42" s="2" t="n">
        <v>0.0273</v>
      </c>
      <c r="I42" s="2" t="n">
        <f aca="false">J42*C42/2</f>
        <v>0.55</v>
      </c>
      <c r="J42" s="2" t="n">
        <f aca="false">0.5*(G42+H42)</f>
        <v>0.025</v>
      </c>
      <c r="K42" s="2"/>
      <c r="L42" s="2" t="n">
        <f aca="false">SQRT(0.493677^2+I42^2)</f>
        <v>0.739064936476491</v>
      </c>
      <c r="M42" s="2"/>
      <c r="N42" s="2"/>
      <c r="O42" s="3" t="n">
        <f aca="false">2*L42/C42</f>
        <v>0.0335938607489314</v>
      </c>
      <c r="P42" s="2" t="s">
        <v>29</v>
      </c>
      <c r="Q42" s="2"/>
      <c r="R42" s="2" t="n">
        <v>21.3</v>
      </c>
      <c r="S42" s="2" t="n">
        <v>2.6</v>
      </c>
      <c r="T42" s="2"/>
      <c r="U42" s="2"/>
      <c r="V42" s="2"/>
      <c r="W42" s="2"/>
      <c r="X42" s="2"/>
      <c r="Y42" s="2"/>
      <c r="Z42" s="2"/>
    </row>
    <row r="43" customFormat="false" ht="12.8" hidden="false" customHeight="false" outlineLevel="0" collapsed="false">
      <c r="A43" s="2" t="n">
        <v>2005</v>
      </c>
      <c r="B43" s="2" t="s">
        <v>26</v>
      </c>
      <c r="C43" s="2" t="n">
        <v>44</v>
      </c>
      <c r="D43" s="2"/>
      <c r="E43" s="2"/>
      <c r="F43" s="2"/>
      <c r="G43" s="2" t="n">
        <v>0.0273</v>
      </c>
      <c r="H43" s="2" t="n">
        <v>0.0318</v>
      </c>
      <c r="I43" s="2" t="n">
        <f aca="false">J43*C43/2</f>
        <v>0.6501</v>
      </c>
      <c r="J43" s="2" t="n">
        <f aca="false">0.5*(G43+H43)</f>
        <v>0.02955</v>
      </c>
      <c r="K43" s="2"/>
      <c r="L43" s="2" t="n">
        <f aca="false">SQRT(0.493677^2+I43^2)</f>
        <v>0.816300796477009</v>
      </c>
      <c r="M43" s="2"/>
      <c r="N43" s="2"/>
      <c r="O43" s="3" t="n">
        <f aca="false">2*L43/C43</f>
        <v>0.0371045816580459</v>
      </c>
      <c r="P43" s="2" t="s">
        <v>29</v>
      </c>
      <c r="Q43" s="2"/>
      <c r="R43" s="2" t="n">
        <v>23.3</v>
      </c>
      <c r="S43" s="2" t="n">
        <v>3.1</v>
      </c>
      <c r="T43" s="2"/>
      <c r="U43" s="2"/>
      <c r="V43" s="2"/>
      <c r="W43" s="2"/>
      <c r="X43" s="2"/>
      <c r="Y43" s="2"/>
      <c r="Z43" s="2"/>
    </row>
    <row r="44" customFormat="false" ht="12.8" hidden="false" customHeight="false" outlineLevel="0" collapsed="false">
      <c r="A44" s="2" t="n">
        <v>2006</v>
      </c>
      <c r="B44" s="2" t="s">
        <v>30</v>
      </c>
      <c r="C44" s="2" t="n">
        <v>29</v>
      </c>
      <c r="D44" s="0"/>
      <c r="E44" s="0"/>
      <c r="F44" s="0"/>
      <c r="G44" s="0"/>
      <c r="H44" s="0"/>
      <c r="I44" s="2" t="n">
        <f aca="false">SQRT(L44^2-0.493677^2)</f>
        <v>0.356600644518487</v>
      </c>
      <c r="J44" s="0"/>
      <c r="K44" s="2" t="n">
        <v>0.042</v>
      </c>
      <c r="L44" s="2" t="n">
        <f aca="false">K44*C44/2</f>
        <v>0.609</v>
      </c>
      <c r="M44" s="2"/>
      <c r="N44" s="2"/>
      <c r="O44" s="4" t="n">
        <f aca="false">K44</f>
        <v>0.042</v>
      </c>
      <c r="P44" s="2" t="s">
        <v>31</v>
      </c>
      <c r="Q44" s="2"/>
      <c r="R44" s="2" t="n">
        <v>16.2</v>
      </c>
      <c r="S44" s="2" t="n">
        <v>3</v>
      </c>
      <c r="T44" s="0"/>
      <c r="U44" s="0"/>
      <c r="V44" s="0"/>
      <c r="W44" s="0"/>
      <c r="X44" s="0"/>
      <c r="Y44" s="0"/>
      <c r="Z44" s="0"/>
    </row>
    <row r="45" customFormat="false" ht="12.8" hidden="false" customHeight="false" outlineLevel="0" collapsed="false">
      <c r="A45" s="2" t="n">
        <v>2006</v>
      </c>
      <c r="B45" s="2" t="s">
        <v>30</v>
      </c>
      <c r="C45" s="2" t="n">
        <v>29</v>
      </c>
      <c r="D45" s="0"/>
      <c r="E45" s="0"/>
      <c r="F45" s="0"/>
      <c r="G45" s="0"/>
      <c r="H45" s="0"/>
      <c r="I45" s="2" t="n">
        <f aca="false">SQRT(L45^2-0.493677^2)</f>
        <v>0.448522039225499</v>
      </c>
      <c r="J45" s="0"/>
      <c r="K45" s="2" t="n">
        <v>0.046</v>
      </c>
      <c r="L45" s="2" t="n">
        <f aca="false">K45*C45/2</f>
        <v>0.667</v>
      </c>
      <c r="M45" s="2"/>
      <c r="N45" s="2"/>
      <c r="O45" s="4" t="n">
        <f aca="false">K45</f>
        <v>0.046</v>
      </c>
      <c r="P45" s="2" t="s">
        <v>31</v>
      </c>
      <c r="Q45" s="2"/>
      <c r="R45" s="2" t="n">
        <v>17.5</v>
      </c>
      <c r="S45" s="2" t="n">
        <v>2.6</v>
      </c>
      <c r="T45" s="0"/>
      <c r="U45" s="0"/>
      <c r="V45" s="0"/>
      <c r="W45" s="0"/>
      <c r="X45" s="0"/>
      <c r="Y45" s="0"/>
      <c r="Z45" s="0"/>
    </row>
    <row r="46" customFormat="false" ht="12.8" hidden="false" customHeight="false" outlineLevel="0" collapsed="false">
      <c r="A46" s="2" t="n">
        <v>2006</v>
      </c>
      <c r="B46" s="2" t="s">
        <v>30</v>
      </c>
      <c r="C46" s="2" t="n">
        <v>29</v>
      </c>
      <c r="D46" s="0"/>
      <c r="E46" s="0"/>
      <c r="F46" s="0"/>
      <c r="G46" s="0"/>
      <c r="H46" s="0"/>
      <c r="I46" s="2" t="n">
        <f aca="false">SQRT(L46^2-0.493677^2)</f>
        <v>0.550584480049157</v>
      </c>
      <c r="J46" s="0"/>
      <c r="K46" s="2" t="n">
        <v>0.051</v>
      </c>
      <c r="L46" s="2" t="n">
        <f aca="false">K46*C46/2</f>
        <v>0.7395</v>
      </c>
      <c r="M46" s="2"/>
      <c r="N46" s="2"/>
      <c r="O46" s="4" t="n">
        <f aca="false">K46</f>
        <v>0.051</v>
      </c>
      <c r="P46" s="2" t="s">
        <v>31</v>
      </c>
      <c r="Q46" s="2"/>
      <c r="R46" s="2" t="n">
        <v>14.7</v>
      </c>
      <c r="S46" s="2" t="n">
        <v>1.2</v>
      </c>
      <c r="T46" s="0"/>
      <c r="U46" s="0"/>
      <c r="V46" s="0"/>
      <c r="W46" s="0"/>
      <c r="X46" s="0"/>
      <c r="Y46" s="0"/>
      <c r="Z46" s="0"/>
    </row>
    <row r="47" customFormat="false" ht="12.8" hidden="false" customHeight="false" outlineLevel="0" collapsed="false">
      <c r="A47" s="2" t="n">
        <v>2006</v>
      </c>
      <c r="B47" s="2" t="s">
        <v>30</v>
      </c>
      <c r="C47" s="2" t="n">
        <v>29</v>
      </c>
      <c r="D47" s="0"/>
      <c r="E47" s="0"/>
      <c r="F47" s="0"/>
      <c r="G47" s="0"/>
      <c r="H47" s="0"/>
      <c r="I47" s="2" t="n">
        <f aca="false">SQRT(L47^2-0.493677^2)</f>
        <v>0.662861425692429</v>
      </c>
      <c r="J47" s="0"/>
      <c r="K47" s="2" t="n">
        <v>0.057</v>
      </c>
      <c r="L47" s="2" t="n">
        <f aca="false">K47*C47/2</f>
        <v>0.8265</v>
      </c>
      <c r="M47" s="2"/>
      <c r="N47" s="2"/>
      <c r="O47" s="4" t="n">
        <f aca="false">K47</f>
        <v>0.057</v>
      </c>
      <c r="P47" s="2" t="s">
        <v>31</v>
      </c>
      <c r="Q47" s="2"/>
      <c r="R47" s="2" t="n">
        <v>12.7</v>
      </c>
      <c r="S47" s="2" t="n">
        <v>0.9</v>
      </c>
      <c r="T47" s="0"/>
      <c r="U47" s="0"/>
      <c r="V47" s="0"/>
      <c r="W47" s="0"/>
      <c r="X47" s="0"/>
      <c r="Y47" s="0"/>
      <c r="Z47" s="0"/>
    </row>
    <row r="48" customFormat="false" ht="12.8" hidden="false" customHeight="false" outlineLevel="0" collapsed="false">
      <c r="A48" s="2" t="n">
        <v>2006</v>
      </c>
      <c r="B48" s="2" t="s">
        <v>30</v>
      </c>
      <c r="C48" s="2" t="n">
        <v>29</v>
      </c>
      <c r="D48" s="0"/>
      <c r="E48" s="0"/>
      <c r="F48" s="0"/>
      <c r="G48" s="0"/>
      <c r="H48" s="0"/>
      <c r="I48" s="2" t="n">
        <f aca="false">SQRT(L48^2-0.493677^2)</f>
        <v>0.78579069711406</v>
      </c>
      <c r="J48" s="0"/>
      <c r="K48" s="2" t="n">
        <v>0.064</v>
      </c>
      <c r="L48" s="2" t="n">
        <f aca="false">K48*C48/2</f>
        <v>0.928</v>
      </c>
      <c r="M48" s="2"/>
      <c r="N48" s="2"/>
      <c r="O48" s="4" t="n">
        <f aca="false">K48</f>
        <v>0.064</v>
      </c>
      <c r="P48" s="2" t="s">
        <v>31</v>
      </c>
      <c r="Q48" s="2"/>
      <c r="R48" s="2" t="n">
        <v>10.5</v>
      </c>
      <c r="S48" s="2" t="n">
        <v>1.5</v>
      </c>
      <c r="T48" s="0"/>
      <c r="U48" s="0"/>
      <c r="V48" s="0"/>
      <c r="W48" s="0"/>
      <c r="X48" s="0"/>
      <c r="Y48" s="0"/>
      <c r="Z48" s="0"/>
    </row>
    <row r="49" customFormat="false" ht="12.8" hidden="false" customHeight="false" outlineLevel="0" collapsed="false">
      <c r="A49" s="2" t="n">
        <v>2006</v>
      </c>
      <c r="B49" s="2" t="s">
        <v>30</v>
      </c>
      <c r="C49" s="2" t="n">
        <v>29</v>
      </c>
      <c r="D49" s="0"/>
      <c r="E49" s="0"/>
      <c r="F49" s="0"/>
      <c r="G49" s="0"/>
      <c r="H49" s="0"/>
      <c r="I49" s="2" t="n">
        <f aca="false">SQRT(L49^2-0.493677^2)</f>
        <v>0.853509824003801</v>
      </c>
      <c r="J49" s="0"/>
      <c r="K49" s="2" t="n">
        <v>0.068</v>
      </c>
      <c r="L49" s="2" t="n">
        <f aca="false">K49*C49/2</f>
        <v>0.986</v>
      </c>
      <c r="M49" s="2"/>
      <c r="N49" s="2"/>
      <c r="O49" s="4" t="n">
        <f aca="false">K49</f>
        <v>0.068</v>
      </c>
      <c r="P49" s="2" t="s">
        <v>31</v>
      </c>
      <c r="Q49" s="2"/>
      <c r="R49" s="2" t="n">
        <v>9.8</v>
      </c>
      <c r="S49" s="2" t="n">
        <v>1.4</v>
      </c>
      <c r="T49" s="0"/>
      <c r="U49" s="0"/>
      <c r="V49" s="0"/>
      <c r="W49" s="0"/>
      <c r="X49" s="0"/>
      <c r="Y49" s="0"/>
      <c r="Z49" s="0"/>
    </row>
    <row r="50" customFormat="false" ht="12.8" hidden="false" customHeight="false" outlineLevel="0" collapsed="false">
      <c r="A50" s="2" t="n">
        <v>2006</v>
      </c>
      <c r="B50" s="2" t="s">
        <v>30</v>
      </c>
      <c r="C50" s="2" t="n">
        <v>29</v>
      </c>
      <c r="D50" s="0"/>
      <c r="E50" s="0"/>
      <c r="F50" s="0"/>
      <c r="G50" s="0"/>
      <c r="H50" s="0"/>
      <c r="I50" s="2" t="n">
        <f aca="false">SQRT(L50^2-0.493677^2)</f>
        <v>0.952686737427891</v>
      </c>
      <c r="J50" s="0"/>
      <c r="K50" s="2" t="n">
        <v>0.074</v>
      </c>
      <c r="L50" s="2" t="n">
        <f aca="false">K50*C50/2</f>
        <v>1.073</v>
      </c>
      <c r="M50" s="2"/>
      <c r="N50" s="2"/>
      <c r="O50" s="4" t="n">
        <f aca="false">K50</f>
        <v>0.074</v>
      </c>
      <c r="P50" s="2" t="s">
        <v>31</v>
      </c>
      <c r="Q50" s="2"/>
      <c r="R50" s="2" t="n">
        <v>9.6</v>
      </c>
      <c r="S50" s="2" t="n">
        <v>1.4</v>
      </c>
      <c r="T50" s="0"/>
      <c r="U50" s="0"/>
      <c r="V50" s="0"/>
      <c r="W50" s="0"/>
      <c r="X50" s="0"/>
      <c r="Y50" s="0"/>
      <c r="Z50" s="0"/>
    </row>
    <row r="51" customFormat="false" ht="12.8" hidden="false" customHeight="false" outlineLevel="0" collapsed="false">
      <c r="A51" s="2" t="n">
        <v>2006</v>
      </c>
      <c r="B51" s="2" t="s">
        <v>30</v>
      </c>
      <c r="C51" s="2" t="n">
        <v>29</v>
      </c>
      <c r="D51" s="0"/>
      <c r="E51" s="0"/>
      <c r="F51" s="0"/>
      <c r="G51" s="0"/>
      <c r="H51" s="0"/>
      <c r="I51" s="2" t="n">
        <f aca="false">SQRT(L51^2-0.493677^2)</f>
        <v>1.48614905701649</v>
      </c>
      <c r="J51" s="0"/>
      <c r="K51" s="2" t="n">
        <v>0.108</v>
      </c>
      <c r="L51" s="2" t="n">
        <f aca="false">K51*C51/2</f>
        <v>1.566</v>
      </c>
      <c r="M51" s="2"/>
      <c r="N51" s="2"/>
      <c r="O51" s="4" t="n">
        <f aca="false">K51</f>
        <v>0.108</v>
      </c>
      <c r="P51" s="2" t="s">
        <v>31</v>
      </c>
      <c r="Q51" s="2"/>
      <c r="R51" s="2" t="n">
        <v>7.3</v>
      </c>
      <c r="S51" s="2" t="n">
        <v>1.1</v>
      </c>
      <c r="T51" s="0"/>
      <c r="U51" s="0"/>
      <c r="V51" s="0"/>
      <c r="W51" s="0"/>
      <c r="X51" s="0"/>
      <c r="Y51" s="0"/>
      <c r="Z51" s="0"/>
    </row>
    <row r="52" customFormat="false" ht="12.8" hidden="false" customHeight="false" outlineLevel="0" collapsed="false">
      <c r="A52" s="2" t="n">
        <v>2006</v>
      </c>
      <c r="B52" s="2" t="s">
        <v>30</v>
      </c>
      <c r="C52" s="2" t="n">
        <v>29</v>
      </c>
      <c r="D52" s="0"/>
      <c r="E52" s="0"/>
      <c r="F52" s="0"/>
      <c r="G52" s="0"/>
      <c r="H52" s="0"/>
      <c r="I52" s="2" t="n">
        <f aca="false">SQRT(L52^2-0.493677^2)</f>
        <v>1.81920532641893</v>
      </c>
      <c r="J52" s="0"/>
      <c r="K52" s="2" t="n">
        <v>0.13</v>
      </c>
      <c r="L52" s="2" t="n">
        <f aca="false">K52*C52/2</f>
        <v>1.885</v>
      </c>
      <c r="M52" s="2"/>
      <c r="N52" s="2"/>
      <c r="O52" s="4" t="n">
        <f aca="false">K52</f>
        <v>0.13</v>
      </c>
      <c r="P52" s="2" t="s">
        <v>31</v>
      </c>
      <c r="Q52" s="2"/>
      <c r="R52" s="2" t="n">
        <v>5</v>
      </c>
      <c r="S52" s="2" t="n">
        <v>0.7</v>
      </c>
      <c r="T52" s="0"/>
      <c r="U52" s="0"/>
      <c r="V52" s="0"/>
      <c r="W52" s="0"/>
      <c r="X52" s="0"/>
      <c r="Y52" s="0"/>
      <c r="Z52" s="0"/>
    </row>
    <row r="53" customFormat="false" ht="12.8" hidden="false" customHeight="false" outlineLevel="0" collapsed="false">
      <c r="A53" s="2" t="n">
        <v>2006</v>
      </c>
      <c r="B53" s="2" t="s">
        <v>30</v>
      </c>
      <c r="C53" s="2" t="n">
        <v>29</v>
      </c>
      <c r="D53" s="0"/>
      <c r="E53" s="0"/>
      <c r="F53" s="0"/>
      <c r="G53" s="0"/>
      <c r="H53" s="0"/>
      <c r="I53" s="2" t="n">
        <f aca="false">SQRT(L53^2-0.493677^2)</f>
        <v>2.1182322865236</v>
      </c>
      <c r="J53" s="0"/>
      <c r="K53" s="2" t="n">
        <v>0.15</v>
      </c>
      <c r="L53" s="2" t="n">
        <f aca="false">K53*C53/2</f>
        <v>2.175</v>
      </c>
      <c r="M53" s="2"/>
      <c r="N53" s="2"/>
      <c r="O53" s="4" t="n">
        <f aca="false">K53</f>
        <v>0.15</v>
      </c>
      <c r="P53" s="2" t="s">
        <v>31</v>
      </c>
      <c r="Q53" s="2"/>
      <c r="R53" s="2" t="n">
        <v>4.5</v>
      </c>
      <c r="S53" s="2" t="n">
        <v>0.7</v>
      </c>
      <c r="T53" s="0"/>
      <c r="U53" s="0"/>
      <c r="V53" s="0"/>
      <c r="W53" s="0"/>
      <c r="X53" s="0"/>
      <c r="Y53" s="0"/>
      <c r="Z53" s="0"/>
    </row>
    <row r="54" customFormat="false" ht="12.8" hidden="false" customHeight="false" outlineLevel="0" collapsed="false">
      <c r="A54" s="2" t="n">
        <v>2006</v>
      </c>
      <c r="B54" s="2" t="s">
        <v>30</v>
      </c>
      <c r="C54" s="2" t="n">
        <v>29</v>
      </c>
      <c r="D54" s="0"/>
      <c r="E54" s="0"/>
      <c r="F54" s="0"/>
      <c r="G54" s="0"/>
      <c r="H54" s="0"/>
      <c r="I54" s="2" t="n">
        <f aca="false">SQRT(L54^2-0.493677^2)</f>
        <v>4.17592002074645</v>
      </c>
      <c r="J54" s="0"/>
      <c r="K54" s="2" t="n">
        <v>0.29</v>
      </c>
      <c r="L54" s="2" t="n">
        <f aca="false">K54*C54/2</f>
        <v>4.205</v>
      </c>
      <c r="M54" s="2"/>
      <c r="N54" s="2"/>
      <c r="O54" s="4" t="n">
        <f aca="false">K54</f>
        <v>0.29</v>
      </c>
      <c r="P54" s="2" t="s">
        <v>31</v>
      </c>
      <c r="Q54" s="2"/>
      <c r="R54" s="2" t="n">
        <v>1.29</v>
      </c>
      <c r="S54" s="2" t="n">
        <v>0.15</v>
      </c>
      <c r="T54" s="0"/>
      <c r="U54" s="0"/>
      <c r="V54" s="0"/>
      <c r="W54" s="0"/>
      <c r="X54" s="0"/>
      <c r="Y54" s="0"/>
      <c r="Z54" s="0"/>
    </row>
    <row r="55" customFormat="false" ht="12.8" hidden="false" customHeight="false" outlineLevel="0" collapsed="false">
      <c r="A55" s="2" t="n">
        <v>2006</v>
      </c>
      <c r="B55" s="2" t="s">
        <v>30</v>
      </c>
      <c r="C55" s="2" t="n">
        <v>29</v>
      </c>
      <c r="D55" s="0"/>
      <c r="E55" s="0"/>
      <c r="F55" s="0"/>
      <c r="G55" s="0"/>
      <c r="H55" s="0"/>
      <c r="I55" s="2" t="n">
        <f aca="false">SQRT(L55^2-0.493677^2)</f>
        <v>5.47328085061154</v>
      </c>
      <c r="J55" s="0"/>
      <c r="K55" s="2" t="n">
        <v>0.379</v>
      </c>
      <c r="L55" s="2" t="n">
        <f aca="false">K55*C55/2</f>
        <v>5.4955</v>
      </c>
      <c r="M55" s="2"/>
      <c r="N55" s="2"/>
      <c r="O55" s="4" t="n">
        <f aca="false">K55</f>
        <v>0.379</v>
      </c>
      <c r="P55" s="2" t="s">
        <v>31</v>
      </c>
      <c r="Q55" s="2"/>
      <c r="R55" s="2" t="n">
        <v>0.63</v>
      </c>
      <c r="S55" s="2" t="n">
        <v>0.07</v>
      </c>
      <c r="T55" s="0"/>
      <c r="U55" s="0"/>
      <c r="V55" s="0"/>
      <c r="W55" s="0"/>
      <c r="X55" s="0"/>
      <c r="Y55" s="0"/>
      <c r="Z55" s="0"/>
    </row>
    <row r="56" customFormat="false" ht="12.8" hidden="false" customHeight="false" outlineLevel="0" collapsed="false">
      <c r="A56" s="2" t="n">
        <v>2006</v>
      </c>
      <c r="B56" s="2" t="s">
        <v>30</v>
      </c>
      <c r="C56" s="2" t="n">
        <v>29</v>
      </c>
      <c r="D56" s="0"/>
      <c r="E56" s="0"/>
      <c r="F56" s="0"/>
      <c r="G56" s="0"/>
      <c r="H56" s="0"/>
      <c r="I56" s="2" t="n">
        <f aca="false">SQRT(L56^2-0.493677^2)</f>
        <v>0.404137377225864</v>
      </c>
      <c r="J56" s="0"/>
      <c r="K56" s="2" t="n">
        <v>0.044</v>
      </c>
      <c r="L56" s="2" t="n">
        <f aca="false">K56*C56/2</f>
        <v>0.638</v>
      </c>
      <c r="M56" s="2"/>
      <c r="N56" s="2"/>
      <c r="O56" s="4" t="n">
        <f aca="false">K56</f>
        <v>0.044</v>
      </c>
      <c r="P56" s="2" t="s">
        <v>31</v>
      </c>
      <c r="Q56" s="2"/>
      <c r="R56" s="2" t="n">
        <v>14.1</v>
      </c>
      <c r="S56" s="2" t="n">
        <v>1.2</v>
      </c>
      <c r="T56" s="0"/>
      <c r="U56" s="0"/>
      <c r="V56" s="0"/>
      <c r="W56" s="0"/>
      <c r="X56" s="0"/>
      <c r="Y56" s="0"/>
      <c r="Z56" s="0"/>
    </row>
    <row r="57" customFormat="false" ht="12.8" hidden="false" customHeight="false" outlineLevel="0" collapsed="false">
      <c r="A57" s="2" t="n">
        <v>2006</v>
      </c>
      <c r="B57" s="2" t="s">
        <v>30</v>
      </c>
      <c r="C57" s="2" t="n">
        <v>29</v>
      </c>
      <c r="D57" s="0"/>
      <c r="E57" s="0"/>
      <c r="F57" s="0"/>
      <c r="G57" s="0"/>
      <c r="H57" s="0"/>
      <c r="I57" s="2" t="n">
        <f aca="false">SQRT(L57^2-0.493677^2)</f>
        <v>0.469814079898634</v>
      </c>
      <c r="J57" s="0"/>
      <c r="K57" s="2" t="n">
        <v>0.047</v>
      </c>
      <c r="L57" s="2" t="n">
        <f aca="false">K57*C57/2</f>
        <v>0.6815</v>
      </c>
      <c r="M57" s="2"/>
      <c r="N57" s="2"/>
      <c r="O57" s="4" t="n">
        <f aca="false">K57</f>
        <v>0.047</v>
      </c>
      <c r="P57" s="2" t="s">
        <v>31</v>
      </c>
      <c r="Q57" s="2"/>
      <c r="R57" s="2" t="n">
        <v>15.2</v>
      </c>
      <c r="S57" s="2" t="n">
        <v>1.2</v>
      </c>
      <c r="T57" s="0"/>
      <c r="U57" s="0"/>
      <c r="V57" s="0"/>
      <c r="W57" s="0"/>
      <c r="X57" s="0"/>
      <c r="Y57" s="0"/>
      <c r="Z57" s="0"/>
    </row>
    <row r="58" customFormat="false" ht="12.8" hidden="false" customHeight="false" outlineLevel="0" collapsed="false">
      <c r="A58" s="2" t="n">
        <v>2006</v>
      </c>
      <c r="B58" s="2" t="s">
        <v>30</v>
      </c>
      <c r="C58" s="2" t="n">
        <v>29</v>
      </c>
      <c r="D58" s="0"/>
      <c r="E58" s="0"/>
      <c r="F58" s="0"/>
      <c r="G58" s="0"/>
      <c r="H58" s="0"/>
      <c r="I58" s="2" t="n">
        <f aca="false">SQRT(L58^2-0.493677^2)</f>
        <v>0.550584480049157</v>
      </c>
      <c r="J58" s="0"/>
      <c r="K58" s="2" t="n">
        <v>0.051</v>
      </c>
      <c r="L58" s="2" t="n">
        <f aca="false">K58*C58/2</f>
        <v>0.7395</v>
      </c>
      <c r="M58" s="2"/>
      <c r="N58" s="2"/>
      <c r="O58" s="4" t="n">
        <f aca="false">K58</f>
        <v>0.051</v>
      </c>
      <c r="P58" s="2" t="s">
        <v>31</v>
      </c>
      <c r="Q58" s="2"/>
      <c r="R58" s="2" t="n">
        <v>13.9</v>
      </c>
      <c r="S58" s="2" t="n">
        <v>1.1</v>
      </c>
      <c r="T58" s="0"/>
      <c r="U58" s="0"/>
      <c r="V58" s="0"/>
      <c r="W58" s="0"/>
      <c r="X58" s="0"/>
      <c r="Y58" s="0"/>
      <c r="Z58" s="0"/>
    </row>
    <row r="59" customFormat="false" ht="12.8" hidden="false" customHeight="false" outlineLevel="0" collapsed="false">
      <c r="A59" s="2" t="n">
        <v>2006</v>
      </c>
      <c r="B59" s="2" t="s">
        <v>30</v>
      </c>
      <c r="C59" s="2" t="n">
        <v>29</v>
      </c>
      <c r="D59" s="0"/>
      <c r="E59" s="0"/>
      <c r="F59" s="0"/>
      <c r="G59" s="0"/>
      <c r="H59" s="0"/>
      <c r="I59" s="2" t="n">
        <f aca="false">SQRT(L59^2-0.493677^2)</f>
        <v>0.607759837165142</v>
      </c>
      <c r="J59" s="0"/>
      <c r="K59" s="2" t="n">
        <v>0.054</v>
      </c>
      <c r="L59" s="2" t="n">
        <f aca="false">K59*C59/2</f>
        <v>0.783</v>
      </c>
      <c r="M59" s="2"/>
      <c r="N59" s="2"/>
      <c r="O59" s="4" t="n">
        <f aca="false">K59</f>
        <v>0.054</v>
      </c>
      <c r="P59" s="2" t="s">
        <v>31</v>
      </c>
      <c r="Q59" s="2"/>
      <c r="R59" s="2" t="n">
        <v>15.2</v>
      </c>
      <c r="S59" s="2" t="n">
        <v>2</v>
      </c>
      <c r="T59" s="0"/>
      <c r="U59" s="0"/>
      <c r="V59" s="0"/>
      <c r="W59" s="0"/>
      <c r="X59" s="0"/>
      <c r="Y59" s="0"/>
      <c r="Z59" s="0"/>
    </row>
    <row r="60" customFormat="false" ht="12.8" hidden="false" customHeight="false" outlineLevel="0" collapsed="false">
      <c r="A60" s="2" t="n">
        <v>2006</v>
      </c>
      <c r="B60" s="2" t="s">
        <v>30</v>
      </c>
      <c r="C60" s="2" t="n">
        <v>29</v>
      </c>
      <c r="D60" s="0"/>
      <c r="E60" s="0"/>
      <c r="F60" s="0"/>
      <c r="G60" s="0"/>
      <c r="H60" s="0"/>
      <c r="I60" s="2" t="n">
        <f aca="false">SQRT(L60^2-0.493677^2)</f>
        <v>0.680855358847237</v>
      </c>
      <c r="J60" s="0"/>
      <c r="K60" s="2" t="n">
        <v>0.058</v>
      </c>
      <c r="L60" s="2" t="n">
        <f aca="false">K60*C60/2</f>
        <v>0.841</v>
      </c>
      <c r="M60" s="2"/>
      <c r="N60" s="2"/>
      <c r="O60" s="4" t="n">
        <f aca="false">K60</f>
        <v>0.058</v>
      </c>
      <c r="P60" s="2" t="s">
        <v>31</v>
      </c>
      <c r="Q60" s="2"/>
      <c r="R60" s="2" t="n">
        <v>13</v>
      </c>
      <c r="S60" s="2" t="n">
        <v>1.5</v>
      </c>
      <c r="T60" s="0"/>
      <c r="U60" s="0"/>
      <c r="V60" s="0"/>
      <c r="W60" s="0"/>
      <c r="X60" s="0"/>
      <c r="Y60" s="0"/>
      <c r="Z60" s="0"/>
    </row>
    <row r="61" customFormat="false" ht="12.8" hidden="false" customHeight="false" outlineLevel="0" collapsed="false">
      <c r="A61" s="2" t="n">
        <v>2006</v>
      </c>
      <c r="B61" s="2" t="s">
        <v>30</v>
      </c>
      <c r="C61" s="2" t="n">
        <v>29</v>
      </c>
      <c r="D61" s="0"/>
      <c r="E61" s="0"/>
      <c r="F61" s="0"/>
      <c r="G61" s="0"/>
      <c r="H61" s="0"/>
      <c r="I61" s="2" t="n">
        <f aca="false">SQRT(L61^2-0.493677^2)</f>
        <v>0.768612561484003</v>
      </c>
      <c r="J61" s="0"/>
      <c r="K61" s="2" t="n">
        <v>0.063</v>
      </c>
      <c r="L61" s="2" t="n">
        <f aca="false">K61*C61/2</f>
        <v>0.9135</v>
      </c>
      <c r="M61" s="2"/>
      <c r="N61" s="2"/>
      <c r="O61" s="4" t="n">
        <f aca="false">K61</f>
        <v>0.063</v>
      </c>
      <c r="P61" s="2" t="s">
        <v>31</v>
      </c>
      <c r="Q61" s="2"/>
      <c r="R61" s="2" t="n">
        <v>12.4</v>
      </c>
      <c r="S61" s="2" t="n">
        <v>0.9</v>
      </c>
      <c r="T61" s="0"/>
      <c r="U61" s="0"/>
      <c r="V61" s="0"/>
      <c r="W61" s="0"/>
      <c r="X61" s="0"/>
      <c r="Y61" s="0"/>
      <c r="Z61" s="0"/>
    </row>
    <row r="62" customFormat="false" ht="12.8" hidden="false" customHeight="false" outlineLevel="0" collapsed="false">
      <c r="A62" s="2" t="n">
        <v>2006</v>
      </c>
      <c r="B62" s="2" t="s">
        <v>30</v>
      </c>
      <c r="C62" s="2" t="n">
        <v>29</v>
      </c>
      <c r="D62" s="0"/>
      <c r="E62" s="0"/>
      <c r="F62" s="0"/>
      <c r="G62" s="0"/>
      <c r="H62" s="0"/>
      <c r="I62" s="2" t="n">
        <f aca="false">SQRT(L62^2-0.493677^2)</f>
        <v>0.836716959115208</v>
      </c>
      <c r="J62" s="0"/>
      <c r="K62" s="2" t="n">
        <v>0.067</v>
      </c>
      <c r="L62" s="2" t="n">
        <f aca="false">K62*C62/2</f>
        <v>0.9715</v>
      </c>
      <c r="M62" s="2"/>
      <c r="N62" s="2"/>
      <c r="O62" s="4" t="n">
        <f aca="false">K62</f>
        <v>0.067</v>
      </c>
      <c r="P62" s="2" t="s">
        <v>31</v>
      </c>
      <c r="Q62" s="2"/>
      <c r="R62" s="2" t="n">
        <v>11.5</v>
      </c>
      <c r="S62" s="2" t="n">
        <v>1</v>
      </c>
      <c r="T62" s="0"/>
      <c r="U62" s="0"/>
      <c r="V62" s="0"/>
      <c r="W62" s="0"/>
      <c r="X62" s="0"/>
      <c r="Y62" s="0"/>
      <c r="Z62" s="0"/>
    </row>
    <row r="63" customFormat="false" ht="12.8" hidden="false" customHeight="false" outlineLevel="0" collapsed="false">
      <c r="A63" s="2" t="n">
        <v>2006</v>
      </c>
      <c r="B63" s="2" t="s">
        <v>30</v>
      </c>
      <c r="C63" s="2" t="n">
        <v>29</v>
      </c>
      <c r="D63" s="0"/>
      <c r="E63" s="0"/>
      <c r="F63" s="0"/>
      <c r="G63" s="0"/>
      <c r="H63" s="0"/>
      <c r="I63" s="2" t="n">
        <f aca="false">SQRT(L63^2-0.493677^2)</f>
        <v>0.903412015456403</v>
      </c>
      <c r="J63" s="0"/>
      <c r="K63" s="2" t="n">
        <v>0.071</v>
      </c>
      <c r="L63" s="2" t="n">
        <f aca="false">K63*C63/2</f>
        <v>1.0295</v>
      </c>
      <c r="M63" s="2"/>
      <c r="N63" s="2"/>
      <c r="O63" s="4" t="n">
        <f aca="false">K63</f>
        <v>0.071</v>
      </c>
      <c r="P63" s="2" t="s">
        <v>31</v>
      </c>
      <c r="Q63" s="2"/>
      <c r="R63" s="2" t="n">
        <v>11.9</v>
      </c>
      <c r="S63" s="2" t="n">
        <v>1.7</v>
      </c>
      <c r="T63" s="0"/>
      <c r="U63" s="0"/>
      <c r="V63" s="0"/>
      <c r="W63" s="0"/>
      <c r="X63" s="0"/>
      <c r="Y63" s="0"/>
      <c r="Z63" s="0"/>
    </row>
    <row r="64" customFormat="false" ht="12.8" hidden="false" customHeight="false" outlineLevel="0" collapsed="false">
      <c r="A64" s="2" t="n">
        <v>2006</v>
      </c>
      <c r="B64" s="2" t="s">
        <v>30</v>
      </c>
      <c r="C64" s="2" t="n">
        <v>29</v>
      </c>
      <c r="D64" s="0"/>
      <c r="E64" s="0"/>
      <c r="F64" s="0"/>
      <c r="G64" s="0"/>
      <c r="H64" s="0"/>
      <c r="I64" s="2" t="n">
        <f aca="false">SQRT(L64^2-0.493677^2)</f>
        <v>0.985234499837983</v>
      </c>
      <c r="J64" s="0"/>
      <c r="K64" s="2" t="n">
        <v>0.076</v>
      </c>
      <c r="L64" s="2" t="n">
        <f aca="false">K64*C64/2</f>
        <v>1.102</v>
      </c>
      <c r="M64" s="2"/>
      <c r="N64" s="2"/>
      <c r="O64" s="4" t="n">
        <f aca="false">K64</f>
        <v>0.076</v>
      </c>
      <c r="P64" s="2" t="s">
        <v>31</v>
      </c>
      <c r="Q64" s="2"/>
      <c r="R64" s="2" t="n">
        <v>11.1</v>
      </c>
      <c r="S64" s="2" t="n">
        <v>2.8</v>
      </c>
      <c r="T64" s="0"/>
      <c r="U64" s="0"/>
      <c r="V64" s="0"/>
      <c r="W64" s="0"/>
      <c r="X64" s="0"/>
      <c r="Y64" s="0"/>
      <c r="Z64" s="0"/>
    </row>
    <row r="65" customFormat="false" ht="12.8" hidden="false" customHeight="false" outlineLevel="0" collapsed="false">
      <c r="A65" s="2" t="n">
        <v>2006</v>
      </c>
      <c r="B65" s="2" t="s">
        <v>30</v>
      </c>
      <c r="C65" s="2" t="n">
        <v>29</v>
      </c>
      <c r="D65" s="0"/>
      <c r="E65" s="0"/>
      <c r="F65" s="0"/>
      <c r="G65" s="0"/>
      <c r="H65" s="0"/>
      <c r="I65" s="2" t="n">
        <f aca="false">SQRT(L65^2-0.493677^2)</f>
        <v>1.37878325695919</v>
      </c>
      <c r="J65" s="0"/>
      <c r="K65" s="2" t="n">
        <v>0.101</v>
      </c>
      <c r="L65" s="2" t="n">
        <f aca="false">K65*C65/2</f>
        <v>1.4645</v>
      </c>
      <c r="M65" s="2"/>
      <c r="N65" s="2"/>
      <c r="O65" s="4" t="n">
        <f aca="false">K65</f>
        <v>0.101</v>
      </c>
      <c r="P65" s="2" t="s">
        <v>31</v>
      </c>
      <c r="Q65" s="2"/>
      <c r="R65" s="2" t="n">
        <v>6.3</v>
      </c>
      <c r="S65" s="2" t="n">
        <v>1.7</v>
      </c>
      <c r="T65" s="0"/>
      <c r="U65" s="0"/>
      <c r="V65" s="0"/>
      <c r="W65" s="0"/>
      <c r="X65" s="0"/>
      <c r="Y65" s="0"/>
      <c r="Z65" s="0"/>
    </row>
    <row r="66" customFormat="false" ht="12.8" hidden="false" customHeight="false" outlineLevel="0" collapsed="false">
      <c r="A66" s="2" t="n">
        <v>2006</v>
      </c>
      <c r="B66" s="2" t="s">
        <v>30</v>
      </c>
      <c r="C66" s="2" t="n">
        <v>29</v>
      </c>
      <c r="D66" s="0"/>
      <c r="E66" s="0"/>
      <c r="F66" s="0"/>
      <c r="G66" s="0"/>
      <c r="H66" s="0"/>
      <c r="I66" s="2" t="n">
        <f aca="false">SQRT(L66^2-0.493677^2)</f>
        <v>1.51667663648881</v>
      </c>
      <c r="J66" s="0"/>
      <c r="K66" s="2" t="n">
        <v>0.11</v>
      </c>
      <c r="L66" s="2" t="n">
        <f aca="false">K66*C66/2</f>
        <v>1.595</v>
      </c>
      <c r="M66" s="2"/>
      <c r="N66" s="2"/>
      <c r="O66" s="4" t="n">
        <f aca="false">K66</f>
        <v>0.11</v>
      </c>
      <c r="P66" s="2" t="s">
        <v>31</v>
      </c>
      <c r="Q66" s="2"/>
      <c r="R66" s="2" t="n">
        <v>7</v>
      </c>
      <c r="S66" s="2" t="n">
        <v>1</v>
      </c>
      <c r="T66" s="0"/>
      <c r="U66" s="0"/>
      <c r="V66" s="0"/>
      <c r="W66" s="0"/>
      <c r="X66" s="0"/>
      <c r="Y66" s="0"/>
      <c r="Z66" s="0"/>
    </row>
    <row r="67" customFormat="false" ht="12.8" hidden="false" customHeight="false" outlineLevel="0" collapsed="false">
      <c r="A67" s="2" t="n">
        <v>2006</v>
      </c>
      <c r="B67" s="2" t="s">
        <v>30</v>
      </c>
      <c r="C67" s="2" t="n">
        <v>29</v>
      </c>
      <c r="D67" s="0"/>
      <c r="E67" s="0"/>
      <c r="F67" s="0"/>
      <c r="G67" s="0"/>
      <c r="H67" s="0"/>
      <c r="I67" s="2" t="n">
        <f aca="false">SQRT(L67^2-0.493677^2)</f>
        <v>1.66849723394167</v>
      </c>
      <c r="J67" s="0"/>
      <c r="K67" s="2" t="n">
        <v>0.12</v>
      </c>
      <c r="L67" s="2" t="n">
        <f aca="false">K67*C67/2</f>
        <v>1.74</v>
      </c>
      <c r="M67" s="2"/>
      <c r="N67" s="2"/>
      <c r="O67" s="4" t="n">
        <f aca="false">K67</f>
        <v>0.12</v>
      </c>
      <c r="P67" s="2" t="s">
        <v>31</v>
      </c>
      <c r="Q67" s="2"/>
      <c r="R67" s="2" t="n">
        <v>5.58</v>
      </c>
      <c r="S67" s="2" t="n">
        <v>0.67</v>
      </c>
      <c r="T67" s="0"/>
      <c r="U67" s="0"/>
      <c r="V67" s="0"/>
      <c r="W67" s="0"/>
      <c r="X67" s="0"/>
      <c r="Y67" s="0"/>
      <c r="Z67" s="0"/>
    </row>
    <row r="68" customFormat="false" ht="12.8" hidden="false" customHeight="false" outlineLevel="0" collapsed="false">
      <c r="A68" s="2" t="n">
        <v>2006</v>
      </c>
      <c r="B68" s="2" t="s">
        <v>30</v>
      </c>
      <c r="C68" s="2" t="n">
        <v>29</v>
      </c>
      <c r="D68" s="0"/>
      <c r="E68" s="0"/>
      <c r="F68" s="0"/>
      <c r="G68" s="0"/>
      <c r="H68" s="0"/>
      <c r="I68" s="2" t="n">
        <f aca="false">SQRT(L68^2-0.493677^2)</f>
        <v>1.81920532641893</v>
      </c>
      <c r="J68" s="0"/>
      <c r="K68" s="2" t="n">
        <v>0.13</v>
      </c>
      <c r="L68" s="2" t="n">
        <f aca="false">K68*C68/2</f>
        <v>1.885</v>
      </c>
      <c r="M68" s="2"/>
      <c r="N68" s="2"/>
      <c r="O68" s="4" t="n">
        <f aca="false">K68</f>
        <v>0.13</v>
      </c>
      <c r="P68" s="2" t="s">
        <v>31</v>
      </c>
      <c r="Q68" s="2"/>
      <c r="R68" s="2" t="n">
        <v>5.51</v>
      </c>
      <c r="S68" s="2" t="n">
        <v>0.52</v>
      </c>
      <c r="T68" s="0"/>
      <c r="U68" s="0"/>
      <c r="V68" s="0"/>
      <c r="W68" s="0"/>
      <c r="X68" s="0"/>
      <c r="Y68" s="0"/>
      <c r="Z68" s="0"/>
    </row>
    <row r="69" customFormat="false" ht="12.8" hidden="false" customHeight="false" outlineLevel="0" collapsed="false">
      <c r="A69" s="2" t="n">
        <v>2006</v>
      </c>
      <c r="B69" s="2" t="s">
        <v>30</v>
      </c>
      <c r="C69" s="2" t="n">
        <v>29</v>
      </c>
      <c r="D69" s="0"/>
      <c r="E69" s="0"/>
      <c r="F69" s="0"/>
      <c r="G69" s="0"/>
      <c r="H69" s="0"/>
      <c r="I69" s="2" t="n">
        <f aca="false">SQRT(L69^2-0.493677^2)</f>
        <v>1.95410421156882</v>
      </c>
      <c r="J69" s="0"/>
      <c r="K69" s="2" t="n">
        <v>0.139</v>
      </c>
      <c r="L69" s="2" t="n">
        <f aca="false">K69*C69/2</f>
        <v>2.0155</v>
      </c>
      <c r="M69" s="2"/>
      <c r="N69" s="2"/>
      <c r="O69" s="4" t="n">
        <f aca="false">K69</f>
        <v>0.139</v>
      </c>
      <c r="P69" s="2" t="s">
        <v>31</v>
      </c>
      <c r="Q69" s="2"/>
      <c r="R69" s="2" t="n">
        <v>5.32</v>
      </c>
      <c r="S69" s="2" t="n">
        <v>0.41</v>
      </c>
      <c r="T69" s="0"/>
      <c r="U69" s="0"/>
      <c r="V69" s="0"/>
      <c r="W69" s="0"/>
      <c r="X69" s="0"/>
      <c r="Y69" s="0"/>
      <c r="Z69" s="0"/>
    </row>
    <row r="70" customFormat="false" ht="12.8" hidden="false" customHeight="false" outlineLevel="0" collapsed="false">
      <c r="A70" s="2" t="n">
        <v>2006</v>
      </c>
      <c r="B70" s="2" t="s">
        <v>30</v>
      </c>
      <c r="C70" s="2" t="n">
        <v>29</v>
      </c>
      <c r="D70" s="0"/>
      <c r="E70" s="0"/>
      <c r="F70" s="0"/>
      <c r="G70" s="0"/>
      <c r="H70" s="0"/>
      <c r="I70" s="2" t="n">
        <f aca="false">SQRT(L70^2-0.493677^2)</f>
        <v>3.98604506618666</v>
      </c>
      <c r="J70" s="0"/>
      <c r="K70" s="2" t="n">
        <v>0.277</v>
      </c>
      <c r="L70" s="2" t="n">
        <f aca="false">K70*C70/2</f>
        <v>4.0165</v>
      </c>
      <c r="M70" s="2"/>
      <c r="N70" s="2"/>
      <c r="O70" s="4" t="n">
        <f aca="false">K70</f>
        <v>0.277</v>
      </c>
      <c r="P70" s="2" t="s">
        <v>31</v>
      </c>
      <c r="Q70" s="2"/>
      <c r="R70" s="2" t="n">
        <v>1.76</v>
      </c>
      <c r="S70" s="2" t="n">
        <v>0.11</v>
      </c>
      <c r="T70" s="0"/>
      <c r="U70" s="0"/>
      <c r="V70" s="0"/>
      <c r="W70" s="0"/>
      <c r="X70" s="0"/>
      <c r="Y70" s="0"/>
      <c r="Z70" s="0"/>
    </row>
    <row r="71" customFormat="false" ht="12.8" hidden="false" customHeight="false" outlineLevel="0" collapsed="false">
      <c r="A71" s="2" t="n">
        <v>2006</v>
      </c>
      <c r="B71" s="2" t="s">
        <v>30</v>
      </c>
      <c r="C71" s="2" t="n">
        <v>29</v>
      </c>
      <c r="D71" s="0"/>
      <c r="E71" s="0"/>
      <c r="F71" s="0"/>
      <c r="G71" s="0"/>
      <c r="H71" s="0"/>
      <c r="I71" s="2" t="n">
        <f aca="false">SQRT(L71^2-0.493677^2)</f>
        <v>4.71572955858062</v>
      </c>
      <c r="J71" s="0"/>
      <c r="K71" s="2" t="n">
        <v>0.327</v>
      </c>
      <c r="L71" s="2" t="n">
        <f aca="false">K71*C71/2</f>
        <v>4.7415</v>
      </c>
      <c r="M71" s="2"/>
      <c r="N71" s="2"/>
      <c r="O71" s="4" t="n">
        <f aca="false">K71</f>
        <v>0.327</v>
      </c>
      <c r="P71" s="2" t="s">
        <v>31</v>
      </c>
      <c r="Q71" s="2"/>
      <c r="R71" s="2" t="n">
        <v>1.174</v>
      </c>
      <c r="S71" s="2" t="n">
        <v>0.074</v>
      </c>
      <c r="T71" s="0"/>
      <c r="U71" s="0"/>
      <c r="V71" s="0"/>
      <c r="W71" s="0"/>
      <c r="X71" s="0"/>
      <c r="Y71" s="0"/>
      <c r="Z71" s="0"/>
    </row>
    <row r="72" customFormat="false" ht="12.8" hidden="false" customHeight="false" outlineLevel="0" collapsed="false">
      <c r="A72" s="2" t="n">
        <v>2006</v>
      </c>
      <c r="B72" s="2" t="s">
        <v>30</v>
      </c>
      <c r="C72" s="2" t="n">
        <v>29</v>
      </c>
      <c r="D72" s="0"/>
      <c r="E72" s="0"/>
      <c r="F72" s="0"/>
      <c r="G72" s="0"/>
      <c r="H72" s="0"/>
      <c r="I72" s="2" t="n">
        <f aca="false">SQRT(L72^2-0.493677^2)</f>
        <v>5.44416249478935</v>
      </c>
      <c r="J72" s="0"/>
      <c r="K72" s="2" t="n">
        <v>0.377</v>
      </c>
      <c r="L72" s="2" t="n">
        <f aca="false">K72*C72/2</f>
        <v>5.4665</v>
      </c>
      <c r="M72" s="2"/>
      <c r="N72" s="2"/>
      <c r="O72" s="4" t="n">
        <f aca="false">K72</f>
        <v>0.377</v>
      </c>
      <c r="P72" s="2" t="s">
        <v>31</v>
      </c>
      <c r="Q72" s="2"/>
      <c r="R72" s="2" t="n">
        <v>0.849</v>
      </c>
      <c r="S72" s="2" t="n">
        <v>0.055</v>
      </c>
      <c r="T72" s="0"/>
      <c r="U72" s="0"/>
      <c r="V72" s="0"/>
      <c r="W72" s="0"/>
      <c r="X72" s="0"/>
      <c r="Y72" s="0"/>
      <c r="Z72" s="0"/>
    </row>
    <row r="73" customFormat="false" ht="12.8" hidden="false" customHeight="false" outlineLevel="0" collapsed="false">
      <c r="A73" s="2" t="n">
        <v>2006</v>
      </c>
      <c r="B73" s="2" t="s">
        <v>30</v>
      </c>
      <c r="C73" s="2" t="n">
        <v>29</v>
      </c>
      <c r="D73" s="0"/>
      <c r="E73" s="0"/>
      <c r="F73" s="0"/>
      <c r="G73" s="0"/>
      <c r="H73" s="0"/>
      <c r="I73" s="2" t="n">
        <f aca="false">SQRT(L73^2-0.493677^2)</f>
        <v>6.52083915379539</v>
      </c>
      <c r="J73" s="0"/>
      <c r="K73" s="2" t="n">
        <v>0.451</v>
      </c>
      <c r="L73" s="2" t="n">
        <f aca="false">K73*C73/2</f>
        <v>6.5395</v>
      </c>
      <c r="M73" s="2"/>
      <c r="N73" s="2"/>
      <c r="O73" s="4" t="n">
        <f aca="false">K73</f>
        <v>0.451</v>
      </c>
      <c r="P73" s="2" t="s">
        <v>31</v>
      </c>
      <c r="Q73" s="2"/>
      <c r="R73" s="2" t="n">
        <v>0.472</v>
      </c>
      <c r="S73" s="2" t="n">
        <v>0.03</v>
      </c>
      <c r="T73" s="0"/>
      <c r="U73" s="0"/>
      <c r="V73" s="0"/>
      <c r="W73" s="0"/>
      <c r="X73" s="0"/>
      <c r="Y73" s="0"/>
      <c r="Z73" s="0"/>
    </row>
    <row r="74" customFormat="false" ht="12.8" hidden="false" customHeight="false" outlineLevel="0" collapsed="false">
      <c r="A74" s="2" t="n">
        <v>2006</v>
      </c>
      <c r="B74" s="2" t="s">
        <v>30</v>
      </c>
      <c r="C74" s="2" t="n">
        <v>29</v>
      </c>
      <c r="D74" s="0"/>
      <c r="E74" s="0"/>
      <c r="F74" s="0"/>
      <c r="G74" s="0"/>
      <c r="H74" s="0"/>
      <c r="I74" s="2" t="n">
        <f aca="false">SQRT(L74^2-0.493677^2)</f>
        <v>7.97423308348025</v>
      </c>
      <c r="J74" s="0"/>
      <c r="K74" s="2" t="n">
        <v>0.551</v>
      </c>
      <c r="L74" s="2" t="n">
        <f aca="false">K74*C74/2</f>
        <v>7.9895</v>
      </c>
      <c r="M74" s="2"/>
      <c r="N74" s="2"/>
      <c r="O74" s="4" t="n">
        <f aca="false">K74</f>
        <v>0.551</v>
      </c>
      <c r="P74" s="2" t="s">
        <v>31</v>
      </c>
      <c r="Q74" s="2"/>
      <c r="R74" s="2" t="n">
        <v>0.25</v>
      </c>
      <c r="S74" s="2" t="n">
        <v>0.02</v>
      </c>
      <c r="T74" s="0"/>
      <c r="U74" s="0"/>
      <c r="V74" s="0"/>
      <c r="W74" s="0"/>
      <c r="X74" s="0"/>
      <c r="Y74" s="0"/>
      <c r="Z74" s="0"/>
    </row>
    <row r="75" customFormat="false" ht="12.8" hidden="false" customHeight="false" outlineLevel="0" collapsed="false">
      <c r="A75" s="2" t="n">
        <v>2006</v>
      </c>
      <c r="B75" s="2" t="s">
        <v>30</v>
      </c>
      <c r="C75" s="2" t="n">
        <v>29</v>
      </c>
      <c r="D75" s="0"/>
      <c r="E75" s="0"/>
      <c r="F75" s="0"/>
      <c r="G75" s="0"/>
      <c r="H75" s="0"/>
      <c r="I75" s="2" t="n">
        <f aca="false">SQRT(L75^2-0.493677^2)</f>
        <v>9.42658173834349</v>
      </c>
      <c r="J75" s="0"/>
      <c r="K75" s="2" t="n">
        <v>0.651</v>
      </c>
      <c r="L75" s="2" t="n">
        <f aca="false">K75*C75/2</f>
        <v>9.4395</v>
      </c>
      <c r="M75" s="2"/>
      <c r="N75" s="2"/>
      <c r="O75" s="4" t="n">
        <f aca="false">K75</f>
        <v>0.651</v>
      </c>
      <c r="P75" s="2" t="s">
        <v>31</v>
      </c>
      <c r="Q75" s="2"/>
      <c r="R75" s="2" t="n">
        <v>0.091</v>
      </c>
      <c r="S75" s="2" t="n">
        <v>0.012</v>
      </c>
      <c r="T75" s="0"/>
      <c r="U75" s="0"/>
      <c r="V75" s="0"/>
      <c r="W75" s="0"/>
      <c r="X75" s="0"/>
      <c r="Y75" s="0"/>
      <c r="Z75" s="0"/>
    </row>
    <row r="76" customFormat="false" ht="12.8" hidden="false" customHeight="false" outlineLevel="0" collapsed="false">
      <c r="A76" s="2" t="n">
        <v>2006</v>
      </c>
      <c r="B76" s="2" t="s">
        <v>30</v>
      </c>
      <c r="C76" s="2" t="n">
        <v>29</v>
      </c>
      <c r="D76" s="0"/>
      <c r="E76" s="0"/>
      <c r="F76" s="0"/>
      <c r="G76" s="0"/>
      <c r="H76" s="0"/>
      <c r="I76" s="2" t="n">
        <f aca="false">SQRT(L76^2-0.493677^2)</f>
        <v>11.6040033294407</v>
      </c>
      <c r="J76" s="0"/>
      <c r="K76" s="2" t="n">
        <v>0.801</v>
      </c>
      <c r="L76" s="2" t="n">
        <f aca="false">K76*C76/2</f>
        <v>11.6145</v>
      </c>
      <c r="M76" s="2"/>
      <c r="N76" s="2"/>
      <c r="O76" s="4" t="n">
        <f aca="false">K76</f>
        <v>0.801</v>
      </c>
      <c r="P76" s="2" t="s">
        <v>31</v>
      </c>
      <c r="Q76" s="2"/>
      <c r="R76" s="2" t="n">
        <v>0.0225</v>
      </c>
      <c r="S76" s="2" t="n">
        <v>0.0048</v>
      </c>
      <c r="T76" s="0"/>
      <c r="U76" s="0"/>
      <c r="V76" s="0"/>
      <c r="W76" s="0"/>
      <c r="X76" s="0"/>
      <c r="Y76" s="0"/>
      <c r="Z76" s="0"/>
    </row>
    <row r="77" customFormat="false" ht="12.8" hidden="false" customHeight="false" outlineLevel="0" collapsed="false">
      <c r="A77" s="2" t="n">
        <v>2007</v>
      </c>
      <c r="B77" s="2" t="s">
        <v>32</v>
      </c>
      <c r="C77" s="2" t="n">
        <v>29</v>
      </c>
      <c r="D77" s="0"/>
      <c r="E77" s="0"/>
      <c r="F77" s="0"/>
      <c r="G77" s="0"/>
      <c r="H77" s="0"/>
      <c r="I77" s="2" t="n">
        <f aca="false">SQRT(L77^2-0.493677^2)</f>
        <v>0.607759837165142</v>
      </c>
      <c r="J77" s="0"/>
      <c r="K77" s="2" t="n">
        <v>0.054</v>
      </c>
      <c r="L77" s="2" t="n">
        <f aca="false">K77*C77/2</f>
        <v>0.783</v>
      </c>
      <c r="M77" s="2"/>
      <c r="N77" s="2"/>
      <c r="O77" s="4" t="n">
        <f aca="false">K77</f>
        <v>0.054</v>
      </c>
      <c r="P77" s="2" t="s">
        <v>27</v>
      </c>
      <c r="Q77" s="2" t="s">
        <v>28</v>
      </c>
      <c r="R77" s="2" t="n">
        <v>3.4</v>
      </c>
      <c r="S77" s="2" t="n">
        <v>0.4</v>
      </c>
      <c r="T77" s="0"/>
      <c r="U77" s="0"/>
      <c r="V77" s="0"/>
      <c r="W77" s="0"/>
      <c r="X77" s="0"/>
      <c r="Y77" s="0"/>
      <c r="Z77" s="0"/>
    </row>
    <row r="78" customFormat="false" ht="12.8" hidden="false" customHeight="false" outlineLevel="0" collapsed="false">
      <c r="A78" s="2" t="n">
        <v>2007</v>
      </c>
      <c r="B78" s="2" t="s">
        <v>32</v>
      </c>
      <c r="C78" s="2" t="n">
        <v>29</v>
      </c>
      <c r="D78" s="0"/>
      <c r="E78" s="0"/>
      <c r="F78" s="0"/>
      <c r="G78" s="0"/>
      <c r="H78" s="0"/>
      <c r="I78" s="2" t="n">
        <f aca="false">SQRT(L78^2-0.493677^2)</f>
        <v>0.802863169955504</v>
      </c>
      <c r="J78" s="0"/>
      <c r="K78" s="2" t="n">
        <v>0.065</v>
      </c>
      <c r="L78" s="2" t="n">
        <f aca="false">K78*C78/2</f>
        <v>0.9425</v>
      </c>
      <c r="M78" s="2"/>
      <c r="N78" s="2"/>
      <c r="O78" s="4" t="n">
        <f aca="false">K78</f>
        <v>0.065</v>
      </c>
      <c r="P78" s="2" t="s">
        <v>27</v>
      </c>
      <c r="Q78" s="2" t="s">
        <v>28</v>
      </c>
      <c r="R78" s="2" t="n">
        <v>3.4</v>
      </c>
      <c r="S78" s="2" t="n">
        <v>0.4</v>
      </c>
      <c r="T78" s="0"/>
      <c r="U78" s="0"/>
      <c r="V78" s="0"/>
      <c r="W78" s="0"/>
      <c r="X78" s="0"/>
      <c r="Y78" s="0"/>
      <c r="Z78" s="0"/>
    </row>
    <row r="79" customFormat="false" ht="12.8" hidden="false" customHeight="false" outlineLevel="0" collapsed="false">
      <c r="A79" s="2" t="n">
        <v>2007</v>
      </c>
      <c r="B79" s="2" t="s">
        <v>32</v>
      </c>
      <c r="C79" s="2" t="n">
        <v>29</v>
      </c>
      <c r="D79" s="0"/>
      <c r="E79" s="0"/>
      <c r="F79" s="0"/>
      <c r="G79" s="0"/>
      <c r="H79" s="0"/>
      <c r="I79" s="2" t="n">
        <f aca="false">SQRT(L79^2-0.493677^2)</f>
        <v>1.00142661721716</v>
      </c>
      <c r="J79" s="0"/>
      <c r="K79" s="2" t="n">
        <v>0.077</v>
      </c>
      <c r="L79" s="2" t="n">
        <f aca="false">K79*C79/2</f>
        <v>1.1165</v>
      </c>
      <c r="M79" s="2"/>
      <c r="N79" s="2"/>
      <c r="O79" s="4" t="n">
        <f aca="false">K79</f>
        <v>0.077</v>
      </c>
      <c r="P79" s="2" t="s">
        <v>27</v>
      </c>
      <c r="Q79" s="2" t="s">
        <v>28</v>
      </c>
      <c r="R79" s="2" t="n">
        <v>4.1</v>
      </c>
      <c r="S79" s="2" t="n">
        <v>0.6</v>
      </c>
      <c r="T79" s="0"/>
      <c r="U79" s="0"/>
      <c r="V79" s="0"/>
      <c r="W79" s="0"/>
      <c r="X79" s="0"/>
      <c r="Y79" s="0"/>
      <c r="Z79" s="0"/>
    </row>
    <row r="80" customFormat="false" ht="12.8" hidden="false" customHeight="false" outlineLevel="0" collapsed="false">
      <c r="A80" s="2" t="n">
        <v>2007</v>
      </c>
      <c r="B80" s="2" t="s">
        <v>32</v>
      </c>
      <c r="C80" s="2" t="n">
        <v>29</v>
      </c>
      <c r="D80" s="0"/>
      <c r="E80" s="0"/>
      <c r="F80" s="0"/>
      <c r="G80" s="0"/>
      <c r="H80" s="0"/>
      <c r="I80" s="2" t="n">
        <f aca="false">SQRT(L80^2-0.493677^2)</f>
        <v>1.1923394104327</v>
      </c>
      <c r="J80" s="0"/>
      <c r="K80" s="2" t="n">
        <v>0.089</v>
      </c>
      <c r="L80" s="2" t="n">
        <f aca="false">K80*C80/2</f>
        <v>1.2905</v>
      </c>
      <c r="M80" s="2"/>
      <c r="N80" s="2"/>
      <c r="O80" s="4" t="n">
        <f aca="false">K80</f>
        <v>0.089</v>
      </c>
      <c r="P80" s="2" t="s">
        <v>27</v>
      </c>
      <c r="Q80" s="2" t="s">
        <v>28</v>
      </c>
      <c r="R80" s="2" t="n">
        <v>3.1</v>
      </c>
      <c r="S80" s="2" t="n">
        <v>0.7</v>
      </c>
      <c r="T80" s="0"/>
      <c r="U80" s="0"/>
      <c r="V80" s="0"/>
      <c r="W80" s="0"/>
      <c r="X80" s="0"/>
      <c r="Y80" s="0"/>
      <c r="Z80" s="0"/>
    </row>
    <row r="81" customFormat="false" ht="12.8" hidden="false" customHeight="false" outlineLevel="0" collapsed="false">
      <c r="A81" s="2" t="n">
        <v>2007</v>
      </c>
      <c r="B81" s="2" t="s">
        <v>32</v>
      </c>
      <c r="C81" s="2" t="n">
        <v>29</v>
      </c>
      <c r="D81" s="0"/>
      <c r="E81" s="0"/>
      <c r="F81" s="0"/>
      <c r="G81" s="0"/>
      <c r="H81" s="0"/>
      <c r="I81" s="2" t="n">
        <f aca="false">SQRT(L81^2-0.493677^2)</f>
        <v>1.39417503193502</v>
      </c>
      <c r="J81" s="0"/>
      <c r="K81" s="2" t="n">
        <v>0.102</v>
      </c>
      <c r="L81" s="2" t="n">
        <f aca="false">K81*C81/2</f>
        <v>1.479</v>
      </c>
      <c r="M81" s="2"/>
      <c r="N81" s="2"/>
      <c r="O81" s="4" t="n">
        <f aca="false">K81</f>
        <v>0.102</v>
      </c>
      <c r="P81" s="2" t="s">
        <v>27</v>
      </c>
      <c r="Q81" s="2" t="s">
        <v>28</v>
      </c>
      <c r="R81" s="2" t="n">
        <v>3</v>
      </c>
      <c r="S81" s="2" t="n">
        <v>0.7</v>
      </c>
      <c r="T81" s="0"/>
      <c r="U81" s="0"/>
      <c r="V81" s="0"/>
      <c r="W81" s="0"/>
      <c r="X81" s="0"/>
      <c r="Y81" s="0"/>
      <c r="Z81" s="0"/>
    </row>
    <row r="82" customFormat="false" ht="12.8" hidden="false" customHeight="false" outlineLevel="0" collapsed="false">
      <c r="A82" s="2" t="n">
        <v>2007</v>
      </c>
      <c r="B82" s="2" t="s">
        <v>32</v>
      </c>
      <c r="C82" s="2" t="n">
        <v>29</v>
      </c>
      <c r="D82" s="0"/>
      <c r="E82" s="0"/>
      <c r="F82" s="0"/>
      <c r="G82" s="0"/>
      <c r="H82" s="0"/>
      <c r="I82" s="2" t="n">
        <f aca="false">SQRT(L82^2-0.493677^2)</f>
        <v>1.59274582707694</v>
      </c>
      <c r="J82" s="0"/>
      <c r="K82" s="2" t="n">
        <v>0.115</v>
      </c>
      <c r="L82" s="2" t="n">
        <f aca="false">K82*C82/2</f>
        <v>1.6675</v>
      </c>
      <c r="M82" s="2"/>
      <c r="N82" s="2"/>
      <c r="O82" s="4" t="n">
        <f aca="false">K82</f>
        <v>0.115</v>
      </c>
      <c r="P82" s="2" t="s">
        <v>27</v>
      </c>
      <c r="Q82" s="2" t="s">
        <v>28</v>
      </c>
      <c r="R82" s="2" t="n">
        <v>2.1</v>
      </c>
      <c r="S82" s="2" t="n">
        <v>0.7</v>
      </c>
      <c r="T82" s="0"/>
      <c r="U82" s="0"/>
      <c r="V82" s="0"/>
      <c r="W82" s="0"/>
      <c r="X82" s="0"/>
      <c r="Y82" s="0"/>
      <c r="Z82" s="0"/>
    </row>
    <row r="83" customFormat="false" ht="12.8" hidden="false" customHeight="false" outlineLevel="0" collapsed="false">
      <c r="A83" s="2" t="n">
        <v>2007</v>
      </c>
      <c r="B83" s="2" t="s">
        <v>32</v>
      </c>
      <c r="C83" s="2" t="n">
        <v>29</v>
      </c>
      <c r="D83" s="0"/>
      <c r="E83" s="0"/>
      <c r="F83" s="0"/>
      <c r="G83" s="0"/>
      <c r="H83" s="0"/>
      <c r="I83" s="2" t="n">
        <f aca="false">SQRT(L83^2-0.493677^2)</f>
        <v>1.80417661820316</v>
      </c>
      <c r="J83" s="0"/>
      <c r="K83" s="2" t="n">
        <v>0.129</v>
      </c>
      <c r="L83" s="2" t="n">
        <f aca="false">K83*C83/2</f>
        <v>1.8705</v>
      </c>
      <c r="M83" s="2"/>
      <c r="N83" s="2"/>
      <c r="O83" s="4" t="n">
        <f aca="false">K83</f>
        <v>0.129</v>
      </c>
      <c r="P83" s="2" t="s">
        <v>27</v>
      </c>
      <c r="Q83" s="2" t="s">
        <v>28</v>
      </c>
      <c r="R83" s="2" t="n">
        <v>2</v>
      </c>
      <c r="S83" s="2" t="n">
        <v>0.9</v>
      </c>
      <c r="T83" s="0"/>
      <c r="U83" s="0"/>
      <c r="V83" s="0"/>
      <c r="W83" s="0"/>
      <c r="X83" s="0"/>
      <c r="Y83" s="0"/>
      <c r="Z83" s="0"/>
    </row>
    <row r="84" customFormat="false" ht="12.8" hidden="false" customHeight="false" outlineLevel="0" collapsed="false">
      <c r="A84" s="2" t="n">
        <v>2008</v>
      </c>
      <c r="B84" s="2" t="s">
        <v>33</v>
      </c>
      <c r="C84" s="2" t="n">
        <v>58</v>
      </c>
      <c r="D84" s="2" t="n">
        <v>1.32</v>
      </c>
      <c r="E84" s="0"/>
      <c r="F84" s="0"/>
      <c r="G84" s="0"/>
      <c r="H84" s="0"/>
      <c r="I84" s="2" t="n">
        <f aca="false">C84/2*J84</f>
        <v>7.74692375700965</v>
      </c>
      <c r="J84" s="2" t="n">
        <f aca="false">EXP(-D84)</f>
        <v>0.26713530196585</v>
      </c>
      <c r="K84" s="0"/>
      <c r="L84" s="2" t="n">
        <f aca="false">SQRT(0.493677^2+I84^2)</f>
        <v>7.76263773966359</v>
      </c>
      <c r="M84" s="2"/>
      <c r="N84" s="2"/>
      <c r="O84" s="3" t="n">
        <f aca="false">2*L84/C84</f>
        <v>0.267677163436676</v>
      </c>
      <c r="P84" s="2" t="s">
        <v>34</v>
      </c>
      <c r="Q84" s="2"/>
      <c r="R84" s="2" t="n">
        <v>0.41</v>
      </c>
      <c r="S84" s="2" t="n">
        <v>0.08</v>
      </c>
      <c r="T84" s="0"/>
      <c r="U84" s="0"/>
      <c r="V84" s="0"/>
      <c r="W84" s="0"/>
      <c r="X84" s="0"/>
      <c r="Y84" s="0"/>
      <c r="Z84" s="0"/>
    </row>
    <row r="85" customFormat="false" ht="12.8" hidden="false" customHeight="false" outlineLevel="0" collapsed="false">
      <c r="A85" s="2" t="n">
        <v>2008</v>
      </c>
      <c r="B85" s="2" t="s">
        <v>33</v>
      </c>
      <c r="C85" s="2" t="n">
        <v>58</v>
      </c>
      <c r="D85" s="2" t="n">
        <v>1.62</v>
      </c>
      <c r="E85" s="0"/>
      <c r="F85" s="0"/>
      <c r="G85" s="0"/>
      <c r="H85" s="0"/>
      <c r="I85" s="2" t="n">
        <f aca="false">C85/2*J85</f>
        <v>5.73906227342484</v>
      </c>
      <c r="J85" s="2" t="n">
        <f aca="false">EXP(-D85)</f>
        <v>0.197898699083615</v>
      </c>
      <c r="K85" s="0"/>
      <c r="L85" s="2" t="n">
        <f aca="false">SQRT(0.493677^2+I85^2)</f>
        <v>5.76025631014604</v>
      </c>
      <c r="M85" s="2"/>
      <c r="N85" s="2"/>
      <c r="O85" s="3" t="n">
        <f aca="false">2*L85/C85</f>
        <v>0.19862952793607</v>
      </c>
      <c r="P85" s="2" t="s">
        <v>34</v>
      </c>
      <c r="Q85" s="2"/>
      <c r="R85" s="2" t="n">
        <v>0.61</v>
      </c>
      <c r="S85" s="2" t="n">
        <v>0.1</v>
      </c>
      <c r="T85" s="0"/>
      <c r="U85" s="0"/>
      <c r="V85" s="0"/>
      <c r="W85" s="0"/>
      <c r="X85" s="0"/>
      <c r="Y85" s="0"/>
      <c r="Z85" s="0"/>
    </row>
    <row r="86" customFormat="false" ht="12.8" hidden="false" customHeight="false" outlineLevel="0" collapsed="false">
      <c r="A86" s="2" t="n">
        <v>2008</v>
      </c>
      <c r="B86" s="2" t="s">
        <v>33</v>
      </c>
      <c r="C86" s="2" t="n">
        <v>58</v>
      </c>
      <c r="D86" s="2" t="n">
        <v>1.92</v>
      </c>
      <c r="E86" s="0"/>
      <c r="F86" s="0"/>
      <c r="G86" s="0"/>
      <c r="H86" s="0"/>
      <c r="I86" s="2" t="n">
        <f aca="false">C86/2*J86</f>
        <v>4.25160190178015</v>
      </c>
      <c r="J86" s="2" t="n">
        <f aca="false">EXP(-D86)</f>
        <v>0.14660696213035</v>
      </c>
      <c r="K86" s="0"/>
      <c r="L86" s="2" t="n">
        <f aca="false">SQRT(0.493677^2+I86^2)</f>
        <v>4.28016772002565</v>
      </c>
      <c r="M86" s="2"/>
      <c r="N86" s="2"/>
      <c r="O86" s="3" t="n">
        <f aca="false">2*L86/C86</f>
        <v>0.147591990345712</v>
      </c>
      <c r="P86" s="2" t="s">
        <v>34</v>
      </c>
      <c r="Q86" s="2"/>
      <c r="R86" s="2" t="n">
        <v>0.63</v>
      </c>
      <c r="S86" s="2" t="n">
        <v>0.1</v>
      </c>
      <c r="T86" s="0"/>
      <c r="U86" s="0"/>
      <c r="V86" s="0"/>
      <c r="W86" s="0"/>
      <c r="X86" s="0"/>
      <c r="Y86" s="0"/>
      <c r="Z86" s="0"/>
    </row>
    <row r="87" customFormat="false" ht="12.8" hidden="false" customHeight="false" outlineLevel="0" collapsed="false">
      <c r="A87" s="2" t="n">
        <v>2008</v>
      </c>
      <c r="B87" s="2" t="s">
        <v>33</v>
      </c>
      <c r="C87" s="2" t="n">
        <v>58</v>
      </c>
      <c r="D87" s="2" t="n">
        <v>2.62</v>
      </c>
      <c r="E87" s="0"/>
      <c r="F87" s="0"/>
      <c r="G87" s="0"/>
      <c r="H87" s="0"/>
      <c r="I87" s="2" t="n">
        <f aca="false">C87/2*J87</f>
        <v>2.11128302199563</v>
      </c>
      <c r="J87" s="2" t="n">
        <f aca="false">EXP(-D87)</f>
        <v>0.0728028628274356</v>
      </c>
      <c r="K87" s="0"/>
      <c r="L87" s="2" t="n">
        <f aca="false">SQRT(0.493677^2+I87^2)</f>
        <v>2.16823268569035</v>
      </c>
      <c r="M87" s="2"/>
      <c r="N87" s="2"/>
      <c r="O87" s="3" t="n">
        <f aca="false">2*L87/C87</f>
        <v>0.07476664433415</v>
      </c>
      <c r="P87" s="2" t="s">
        <v>34</v>
      </c>
      <c r="Q87" s="2"/>
      <c r="R87" s="2" t="n">
        <v>0.75</v>
      </c>
      <c r="S87" s="2" t="n">
        <v>0.19</v>
      </c>
      <c r="T87" s="0"/>
      <c r="U87" s="0"/>
      <c r="V87" s="0"/>
      <c r="W87" s="0"/>
      <c r="X87" s="0"/>
      <c r="Y87" s="0"/>
      <c r="Z87" s="0"/>
    </row>
    <row r="88" customFormat="false" ht="12.8" hidden="false" customHeight="false" outlineLevel="0" collapsed="false">
      <c r="A88" s="2" t="n">
        <v>2008</v>
      </c>
      <c r="B88" s="2" t="s">
        <v>33</v>
      </c>
      <c r="C88" s="2" t="n">
        <v>58</v>
      </c>
      <c r="D88" s="2" t="n">
        <v>2.77</v>
      </c>
      <c r="E88" s="0"/>
      <c r="F88" s="0"/>
      <c r="G88" s="0"/>
      <c r="H88" s="0"/>
      <c r="I88" s="2" t="n">
        <f aca="false">C88/2*J88</f>
        <v>1.81719813752244</v>
      </c>
      <c r="J88" s="2" t="n">
        <f aca="false">EXP(-D88)</f>
        <v>0.0626620047421532</v>
      </c>
      <c r="K88" s="0"/>
      <c r="L88" s="2" t="n">
        <f aca="false">SQRT(0.493677^2+I88^2)</f>
        <v>1.88306294407384</v>
      </c>
      <c r="M88" s="2"/>
      <c r="N88" s="2"/>
      <c r="O88" s="3" t="n">
        <f aca="false">2*L88/C88</f>
        <v>0.0649332049680634</v>
      </c>
      <c r="P88" s="2" t="s">
        <v>34</v>
      </c>
      <c r="Q88" s="2"/>
      <c r="R88" s="2" t="n">
        <v>0.69</v>
      </c>
      <c r="S88" s="2" t="n">
        <v>0.16</v>
      </c>
      <c r="T88" s="0"/>
      <c r="U88" s="0"/>
      <c r="V88" s="0"/>
      <c r="W88" s="0"/>
      <c r="X88" s="0"/>
      <c r="Y88" s="0"/>
      <c r="Z88" s="0"/>
    </row>
    <row r="89" customFormat="false" ht="12.8" hidden="false" customHeight="false" outlineLevel="0" collapsed="false">
      <c r="A89" s="2" t="n">
        <v>2008</v>
      </c>
      <c r="B89" s="2" t="s">
        <v>33</v>
      </c>
      <c r="C89" s="2" t="n">
        <v>58</v>
      </c>
      <c r="D89" s="2" t="n">
        <v>3.41</v>
      </c>
      <c r="E89" s="0"/>
      <c r="F89" s="0"/>
      <c r="G89" s="0"/>
      <c r="H89" s="0"/>
      <c r="I89" s="2" t="n">
        <f aca="false">C89/2*J89</f>
        <v>0.95819481090072</v>
      </c>
      <c r="J89" s="2" t="n">
        <f aca="false">EXP(-D89)</f>
        <v>0.0330412003758869</v>
      </c>
      <c r="K89" s="0"/>
      <c r="L89" s="2" t="n">
        <f aca="false">SQRT(0.493677^2+I89^2)</f>
        <v>1.07789344369751</v>
      </c>
      <c r="M89" s="2"/>
      <c r="N89" s="2"/>
      <c r="O89" s="3" t="n">
        <f aca="false">2*L89/C89</f>
        <v>0.0371687394378452</v>
      </c>
      <c r="P89" s="2" t="s">
        <v>34</v>
      </c>
      <c r="Q89" s="2"/>
      <c r="R89" s="2" t="n">
        <v>0.51</v>
      </c>
      <c r="S89" s="2" t="n">
        <v>0.08</v>
      </c>
      <c r="T89" s="0"/>
      <c r="U89" s="0"/>
      <c r="V89" s="0"/>
      <c r="W89" s="0"/>
      <c r="X89" s="0"/>
      <c r="Y89" s="0"/>
      <c r="Z89" s="0"/>
    </row>
    <row r="90" customFormat="false" ht="12.8" hidden="false" customHeight="false" outlineLevel="0" collapsed="false">
      <c r="A90" s="2" t="n">
        <v>2008</v>
      </c>
      <c r="B90" s="2" t="s">
        <v>33</v>
      </c>
      <c r="C90" s="2" t="n">
        <v>58</v>
      </c>
      <c r="D90" s="2" t="n">
        <v>3.51</v>
      </c>
      <c r="E90" s="0"/>
      <c r="F90" s="0"/>
      <c r="G90" s="0"/>
      <c r="H90" s="0"/>
      <c r="I90" s="2" t="n">
        <f aca="false">C90/2*J90</f>
        <v>0.867010518670863</v>
      </c>
      <c r="J90" s="2" t="n">
        <f aca="false">EXP(-D90)</f>
        <v>0.0298969144369263</v>
      </c>
      <c r="K90" s="0"/>
      <c r="L90" s="2" t="n">
        <f aca="false">SQRT(0.493677^2+I90^2)</f>
        <v>0.997709486681829</v>
      </c>
      <c r="M90" s="2"/>
      <c r="N90" s="2"/>
      <c r="O90" s="3" t="n">
        <f aca="false">2*L90/C90</f>
        <v>0.0344037754028217</v>
      </c>
      <c r="P90" s="2" t="s">
        <v>34</v>
      </c>
      <c r="Q90" s="2"/>
      <c r="R90" s="2" t="n">
        <v>0.39</v>
      </c>
      <c r="S90" s="2" t="n">
        <v>0.06</v>
      </c>
      <c r="T90" s="0"/>
      <c r="U90" s="0"/>
      <c r="V90" s="0"/>
      <c r="W90" s="0"/>
      <c r="X90" s="0"/>
      <c r="Y90" s="0"/>
      <c r="Z90" s="0"/>
    </row>
    <row r="91" customFormat="false" ht="12.8" hidden="false" customHeight="false" outlineLevel="0" collapsed="false">
      <c r="A91" s="2" t="n">
        <v>2008</v>
      </c>
      <c r="B91" s="2" t="s">
        <v>33</v>
      </c>
      <c r="C91" s="2" t="n">
        <v>58</v>
      </c>
      <c r="D91" s="2" t="n">
        <v>3.61</v>
      </c>
      <c r="E91" s="0"/>
      <c r="F91" s="0"/>
      <c r="G91" s="0"/>
      <c r="H91" s="0"/>
      <c r="I91" s="2" t="n">
        <f aca="false">C91/2*J91</f>
        <v>0.784503559124162</v>
      </c>
      <c r="J91" s="2" t="n">
        <f aca="false">EXP(-D91)</f>
        <v>0.0270518468663504</v>
      </c>
      <c r="K91" s="0"/>
      <c r="L91" s="2" t="n">
        <f aca="false">SQRT(0.493677^2+I91^2)</f>
        <v>0.926910359531857</v>
      </c>
      <c r="M91" s="2"/>
      <c r="N91" s="2"/>
      <c r="O91" s="3" t="n">
        <f aca="false">2*L91/C91</f>
        <v>0.0319624261907537</v>
      </c>
      <c r="P91" s="2" t="s">
        <v>34</v>
      </c>
      <c r="Q91" s="2"/>
      <c r="R91" s="2" t="n">
        <v>0.44</v>
      </c>
      <c r="S91" s="2" t="n">
        <v>0.06</v>
      </c>
      <c r="T91" s="0"/>
      <c r="U91" s="0"/>
      <c r="V91" s="0"/>
      <c r="W91" s="0"/>
      <c r="X91" s="0"/>
      <c r="Y91" s="0"/>
      <c r="Z91" s="0"/>
    </row>
    <row r="92" customFormat="false" ht="12.8" hidden="false" customHeight="false" outlineLevel="0" collapsed="false">
      <c r="A92" s="2" t="n">
        <v>2008</v>
      </c>
      <c r="B92" s="2" t="s">
        <v>33</v>
      </c>
      <c r="C92" s="2" t="n">
        <v>58</v>
      </c>
      <c r="D92" s="2" t="n">
        <v>3.77</v>
      </c>
      <c r="E92" s="0"/>
      <c r="F92" s="0"/>
      <c r="G92" s="0"/>
      <c r="H92" s="0"/>
      <c r="I92" s="2" t="n">
        <f aca="false">C92/2*J92</f>
        <v>0.668509835329542</v>
      </c>
      <c r="J92" s="2" t="n">
        <f aca="false">EXP(-D92)</f>
        <v>0.0230520632872256</v>
      </c>
      <c r="K92" s="0"/>
      <c r="L92" s="2" t="n">
        <f aca="false">SQRT(0.493677^2+I92^2)</f>
        <v>0.831036930744556</v>
      </c>
      <c r="M92" s="2"/>
      <c r="N92" s="2"/>
      <c r="O92" s="3" t="n">
        <f aca="false">2*L92/C92</f>
        <v>0.0286564458877433</v>
      </c>
      <c r="P92" s="2" t="s">
        <v>34</v>
      </c>
      <c r="Q92" s="2"/>
      <c r="R92" s="2" t="n">
        <v>0.48</v>
      </c>
      <c r="S92" s="2" t="n">
        <v>0.06</v>
      </c>
      <c r="T92" s="0"/>
      <c r="U92" s="0"/>
      <c r="V92" s="0"/>
      <c r="W92" s="0"/>
      <c r="X92" s="0"/>
      <c r="Y92" s="0"/>
      <c r="Z92" s="0"/>
    </row>
    <row r="93" customFormat="false" ht="12.8" hidden="false" customHeight="false" outlineLevel="0" collapsed="false">
      <c r="A93" s="2" t="n">
        <v>2008</v>
      </c>
      <c r="B93" s="2" t="s">
        <v>33</v>
      </c>
      <c r="C93" s="2" t="n">
        <v>58</v>
      </c>
      <c r="D93" s="2" t="n">
        <v>3.96</v>
      </c>
      <c r="E93" s="0"/>
      <c r="F93" s="0"/>
      <c r="G93" s="0"/>
      <c r="H93" s="0"/>
      <c r="I93" s="2" t="n">
        <f aca="false">C93/2*J93</f>
        <v>0.552830314456736</v>
      </c>
      <c r="J93" s="2" t="n">
        <f aca="false">EXP(-D93)</f>
        <v>0.0190631142916116</v>
      </c>
      <c r="K93" s="0"/>
      <c r="L93" s="2" t="n">
        <f aca="false">SQRT(0.493677^2+I93^2)</f>
        <v>0.741173621300255</v>
      </c>
      <c r="M93" s="2"/>
      <c r="N93" s="2"/>
      <c r="O93" s="3" t="n">
        <f aca="false">2*L93/C93</f>
        <v>0.0255577110793191</v>
      </c>
      <c r="P93" s="2" t="s">
        <v>34</v>
      </c>
      <c r="Q93" s="2"/>
      <c r="R93" s="2" t="n">
        <v>0.29</v>
      </c>
      <c r="S93" s="2" t="n">
        <v>0.04</v>
      </c>
      <c r="T93" s="0"/>
      <c r="U93" s="0"/>
      <c r="V93" s="0"/>
      <c r="W93" s="0"/>
      <c r="X93" s="0"/>
      <c r="Y93" s="0"/>
      <c r="Z93" s="0"/>
    </row>
    <row r="94" customFormat="false" ht="12.8" hidden="false" customHeight="false" outlineLevel="0" collapsed="false">
      <c r="A94" s="2" t="n">
        <v>2008</v>
      </c>
      <c r="B94" s="2" t="s">
        <v>33</v>
      </c>
      <c r="C94" s="2" t="n">
        <v>58</v>
      </c>
      <c r="D94" s="2" t="n">
        <v>4.14</v>
      </c>
      <c r="E94" s="0"/>
      <c r="F94" s="0"/>
      <c r="G94" s="0"/>
      <c r="H94" s="0"/>
      <c r="I94" s="2" t="n">
        <f aca="false">C94/2*J94</f>
        <v>0.461762693630839</v>
      </c>
      <c r="J94" s="2" t="n">
        <f aca="false">EXP(-D94)</f>
        <v>0.0159228515045117</v>
      </c>
      <c r="K94" s="0"/>
      <c r="L94" s="2" t="n">
        <f aca="false">SQRT(0.493677^2+I94^2)</f>
        <v>0.675974678193058</v>
      </c>
      <c r="M94" s="2"/>
      <c r="N94" s="2"/>
      <c r="O94" s="3" t="n">
        <f aca="false">2*L94/C94</f>
        <v>0.0233094716618296</v>
      </c>
      <c r="P94" s="2" t="s">
        <v>34</v>
      </c>
      <c r="Q94" s="2"/>
      <c r="R94" s="2" t="n">
        <v>0.24</v>
      </c>
      <c r="S94" s="2" t="n">
        <v>0.03</v>
      </c>
      <c r="T94" s="0"/>
      <c r="U94" s="0"/>
      <c r="V94" s="0"/>
      <c r="W94" s="0"/>
      <c r="X94" s="0"/>
      <c r="Y94" s="0"/>
      <c r="Z94" s="0"/>
    </row>
    <row r="95" customFormat="false" ht="12.8" hidden="false" customHeight="false" outlineLevel="0" collapsed="false">
      <c r="A95" s="2" t="n">
        <v>2008</v>
      </c>
      <c r="B95" s="2" t="s">
        <v>33</v>
      </c>
      <c r="C95" s="2" t="n">
        <v>58</v>
      </c>
      <c r="D95" s="2" t="n">
        <v>4.42</v>
      </c>
      <c r="E95" s="0"/>
      <c r="F95" s="0"/>
      <c r="G95" s="0"/>
      <c r="H95" s="0"/>
      <c r="I95" s="2" t="n">
        <f aca="false">C95/2*J95</f>
        <v>0.34899273625699</v>
      </c>
      <c r="J95" s="2" t="n">
        <f aca="false">EXP(-D95)</f>
        <v>0.0120342322847238</v>
      </c>
      <c r="K95" s="0"/>
      <c r="L95" s="2" t="n">
        <f aca="false">SQRT(0.493677^2+I95^2)</f>
        <v>0.604576637233975</v>
      </c>
      <c r="M95" s="2"/>
      <c r="N95" s="2"/>
      <c r="O95" s="3" t="n">
        <f aca="false">2*L95/C95</f>
        <v>0.0208474702494474</v>
      </c>
      <c r="P95" s="2" t="s">
        <v>34</v>
      </c>
      <c r="Q95" s="2"/>
      <c r="R95" s="2" t="n">
        <v>0.12</v>
      </c>
      <c r="S95" s="2" t="n">
        <v>0.02</v>
      </c>
      <c r="T95" s="0"/>
      <c r="U95" s="0"/>
      <c r="V95" s="0"/>
      <c r="W95" s="0"/>
      <c r="X95" s="0"/>
      <c r="Y95" s="0"/>
      <c r="Z95" s="0"/>
    </row>
    <row r="96" customFormat="false" ht="12.8" hidden="false" customHeight="false" outlineLevel="0" collapsed="false">
      <c r="A96" s="2" t="n">
        <v>2009</v>
      </c>
      <c r="B96" s="2" t="s">
        <v>35</v>
      </c>
      <c r="C96" s="2" t="n">
        <v>91.28</v>
      </c>
      <c r="D96" s="0"/>
      <c r="E96" s="0"/>
      <c r="F96" s="0"/>
      <c r="G96" s="2" t="n">
        <v>0.014</v>
      </c>
      <c r="H96" s="2" t="n">
        <v>0.016</v>
      </c>
      <c r="I96" s="2" t="n">
        <f aca="false">C96/2*J96</f>
        <v>0.698292</v>
      </c>
      <c r="J96" s="2" t="n">
        <v>0.0153</v>
      </c>
      <c r="K96" s="0"/>
      <c r="L96" s="2" t="n">
        <f aca="false">SQRT(0.493677^2+I96^2)</f>
        <v>0.855177582489742</v>
      </c>
      <c r="M96" s="2"/>
      <c r="N96" s="2"/>
      <c r="O96" s="3" t="n">
        <f aca="false">2*L96/C96</f>
        <v>0.0187374579861907</v>
      </c>
      <c r="P96" s="2" t="s">
        <v>29</v>
      </c>
      <c r="Q96" s="2"/>
      <c r="R96" s="2" t="n">
        <v>28.59</v>
      </c>
      <c r="S96" s="2"/>
      <c r="T96" s="0"/>
      <c r="U96" s="0"/>
      <c r="V96" s="2" t="n">
        <v>0.64</v>
      </c>
      <c r="W96" s="2" t="n">
        <v>9.26</v>
      </c>
      <c r="X96" s="0"/>
      <c r="Y96" s="0"/>
      <c r="Z96" s="0"/>
    </row>
    <row r="97" customFormat="false" ht="12.8" hidden="false" customHeight="false" outlineLevel="0" collapsed="false">
      <c r="A97" s="2" t="n">
        <v>2009</v>
      </c>
      <c r="B97" s="2" t="s">
        <v>35</v>
      </c>
      <c r="C97" s="2" t="n">
        <v>91.28</v>
      </c>
      <c r="D97" s="0"/>
      <c r="E97" s="0"/>
      <c r="F97" s="0"/>
      <c r="G97" s="2" t="n">
        <v>0.016</v>
      </c>
      <c r="H97" s="2" t="n">
        <v>0.022</v>
      </c>
      <c r="I97" s="2" t="n">
        <f aca="false">C97/2*J97</f>
        <v>0.871724</v>
      </c>
      <c r="J97" s="2" t="n">
        <v>0.0191</v>
      </c>
      <c r="K97" s="0"/>
      <c r="L97" s="2" t="n">
        <f aca="false">SQRT(0.493677^2+I97^2)</f>
        <v>1.00180822142015</v>
      </c>
      <c r="M97" s="2"/>
      <c r="N97" s="2"/>
      <c r="O97" s="3" t="n">
        <f aca="false">2*L97/C97</f>
        <v>0.0219502239574967</v>
      </c>
      <c r="P97" s="2" t="s">
        <v>29</v>
      </c>
      <c r="Q97" s="2"/>
      <c r="R97" s="2" t="n">
        <v>21.57</v>
      </c>
      <c r="S97" s="2"/>
      <c r="T97" s="0"/>
      <c r="U97" s="0"/>
      <c r="V97" s="2" t="n">
        <v>0.2</v>
      </c>
      <c r="W97" s="2" t="n">
        <v>1.57</v>
      </c>
      <c r="X97" s="0"/>
      <c r="Y97" s="0"/>
      <c r="Z97" s="0"/>
    </row>
    <row r="98" customFormat="false" ht="12.8" hidden="false" customHeight="false" outlineLevel="0" collapsed="false">
      <c r="A98" s="2" t="n">
        <v>2009</v>
      </c>
      <c r="B98" s="2" t="s">
        <v>35</v>
      </c>
      <c r="C98" s="2" t="n">
        <v>91.28</v>
      </c>
      <c r="D98" s="0"/>
      <c r="E98" s="0"/>
      <c r="F98" s="0"/>
      <c r="G98" s="2" t="n">
        <v>0.022</v>
      </c>
      <c r="H98" s="2" t="n">
        <v>0.027</v>
      </c>
      <c r="I98" s="2" t="n">
        <f aca="false">C98/2*J98</f>
        <v>1.122744</v>
      </c>
      <c r="J98" s="2" t="n">
        <v>0.0246</v>
      </c>
      <c r="K98" s="0"/>
      <c r="L98" s="2" t="n">
        <f aca="false">SQRT(0.493677^2+I98^2)</f>
        <v>1.22648728891293</v>
      </c>
      <c r="M98" s="2"/>
      <c r="N98" s="2"/>
      <c r="O98" s="3" t="n">
        <f aca="false">2*L98/C98</f>
        <v>0.0268730781970405</v>
      </c>
      <c r="P98" s="2" t="s">
        <v>29</v>
      </c>
      <c r="Q98" s="2"/>
      <c r="R98" s="2" t="n">
        <v>21.62</v>
      </c>
      <c r="S98" s="2"/>
      <c r="T98" s="0"/>
      <c r="U98" s="0"/>
      <c r="V98" s="2" t="n">
        <v>0.19</v>
      </c>
      <c r="W98" s="2" t="n">
        <v>0.8</v>
      </c>
      <c r="X98" s="0"/>
      <c r="Y98" s="0"/>
      <c r="Z98" s="0"/>
    </row>
    <row r="99" customFormat="false" ht="12.8" hidden="false" customHeight="false" outlineLevel="0" collapsed="false">
      <c r="A99" s="2" t="n">
        <v>2009</v>
      </c>
      <c r="B99" s="2" t="s">
        <v>35</v>
      </c>
      <c r="C99" s="2" t="n">
        <v>91.28</v>
      </c>
      <c r="D99" s="0"/>
      <c r="E99" s="0"/>
      <c r="F99" s="0"/>
      <c r="G99" s="2" t="n">
        <v>0.027</v>
      </c>
      <c r="H99" s="2" t="n">
        <v>0.033</v>
      </c>
      <c r="I99" s="2" t="n">
        <f aca="false">C99/2*J99</f>
        <v>1.373764</v>
      </c>
      <c r="J99" s="2" t="n">
        <v>0.0301</v>
      </c>
      <c r="K99" s="0"/>
      <c r="L99" s="2" t="n">
        <f aca="false">SQRT(0.493677^2+I99^2)</f>
        <v>1.45977549918643</v>
      </c>
      <c r="M99" s="2"/>
      <c r="N99" s="2"/>
      <c r="O99" s="3" t="n">
        <f aca="false">2*L99/C99</f>
        <v>0.03198456396114</v>
      </c>
      <c r="P99" s="2" t="s">
        <v>29</v>
      </c>
      <c r="Q99" s="2"/>
      <c r="R99" s="2" t="n">
        <v>19.65</v>
      </c>
      <c r="S99" s="2"/>
      <c r="T99" s="0"/>
      <c r="U99" s="0"/>
      <c r="V99" s="2" t="n">
        <v>0.18</v>
      </c>
      <c r="W99" s="2" t="n">
        <v>0.53</v>
      </c>
      <c r="X99" s="0"/>
      <c r="Y99" s="0"/>
      <c r="Z99" s="0"/>
    </row>
    <row r="100" customFormat="false" ht="12.8" hidden="false" customHeight="false" outlineLevel="0" collapsed="false">
      <c r="A100" s="2" t="n">
        <v>2009</v>
      </c>
      <c r="B100" s="2" t="s">
        <v>35</v>
      </c>
      <c r="C100" s="2" t="n">
        <v>91.28</v>
      </c>
      <c r="D100" s="0"/>
      <c r="E100" s="0"/>
      <c r="F100" s="0"/>
      <c r="G100" s="2" t="n">
        <v>0.033</v>
      </c>
      <c r="H100" s="2" t="n">
        <v>0.038</v>
      </c>
      <c r="I100" s="2" t="n">
        <f aca="false">C100/2*J100</f>
        <v>1.624784</v>
      </c>
      <c r="J100" s="2" t="n">
        <v>0.0356</v>
      </c>
      <c r="K100" s="0"/>
      <c r="L100" s="2" t="n">
        <f aca="false">SQRT(0.493677^2+I100^2)</f>
        <v>1.69812838942908</v>
      </c>
      <c r="M100" s="2"/>
      <c r="N100" s="2"/>
      <c r="O100" s="3" t="n">
        <f aca="false">2*L100/C100</f>
        <v>0.0372070199261411</v>
      </c>
      <c r="P100" s="2" t="s">
        <v>29</v>
      </c>
      <c r="Q100" s="2"/>
      <c r="R100" s="2" t="n">
        <v>18.02</v>
      </c>
      <c r="S100" s="2"/>
      <c r="T100" s="0"/>
      <c r="U100" s="0"/>
      <c r="V100" s="2" t="n">
        <v>0.16</v>
      </c>
      <c r="W100" s="2" t="n">
        <v>0.44</v>
      </c>
      <c r="X100" s="0"/>
      <c r="Y100" s="0"/>
      <c r="Z100" s="0"/>
    </row>
    <row r="101" customFormat="false" ht="12.8" hidden="false" customHeight="false" outlineLevel="0" collapsed="false">
      <c r="A101" s="2" t="n">
        <v>2009</v>
      </c>
      <c r="B101" s="2" t="s">
        <v>35</v>
      </c>
      <c r="C101" s="2" t="n">
        <v>91.28</v>
      </c>
      <c r="D101" s="0"/>
      <c r="E101" s="0"/>
      <c r="F101" s="0"/>
      <c r="G101" s="2" t="n">
        <v>0.038</v>
      </c>
      <c r="H101" s="2" t="n">
        <v>0.044</v>
      </c>
      <c r="I101" s="2" t="n">
        <f aca="false">C101/2*J101</f>
        <v>1.875804</v>
      </c>
      <c r="J101" s="2" t="n">
        <v>0.0411</v>
      </c>
      <c r="K101" s="0"/>
      <c r="L101" s="2" t="n">
        <f aca="false">SQRT(0.493677^2+I101^2)</f>
        <v>1.93967977427848</v>
      </c>
      <c r="M101" s="2"/>
      <c r="N101" s="2"/>
      <c r="O101" s="3" t="n">
        <f aca="false">2*L101/C101</f>
        <v>0.0424995568422103</v>
      </c>
      <c r="P101" s="2" t="s">
        <v>29</v>
      </c>
      <c r="Q101" s="2"/>
      <c r="R101" s="2" t="n">
        <v>17.27</v>
      </c>
      <c r="S101" s="2"/>
      <c r="T101" s="0"/>
      <c r="U101" s="0"/>
      <c r="V101" s="2" t="n">
        <v>0.17</v>
      </c>
      <c r="W101" s="2" t="n">
        <v>0.43</v>
      </c>
      <c r="X101" s="0"/>
      <c r="Y101" s="0"/>
      <c r="Z101" s="0"/>
    </row>
    <row r="102" customFormat="false" ht="12.8" hidden="false" customHeight="false" outlineLevel="0" collapsed="false">
      <c r="A102" s="2" t="n">
        <v>2009</v>
      </c>
      <c r="B102" s="2" t="s">
        <v>35</v>
      </c>
      <c r="C102" s="2" t="n">
        <v>91.28</v>
      </c>
      <c r="D102" s="0"/>
      <c r="E102" s="0"/>
      <c r="F102" s="0"/>
      <c r="G102" s="2" t="n">
        <v>0.044</v>
      </c>
      <c r="H102" s="2" t="n">
        <v>0.049</v>
      </c>
      <c r="I102" s="2" t="n">
        <f aca="false">C102/2*J102</f>
        <v>2.12226</v>
      </c>
      <c r="J102" s="2" t="n">
        <v>0.0465</v>
      </c>
      <c r="K102" s="0"/>
      <c r="L102" s="2" t="n">
        <f aca="false">SQRT(0.493677^2+I102^2)</f>
        <v>2.17892278154344</v>
      </c>
      <c r="M102" s="2"/>
      <c r="N102" s="2"/>
      <c r="O102" s="3" t="n">
        <f aca="false">2*L102/C102</f>
        <v>0.0477415158094531</v>
      </c>
      <c r="P102" s="2" t="s">
        <v>29</v>
      </c>
      <c r="Q102" s="2"/>
      <c r="R102" s="2" t="n">
        <v>15.78</v>
      </c>
      <c r="S102" s="2"/>
      <c r="T102" s="0"/>
      <c r="U102" s="0"/>
      <c r="V102" s="2" t="n">
        <v>0.17</v>
      </c>
      <c r="W102" s="2" t="n">
        <v>0.47</v>
      </c>
      <c r="X102" s="0"/>
      <c r="Y102" s="0"/>
      <c r="Z102" s="0"/>
    </row>
    <row r="103" customFormat="false" ht="12.8" hidden="false" customHeight="false" outlineLevel="0" collapsed="false">
      <c r="A103" s="2" t="n">
        <v>2009</v>
      </c>
      <c r="B103" s="2" t="s">
        <v>35</v>
      </c>
      <c r="C103" s="2" t="n">
        <v>91.28</v>
      </c>
      <c r="D103" s="0"/>
      <c r="E103" s="0"/>
      <c r="F103" s="0"/>
      <c r="G103" s="2" t="n">
        <v>0.049</v>
      </c>
      <c r="H103" s="2" t="n">
        <v>0.055</v>
      </c>
      <c r="I103" s="2" t="n">
        <f aca="false">C103/2*J103</f>
        <v>2.377844</v>
      </c>
      <c r="J103" s="2" t="n">
        <v>0.0521</v>
      </c>
      <c r="K103" s="0"/>
      <c r="L103" s="2" t="n">
        <f aca="false">SQRT(0.493677^2+I103^2)</f>
        <v>2.42855081657045</v>
      </c>
      <c r="M103" s="2"/>
      <c r="N103" s="2"/>
      <c r="O103" s="3" t="n">
        <f aca="false">2*L103/C103</f>
        <v>0.0532110170151282</v>
      </c>
      <c r="P103" s="2" t="s">
        <v>29</v>
      </c>
      <c r="Q103" s="2"/>
      <c r="R103" s="2" t="n">
        <v>14.664</v>
      </c>
      <c r="S103" s="2"/>
      <c r="T103" s="0"/>
      <c r="U103" s="0"/>
      <c r="V103" s="2" t="n">
        <v>0.194</v>
      </c>
      <c r="W103" s="2" t="n">
        <v>0.442</v>
      </c>
      <c r="X103" s="0"/>
      <c r="Y103" s="0"/>
      <c r="Z103" s="0"/>
    </row>
    <row r="104" customFormat="false" ht="12.8" hidden="false" customHeight="false" outlineLevel="0" collapsed="false">
      <c r="A104" s="2" t="n">
        <v>2009</v>
      </c>
      <c r="B104" s="2" t="s">
        <v>35</v>
      </c>
      <c r="C104" s="2" t="n">
        <v>91.28</v>
      </c>
      <c r="D104" s="0"/>
      <c r="E104" s="0"/>
      <c r="F104" s="0"/>
      <c r="G104" s="2" t="n">
        <v>0.055</v>
      </c>
      <c r="H104" s="2" t="n">
        <v>0.06</v>
      </c>
      <c r="I104" s="2" t="n">
        <f aca="false">C104/2*J104</f>
        <v>2.628864</v>
      </c>
      <c r="J104" s="2" t="n">
        <v>0.0576</v>
      </c>
      <c r="K104" s="0"/>
      <c r="L104" s="2" t="n">
        <f aca="false">SQRT(0.493677^2+I104^2)</f>
        <v>2.67481642563093</v>
      </c>
      <c r="M104" s="2"/>
      <c r="N104" s="2"/>
      <c r="O104" s="3" t="n">
        <f aca="false">2*L104/C104</f>
        <v>0.0586068454345077</v>
      </c>
      <c r="P104" s="2" t="s">
        <v>29</v>
      </c>
      <c r="Q104" s="2"/>
      <c r="R104" s="2" t="n">
        <v>13.535</v>
      </c>
      <c r="S104" s="2"/>
      <c r="T104" s="0"/>
      <c r="U104" s="0"/>
      <c r="V104" s="2" t="n">
        <v>0.189</v>
      </c>
      <c r="W104" s="2" t="n">
        <v>0.503</v>
      </c>
      <c r="X104" s="0"/>
      <c r="Y104" s="0"/>
      <c r="Z104" s="0"/>
    </row>
    <row r="105" customFormat="false" ht="12.8" hidden="false" customHeight="false" outlineLevel="0" collapsed="false">
      <c r="A105" s="2" t="n">
        <v>2009</v>
      </c>
      <c r="B105" s="2" t="s">
        <v>35</v>
      </c>
      <c r="C105" s="2" t="n">
        <v>91.28</v>
      </c>
      <c r="D105" s="0"/>
      <c r="E105" s="0"/>
      <c r="F105" s="0"/>
      <c r="G105" s="2" t="n">
        <v>0.06</v>
      </c>
      <c r="H105" s="2" t="n">
        <v>0.066</v>
      </c>
      <c r="I105" s="2" t="n">
        <f aca="false">C105/2*J105</f>
        <v>2.87532</v>
      </c>
      <c r="J105" s="2" t="n">
        <v>0.063</v>
      </c>
      <c r="K105" s="0"/>
      <c r="L105" s="2" t="n">
        <f aca="false">SQRT(0.493677^2+I105^2)</f>
        <v>2.91739302849805</v>
      </c>
      <c r="M105" s="2"/>
      <c r="N105" s="2"/>
      <c r="O105" s="3" t="n">
        <f aca="false">2*L105/C105</f>
        <v>0.063921845497328</v>
      </c>
      <c r="P105" s="2" t="s">
        <v>29</v>
      </c>
      <c r="Q105" s="2"/>
      <c r="R105" s="2" t="n">
        <v>12.599</v>
      </c>
      <c r="S105" s="2"/>
      <c r="T105" s="0"/>
      <c r="U105" s="0"/>
      <c r="V105" s="2" t="n">
        <v>0.176</v>
      </c>
      <c r="W105" s="2" t="n">
        <v>0.558</v>
      </c>
      <c r="X105" s="0"/>
      <c r="Y105" s="0"/>
      <c r="Z105" s="0"/>
    </row>
    <row r="106" customFormat="false" ht="12.8" hidden="false" customHeight="false" outlineLevel="0" collapsed="false">
      <c r="A106" s="2" t="n">
        <v>2009</v>
      </c>
      <c r="B106" s="2" t="s">
        <v>35</v>
      </c>
      <c r="C106" s="2" t="n">
        <v>91.28</v>
      </c>
      <c r="D106" s="0"/>
      <c r="E106" s="0"/>
      <c r="F106" s="0"/>
      <c r="G106" s="2" t="n">
        <v>0.066</v>
      </c>
      <c r="H106" s="2" t="n">
        <v>0.071</v>
      </c>
      <c r="I106" s="2" t="n">
        <f aca="false">C106/2*J106</f>
        <v>3.12634</v>
      </c>
      <c r="J106" s="2" t="n">
        <v>0.0685</v>
      </c>
      <c r="K106" s="0"/>
      <c r="L106" s="2" t="n">
        <f aca="false">SQRT(0.493677^2+I106^2)</f>
        <v>3.16507800471473</v>
      </c>
      <c r="M106" s="2"/>
      <c r="N106" s="2"/>
      <c r="O106" s="3" t="n">
        <f aca="false">2*L106/C106</f>
        <v>0.0693487731094376</v>
      </c>
      <c r="P106" s="2" t="s">
        <v>29</v>
      </c>
      <c r="Q106" s="2"/>
      <c r="R106" s="2" t="n">
        <v>12.036</v>
      </c>
      <c r="S106" s="2"/>
      <c r="T106" s="0"/>
      <c r="U106" s="0"/>
      <c r="V106" s="2" t="n">
        <v>0.165</v>
      </c>
      <c r="W106" s="2" t="n">
        <v>0.635</v>
      </c>
      <c r="X106" s="0"/>
      <c r="Y106" s="0"/>
      <c r="Z106" s="0"/>
    </row>
    <row r="107" customFormat="false" ht="12.8" hidden="false" customHeight="false" outlineLevel="0" collapsed="false">
      <c r="A107" s="2" t="n">
        <v>2009</v>
      </c>
      <c r="B107" s="2" t="s">
        <v>35</v>
      </c>
      <c r="C107" s="2" t="n">
        <v>91.28</v>
      </c>
      <c r="D107" s="0"/>
      <c r="E107" s="0"/>
      <c r="F107" s="0"/>
      <c r="G107" s="2" t="n">
        <v>0.071</v>
      </c>
      <c r="H107" s="2" t="n">
        <v>0.077</v>
      </c>
      <c r="I107" s="2" t="n">
        <f aca="false">C107/2*J107</f>
        <v>3.37736</v>
      </c>
      <c r="J107" s="2" t="n">
        <v>0.074</v>
      </c>
      <c r="K107" s="0"/>
      <c r="L107" s="2" t="n">
        <f aca="false">SQRT(0.493677^2+I107^2)</f>
        <v>3.41325029113439</v>
      </c>
      <c r="M107" s="2"/>
      <c r="N107" s="2"/>
      <c r="O107" s="3" t="n">
        <f aca="false">2*L107/C107</f>
        <v>0.0747863779827868</v>
      </c>
      <c r="P107" s="2" t="s">
        <v>29</v>
      </c>
      <c r="Q107" s="2"/>
      <c r="R107" s="2" t="n">
        <v>11.349</v>
      </c>
      <c r="S107" s="2"/>
      <c r="T107" s="0"/>
      <c r="U107" s="0"/>
      <c r="V107" s="2" t="n">
        <v>0.162</v>
      </c>
      <c r="W107" s="2" t="n">
        <v>0.622</v>
      </c>
      <c r="X107" s="0"/>
      <c r="Y107" s="0"/>
      <c r="Z107" s="0"/>
    </row>
    <row r="108" customFormat="false" ht="12.8" hidden="false" customHeight="false" outlineLevel="0" collapsed="false">
      <c r="A108" s="2" t="n">
        <v>2009</v>
      </c>
      <c r="B108" s="2" t="s">
        <v>35</v>
      </c>
      <c r="C108" s="2" t="n">
        <v>91.28</v>
      </c>
      <c r="D108" s="0"/>
      <c r="E108" s="0"/>
      <c r="F108" s="0"/>
      <c r="G108" s="2" t="n">
        <v>0.077</v>
      </c>
      <c r="H108" s="2" t="n">
        <v>0.082</v>
      </c>
      <c r="I108" s="2" t="n">
        <f aca="false">C108/2*J108</f>
        <v>3.62838</v>
      </c>
      <c r="J108" s="2" t="n">
        <v>0.0795</v>
      </c>
      <c r="K108" s="0"/>
      <c r="L108" s="2" t="n">
        <f aca="false">SQRT(0.493677^2+I108^2)</f>
        <v>3.66181080952157</v>
      </c>
      <c r="M108" s="2"/>
      <c r="N108" s="2"/>
      <c r="O108" s="3" t="n">
        <f aca="false">2*L108/C108</f>
        <v>0.080232489253321</v>
      </c>
      <c r="P108" s="2" t="s">
        <v>29</v>
      </c>
      <c r="Q108" s="2"/>
      <c r="R108" s="2" t="n">
        <v>10.207</v>
      </c>
      <c r="S108" s="2"/>
      <c r="T108" s="0"/>
      <c r="U108" s="0"/>
      <c r="V108" s="2" t="n">
        <v>0.164</v>
      </c>
      <c r="W108" s="2" t="n">
        <v>0.603</v>
      </c>
      <c r="X108" s="0"/>
      <c r="Y108" s="0"/>
      <c r="Z108" s="0"/>
    </row>
    <row r="109" customFormat="false" ht="12.8" hidden="false" customHeight="false" outlineLevel="0" collapsed="false">
      <c r="A109" s="2" t="n">
        <v>2009</v>
      </c>
      <c r="B109" s="2" t="s">
        <v>35</v>
      </c>
      <c r="C109" s="2" t="n">
        <v>91.28</v>
      </c>
      <c r="D109" s="0"/>
      <c r="E109" s="0"/>
      <c r="F109" s="0"/>
      <c r="G109" s="2" t="n">
        <v>0.082</v>
      </c>
      <c r="H109" s="2" t="n">
        <v>0.088</v>
      </c>
      <c r="I109" s="2" t="n">
        <f aca="false">C109/2*J109</f>
        <v>3.8794</v>
      </c>
      <c r="J109" s="2" t="n">
        <v>0.085</v>
      </c>
      <c r="K109" s="0"/>
      <c r="L109" s="2" t="n">
        <f aca="false">SQRT(0.493677^2+I109^2)</f>
        <v>3.91068553329579</v>
      </c>
      <c r="M109" s="2"/>
      <c r="N109" s="2"/>
      <c r="O109" s="3" t="n">
        <f aca="false">2*L109/C109</f>
        <v>0.0856854849538955</v>
      </c>
      <c r="P109" s="2" t="s">
        <v>29</v>
      </c>
      <c r="Q109" s="2"/>
      <c r="R109" s="2" t="n">
        <v>9.571</v>
      </c>
      <c r="S109" s="2"/>
      <c r="T109" s="0"/>
      <c r="U109" s="0"/>
      <c r="V109" s="2" t="n">
        <v>0.16</v>
      </c>
      <c r="W109" s="2" t="n">
        <v>0.566</v>
      </c>
      <c r="X109" s="0"/>
      <c r="Y109" s="0"/>
      <c r="Z109" s="0"/>
    </row>
    <row r="110" customFormat="false" ht="12.8" hidden="false" customHeight="false" outlineLevel="0" collapsed="false">
      <c r="A110" s="2" t="n">
        <v>2009</v>
      </c>
      <c r="B110" s="2" t="s">
        <v>35</v>
      </c>
      <c r="C110" s="2" t="n">
        <v>91.28</v>
      </c>
      <c r="D110" s="0"/>
      <c r="E110" s="0"/>
      <c r="F110" s="0"/>
      <c r="G110" s="2" t="n">
        <v>0.088</v>
      </c>
      <c r="H110" s="2" t="n">
        <v>0.099</v>
      </c>
      <c r="I110" s="2" t="n">
        <f aca="false">C110/2*J110</f>
        <v>4.249084</v>
      </c>
      <c r="J110" s="2" t="n">
        <v>0.0931</v>
      </c>
      <c r="K110" s="0"/>
      <c r="L110" s="2" t="n">
        <f aca="false">SQRT(0.493677^2+I110^2)</f>
        <v>4.27766663256792</v>
      </c>
      <c r="M110" s="2"/>
      <c r="N110" s="2"/>
      <c r="O110" s="3" t="n">
        <f aca="false">2*L110/C110</f>
        <v>0.0937262627644154</v>
      </c>
      <c r="P110" s="2" t="s">
        <v>29</v>
      </c>
      <c r="Q110" s="2"/>
      <c r="R110" s="2" t="n">
        <v>8.671</v>
      </c>
      <c r="S110" s="2"/>
      <c r="T110" s="0"/>
      <c r="U110" s="0"/>
      <c r="V110" s="2" t="n">
        <v>0.113</v>
      </c>
      <c r="W110" s="2" t="n">
        <v>0.505</v>
      </c>
      <c r="X110" s="0"/>
      <c r="Y110" s="0"/>
      <c r="Z110" s="0"/>
    </row>
    <row r="111" customFormat="false" ht="12.8" hidden="false" customHeight="false" outlineLevel="0" collapsed="false">
      <c r="A111" s="2" t="n">
        <v>2009</v>
      </c>
      <c r="B111" s="2" t="s">
        <v>35</v>
      </c>
      <c r="C111" s="2" t="n">
        <v>91.28</v>
      </c>
      <c r="D111" s="0"/>
      <c r="E111" s="0"/>
      <c r="F111" s="0"/>
      <c r="G111" s="2" t="n">
        <v>0.099</v>
      </c>
      <c r="H111" s="2" t="n">
        <v>0.11</v>
      </c>
      <c r="I111" s="2" t="n">
        <f aca="false">C111/2*J111</f>
        <v>4.74656</v>
      </c>
      <c r="J111" s="2" t="n">
        <v>0.104</v>
      </c>
      <c r="K111" s="0"/>
      <c r="L111" s="2" t="n">
        <f aca="false">SQRT(0.493677^2+I111^2)</f>
        <v>4.7721639550553</v>
      </c>
      <c r="M111" s="2"/>
      <c r="N111" s="2"/>
      <c r="O111" s="3" t="n">
        <f aca="false">2*L111/C111</f>
        <v>0.10456099813881</v>
      </c>
      <c r="P111" s="2" t="s">
        <v>29</v>
      </c>
      <c r="Q111" s="2"/>
      <c r="R111" s="2" t="n">
        <v>7.784</v>
      </c>
      <c r="S111" s="2"/>
      <c r="T111" s="0"/>
      <c r="U111" s="0"/>
      <c r="V111" s="2" t="n">
        <v>0.114</v>
      </c>
      <c r="W111" s="2" t="n">
        <v>0.44</v>
      </c>
      <c r="X111" s="0"/>
      <c r="Y111" s="0"/>
      <c r="Z111" s="0"/>
    </row>
    <row r="112" customFormat="false" ht="12.8" hidden="false" customHeight="false" outlineLevel="0" collapsed="false">
      <c r="A112" s="2" t="n">
        <v>2009</v>
      </c>
      <c r="B112" s="2" t="s">
        <v>35</v>
      </c>
      <c r="C112" s="2" t="n">
        <v>91.28</v>
      </c>
      <c r="D112" s="0"/>
      <c r="E112" s="0"/>
      <c r="F112" s="0"/>
      <c r="G112" s="2" t="n">
        <v>0.11</v>
      </c>
      <c r="H112" s="2" t="n">
        <v>0.121</v>
      </c>
      <c r="I112" s="2" t="n">
        <f aca="false">C112/2*J112</f>
        <v>5.2486</v>
      </c>
      <c r="J112" s="2" t="n">
        <v>0.115</v>
      </c>
      <c r="K112" s="0"/>
      <c r="L112" s="2" t="n">
        <f aca="false">SQRT(0.493677^2+I112^2)</f>
        <v>5.27176620691102</v>
      </c>
      <c r="M112" s="2"/>
      <c r="N112" s="2"/>
      <c r="O112" s="3" t="n">
        <f aca="false">2*L112/C112</f>
        <v>0.115507585602783</v>
      </c>
      <c r="P112" s="2" t="s">
        <v>29</v>
      </c>
      <c r="Q112" s="2"/>
      <c r="R112" s="2" t="n">
        <v>7.237</v>
      </c>
      <c r="S112" s="2"/>
      <c r="T112" s="0"/>
      <c r="U112" s="0"/>
      <c r="V112" s="2" t="n">
        <v>0.12</v>
      </c>
      <c r="W112" s="2" t="n">
        <v>0.395</v>
      </c>
      <c r="X112" s="0"/>
      <c r="Y112" s="0"/>
      <c r="Z112" s="0"/>
    </row>
    <row r="113" customFormat="false" ht="12.8" hidden="false" customHeight="false" outlineLevel="0" collapsed="false">
      <c r="A113" s="2" t="n">
        <v>2009</v>
      </c>
      <c r="B113" s="2" t="s">
        <v>35</v>
      </c>
      <c r="C113" s="2" t="n">
        <v>91.28</v>
      </c>
      <c r="D113" s="0"/>
      <c r="E113" s="0"/>
      <c r="F113" s="0"/>
      <c r="G113" s="2" t="n">
        <v>0.121</v>
      </c>
      <c r="H113" s="2" t="n">
        <v>0.143</v>
      </c>
      <c r="I113" s="2" t="n">
        <f aca="false">C113/2*J113</f>
        <v>5.97884</v>
      </c>
      <c r="J113" s="2" t="n">
        <v>0.131</v>
      </c>
      <c r="K113" s="0"/>
      <c r="L113" s="2" t="n">
        <f aca="false">SQRT(0.493677^2+I113^2)</f>
        <v>5.99918700541407</v>
      </c>
      <c r="M113" s="2"/>
      <c r="N113" s="2"/>
      <c r="O113" s="3" t="n">
        <f aca="false">2*L113/C113</f>
        <v>0.131445815193122</v>
      </c>
      <c r="P113" s="2" t="s">
        <v>29</v>
      </c>
      <c r="Q113" s="2"/>
      <c r="R113" s="2" t="n">
        <v>5.746</v>
      </c>
      <c r="S113" s="2"/>
      <c r="T113" s="0"/>
      <c r="U113" s="0"/>
      <c r="V113" s="2" t="n">
        <v>0.089</v>
      </c>
      <c r="W113" s="2" t="n">
        <v>0.369</v>
      </c>
      <c r="X113" s="0"/>
      <c r="Y113" s="0"/>
      <c r="Z113" s="0"/>
    </row>
    <row r="114" customFormat="false" ht="12.8" hidden="false" customHeight="false" outlineLevel="0" collapsed="false">
      <c r="A114" s="2" t="n">
        <v>2009</v>
      </c>
      <c r="B114" s="2" t="s">
        <v>35</v>
      </c>
      <c r="C114" s="2" t="n">
        <v>91.28</v>
      </c>
      <c r="D114" s="0"/>
      <c r="E114" s="0"/>
      <c r="F114" s="0"/>
      <c r="G114" s="2" t="n">
        <v>0.143</v>
      </c>
      <c r="H114" s="2" t="n">
        <v>0.164</v>
      </c>
      <c r="I114" s="2" t="n">
        <f aca="false">C114/2*J114</f>
        <v>6.98292</v>
      </c>
      <c r="J114" s="2" t="n">
        <v>0.153</v>
      </c>
      <c r="K114" s="0"/>
      <c r="L114" s="2" t="n">
        <f aca="false">SQRT(0.493677^2+I114^2)</f>
        <v>7.00034918462851</v>
      </c>
      <c r="M114" s="2"/>
      <c r="N114" s="2"/>
      <c r="O114" s="3" t="n">
        <f aca="false">2*L114/C114</f>
        <v>0.153381883975208</v>
      </c>
      <c r="P114" s="2" t="s">
        <v>29</v>
      </c>
      <c r="Q114" s="2"/>
      <c r="R114" s="2" t="n">
        <v>3.959</v>
      </c>
      <c r="S114" s="2"/>
      <c r="T114" s="0"/>
      <c r="U114" s="0"/>
      <c r="V114" s="2" t="n">
        <v>0.102</v>
      </c>
      <c r="W114" s="2" t="n">
        <v>0.381</v>
      </c>
      <c r="X114" s="0"/>
      <c r="Y114" s="0"/>
      <c r="Z114" s="0"/>
    </row>
    <row r="115" customFormat="false" ht="12.8" hidden="false" customHeight="false" outlineLevel="0" collapsed="false">
      <c r="A115" s="2" t="n">
        <v>2009</v>
      </c>
      <c r="B115" s="2" t="s">
        <v>35</v>
      </c>
      <c r="C115" s="2" t="n">
        <v>91.28</v>
      </c>
      <c r="D115" s="0"/>
      <c r="E115" s="0"/>
      <c r="F115" s="0"/>
      <c r="G115" s="2" t="n">
        <v>0.164</v>
      </c>
      <c r="H115" s="2" t="n">
        <v>0.186</v>
      </c>
      <c r="I115" s="2" t="n">
        <f aca="false">C115/2*J115</f>
        <v>7.987</v>
      </c>
      <c r="J115" s="2" t="n">
        <v>0.175</v>
      </c>
      <c r="K115" s="0"/>
      <c r="L115" s="2" t="n">
        <f aca="false">SQRT(0.493677^2+I115^2)</f>
        <v>8.00224255945351</v>
      </c>
      <c r="M115" s="2"/>
      <c r="N115" s="2"/>
      <c r="O115" s="3" t="n">
        <f aca="false">2*L115/C115</f>
        <v>0.1753339736953</v>
      </c>
      <c r="P115" s="2" t="s">
        <v>29</v>
      </c>
      <c r="Q115" s="2"/>
      <c r="R115" s="2" t="n">
        <v>3.473</v>
      </c>
      <c r="S115" s="2"/>
      <c r="T115" s="0"/>
      <c r="U115" s="0"/>
      <c r="V115" s="2" t="n">
        <v>0.134</v>
      </c>
      <c r="W115" s="2" t="n">
        <v>0.532</v>
      </c>
      <c r="X115" s="0"/>
      <c r="Y115" s="0"/>
      <c r="Z115" s="0"/>
    </row>
    <row r="116" customFormat="false" ht="12.8" hidden="false" customHeight="false" outlineLevel="0" collapsed="false">
      <c r="A116" s="2" t="n">
        <v>2009</v>
      </c>
      <c r="B116" s="2" t="s">
        <v>35</v>
      </c>
      <c r="C116" s="2" t="n">
        <v>91.28</v>
      </c>
      <c r="D116" s="0"/>
      <c r="E116" s="0"/>
      <c r="F116" s="0"/>
      <c r="G116" s="2" t="n">
        <v>0.186</v>
      </c>
      <c r="H116" s="2" t="n">
        <v>0.208</v>
      </c>
      <c r="I116" s="2" t="n">
        <f aca="false">C116/2*J116</f>
        <v>8.99108</v>
      </c>
      <c r="J116" s="2" t="n">
        <v>0.197</v>
      </c>
      <c r="K116" s="0"/>
      <c r="L116" s="2" t="n">
        <f aca="false">SQRT(0.493677^2+I116^2)</f>
        <v>9.00462306522205</v>
      </c>
      <c r="M116" s="2"/>
      <c r="N116" s="2"/>
      <c r="O116" s="3" t="n">
        <f aca="false">2*L116/C116</f>
        <v>0.197296736748949</v>
      </c>
      <c r="P116" s="2" t="s">
        <v>29</v>
      </c>
      <c r="Q116" s="2"/>
      <c r="R116" s="2" t="n">
        <v>2.739</v>
      </c>
      <c r="S116" s="2"/>
      <c r="T116" s="0"/>
      <c r="U116" s="0"/>
      <c r="V116" s="2" t="n">
        <v>0.047</v>
      </c>
      <c r="W116" s="2" t="n">
        <v>0.419</v>
      </c>
      <c r="X116" s="0"/>
      <c r="Y116" s="0"/>
      <c r="Z116" s="0"/>
    </row>
    <row r="117" customFormat="false" ht="12.8" hidden="false" customHeight="false" outlineLevel="0" collapsed="false">
      <c r="A117" s="2" t="n">
        <v>2009</v>
      </c>
      <c r="B117" s="2" t="s">
        <v>35</v>
      </c>
      <c r="C117" s="2" t="n">
        <v>91.28</v>
      </c>
      <c r="D117" s="0"/>
      <c r="E117" s="0"/>
      <c r="F117" s="0"/>
      <c r="G117" s="2" t="n">
        <v>0.208</v>
      </c>
      <c r="H117" s="2" t="n">
        <v>0.23</v>
      </c>
      <c r="I117" s="2" t="n">
        <f aca="false">C117/2*J117</f>
        <v>9.990596</v>
      </c>
      <c r="J117" s="2" t="n">
        <v>0.2189</v>
      </c>
      <c r="K117" s="0"/>
      <c r="L117" s="2" t="n">
        <f aca="false">SQRT(0.493677^2+I117^2)</f>
        <v>10.0027858827201</v>
      </c>
      <c r="M117" s="2"/>
      <c r="N117" s="2"/>
      <c r="O117" s="3" t="n">
        <f aca="false">2*L117/C117</f>
        <v>0.219167087702018</v>
      </c>
      <c r="P117" s="2" t="s">
        <v>29</v>
      </c>
      <c r="Q117" s="2"/>
      <c r="R117" s="2" t="n">
        <v>2.452</v>
      </c>
      <c r="S117" s="2"/>
      <c r="T117" s="0"/>
      <c r="U117" s="0"/>
      <c r="V117" s="2" t="n">
        <v>0.037</v>
      </c>
      <c r="W117" s="2" t="n">
        <v>0.163</v>
      </c>
      <c r="X117" s="0"/>
      <c r="Y117" s="0"/>
      <c r="Z117" s="0"/>
    </row>
    <row r="118" customFormat="false" ht="12.8" hidden="false" customHeight="false" outlineLevel="0" collapsed="false">
      <c r="A118" s="2" t="n">
        <v>2009</v>
      </c>
      <c r="B118" s="2" t="s">
        <v>35</v>
      </c>
      <c r="C118" s="2" t="n">
        <v>91.28</v>
      </c>
      <c r="D118" s="0"/>
      <c r="E118" s="0"/>
      <c r="F118" s="0"/>
      <c r="G118" s="2" t="n">
        <v>0.23</v>
      </c>
      <c r="H118" s="2" t="n">
        <v>0.252</v>
      </c>
      <c r="I118" s="2" t="n">
        <f aca="false">C118/2*J118</f>
        <v>10.99924</v>
      </c>
      <c r="J118" s="2" t="n">
        <v>0.241</v>
      </c>
      <c r="K118" s="0"/>
      <c r="L118" s="2" t="n">
        <f aca="false">SQRT(0.493677^2+I118^2)</f>
        <v>11.0103132361404</v>
      </c>
      <c r="M118" s="2"/>
      <c r="N118" s="2"/>
      <c r="O118" s="3" t="n">
        <f aca="false">2*L118/C118</f>
        <v>0.241242621300184</v>
      </c>
      <c r="P118" s="2" t="s">
        <v>29</v>
      </c>
      <c r="Q118" s="2"/>
      <c r="R118" s="2" t="n">
        <v>1.903</v>
      </c>
      <c r="S118" s="2"/>
      <c r="T118" s="0"/>
      <c r="U118" s="0"/>
      <c r="V118" s="2" t="n">
        <v>0.03</v>
      </c>
      <c r="W118" s="2" t="n">
        <v>0.063</v>
      </c>
      <c r="X118" s="0"/>
      <c r="Y118" s="0"/>
      <c r="Z118" s="0"/>
    </row>
    <row r="119" customFormat="false" ht="12.8" hidden="false" customHeight="false" outlineLevel="0" collapsed="false">
      <c r="A119" s="2" t="n">
        <v>2009</v>
      </c>
      <c r="B119" s="2" t="s">
        <v>35</v>
      </c>
      <c r="C119" s="2" t="n">
        <v>91.28</v>
      </c>
      <c r="D119" s="0"/>
      <c r="E119" s="0"/>
      <c r="F119" s="0"/>
      <c r="G119" s="2" t="n">
        <v>0.252</v>
      </c>
      <c r="H119" s="2" t="n">
        <v>0.274</v>
      </c>
      <c r="I119" s="2" t="n">
        <f aca="false">C119/2*J119</f>
        <v>11.998756</v>
      </c>
      <c r="J119" s="2" t="n">
        <v>0.2629</v>
      </c>
      <c r="K119" s="0"/>
      <c r="L119" s="2" t="n">
        <f aca="false">SQRT(0.493677^2+I119^2)</f>
        <v>12.0089076325811</v>
      </c>
      <c r="M119" s="2"/>
      <c r="N119" s="2"/>
      <c r="O119" s="3" t="n">
        <f aca="false">2*L119/C119</f>
        <v>0.263122428408876</v>
      </c>
      <c r="P119" s="2" t="s">
        <v>29</v>
      </c>
      <c r="Q119" s="2"/>
      <c r="R119" s="2" t="n">
        <v>1.574</v>
      </c>
      <c r="S119" s="2"/>
      <c r="T119" s="0"/>
      <c r="U119" s="0"/>
      <c r="V119" s="2" t="n">
        <v>0.027</v>
      </c>
      <c r="W119" s="2" t="n">
        <v>0.036</v>
      </c>
      <c r="X119" s="0"/>
      <c r="Y119" s="0"/>
      <c r="Z119" s="0"/>
    </row>
    <row r="120" customFormat="false" ht="12.8" hidden="false" customHeight="false" outlineLevel="0" collapsed="false">
      <c r="A120" s="2" t="n">
        <v>2009</v>
      </c>
      <c r="B120" s="2" t="s">
        <v>35</v>
      </c>
      <c r="C120" s="2" t="n">
        <v>91.28</v>
      </c>
      <c r="D120" s="0"/>
      <c r="E120" s="0"/>
      <c r="F120" s="0"/>
      <c r="G120" s="2" t="n">
        <v>0.274</v>
      </c>
      <c r="H120" s="2" t="n">
        <v>0.296</v>
      </c>
      <c r="I120" s="2" t="n">
        <f aca="false">C120/2*J120</f>
        <v>13.002836</v>
      </c>
      <c r="J120" s="2" t="n">
        <v>0.2849</v>
      </c>
      <c r="K120" s="0"/>
      <c r="L120" s="2" t="n">
        <f aca="false">SQRT(0.493677^2+I120^2)</f>
        <v>13.0122043106933</v>
      </c>
      <c r="M120" s="2"/>
      <c r="N120" s="2"/>
      <c r="O120" s="3" t="n">
        <f aca="false">2*L120/C120</f>
        <v>0.285105265352614</v>
      </c>
      <c r="P120" s="2" t="s">
        <v>29</v>
      </c>
      <c r="Q120" s="2"/>
      <c r="R120" s="2" t="n">
        <v>1.36</v>
      </c>
      <c r="S120" s="2"/>
      <c r="T120" s="0"/>
      <c r="U120" s="0"/>
      <c r="V120" s="2" t="n">
        <v>0.024</v>
      </c>
      <c r="W120" s="2" t="n">
        <v>0.026</v>
      </c>
      <c r="X120" s="0"/>
      <c r="Y120" s="0"/>
      <c r="Z120" s="0"/>
    </row>
    <row r="121" customFormat="false" ht="12.8" hidden="false" customHeight="false" outlineLevel="0" collapsed="false">
      <c r="A121" s="2" t="n">
        <v>2009</v>
      </c>
      <c r="B121" s="2" t="s">
        <v>35</v>
      </c>
      <c r="C121" s="2" t="n">
        <v>91.28</v>
      </c>
      <c r="D121" s="0"/>
      <c r="E121" s="0"/>
      <c r="F121" s="0"/>
      <c r="G121" s="2" t="n">
        <v>0.296</v>
      </c>
      <c r="H121" s="2" t="n">
        <v>0.318</v>
      </c>
      <c r="I121" s="2" t="n">
        <f aca="false">C121/2*J121</f>
        <v>14.002352</v>
      </c>
      <c r="J121" s="2" t="n">
        <v>0.3068</v>
      </c>
      <c r="K121" s="0"/>
      <c r="L121" s="2" t="n">
        <f aca="false">SQRT(0.493677^2+I121^2)</f>
        <v>14.0110520130443</v>
      </c>
      <c r="M121" s="2"/>
      <c r="N121" s="2"/>
      <c r="O121" s="3" t="n">
        <f aca="false">2*L121/C121</f>
        <v>0.306990622546983</v>
      </c>
      <c r="P121" s="2" t="s">
        <v>29</v>
      </c>
      <c r="Q121" s="2"/>
      <c r="R121" s="2" t="n">
        <v>1.118</v>
      </c>
      <c r="S121" s="2"/>
      <c r="T121" s="0"/>
      <c r="U121" s="0"/>
      <c r="V121" s="2" t="n">
        <v>0.022</v>
      </c>
      <c r="W121" s="2" t="n">
        <v>0.02</v>
      </c>
      <c r="X121" s="0"/>
      <c r="Y121" s="0"/>
      <c r="Z121" s="0"/>
    </row>
    <row r="122" customFormat="false" ht="12.8" hidden="false" customHeight="false" outlineLevel="0" collapsed="false">
      <c r="A122" s="2" t="n">
        <v>2009</v>
      </c>
      <c r="B122" s="2" t="s">
        <v>35</v>
      </c>
      <c r="C122" s="2" t="n">
        <v>91.28</v>
      </c>
      <c r="D122" s="0"/>
      <c r="E122" s="0"/>
      <c r="F122" s="0"/>
      <c r="G122" s="2" t="n">
        <v>0.318</v>
      </c>
      <c r="H122" s="2" t="n">
        <v>0.351</v>
      </c>
      <c r="I122" s="2" t="n">
        <f aca="false">C122/2*J122</f>
        <v>15.234632</v>
      </c>
      <c r="J122" s="2" t="n">
        <v>0.3338</v>
      </c>
      <c r="K122" s="0"/>
      <c r="L122" s="2" t="n">
        <f aca="false">SQRT(0.493677^2+I122^2)</f>
        <v>15.2426286826044</v>
      </c>
      <c r="M122" s="2"/>
      <c r="N122" s="2"/>
      <c r="O122" s="3" t="n">
        <f aca="false">2*L122/C122</f>
        <v>0.333975212151718</v>
      </c>
      <c r="P122" s="2" t="s">
        <v>29</v>
      </c>
      <c r="Q122" s="2"/>
      <c r="R122" s="2" t="n">
        <v>0.89</v>
      </c>
      <c r="S122" s="2"/>
      <c r="T122" s="0"/>
      <c r="U122" s="0"/>
      <c r="V122" s="2" t="n">
        <v>0.016</v>
      </c>
      <c r="W122" s="2" t="n">
        <v>0.017</v>
      </c>
      <c r="X122" s="0"/>
      <c r="Y122" s="0"/>
      <c r="Z122" s="0"/>
    </row>
    <row r="123" customFormat="false" ht="12.8" hidden="false" customHeight="false" outlineLevel="0" collapsed="false">
      <c r="A123" s="2" t="n">
        <v>2009</v>
      </c>
      <c r="B123" s="2" t="s">
        <v>35</v>
      </c>
      <c r="C123" s="2" t="n">
        <v>91.28</v>
      </c>
      <c r="D123" s="0"/>
      <c r="E123" s="0"/>
      <c r="F123" s="0"/>
      <c r="G123" s="2" t="n">
        <v>0.351</v>
      </c>
      <c r="H123" s="2" t="n">
        <v>0.384</v>
      </c>
      <c r="I123" s="2" t="n">
        <f aca="false">C123/2*J123</f>
        <v>16.731624</v>
      </c>
      <c r="J123" s="2" t="n">
        <v>0.3666</v>
      </c>
      <c r="K123" s="0"/>
      <c r="L123" s="2" t="n">
        <f aca="false">SQRT(0.493677^2+I123^2)</f>
        <v>16.7389055394224</v>
      </c>
      <c r="M123" s="2"/>
      <c r="N123" s="2"/>
      <c r="O123" s="3" t="n">
        <f aca="false">2*L123/C123</f>
        <v>0.36675954293213</v>
      </c>
      <c r="P123" s="2" t="s">
        <v>29</v>
      </c>
      <c r="Q123" s="2"/>
      <c r="R123" s="2" t="n">
        <v>0.683</v>
      </c>
      <c r="S123" s="2"/>
      <c r="T123" s="0"/>
      <c r="U123" s="0"/>
      <c r="V123" s="2" t="n">
        <v>0.014</v>
      </c>
      <c r="W123" s="2" t="n">
        <v>0.016</v>
      </c>
      <c r="X123" s="0"/>
      <c r="Y123" s="0"/>
      <c r="Z123" s="0"/>
    </row>
    <row r="124" customFormat="false" ht="12.8" hidden="false" customHeight="false" outlineLevel="0" collapsed="false">
      <c r="A124" s="2" t="n">
        <v>2009</v>
      </c>
      <c r="B124" s="2" t="s">
        <v>35</v>
      </c>
      <c r="C124" s="2" t="n">
        <v>91.28</v>
      </c>
      <c r="D124" s="0"/>
      <c r="E124" s="0"/>
      <c r="F124" s="0"/>
      <c r="G124" s="2" t="n">
        <v>0.384</v>
      </c>
      <c r="H124" s="2" t="n">
        <v>0.417</v>
      </c>
      <c r="I124" s="2" t="n">
        <f aca="false">C124/2*J124</f>
        <v>18.242308</v>
      </c>
      <c r="J124" s="2" t="n">
        <v>0.3997</v>
      </c>
      <c r="K124" s="0"/>
      <c r="L124" s="2" t="n">
        <f aca="false">SQRT(0.493677^2+I124^2)</f>
        <v>18.2489867704263</v>
      </c>
      <c r="M124" s="2"/>
      <c r="N124" s="2"/>
      <c r="O124" s="3" t="n">
        <f aca="false">2*L124/C124</f>
        <v>0.399846335898911</v>
      </c>
      <c r="P124" s="2" t="s">
        <v>29</v>
      </c>
      <c r="Q124" s="2"/>
      <c r="R124" s="2" t="n">
        <v>0.567</v>
      </c>
      <c r="S124" s="2"/>
      <c r="T124" s="0"/>
      <c r="U124" s="0"/>
      <c r="V124" s="2" t="n">
        <v>0.013</v>
      </c>
      <c r="W124" s="2" t="n">
        <v>0.015</v>
      </c>
      <c r="X124" s="0"/>
      <c r="Y124" s="0"/>
      <c r="Z124" s="0"/>
    </row>
    <row r="125" customFormat="false" ht="12.8" hidden="false" customHeight="false" outlineLevel="0" collapsed="false">
      <c r="A125" s="2" t="n">
        <v>2009</v>
      </c>
      <c r="B125" s="2" t="s">
        <v>35</v>
      </c>
      <c r="C125" s="2" t="n">
        <v>91.28</v>
      </c>
      <c r="D125" s="0"/>
      <c r="E125" s="0"/>
      <c r="F125" s="0"/>
      <c r="G125" s="2" t="n">
        <v>0.417</v>
      </c>
      <c r="H125" s="2" t="n">
        <v>0.45</v>
      </c>
      <c r="I125" s="2" t="n">
        <f aca="false">C125/2*J125</f>
        <v>19.7393</v>
      </c>
      <c r="J125" s="2" t="n">
        <v>0.4325</v>
      </c>
      <c r="K125" s="0"/>
      <c r="L125" s="2" t="n">
        <f aca="false">SQRT(0.493677^2+I125^2)</f>
        <v>19.7454724296566</v>
      </c>
      <c r="M125" s="2"/>
      <c r="N125" s="2"/>
      <c r="O125" s="3" t="n">
        <f aca="false">2*L125/C125</f>
        <v>0.432635241666446</v>
      </c>
      <c r="P125" s="2" t="s">
        <v>29</v>
      </c>
      <c r="Q125" s="2"/>
      <c r="R125" s="2" t="n">
        <v>0.433</v>
      </c>
      <c r="S125" s="2"/>
      <c r="T125" s="0"/>
      <c r="U125" s="0"/>
      <c r="V125" s="2" t="n">
        <v>0.012</v>
      </c>
      <c r="W125" s="2" t="n">
        <v>0.014</v>
      </c>
      <c r="X125" s="0"/>
      <c r="Y125" s="0"/>
      <c r="Z125" s="0"/>
    </row>
    <row r="126" customFormat="false" ht="12.8" hidden="false" customHeight="false" outlineLevel="0" collapsed="false">
      <c r="A126" s="2" t="n">
        <v>2009</v>
      </c>
      <c r="B126" s="2" t="s">
        <v>35</v>
      </c>
      <c r="C126" s="2" t="n">
        <v>91.28</v>
      </c>
      <c r="D126" s="0"/>
      <c r="E126" s="0"/>
      <c r="F126" s="0"/>
      <c r="G126" s="2" t="n">
        <v>0.45</v>
      </c>
      <c r="H126" s="2" t="n">
        <v>0.482</v>
      </c>
      <c r="I126" s="2" t="n">
        <f aca="false">C126/2*J126</f>
        <v>21.227164</v>
      </c>
      <c r="J126" s="2" t="n">
        <v>0.4651</v>
      </c>
      <c r="K126" s="0"/>
      <c r="L126" s="2" t="n">
        <f aca="false">SQRT(0.493677^2+I126^2)</f>
        <v>21.232903910281</v>
      </c>
      <c r="M126" s="2"/>
      <c r="N126" s="2"/>
      <c r="O126" s="3" t="n">
        <f aca="false">2*L126/C126</f>
        <v>0.465225764905368</v>
      </c>
      <c r="P126" s="2" t="s">
        <v>29</v>
      </c>
      <c r="Q126" s="2"/>
      <c r="R126" s="2" t="n">
        <v>0.351</v>
      </c>
      <c r="S126" s="2"/>
      <c r="T126" s="0"/>
      <c r="U126" s="0"/>
      <c r="V126" s="2" t="n">
        <v>0.011</v>
      </c>
      <c r="W126" s="2" t="n">
        <v>0.012</v>
      </c>
      <c r="X126" s="0"/>
      <c r="Y126" s="0"/>
      <c r="Z126" s="0"/>
    </row>
    <row r="127" customFormat="false" ht="12.8" hidden="false" customHeight="false" outlineLevel="0" collapsed="false">
      <c r="A127" s="2" t="n">
        <v>2009</v>
      </c>
      <c r="B127" s="2" t="s">
        <v>35</v>
      </c>
      <c r="C127" s="2" t="n">
        <v>91.28</v>
      </c>
      <c r="D127" s="0"/>
      <c r="E127" s="0"/>
      <c r="F127" s="0"/>
      <c r="G127" s="2" t="n">
        <v>0.482</v>
      </c>
      <c r="H127" s="2" t="n">
        <v>0.526</v>
      </c>
      <c r="I127" s="2" t="n">
        <f aca="false">C127/2*J127</f>
        <v>22.97974</v>
      </c>
      <c r="J127" s="2" t="n">
        <v>0.5035</v>
      </c>
      <c r="K127" s="0"/>
      <c r="L127" s="2" t="n">
        <f aca="false">SQRT(0.493677^2+I127^2)</f>
        <v>22.9850422546475</v>
      </c>
      <c r="M127" s="2"/>
      <c r="N127" s="2"/>
      <c r="O127" s="3" t="n">
        <f aca="false">2*L127/C127</f>
        <v>0.503616175605773</v>
      </c>
      <c r="P127" s="2" t="s">
        <v>29</v>
      </c>
      <c r="Q127" s="2"/>
      <c r="R127" s="2" t="n">
        <v>0.264</v>
      </c>
      <c r="S127" s="2"/>
      <c r="T127" s="0"/>
      <c r="U127" s="0"/>
      <c r="V127" s="2" t="n">
        <v>0.008</v>
      </c>
      <c r="W127" s="2" t="n">
        <v>0.01</v>
      </c>
      <c r="X127" s="0"/>
      <c r="Y127" s="0"/>
      <c r="Z127" s="0"/>
    </row>
    <row r="128" customFormat="false" ht="12.8" hidden="false" customHeight="false" outlineLevel="0" collapsed="false">
      <c r="A128" s="2" t="n">
        <v>2009</v>
      </c>
      <c r="B128" s="2" t="s">
        <v>35</v>
      </c>
      <c r="C128" s="2" t="n">
        <v>91.28</v>
      </c>
      <c r="D128" s="0"/>
      <c r="E128" s="0"/>
      <c r="F128" s="0"/>
      <c r="G128" s="2" t="n">
        <v>0.526</v>
      </c>
      <c r="H128" s="2" t="n">
        <v>0.57</v>
      </c>
      <c r="I128" s="2" t="n">
        <f aca="false">C128/2*J128</f>
        <v>24.96508</v>
      </c>
      <c r="J128" s="2" t="n">
        <v>0.547</v>
      </c>
      <c r="K128" s="0"/>
      <c r="L128" s="2" t="n">
        <f aca="false">SQRT(0.493677^2+I128^2)</f>
        <v>24.9699606805203</v>
      </c>
      <c r="M128" s="2"/>
      <c r="N128" s="2"/>
      <c r="O128" s="3" t="n">
        <f aca="false">2*L128/C128</f>
        <v>0.547106938661707</v>
      </c>
      <c r="P128" s="2" t="s">
        <v>29</v>
      </c>
      <c r="Q128" s="2"/>
      <c r="R128" s="2" t="n">
        <v>0.188</v>
      </c>
      <c r="S128" s="2"/>
      <c r="T128" s="0"/>
      <c r="U128" s="0"/>
      <c r="V128" s="2" t="n">
        <v>0.008</v>
      </c>
      <c r="W128" s="2" t="n">
        <v>0.008</v>
      </c>
      <c r="X128" s="0"/>
      <c r="Y128" s="0"/>
      <c r="Z128" s="0"/>
    </row>
    <row r="129" customFormat="false" ht="12.8" hidden="false" customHeight="false" outlineLevel="0" collapsed="false">
      <c r="A129" s="2" t="n">
        <v>2009</v>
      </c>
      <c r="B129" s="2" t="s">
        <v>35</v>
      </c>
      <c r="C129" s="2" t="n">
        <v>91.28</v>
      </c>
      <c r="D129" s="0"/>
      <c r="E129" s="0"/>
      <c r="F129" s="0"/>
      <c r="G129" s="2" t="n">
        <v>0.57</v>
      </c>
      <c r="H129" s="2" t="n">
        <v>0.658</v>
      </c>
      <c r="I129" s="2" t="n">
        <f aca="false">C129/2*J129</f>
        <v>27.762812</v>
      </c>
      <c r="J129" s="2" t="n">
        <v>0.6083</v>
      </c>
      <c r="K129" s="0"/>
      <c r="L129" s="2" t="n">
        <f aca="false">SQRT(0.493677^2+I129^2)</f>
        <v>27.7672009235298</v>
      </c>
      <c r="M129" s="2"/>
      <c r="N129" s="2"/>
      <c r="O129" s="3" t="n">
        <f aca="false">2*L129/C129</f>
        <v>0.608396163968664</v>
      </c>
      <c r="P129" s="2" t="s">
        <v>29</v>
      </c>
      <c r="Q129" s="2"/>
      <c r="R129" s="2" t="n">
        <v>0.122</v>
      </c>
      <c r="S129" s="2"/>
      <c r="T129" s="0"/>
      <c r="U129" s="0"/>
      <c r="V129" s="2" t="n">
        <v>0.005</v>
      </c>
      <c r="W129" s="2" t="n">
        <v>0.006</v>
      </c>
      <c r="X129" s="0"/>
      <c r="Y129" s="0"/>
      <c r="Z129" s="0"/>
    </row>
    <row r="130" customFormat="false" ht="12.8" hidden="false" customHeight="false" outlineLevel="0" collapsed="false">
      <c r="A130" s="2" t="n">
        <v>2009</v>
      </c>
      <c r="B130" s="2" t="s">
        <v>35</v>
      </c>
      <c r="C130" s="2" t="n">
        <v>91.28</v>
      </c>
      <c r="D130" s="0"/>
      <c r="E130" s="0"/>
      <c r="F130" s="0"/>
      <c r="G130" s="2" t="n">
        <v>0.658</v>
      </c>
      <c r="H130" s="2" t="n">
        <v>0.768</v>
      </c>
      <c r="I130" s="2" t="n">
        <f aca="false">C130/2*J130</f>
        <v>32.162508</v>
      </c>
      <c r="J130" s="2" t="n">
        <v>0.7047</v>
      </c>
      <c r="K130" s="0"/>
      <c r="L130" s="2" t="n">
        <f aca="false">SQRT(0.493677^2+I130^2)</f>
        <v>32.1662966135425</v>
      </c>
      <c r="M130" s="2"/>
      <c r="N130" s="2"/>
      <c r="O130" s="3" t="n">
        <f aca="false">2*L130/C130</f>
        <v>0.704783010813815</v>
      </c>
      <c r="P130" s="2" t="s">
        <v>29</v>
      </c>
      <c r="Q130" s="2"/>
      <c r="R130" s="2" t="n">
        <v>0.0485</v>
      </c>
      <c r="S130" s="2"/>
      <c r="T130" s="0"/>
      <c r="U130" s="0"/>
      <c r="V130" s="2" t="n">
        <v>0.0037</v>
      </c>
      <c r="W130" s="2" t="n">
        <v>0.0027</v>
      </c>
      <c r="X130" s="0"/>
      <c r="Y130" s="0"/>
      <c r="Z130" s="0"/>
    </row>
    <row r="131" customFormat="false" ht="12.8" hidden="false" customHeight="false" outlineLevel="0" collapsed="false">
      <c r="A131" s="2" t="n">
        <v>2009</v>
      </c>
      <c r="B131" s="2" t="s">
        <v>35</v>
      </c>
      <c r="C131" s="2" t="n">
        <v>91.28</v>
      </c>
      <c r="D131" s="0"/>
      <c r="E131" s="0"/>
      <c r="F131" s="0"/>
      <c r="G131" s="2" t="n">
        <v>0.768</v>
      </c>
      <c r="H131" s="2" t="n">
        <v>1</v>
      </c>
      <c r="I131" s="2" t="n">
        <f aca="false">C131/2*J131</f>
        <v>38.260012</v>
      </c>
      <c r="J131" s="2" t="n">
        <v>0.8383</v>
      </c>
      <c r="K131" s="0"/>
      <c r="L131" s="2" t="n">
        <f aca="false">SQRT(0.493677^2+I131^2)</f>
        <v>38.2631968766395</v>
      </c>
      <c r="M131" s="2"/>
      <c r="N131" s="2"/>
      <c r="O131" s="3" t="n">
        <f aca="false">2*L131/C131</f>
        <v>0.83836978257317</v>
      </c>
      <c r="P131" s="2" t="s">
        <v>29</v>
      </c>
      <c r="Q131" s="2"/>
      <c r="R131" s="2" t="n">
        <v>0.0078</v>
      </c>
      <c r="S131" s="2"/>
      <c r="T131" s="0"/>
      <c r="U131" s="0"/>
      <c r="V131" s="2" t="n">
        <v>0.0022</v>
      </c>
      <c r="W131" s="2" t="n">
        <v>0.0011</v>
      </c>
      <c r="X131" s="0"/>
      <c r="Y131" s="0"/>
      <c r="Z131" s="0"/>
    </row>
    <row r="132" customFormat="false" ht="12.8" hidden="false" customHeight="false" outlineLevel="0" collapsed="false">
      <c r="A132" s="2" t="n">
        <v>2010</v>
      </c>
      <c r="B132" s="2" t="s">
        <v>36</v>
      </c>
      <c r="C132" s="2" t="n">
        <v>91.28</v>
      </c>
      <c r="D132" s="0"/>
      <c r="E132" s="0"/>
      <c r="F132" s="0"/>
      <c r="G132" s="0"/>
      <c r="H132" s="0"/>
      <c r="I132" s="2" t="n">
        <f aca="false">C132/2*J132</f>
        <v>0.698292</v>
      </c>
      <c r="J132" s="2" t="n">
        <v>0.0153</v>
      </c>
      <c r="K132" s="0"/>
      <c r="L132" s="2" t="n">
        <f aca="false">SQRT(0.493677^2+I132^2)</f>
        <v>0.855177582489742</v>
      </c>
      <c r="M132" s="2"/>
      <c r="N132" s="2"/>
      <c r="O132" s="3" t="n">
        <f aca="false">2*L132/C132</f>
        <v>0.0187374579861907</v>
      </c>
      <c r="P132" s="2" t="s">
        <v>37</v>
      </c>
      <c r="Q132" s="2"/>
      <c r="R132" s="2" t="n">
        <v>27.05</v>
      </c>
      <c r="S132" s="2" t="n">
        <v>1.27</v>
      </c>
      <c r="T132" s="0"/>
      <c r="U132" s="0"/>
      <c r="V132" s="0"/>
      <c r="W132" s="0"/>
      <c r="X132" s="0"/>
      <c r="Y132" s="0"/>
      <c r="Z132" s="0"/>
    </row>
    <row r="133" customFormat="false" ht="12.8" hidden="false" customHeight="false" outlineLevel="0" collapsed="false">
      <c r="A133" s="2" t="n">
        <v>2010</v>
      </c>
      <c r="B133" s="2" t="s">
        <v>36</v>
      </c>
      <c r="C133" s="2" t="n">
        <v>91.28</v>
      </c>
      <c r="D133" s="0"/>
      <c r="E133" s="0"/>
      <c r="F133" s="0"/>
      <c r="G133" s="0"/>
      <c r="H133" s="0"/>
      <c r="I133" s="2" t="n">
        <f aca="false">C133/2*J133</f>
        <v>0.871724</v>
      </c>
      <c r="J133" s="2" t="n">
        <v>0.0191</v>
      </c>
      <c r="K133" s="0"/>
      <c r="L133" s="2" t="n">
        <f aca="false">SQRT(0.493677^2+I133^2)</f>
        <v>1.00180822142015</v>
      </c>
      <c r="M133" s="2"/>
      <c r="N133" s="2"/>
      <c r="O133" s="3" t="n">
        <f aca="false">2*L133/C133</f>
        <v>0.0219502239574967</v>
      </c>
      <c r="P133" s="2" t="s">
        <v>37</v>
      </c>
      <c r="Q133" s="2"/>
      <c r="R133" s="2" t="n">
        <v>20</v>
      </c>
      <c r="S133" s="2" t="n">
        <v>0.42</v>
      </c>
      <c r="T133" s="0"/>
      <c r="U133" s="0"/>
      <c r="V133" s="0"/>
      <c r="W133" s="0"/>
      <c r="X133" s="0"/>
      <c r="Y133" s="0"/>
      <c r="Z133" s="0"/>
    </row>
    <row r="134" customFormat="false" ht="12.8" hidden="false" customHeight="false" outlineLevel="0" collapsed="false">
      <c r="A134" s="2" t="n">
        <v>2010</v>
      </c>
      <c r="B134" s="2" t="s">
        <v>36</v>
      </c>
      <c r="C134" s="2" t="n">
        <v>91.28</v>
      </c>
      <c r="D134" s="0"/>
      <c r="E134" s="0"/>
      <c r="F134" s="0"/>
      <c r="G134" s="0"/>
      <c r="H134" s="0"/>
      <c r="I134" s="2" t="n">
        <f aca="false">C134/2*J134</f>
        <v>1.122744</v>
      </c>
      <c r="J134" s="2" t="n">
        <v>0.0246</v>
      </c>
      <c r="K134" s="0"/>
      <c r="L134" s="2" t="n">
        <f aca="false">SQRT(0.493677^2+I134^2)</f>
        <v>1.22648728891293</v>
      </c>
      <c r="M134" s="2"/>
      <c r="N134" s="2"/>
      <c r="O134" s="3" t="n">
        <f aca="false">2*L134/C134</f>
        <v>0.0268730781970405</v>
      </c>
      <c r="P134" s="2" t="s">
        <v>37</v>
      </c>
      <c r="Q134" s="2"/>
      <c r="R134" s="2" t="n">
        <v>19.74</v>
      </c>
      <c r="S134" s="2" t="n">
        <v>0.4</v>
      </c>
      <c r="T134" s="0"/>
      <c r="U134" s="0"/>
      <c r="V134" s="0"/>
      <c r="W134" s="0"/>
      <c r="X134" s="0"/>
      <c r="Y134" s="0"/>
      <c r="Z134" s="0"/>
    </row>
    <row r="135" customFormat="false" ht="12.8" hidden="false" customHeight="false" outlineLevel="0" collapsed="false">
      <c r="A135" s="2" t="n">
        <v>2010</v>
      </c>
      <c r="B135" s="2" t="s">
        <v>36</v>
      </c>
      <c r="C135" s="2" t="n">
        <v>91.28</v>
      </c>
      <c r="D135" s="0"/>
      <c r="E135" s="0"/>
      <c r="F135" s="0"/>
      <c r="G135" s="0"/>
      <c r="H135" s="0"/>
      <c r="I135" s="2" t="n">
        <f aca="false">C135/2*J135</f>
        <v>1.373764</v>
      </c>
      <c r="J135" s="2" t="n">
        <v>0.0301</v>
      </c>
      <c r="K135" s="0"/>
      <c r="L135" s="2" t="n">
        <f aca="false">SQRT(0.493677^2+I135^2)</f>
        <v>1.45977549918643</v>
      </c>
      <c r="M135" s="2"/>
      <c r="N135" s="2"/>
      <c r="O135" s="3" t="n">
        <f aca="false">2*L135/C135</f>
        <v>0.03198456396114</v>
      </c>
      <c r="P135" s="2" t="s">
        <v>37</v>
      </c>
      <c r="Q135" s="2"/>
      <c r="R135" s="2" t="n">
        <v>17.52</v>
      </c>
      <c r="S135" s="2" t="n">
        <v>0.37</v>
      </c>
      <c r="T135" s="0"/>
      <c r="U135" s="0"/>
      <c r="V135" s="0"/>
      <c r="W135" s="0"/>
      <c r="X135" s="0"/>
      <c r="Y135" s="0"/>
      <c r="Z135" s="0"/>
    </row>
    <row r="136" customFormat="false" ht="12.8" hidden="false" customHeight="false" outlineLevel="0" collapsed="false">
      <c r="A136" s="2" t="n">
        <v>2010</v>
      </c>
      <c r="B136" s="2" t="s">
        <v>36</v>
      </c>
      <c r="C136" s="2" t="n">
        <v>91.28</v>
      </c>
      <c r="D136" s="0"/>
      <c r="E136" s="0"/>
      <c r="F136" s="0"/>
      <c r="G136" s="0"/>
      <c r="H136" s="0"/>
      <c r="I136" s="2" t="n">
        <f aca="false">C136/2*J136</f>
        <v>1.624784</v>
      </c>
      <c r="J136" s="2" t="n">
        <v>0.0356</v>
      </c>
      <c r="K136" s="0"/>
      <c r="L136" s="2" t="n">
        <f aca="false">SQRT(0.493677^2+I136^2)</f>
        <v>1.69812838942908</v>
      </c>
      <c r="M136" s="2"/>
      <c r="N136" s="2"/>
      <c r="O136" s="3" t="n">
        <f aca="false">2*L136/C136</f>
        <v>0.0372070199261411</v>
      </c>
      <c r="P136" s="2" t="s">
        <v>37</v>
      </c>
      <c r="Q136" s="2"/>
      <c r="R136" s="2" t="n">
        <v>16.08</v>
      </c>
      <c r="S136" s="2" t="n">
        <v>0.37</v>
      </c>
      <c r="T136" s="0"/>
      <c r="U136" s="0"/>
      <c r="V136" s="0"/>
      <c r="W136" s="0"/>
      <c r="X136" s="0"/>
      <c r="Y136" s="0"/>
      <c r="Z136" s="0"/>
    </row>
    <row r="137" customFormat="false" ht="12.8" hidden="false" customHeight="false" outlineLevel="0" collapsed="false">
      <c r="A137" s="2" t="n">
        <v>2010</v>
      </c>
      <c r="B137" s="2" t="s">
        <v>36</v>
      </c>
      <c r="C137" s="2" t="n">
        <v>91.28</v>
      </c>
      <c r="D137" s="0"/>
      <c r="E137" s="0"/>
      <c r="F137" s="0"/>
      <c r="G137" s="0"/>
      <c r="H137" s="0"/>
      <c r="I137" s="2" t="n">
        <f aca="false">C137/2*J137</f>
        <v>1.875804</v>
      </c>
      <c r="J137" s="2" t="n">
        <v>0.0411</v>
      </c>
      <c r="K137" s="0"/>
      <c r="L137" s="2" t="n">
        <f aca="false">SQRT(0.493677^2+I137^2)</f>
        <v>1.93967977427848</v>
      </c>
      <c r="M137" s="2"/>
      <c r="N137" s="2"/>
      <c r="O137" s="3" t="n">
        <f aca="false">2*L137/C137</f>
        <v>0.0424995568422103</v>
      </c>
      <c r="P137" s="2" t="s">
        <v>37</v>
      </c>
      <c r="Q137" s="2"/>
      <c r="R137" s="2" t="n">
        <v>15.04</v>
      </c>
      <c r="S137" s="2" t="n">
        <v>0.34</v>
      </c>
      <c r="T137" s="0"/>
      <c r="U137" s="0"/>
      <c r="V137" s="0"/>
      <c r="W137" s="0"/>
      <c r="X137" s="0"/>
      <c r="Y137" s="0"/>
      <c r="Z137" s="0"/>
    </row>
    <row r="138" customFormat="false" ht="12.8" hidden="false" customHeight="false" outlineLevel="0" collapsed="false">
      <c r="A138" s="2" t="n">
        <v>2010</v>
      </c>
      <c r="B138" s="2" t="s">
        <v>36</v>
      </c>
      <c r="C138" s="2" t="n">
        <v>91.28</v>
      </c>
      <c r="D138" s="0"/>
      <c r="E138" s="0"/>
      <c r="F138" s="0"/>
      <c r="G138" s="0"/>
      <c r="H138" s="0"/>
      <c r="I138" s="2" t="n">
        <f aca="false">C138/2*J138</f>
        <v>2.12226</v>
      </c>
      <c r="J138" s="2" t="n">
        <v>0.0465</v>
      </c>
      <c r="K138" s="0"/>
      <c r="L138" s="2" t="n">
        <f aca="false">SQRT(0.493677^2+I138^2)</f>
        <v>2.17892278154344</v>
      </c>
      <c r="M138" s="2"/>
      <c r="N138" s="2"/>
      <c r="O138" s="3" t="n">
        <f aca="false">2*L138/C138</f>
        <v>0.0477415158094531</v>
      </c>
      <c r="P138" s="2" t="s">
        <v>37</v>
      </c>
      <c r="Q138" s="2"/>
      <c r="R138" s="2" t="n">
        <v>13.54</v>
      </c>
      <c r="S138" s="2" t="n">
        <v>0.34</v>
      </c>
      <c r="T138" s="0"/>
      <c r="U138" s="0"/>
      <c r="V138" s="0"/>
      <c r="W138" s="0"/>
      <c r="X138" s="0"/>
      <c r="Y138" s="0"/>
      <c r="Z138" s="0"/>
    </row>
    <row r="139" customFormat="false" ht="12.8" hidden="false" customHeight="false" outlineLevel="0" collapsed="false">
      <c r="A139" s="2" t="n">
        <v>2010</v>
      </c>
      <c r="B139" s="2" t="s">
        <v>36</v>
      </c>
      <c r="C139" s="2" t="n">
        <v>91.28</v>
      </c>
      <c r="D139" s="0"/>
      <c r="E139" s="0"/>
      <c r="F139" s="0"/>
      <c r="G139" s="0"/>
      <c r="H139" s="0"/>
      <c r="I139" s="2" t="n">
        <f aca="false">C139/2*J139</f>
        <v>2.377844</v>
      </c>
      <c r="J139" s="2" t="n">
        <v>0.0521</v>
      </c>
      <c r="K139" s="0"/>
      <c r="L139" s="2" t="n">
        <f aca="false">SQRT(0.493677^2+I139^2)</f>
        <v>2.42855081657045</v>
      </c>
      <c r="M139" s="2"/>
      <c r="N139" s="2"/>
      <c r="O139" s="3" t="n">
        <f aca="false">2*L139/C139</f>
        <v>0.0532110170151282</v>
      </c>
      <c r="P139" s="2" t="s">
        <v>37</v>
      </c>
      <c r="Q139" s="2"/>
      <c r="R139" s="2" t="n">
        <v>11.87</v>
      </c>
      <c r="S139" s="2" t="n">
        <v>0.34</v>
      </c>
      <c r="T139" s="0"/>
      <c r="U139" s="0"/>
      <c r="V139" s="0"/>
      <c r="W139" s="0"/>
      <c r="X139" s="0"/>
      <c r="Y139" s="0"/>
      <c r="Z139" s="0"/>
    </row>
    <row r="140" customFormat="false" ht="12.8" hidden="false" customHeight="false" outlineLevel="0" collapsed="false">
      <c r="A140" s="2" t="n">
        <v>2010</v>
      </c>
      <c r="B140" s="2" t="s">
        <v>36</v>
      </c>
      <c r="C140" s="2" t="n">
        <v>91.28</v>
      </c>
      <c r="D140" s="0"/>
      <c r="E140" s="0"/>
      <c r="F140" s="0"/>
      <c r="G140" s="0"/>
      <c r="H140" s="0"/>
      <c r="I140" s="2" t="n">
        <f aca="false">C140/2*J140</f>
        <v>2.628864</v>
      </c>
      <c r="J140" s="2" t="n">
        <v>0.0576</v>
      </c>
      <c r="K140" s="0"/>
      <c r="L140" s="2" t="n">
        <f aca="false">SQRT(0.493677^2+I140^2)</f>
        <v>2.67481642563093</v>
      </c>
      <c r="M140" s="2"/>
      <c r="N140" s="2"/>
      <c r="O140" s="3" t="n">
        <f aca="false">2*L140/C140</f>
        <v>0.0586068454345077</v>
      </c>
      <c r="P140" s="2" t="s">
        <v>37</v>
      </c>
      <c r="Q140" s="2"/>
      <c r="R140" s="2" t="n">
        <v>11.44</v>
      </c>
      <c r="S140" s="2" t="n">
        <v>0.33</v>
      </c>
      <c r="T140" s="0"/>
      <c r="U140" s="0"/>
      <c r="V140" s="0"/>
      <c r="W140" s="0"/>
      <c r="X140" s="0"/>
      <c r="Y140" s="0"/>
      <c r="Z140" s="0"/>
    </row>
    <row r="141" customFormat="false" ht="12.8" hidden="false" customHeight="false" outlineLevel="0" collapsed="false">
      <c r="A141" s="2" t="n">
        <v>2010</v>
      </c>
      <c r="B141" s="2" t="s">
        <v>36</v>
      </c>
      <c r="C141" s="2" t="n">
        <v>91.28</v>
      </c>
      <c r="D141" s="0"/>
      <c r="E141" s="0"/>
      <c r="F141" s="0"/>
      <c r="G141" s="0"/>
      <c r="H141" s="0"/>
      <c r="I141" s="2" t="n">
        <f aca="false">C141/2*J141</f>
        <v>2.87532</v>
      </c>
      <c r="J141" s="2" t="n">
        <v>0.063</v>
      </c>
      <c r="K141" s="0"/>
      <c r="L141" s="2" t="n">
        <f aca="false">SQRT(0.493677^2+I141^2)</f>
        <v>2.91739302849805</v>
      </c>
      <c r="M141" s="2"/>
      <c r="N141" s="2"/>
      <c r="O141" s="3" t="n">
        <f aca="false">2*L141/C141</f>
        <v>0.063921845497328</v>
      </c>
      <c r="P141" s="2" t="s">
        <v>37</v>
      </c>
      <c r="Q141" s="2"/>
      <c r="R141" s="2" t="n">
        <v>10.64</v>
      </c>
      <c r="S141" s="2" t="n">
        <v>0.3</v>
      </c>
      <c r="T141" s="0"/>
      <c r="U141" s="0"/>
      <c r="V141" s="0"/>
      <c r="W141" s="0"/>
      <c r="X141" s="0"/>
      <c r="Y141" s="0"/>
      <c r="Z141" s="0"/>
    </row>
    <row r="142" customFormat="false" ht="12.8" hidden="false" customHeight="false" outlineLevel="0" collapsed="false">
      <c r="A142" s="2" t="n">
        <v>2010</v>
      </c>
      <c r="B142" s="2" t="s">
        <v>36</v>
      </c>
      <c r="C142" s="2" t="n">
        <v>91.28</v>
      </c>
      <c r="D142" s="0"/>
      <c r="E142" s="0"/>
      <c r="F142" s="0"/>
      <c r="G142" s="0"/>
      <c r="H142" s="0"/>
      <c r="I142" s="2" t="n">
        <f aca="false">C142/2*J142</f>
        <v>3.12634</v>
      </c>
      <c r="J142" s="2" t="n">
        <v>0.0685</v>
      </c>
      <c r="K142" s="0"/>
      <c r="L142" s="2" t="n">
        <f aca="false">SQRT(0.493677^2+I142^2)</f>
        <v>3.16507800471473</v>
      </c>
      <c r="M142" s="2"/>
      <c r="N142" s="2"/>
      <c r="O142" s="3" t="n">
        <f aca="false">2*L142/C142</f>
        <v>0.0693487731094376</v>
      </c>
      <c r="P142" s="2" t="s">
        <v>37</v>
      </c>
      <c r="Q142" s="2"/>
      <c r="R142" s="2" t="n">
        <v>10.24</v>
      </c>
      <c r="S142" s="2" t="n">
        <v>0.29</v>
      </c>
      <c r="T142" s="0"/>
      <c r="U142" s="0"/>
      <c r="V142" s="0"/>
      <c r="W142" s="0"/>
      <c r="X142" s="0"/>
      <c r="Y142" s="0"/>
      <c r="Z142" s="0"/>
    </row>
    <row r="143" customFormat="false" ht="12.8" hidden="false" customHeight="false" outlineLevel="0" collapsed="false">
      <c r="A143" s="2" t="n">
        <v>2010</v>
      </c>
      <c r="B143" s="2" t="s">
        <v>36</v>
      </c>
      <c r="C143" s="2" t="n">
        <v>91.28</v>
      </c>
      <c r="D143" s="0"/>
      <c r="E143" s="0"/>
      <c r="F143" s="0"/>
      <c r="G143" s="0"/>
      <c r="H143" s="0"/>
      <c r="I143" s="2" t="n">
        <f aca="false">C143/2*J143</f>
        <v>3.37736</v>
      </c>
      <c r="J143" s="2" t="n">
        <v>0.074</v>
      </c>
      <c r="K143" s="0"/>
      <c r="L143" s="2" t="n">
        <f aca="false">SQRT(0.493677^2+I143^2)</f>
        <v>3.41325029113439</v>
      </c>
      <c r="M143" s="2"/>
      <c r="N143" s="2"/>
      <c r="O143" s="3" t="n">
        <f aca="false">2*L143/C143</f>
        <v>0.0747863779827868</v>
      </c>
      <c r="P143" s="2" t="s">
        <v>37</v>
      </c>
      <c r="Q143" s="2"/>
      <c r="R143" s="2" t="n">
        <v>9.67</v>
      </c>
      <c r="S143" s="2" t="n">
        <v>0.29</v>
      </c>
      <c r="T143" s="0"/>
      <c r="U143" s="0"/>
      <c r="V143" s="0"/>
      <c r="W143" s="0"/>
      <c r="X143" s="0"/>
      <c r="Y143" s="0"/>
      <c r="Z143" s="0"/>
    </row>
    <row r="144" customFormat="false" ht="12.8" hidden="false" customHeight="false" outlineLevel="0" collapsed="false">
      <c r="A144" s="2" t="n">
        <v>2010</v>
      </c>
      <c r="B144" s="2" t="s">
        <v>36</v>
      </c>
      <c r="C144" s="2" t="n">
        <v>91.28</v>
      </c>
      <c r="D144" s="0"/>
      <c r="E144" s="0"/>
      <c r="F144" s="0"/>
      <c r="G144" s="0"/>
      <c r="H144" s="0"/>
      <c r="I144" s="2" t="n">
        <f aca="false">C144/2*J144</f>
        <v>3.62838</v>
      </c>
      <c r="J144" s="2" t="n">
        <v>0.0795</v>
      </c>
      <c r="K144" s="0"/>
      <c r="L144" s="2" t="n">
        <f aca="false">SQRT(0.493677^2+I144^2)</f>
        <v>3.66181080952157</v>
      </c>
      <c r="M144" s="2"/>
      <c r="N144" s="2"/>
      <c r="O144" s="3" t="n">
        <f aca="false">2*L144/C144</f>
        <v>0.080232489253321</v>
      </c>
      <c r="P144" s="2" t="s">
        <v>37</v>
      </c>
      <c r="Q144" s="2"/>
      <c r="R144" s="2" t="n">
        <v>8.13</v>
      </c>
      <c r="S144" s="2" t="n">
        <v>0.27</v>
      </c>
      <c r="T144" s="0"/>
      <c r="U144" s="0"/>
      <c r="V144" s="0"/>
      <c r="W144" s="0"/>
      <c r="X144" s="0"/>
      <c r="Y144" s="0"/>
      <c r="Z144" s="0"/>
    </row>
    <row r="145" customFormat="false" ht="12.8" hidden="false" customHeight="false" outlineLevel="0" collapsed="false">
      <c r="A145" s="2" t="n">
        <v>2010</v>
      </c>
      <c r="B145" s="2" t="s">
        <v>36</v>
      </c>
      <c r="C145" s="2" t="n">
        <v>91.28</v>
      </c>
      <c r="D145" s="0"/>
      <c r="E145" s="0"/>
      <c r="F145" s="0"/>
      <c r="G145" s="0"/>
      <c r="H145" s="0"/>
      <c r="I145" s="2" t="n">
        <f aca="false">C145/2*J145</f>
        <v>3.8794</v>
      </c>
      <c r="J145" s="2" t="n">
        <v>0.085</v>
      </c>
      <c r="K145" s="0"/>
      <c r="L145" s="2" t="n">
        <f aca="false">SQRT(0.493677^2+I145^2)</f>
        <v>3.91068553329579</v>
      </c>
      <c r="M145" s="2"/>
      <c r="N145" s="2"/>
      <c r="O145" s="3" t="n">
        <f aca="false">2*L145/C145</f>
        <v>0.0856854849538955</v>
      </c>
      <c r="P145" s="2" t="s">
        <v>37</v>
      </c>
      <c r="Q145" s="2"/>
      <c r="R145" s="2" t="n">
        <v>7.98</v>
      </c>
      <c r="S145" s="2" t="n">
        <v>0.28</v>
      </c>
      <c r="T145" s="0"/>
      <c r="U145" s="0"/>
      <c r="V145" s="0"/>
      <c r="W145" s="0"/>
      <c r="X145" s="0"/>
      <c r="Y145" s="0"/>
      <c r="Z145" s="0"/>
    </row>
    <row r="146" customFormat="false" ht="12.8" hidden="false" customHeight="false" outlineLevel="0" collapsed="false">
      <c r="A146" s="2" t="n">
        <v>2010</v>
      </c>
      <c r="B146" s="2" t="s">
        <v>36</v>
      </c>
      <c r="C146" s="2" t="n">
        <v>91.28</v>
      </c>
      <c r="D146" s="0"/>
      <c r="E146" s="0"/>
      <c r="F146" s="0"/>
      <c r="G146" s="0"/>
      <c r="H146" s="0"/>
      <c r="I146" s="2" t="n">
        <f aca="false">C146/2*J146</f>
        <v>4.249084</v>
      </c>
      <c r="J146" s="2" t="n">
        <v>0.0931</v>
      </c>
      <c r="K146" s="0"/>
      <c r="L146" s="2" t="n">
        <f aca="false">SQRT(0.493677^2+I146^2)</f>
        <v>4.27766663256792</v>
      </c>
      <c r="M146" s="2"/>
      <c r="N146" s="2"/>
      <c r="O146" s="3" t="n">
        <f aca="false">2*L146/C146</f>
        <v>0.0937262627644154</v>
      </c>
      <c r="P146" s="2" t="s">
        <v>37</v>
      </c>
      <c r="Q146" s="2"/>
      <c r="R146" s="2" t="n">
        <v>7</v>
      </c>
      <c r="S146" s="2" t="n">
        <v>0.19</v>
      </c>
      <c r="T146" s="0"/>
      <c r="U146" s="0"/>
      <c r="V146" s="0"/>
      <c r="W146" s="0"/>
      <c r="X146" s="0"/>
      <c r="Y146" s="0"/>
      <c r="Z146" s="0"/>
    </row>
    <row r="147" customFormat="false" ht="12.8" hidden="false" customHeight="false" outlineLevel="0" collapsed="false">
      <c r="A147" s="2" t="n">
        <v>2010</v>
      </c>
      <c r="B147" s="2" t="s">
        <v>36</v>
      </c>
      <c r="C147" s="2" t="n">
        <v>91.28</v>
      </c>
      <c r="D147" s="0"/>
      <c r="E147" s="0"/>
      <c r="F147" s="0"/>
      <c r="G147" s="0"/>
      <c r="H147" s="0"/>
      <c r="I147" s="2" t="n">
        <f aca="false">C147/2*J147</f>
        <v>4.74656</v>
      </c>
      <c r="J147" s="2" t="n">
        <v>0.104</v>
      </c>
      <c r="K147" s="0"/>
      <c r="L147" s="2" t="n">
        <f aca="false">SQRT(0.493677^2+I147^2)</f>
        <v>4.7721639550553</v>
      </c>
      <c r="M147" s="2"/>
      <c r="N147" s="2"/>
      <c r="O147" s="3" t="n">
        <f aca="false">2*L147/C147</f>
        <v>0.10456099813881</v>
      </c>
      <c r="P147" s="2" t="s">
        <v>37</v>
      </c>
      <c r="Q147" s="2"/>
      <c r="R147" s="2" t="n">
        <v>6.36</v>
      </c>
      <c r="S147" s="2" t="n">
        <v>0.19</v>
      </c>
      <c r="T147" s="0"/>
      <c r="U147" s="0"/>
      <c r="V147" s="0"/>
      <c r="W147" s="0"/>
      <c r="X147" s="0"/>
      <c r="Y147" s="0"/>
      <c r="Z147" s="0"/>
    </row>
    <row r="148" customFormat="false" ht="12.8" hidden="false" customHeight="false" outlineLevel="0" collapsed="false">
      <c r="A148" s="2" t="n">
        <v>2010</v>
      </c>
      <c r="B148" s="2" t="s">
        <v>36</v>
      </c>
      <c r="C148" s="2" t="n">
        <v>91.28</v>
      </c>
      <c r="D148" s="0"/>
      <c r="E148" s="0"/>
      <c r="F148" s="0"/>
      <c r="G148" s="0"/>
      <c r="H148" s="0"/>
      <c r="I148" s="2" t="n">
        <f aca="false">C148/2*J148</f>
        <v>5.2486</v>
      </c>
      <c r="J148" s="2" t="n">
        <v>0.115</v>
      </c>
      <c r="K148" s="0"/>
      <c r="L148" s="2" t="n">
        <f aca="false">SQRT(0.493677^2+I148^2)</f>
        <v>5.27176620691102</v>
      </c>
      <c r="M148" s="2"/>
      <c r="N148" s="2"/>
      <c r="O148" s="3" t="n">
        <f aca="false">2*L148/C148</f>
        <v>0.115507585602783</v>
      </c>
      <c r="P148" s="2" t="s">
        <v>37</v>
      </c>
      <c r="Q148" s="2"/>
      <c r="R148" s="2" t="n">
        <v>5.85</v>
      </c>
      <c r="S148" s="2" t="n">
        <v>0.2</v>
      </c>
      <c r="T148" s="0"/>
      <c r="U148" s="0"/>
      <c r="V148" s="0"/>
      <c r="W148" s="0"/>
      <c r="X148" s="0"/>
      <c r="Y148" s="0"/>
      <c r="Z148" s="0"/>
    </row>
    <row r="149" customFormat="false" ht="12.8" hidden="false" customHeight="false" outlineLevel="0" collapsed="false">
      <c r="A149" s="2" t="n">
        <v>2010</v>
      </c>
      <c r="B149" s="2" t="s">
        <v>36</v>
      </c>
      <c r="C149" s="2" t="n">
        <v>91.28</v>
      </c>
      <c r="D149" s="0"/>
      <c r="E149" s="0"/>
      <c r="F149" s="0"/>
      <c r="G149" s="0"/>
      <c r="H149" s="0"/>
      <c r="I149" s="2" t="n">
        <f aca="false">C149/2*J149</f>
        <v>5.97884</v>
      </c>
      <c r="J149" s="2" t="n">
        <v>0.131</v>
      </c>
      <c r="K149" s="0"/>
      <c r="L149" s="2" t="n">
        <f aca="false">SQRT(0.493677^2+I149^2)</f>
        <v>5.99918700541407</v>
      </c>
      <c r="M149" s="2"/>
      <c r="N149" s="2"/>
      <c r="O149" s="3" t="n">
        <f aca="false">2*L149/C149</f>
        <v>0.131445815193122</v>
      </c>
      <c r="P149" s="2" t="s">
        <v>37</v>
      </c>
      <c r="Q149" s="2"/>
      <c r="R149" s="2" t="n">
        <v>4.89</v>
      </c>
      <c r="S149" s="2" t="n">
        <v>0.15</v>
      </c>
      <c r="T149" s="0"/>
      <c r="U149" s="0"/>
      <c r="V149" s="0"/>
      <c r="W149" s="0"/>
      <c r="X149" s="0"/>
      <c r="Y149" s="0"/>
      <c r="Z149" s="0"/>
    </row>
    <row r="150" customFormat="false" ht="12.8" hidden="false" customHeight="false" outlineLevel="0" collapsed="false">
      <c r="A150" s="2" t="n">
        <v>2010</v>
      </c>
      <c r="B150" s="2" t="s">
        <v>36</v>
      </c>
      <c r="C150" s="2" t="n">
        <v>91.28</v>
      </c>
      <c r="D150" s="0"/>
      <c r="E150" s="0"/>
      <c r="F150" s="0"/>
      <c r="G150" s="0"/>
      <c r="H150" s="0"/>
      <c r="I150" s="2" t="n">
        <f aca="false">C150/2*J150</f>
        <v>6.98292</v>
      </c>
      <c r="J150" s="2" t="n">
        <v>0.153</v>
      </c>
      <c r="K150" s="0"/>
      <c r="L150" s="2" t="n">
        <f aca="false">SQRT(0.493677^2+I150^2)</f>
        <v>7.00034918462851</v>
      </c>
      <c r="M150" s="2"/>
      <c r="N150" s="2"/>
      <c r="O150" s="3" t="n">
        <f aca="false">2*L150/C150</f>
        <v>0.153381883975208</v>
      </c>
      <c r="P150" s="2" t="s">
        <v>37</v>
      </c>
      <c r="Q150" s="2"/>
      <c r="R150" s="2" t="n">
        <v>3.41</v>
      </c>
      <c r="S150" s="2" t="n">
        <v>0.17</v>
      </c>
      <c r="T150" s="0"/>
      <c r="U150" s="0"/>
      <c r="V150" s="0"/>
      <c r="W150" s="0"/>
      <c r="X150" s="0"/>
      <c r="Y150" s="0"/>
      <c r="Z150" s="0"/>
    </row>
    <row r="151" customFormat="false" ht="12.8" hidden="false" customHeight="false" outlineLevel="0" collapsed="false">
      <c r="A151" s="2" t="n">
        <v>2010</v>
      </c>
      <c r="B151" s="2" t="s">
        <v>36</v>
      </c>
      <c r="C151" s="2" t="n">
        <v>91.28</v>
      </c>
      <c r="D151" s="0"/>
      <c r="E151" s="0"/>
      <c r="F151" s="0"/>
      <c r="G151" s="0"/>
      <c r="H151" s="0"/>
      <c r="I151" s="2" t="n">
        <f aca="false">C151/2*J151</f>
        <v>7.987</v>
      </c>
      <c r="J151" s="2" t="n">
        <v>0.175</v>
      </c>
      <c r="K151" s="0"/>
      <c r="L151" s="2" t="n">
        <f aca="false">SQRT(0.493677^2+I151^2)</f>
        <v>8.00224255945351</v>
      </c>
      <c r="M151" s="2"/>
      <c r="N151" s="2"/>
      <c r="O151" s="3" t="n">
        <f aca="false">2*L151/C151</f>
        <v>0.1753339736953</v>
      </c>
      <c r="P151" s="2" t="s">
        <v>37</v>
      </c>
      <c r="Q151" s="2"/>
      <c r="R151" s="2" t="n">
        <v>2.84</v>
      </c>
      <c r="S151" s="2" t="n">
        <v>0.22</v>
      </c>
      <c r="T151" s="0"/>
      <c r="U151" s="0"/>
      <c r="V151" s="0"/>
      <c r="W151" s="0"/>
      <c r="X151" s="0"/>
      <c r="Y151" s="0"/>
      <c r="Z151" s="0"/>
    </row>
    <row r="152" customFormat="false" ht="12.8" hidden="false" customHeight="false" outlineLevel="0" collapsed="false">
      <c r="A152" s="2" t="n">
        <v>2010</v>
      </c>
      <c r="B152" s="2" t="s">
        <v>36</v>
      </c>
      <c r="C152" s="2" t="n">
        <v>91.28</v>
      </c>
      <c r="D152" s="0"/>
      <c r="E152" s="0"/>
      <c r="F152" s="0"/>
      <c r="G152" s="0"/>
      <c r="H152" s="0"/>
      <c r="I152" s="2" t="n">
        <f aca="false">C152/2*J152</f>
        <v>8.99108</v>
      </c>
      <c r="J152" s="2" t="n">
        <v>0.197</v>
      </c>
      <c r="K152" s="0"/>
      <c r="L152" s="2" t="n">
        <f aca="false">SQRT(0.493677^2+I152^2)</f>
        <v>9.00462306522205</v>
      </c>
      <c r="M152" s="2"/>
      <c r="N152" s="2"/>
      <c r="O152" s="3" t="n">
        <f aca="false">2*L152/C152</f>
        <v>0.197296736748949</v>
      </c>
      <c r="P152" s="2" t="s">
        <v>37</v>
      </c>
      <c r="Q152" s="2"/>
      <c r="R152" s="2" t="n">
        <v>2.564</v>
      </c>
      <c r="S152" s="2" t="n">
        <v>0.082</v>
      </c>
      <c r="T152" s="0"/>
      <c r="U152" s="0"/>
      <c r="V152" s="0"/>
      <c r="W152" s="0"/>
      <c r="X152" s="0"/>
      <c r="Y152" s="0"/>
      <c r="Z152" s="0"/>
    </row>
    <row r="153" customFormat="false" ht="12.8" hidden="false" customHeight="false" outlineLevel="0" collapsed="false">
      <c r="A153" s="2" t="n">
        <v>2010</v>
      </c>
      <c r="B153" s="2" t="s">
        <v>36</v>
      </c>
      <c r="C153" s="2" t="n">
        <v>91.28</v>
      </c>
      <c r="D153" s="0"/>
      <c r="E153" s="0"/>
      <c r="F153" s="0"/>
      <c r="G153" s="0"/>
      <c r="H153" s="0"/>
      <c r="I153" s="2" t="n">
        <f aca="false">C153/2*J153</f>
        <v>9.990596</v>
      </c>
      <c r="J153" s="2" t="n">
        <v>0.2189</v>
      </c>
      <c r="K153" s="0"/>
      <c r="L153" s="2" t="n">
        <f aca="false">SQRT(0.493677^2+I153^2)</f>
        <v>10.0027858827201</v>
      </c>
      <c r="M153" s="2"/>
      <c r="N153" s="2"/>
      <c r="O153" s="3" t="n">
        <f aca="false">2*L153/C153</f>
        <v>0.219167087702018</v>
      </c>
      <c r="P153" s="2" t="s">
        <v>37</v>
      </c>
      <c r="Q153" s="2"/>
      <c r="R153" s="2" t="n">
        <v>2.401</v>
      </c>
      <c r="S153" s="2" t="n">
        <v>0.067</v>
      </c>
      <c r="T153" s="0"/>
      <c r="U153" s="0"/>
      <c r="V153" s="0"/>
      <c r="W153" s="0"/>
      <c r="X153" s="0"/>
      <c r="Y153" s="0"/>
      <c r="Z153" s="0"/>
    </row>
    <row r="154" customFormat="false" ht="12.8" hidden="false" customHeight="false" outlineLevel="0" collapsed="false">
      <c r="A154" s="2" t="n">
        <v>2010</v>
      </c>
      <c r="B154" s="2" t="s">
        <v>36</v>
      </c>
      <c r="C154" s="2" t="n">
        <v>91.28</v>
      </c>
      <c r="D154" s="0"/>
      <c r="E154" s="0"/>
      <c r="F154" s="0"/>
      <c r="G154" s="0"/>
      <c r="H154" s="0"/>
      <c r="I154" s="2" t="n">
        <f aca="false">C154/2*J154</f>
        <v>10.99924</v>
      </c>
      <c r="J154" s="2" t="n">
        <v>0.241</v>
      </c>
      <c r="K154" s="0"/>
      <c r="L154" s="2" t="n">
        <f aca="false">SQRT(0.493677^2+I154^2)</f>
        <v>11.0103132361404</v>
      </c>
      <c r="M154" s="2"/>
      <c r="N154" s="2"/>
      <c r="O154" s="3" t="n">
        <f aca="false">2*L154/C154</f>
        <v>0.241242621300184</v>
      </c>
      <c r="P154" s="2" t="s">
        <v>37</v>
      </c>
      <c r="Q154" s="2"/>
      <c r="R154" s="2" t="n">
        <v>1.973</v>
      </c>
      <c r="S154" s="2" t="n">
        <v>0.054</v>
      </c>
      <c r="T154" s="0"/>
      <c r="U154" s="0"/>
      <c r="V154" s="0"/>
      <c r="W154" s="0"/>
      <c r="X154" s="0"/>
      <c r="Y154" s="0"/>
      <c r="Z154" s="0"/>
    </row>
    <row r="155" customFormat="false" ht="12.8" hidden="false" customHeight="false" outlineLevel="0" collapsed="false">
      <c r="A155" s="2" t="n">
        <v>2010</v>
      </c>
      <c r="B155" s="2" t="s">
        <v>36</v>
      </c>
      <c r="C155" s="2" t="n">
        <v>91.28</v>
      </c>
      <c r="D155" s="0"/>
      <c r="E155" s="0"/>
      <c r="F155" s="0"/>
      <c r="G155" s="0"/>
      <c r="H155" s="0"/>
      <c r="I155" s="2" t="n">
        <f aca="false">C155/2*J155</f>
        <v>11.998756</v>
      </c>
      <c r="J155" s="2" t="n">
        <v>0.2629</v>
      </c>
      <c r="K155" s="0"/>
      <c r="L155" s="2" t="n">
        <f aca="false">SQRT(0.493677^2+I155^2)</f>
        <v>12.0089076325811</v>
      </c>
      <c r="M155" s="2"/>
      <c r="N155" s="2"/>
      <c r="O155" s="3" t="n">
        <f aca="false">2*L155/C155</f>
        <v>0.263122428408876</v>
      </c>
      <c r="P155" s="2" t="s">
        <v>37</v>
      </c>
      <c r="Q155" s="2"/>
      <c r="R155" s="2" t="n">
        <v>1.643</v>
      </c>
      <c r="S155" s="2" t="n">
        <v>0.048</v>
      </c>
      <c r="T155" s="0"/>
      <c r="U155" s="0"/>
      <c r="V155" s="0"/>
      <c r="W155" s="0"/>
      <c r="X155" s="0"/>
      <c r="Y155" s="0"/>
      <c r="Z155" s="0"/>
    </row>
    <row r="156" customFormat="false" ht="12.8" hidden="false" customHeight="false" outlineLevel="0" collapsed="false">
      <c r="A156" s="2" t="n">
        <v>2010</v>
      </c>
      <c r="B156" s="2" t="s">
        <v>36</v>
      </c>
      <c r="C156" s="2" t="n">
        <v>91.28</v>
      </c>
      <c r="D156" s="0"/>
      <c r="E156" s="0"/>
      <c r="F156" s="0"/>
      <c r="G156" s="0"/>
      <c r="H156" s="0"/>
      <c r="I156" s="2" t="n">
        <f aca="false">C156/2*J156</f>
        <v>13.002836</v>
      </c>
      <c r="J156" s="2" t="n">
        <v>0.2849</v>
      </c>
      <c r="K156" s="0"/>
      <c r="L156" s="2" t="n">
        <f aca="false">SQRT(0.493677^2+I156^2)</f>
        <v>13.0122043106933</v>
      </c>
      <c r="M156" s="2"/>
      <c r="N156" s="2"/>
      <c r="O156" s="3" t="n">
        <f aca="false">2*L156/C156</f>
        <v>0.285105265352614</v>
      </c>
      <c r="P156" s="2" t="s">
        <v>37</v>
      </c>
      <c r="Q156" s="2"/>
      <c r="R156" s="2" t="n">
        <v>1.481</v>
      </c>
      <c r="S156" s="2" t="n">
        <v>0.044</v>
      </c>
      <c r="T156" s="0"/>
      <c r="U156" s="0"/>
      <c r="V156" s="0"/>
      <c r="W156" s="0"/>
      <c r="X156" s="0"/>
      <c r="Y156" s="0"/>
      <c r="Z156" s="0"/>
    </row>
    <row r="157" customFormat="false" ht="12.8" hidden="false" customHeight="false" outlineLevel="0" collapsed="false">
      <c r="A157" s="2" t="n">
        <v>2010</v>
      </c>
      <c r="B157" s="2" t="s">
        <v>36</v>
      </c>
      <c r="C157" s="2" t="n">
        <v>91.28</v>
      </c>
      <c r="D157" s="0"/>
      <c r="E157" s="0"/>
      <c r="F157" s="0"/>
      <c r="G157" s="0"/>
      <c r="H157" s="0"/>
      <c r="I157" s="2" t="n">
        <f aca="false">C157/2*J157</f>
        <v>14.002352</v>
      </c>
      <c r="J157" s="2" t="n">
        <v>0.3068</v>
      </c>
      <c r="K157" s="0"/>
      <c r="L157" s="2" t="n">
        <f aca="false">SQRT(0.493677^2+I157^2)</f>
        <v>14.0110520130443</v>
      </c>
      <c r="M157" s="2"/>
      <c r="N157" s="2"/>
      <c r="O157" s="3" t="n">
        <f aca="false">2*L157/C157</f>
        <v>0.306990622546983</v>
      </c>
      <c r="P157" s="2" t="s">
        <v>37</v>
      </c>
      <c r="Q157" s="2"/>
      <c r="R157" s="2" t="n">
        <v>1.211</v>
      </c>
      <c r="S157" s="2" t="n">
        <v>0.039</v>
      </c>
      <c r="T157" s="0"/>
      <c r="U157" s="0"/>
      <c r="V157" s="0"/>
      <c r="W157" s="0"/>
      <c r="X157" s="0"/>
      <c r="Y157" s="0"/>
      <c r="Z157" s="0"/>
    </row>
    <row r="158" customFormat="false" ht="12.8" hidden="false" customHeight="false" outlineLevel="0" collapsed="false">
      <c r="A158" s="2" t="n">
        <v>2010</v>
      </c>
      <c r="B158" s="2" t="s">
        <v>36</v>
      </c>
      <c r="C158" s="2" t="n">
        <v>91.28</v>
      </c>
      <c r="D158" s="0"/>
      <c r="E158" s="0"/>
      <c r="F158" s="0"/>
      <c r="G158" s="0"/>
      <c r="H158" s="0"/>
      <c r="I158" s="2" t="n">
        <f aca="false">C158/2*J158</f>
        <v>15.234632</v>
      </c>
      <c r="J158" s="2" t="n">
        <v>0.3338</v>
      </c>
      <c r="K158" s="0"/>
      <c r="L158" s="2" t="n">
        <f aca="false">SQRT(0.493677^2+I158^2)</f>
        <v>15.2426286826044</v>
      </c>
      <c r="M158" s="2"/>
      <c r="N158" s="2"/>
      <c r="O158" s="3" t="n">
        <f aca="false">2*L158/C158</f>
        <v>0.333975212151718</v>
      </c>
      <c r="P158" s="2" t="s">
        <v>37</v>
      </c>
      <c r="Q158" s="2"/>
      <c r="R158" s="2" t="n">
        <v>1.001</v>
      </c>
      <c r="S158" s="2" t="n">
        <v>0.029</v>
      </c>
      <c r="T158" s="0"/>
      <c r="U158" s="0"/>
      <c r="V158" s="0"/>
      <c r="W158" s="0"/>
      <c r="X158" s="0"/>
      <c r="Y158" s="0"/>
      <c r="Z158" s="0"/>
    </row>
    <row r="159" customFormat="false" ht="12.8" hidden="false" customHeight="false" outlineLevel="0" collapsed="false">
      <c r="A159" s="2" t="n">
        <v>2010</v>
      </c>
      <c r="B159" s="2" t="s">
        <v>36</v>
      </c>
      <c r="C159" s="2" t="n">
        <v>91.28</v>
      </c>
      <c r="D159" s="0"/>
      <c r="E159" s="0"/>
      <c r="F159" s="0"/>
      <c r="G159" s="0"/>
      <c r="H159" s="0"/>
      <c r="I159" s="2" t="n">
        <f aca="false">C159/2*J159</f>
        <v>16.731624</v>
      </c>
      <c r="J159" s="2" t="n">
        <v>0.3666</v>
      </c>
      <c r="K159" s="0"/>
      <c r="L159" s="2" t="n">
        <f aca="false">SQRT(0.493677^2+I159^2)</f>
        <v>16.7389055394224</v>
      </c>
      <c r="M159" s="2"/>
      <c r="N159" s="2"/>
      <c r="O159" s="3" t="n">
        <f aca="false">2*L159/C159</f>
        <v>0.36675954293213</v>
      </c>
      <c r="P159" s="2" t="s">
        <v>37</v>
      </c>
      <c r="Q159" s="2"/>
      <c r="R159" s="2" t="n">
        <v>0.746</v>
      </c>
      <c r="S159" s="2" t="n">
        <v>0.025</v>
      </c>
      <c r="T159" s="0"/>
      <c r="U159" s="0"/>
      <c r="V159" s="0"/>
      <c r="W159" s="0"/>
      <c r="X159" s="0"/>
      <c r="Y159" s="0"/>
      <c r="Z159" s="0"/>
    </row>
    <row r="160" customFormat="false" ht="12.8" hidden="false" customHeight="false" outlineLevel="0" collapsed="false">
      <c r="A160" s="2" t="n">
        <v>2010</v>
      </c>
      <c r="B160" s="2" t="s">
        <v>36</v>
      </c>
      <c r="C160" s="2" t="n">
        <v>91.28</v>
      </c>
      <c r="D160" s="0"/>
      <c r="E160" s="0"/>
      <c r="F160" s="0"/>
      <c r="G160" s="0"/>
      <c r="H160" s="0"/>
      <c r="I160" s="2" t="n">
        <f aca="false">C160/2*J160</f>
        <v>18.242308</v>
      </c>
      <c r="J160" s="2" t="n">
        <v>0.3997</v>
      </c>
      <c r="K160" s="0"/>
      <c r="L160" s="2" t="n">
        <f aca="false">SQRT(0.493677^2+I160^2)</f>
        <v>18.2489867704263</v>
      </c>
      <c r="M160" s="2"/>
      <c r="N160" s="2"/>
      <c r="O160" s="3" t="n">
        <f aca="false">2*L160/C160</f>
        <v>0.399846335898911</v>
      </c>
      <c r="P160" s="2" t="s">
        <v>37</v>
      </c>
      <c r="Q160" s="2"/>
      <c r="R160" s="2" t="n">
        <v>0.666</v>
      </c>
      <c r="S160" s="2" t="n">
        <v>0.023</v>
      </c>
      <c r="T160" s="0"/>
      <c r="U160" s="0"/>
      <c r="V160" s="0"/>
      <c r="W160" s="0"/>
      <c r="X160" s="0"/>
      <c r="Y160" s="0"/>
      <c r="Z160" s="0"/>
    </row>
    <row r="161" customFormat="false" ht="12.8" hidden="false" customHeight="false" outlineLevel="0" collapsed="false">
      <c r="A161" s="2" t="n">
        <v>2010</v>
      </c>
      <c r="B161" s="2" t="s">
        <v>36</v>
      </c>
      <c r="C161" s="2" t="n">
        <v>91.28</v>
      </c>
      <c r="D161" s="0"/>
      <c r="E161" s="0"/>
      <c r="F161" s="0"/>
      <c r="G161" s="0"/>
      <c r="H161" s="0"/>
      <c r="I161" s="2" t="n">
        <f aca="false">C161/2*J161</f>
        <v>19.7393</v>
      </c>
      <c r="J161" s="2" t="n">
        <v>0.4325</v>
      </c>
      <c r="K161" s="0"/>
      <c r="L161" s="2" t="n">
        <f aca="false">SQRT(0.493677^2+I161^2)</f>
        <v>19.7454724296566</v>
      </c>
      <c r="M161" s="2"/>
      <c r="N161" s="2"/>
      <c r="O161" s="3" t="n">
        <f aca="false">2*L161/C161</f>
        <v>0.432635241666446</v>
      </c>
      <c r="P161" s="2" t="s">
        <v>37</v>
      </c>
      <c r="Q161" s="2"/>
      <c r="R161" s="2" t="n">
        <v>0.559</v>
      </c>
      <c r="S161" s="2" t="n">
        <v>0.022</v>
      </c>
      <c r="T161" s="0"/>
      <c r="U161" s="0"/>
      <c r="V161" s="0"/>
      <c r="W161" s="0"/>
      <c r="X161" s="0"/>
      <c r="Y161" s="0"/>
      <c r="Z161" s="0"/>
    </row>
    <row r="162" customFormat="false" ht="12.8" hidden="false" customHeight="false" outlineLevel="0" collapsed="false">
      <c r="A162" s="2" t="n">
        <v>2010</v>
      </c>
      <c r="B162" s="2" t="s">
        <v>36</v>
      </c>
      <c r="C162" s="2" t="n">
        <v>91.28</v>
      </c>
      <c r="D162" s="0"/>
      <c r="E162" s="0"/>
      <c r="F162" s="0"/>
      <c r="G162" s="0"/>
      <c r="H162" s="0"/>
      <c r="I162" s="2" t="n">
        <f aca="false">C162/2*J162</f>
        <v>21.227164</v>
      </c>
      <c r="J162" s="2" t="n">
        <v>0.4651</v>
      </c>
      <c r="K162" s="0"/>
      <c r="L162" s="2" t="n">
        <f aca="false">SQRT(0.493677^2+I162^2)</f>
        <v>21.232903910281</v>
      </c>
      <c r="M162" s="2"/>
      <c r="N162" s="2"/>
      <c r="O162" s="3" t="n">
        <f aca="false">2*L162/C162</f>
        <v>0.465225764905368</v>
      </c>
      <c r="P162" s="2" t="s">
        <v>37</v>
      </c>
      <c r="Q162" s="2"/>
      <c r="R162" s="2" t="n">
        <v>0.426</v>
      </c>
      <c r="S162" s="2" t="n">
        <v>0.02</v>
      </c>
      <c r="T162" s="0"/>
      <c r="U162" s="0"/>
      <c r="V162" s="0"/>
      <c r="W162" s="0"/>
      <c r="X162" s="0"/>
      <c r="Y162" s="0"/>
      <c r="Z162" s="0"/>
    </row>
    <row r="163" customFormat="false" ht="12.8" hidden="false" customHeight="false" outlineLevel="0" collapsed="false">
      <c r="A163" s="2" t="n">
        <v>2010</v>
      </c>
      <c r="B163" s="2" t="s">
        <v>36</v>
      </c>
      <c r="C163" s="2" t="n">
        <v>91.28</v>
      </c>
      <c r="D163" s="0"/>
      <c r="E163" s="0"/>
      <c r="F163" s="0"/>
      <c r="G163" s="0"/>
      <c r="H163" s="0"/>
      <c r="I163" s="2" t="n">
        <f aca="false">C163/2*J163</f>
        <v>22.97974</v>
      </c>
      <c r="J163" s="2" t="n">
        <v>0.5035</v>
      </c>
      <c r="K163" s="0"/>
      <c r="L163" s="2" t="n">
        <f aca="false">SQRT(0.493677^2+I163^2)</f>
        <v>22.9850422546475</v>
      </c>
      <c r="M163" s="2"/>
      <c r="N163" s="2"/>
      <c r="O163" s="3" t="n">
        <f aca="false">2*L163/C163</f>
        <v>0.503616175605773</v>
      </c>
      <c r="P163" s="2" t="s">
        <v>37</v>
      </c>
      <c r="Q163" s="2"/>
      <c r="R163" s="2" t="n">
        <v>0.363</v>
      </c>
      <c r="S163" s="2" t="n">
        <v>0.016</v>
      </c>
      <c r="T163" s="0"/>
      <c r="U163" s="0"/>
      <c r="V163" s="0"/>
      <c r="W163" s="0"/>
      <c r="X163" s="0"/>
      <c r="Y163" s="0"/>
      <c r="Z163" s="0"/>
    </row>
    <row r="164" customFormat="false" ht="12.8" hidden="false" customHeight="false" outlineLevel="0" collapsed="false">
      <c r="A164" s="2" t="n">
        <v>2010</v>
      </c>
      <c r="B164" s="2" t="s">
        <v>36</v>
      </c>
      <c r="C164" s="2" t="n">
        <v>91.28</v>
      </c>
      <c r="D164" s="0"/>
      <c r="E164" s="0"/>
      <c r="F164" s="0"/>
      <c r="G164" s="0"/>
      <c r="H164" s="0"/>
      <c r="I164" s="2" t="n">
        <f aca="false">C164/2*J164</f>
        <v>24.96508</v>
      </c>
      <c r="J164" s="2" t="n">
        <v>0.547</v>
      </c>
      <c r="K164" s="0"/>
      <c r="L164" s="2" t="n">
        <f aca="false">SQRT(0.493677^2+I164^2)</f>
        <v>24.9699606805203</v>
      </c>
      <c r="M164" s="2"/>
      <c r="N164" s="2"/>
      <c r="O164" s="3" t="n">
        <f aca="false">2*L164/C164</f>
        <v>0.547106938661707</v>
      </c>
      <c r="P164" s="2" t="s">
        <v>37</v>
      </c>
      <c r="Q164" s="2"/>
      <c r="R164" s="2" t="n">
        <v>0.261</v>
      </c>
      <c r="S164" s="2" t="n">
        <v>0.015</v>
      </c>
      <c r="T164" s="0"/>
      <c r="U164" s="0"/>
      <c r="V164" s="0"/>
      <c r="W164" s="0"/>
      <c r="X164" s="0"/>
      <c r="Y164" s="0"/>
      <c r="Z164" s="0"/>
    </row>
    <row r="165" customFormat="false" ht="12.8" hidden="false" customHeight="false" outlineLevel="0" collapsed="false">
      <c r="A165" s="2" t="n">
        <v>2010</v>
      </c>
      <c r="B165" s="2" t="s">
        <v>36</v>
      </c>
      <c r="C165" s="2" t="n">
        <v>91.28</v>
      </c>
      <c r="D165" s="0"/>
      <c r="E165" s="0"/>
      <c r="F165" s="0"/>
      <c r="G165" s="0"/>
      <c r="H165" s="0"/>
      <c r="I165" s="2" t="n">
        <f aca="false">C165/2*J165</f>
        <v>27.762812</v>
      </c>
      <c r="J165" s="2" t="n">
        <v>0.6083</v>
      </c>
      <c r="K165" s="0"/>
      <c r="L165" s="2" t="n">
        <f aca="false">SQRT(0.493677^2+I165^2)</f>
        <v>27.7672009235298</v>
      </c>
      <c r="M165" s="2"/>
      <c r="N165" s="2"/>
      <c r="O165" s="3" t="n">
        <f aca="false">2*L165/C165</f>
        <v>0.608396163968664</v>
      </c>
      <c r="P165" s="2" t="s">
        <v>37</v>
      </c>
      <c r="Q165" s="2"/>
      <c r="R165" s="2" t="n">
        <v>0.183</v>
      </c>
      <c r="S165" s="2" t="n">
        <v>0.01</v>
      </c>
      <c r="T165" s="0"/>
      <c r="U165" s="0"/>
      <c r="V165" s="0"/>
      <c r="W165" s="0"/>
      <c r="X165" s="0"/>
      <c r="Y165" s="0"/>
      <c r="Z165" s="0"/>
    </row>
    <row r="166" customFormat="false" ht="12.8" hidden="false" customHeight="false" outlineLevel="0" collapsed="false">
      <c r="A166" s="2" t="n">
        <v>2010</v>
      </c>
      <c r="B166" s="2" t="s">
        <v>36</v>
      </c>
      <c r="C166" s="2" t="n">
        <v>91.28</v>
      </c>
      <c r="D166" s="0"/>
      <c r="E166" s="0"/>
      <c r="F166" s="0"/>
      <c r="G166" s="0"/>
      <c r="H166" s="0"/>
      <c r="I166" s="2" t="n">
        <f aca="false">C166/2*J166</f>
        <v>32.162508</v>
      </c>
      <c r="J166" s="2" t="n">
        <v>0.7047</v>
      </c>
      <c r="K166" s="0"/>
      <c r="L166" s="2" t="n">
        <f aca="false">SQRT(0.493677^2+I166^2)</f>
        <v>32.1662966135425</v>
      </c>
      <c r="M166" s="2"/>
      <c r="N166" s="2"/>
      <c r="O166" s="3" t="n">
        <f aca="false">2*L166/C166</f>
        <v>0.704783010813815</v>
      </c>
      <c r="P166" s="2" t="s">
        <v>37</v>
      </c>
      <c r="Q166" s="2"/>
      <c r="R166" s="2" t="n">
        <v>0.079</v>
      </c>
      <c r="S166" s="2" t="n">
        <v>0.007</v>
      </c>
      <c r="T166" s="0"/>
      <c r="U166" s="0"/>
      <c r="V166" s="0"/>
      <c r="W166" s="0"/>
      <c r="X166" s="0"/>
      <c r="Y166" s="0"/>
      <c r="Z166" s="0"/>
    </row>
    <row r="167" customFormat="false" ht="12.8" hidden="false" customHeight="false" outlineLevel="0" collapsed="false">
      <c r="A167" s="2" t="n">
        <v>2010</v>
      </c>
      <c r="B167" s="2" t="s">
        <v>36</v>
      </c>
      <c r="C167" s="2" t="n">
        <v>91.28</v>
      </c>
      <c r="D167" s="0"/>
      <c r="E167" s="0"/>
      <c r="F167" s="0"/>
      <c r="G167" s="0"/>
      <c r="H167" s="0"/>
      <c r="I167" s="2" t="n">
        <f aca="false">C167/2*J167</f>
        <v>38.260012</v>
      </c>
      <c r="J167" s="2" t="n">
        <v>0.8383</v>
      </c>
      <c r="K167" s="0"/>
      <c r="L167" s="2" t="n">
        <f aca="false">SQRT(0.493677^2+I167^2)</f>
        <v>38.2631968766395</v>
      </c>
      <c r="M167" s="2"/>
      <c r="N167" s="2"/>
      <c r="O167" s="3" t="n">
        <f aca="false">2*L167/C167</f>
        <v>0.83836978257317</v>
      </c>
      <c r="P167" s="2" t="s">
        <v>37</v>
      </c>
      <c r="Q167" s="2"/>
      <c r="R167" s="2" t="n">
        <v>0.008</v>
      </c>
      <c r="S167" s="2" t="n">
        <v>0.004</v>
      </c>
      <c r="T167" s="0"/>
      <c r="U167" s="0"/>
      <c r="V167" s="0"/>
      <c r="W167" s="0"/>
      <c r="X167" s="0"/>
      <c r="Y167" s="0"/>
      <c r="Z167" s="0"/>
    </row>
    <row r="168" customFormat="false" ht="12.8" hidden="false" customHeight="false" outlineLevel="0" collapsed="false">
      <c r="A168" s="2" t="n">
        <v>2011</v>
      </c>
      <c r="B168" s="2" t="s">
        <v>38</v>
      </c>
      <c r="C168" s="2" t="n">
        <v>91.28</v>
      </c>
      <c r="D168" s="0"/>
      <c r="E168" s="0"/>
      <c r="F168" s="0"/>
      <c r="G168" s="0"/>
      <c r="H168" s="0"/>
      <c r="I168" s="2" t="n">
        <f aca="false">C168/2*J168</f>
        <v>0.698292</v>
      </c>
      <c r="J168" s="2" t="n">
        <v>0.0153</v>
      </c>
      <c r="K168" s="0"/>
      <c r="L168" s="2" t="n">
        <f aca="false">SQRT(0.493677^2+I168^2)</f>
        <v>0.855177582489742</v>
      </c>
      <c r="M168" s="2"/>
      <c r="N168" s="2"/>
      <c r="O168" s="3" t="n">
        <f aca="false">2*L168/C168</f>
        <v>0.0187374579861907</v>
      </c>
      <c r="P168" s="2" t="s">
        <v>39</v>
      </c>
      <c r="Q168" s="2"/>
      <c r="R168" s="2" t="n">
        <v>30.92</v>
      </c>
      <c r="S168" s="2" t="n">
        <v>3.86</v>
      </c>
      <c r="T168" s="0"/>
      <c r="U168" s="0"/>
      <c r="V168" s="0"/>
      <c r="W168" s="0"/>
      <c r="X168" s="0"/>
      <c r="Y168" s="0"/>
      <c r="Z168" s="0"/>
    </row>
    <row r="169" customFormat="false" ht="12.8" hidden="false" customHeight="false" outlineLevel="0" collapsed="false">
      <c r="A169" s="2" t="n">
        <v>2011</v>
      </c>
      <c r="B169" s="2" t="s">
        <v>38</v>
      </c>
      <c r="C169" s="2" t="n">
        <v>91.28</v>
      </c>
      <c r="D169" s="0"/>
      <c r="E169" s="0"/>
      <c r="F169" s="0"/>
      <c r="G169" s="0"/>
      <c r="H169" s="0"/>
      <c r="I169" s="2" t="n">
        <f aca="false">C169/2*J169</f>
        <v>0.871724</v>
      </c>
      <c r="J169" s="2" t="n">
        <v>0.0191</v>
      </c>
      <c r="K169" s="0"/>
      <c r="L169" s="2" t="n">
        <f aca="false">SQRT(0.493677^2+I169^2)</f>
        <v>1.00180822142015</v>
      </c>
      <c r="M169" s="2"/>
      <c r="N169" s="2"/>
      <c r="O169" s="3" t="n">
        <f aca="false">2*L169/C169</f>
        <v>0.0219502239574967</v>
      </c>
      <c r="P169" s="2" t="s">
        <v>39</v>
      </c>
      <c r="Q169" s="2"/>
      <c r="R169" s="2" t="n">
        <v>22.43</v>
      </c>
      <c r="S169" s="2" t="n">
        <v>1.37</v>
      </c>
      <c r="T169" s="0"/>
      <c r="U169" s="0"/>
      <c r="V169" s="0"/>
      <c r="W169" s="0"/>
      <c r="X169" s="0"/>
      <c r="Y169" s="0"/>
      <c r="Z169" s="0"/>
    </row>
    <row r="170" customFormat="false" ht="12.8" hidden="false" customHeight="false" outlineLevel="0" collapsed="false">
      <c r="A170" s="2" t="n">
        <v>2011</v>
      </c>
      <c r="B170" s="2" t="s">
        <v>38</v>
      </c>
      <c r="C170" s="2" t="n">
        <v>91.28</v>
      </c>
      <c r="D170" s="0"/>
      <c r="E170" s="0"/>
      <c r="F170" s="0"/>
      <c r="G170" s="0"/>
      <c r="H170" s="0"/>
      <c r="I170" s="2" t="n">
        <f aca="false">C170/2*J170</f>
        <v>1.122744</v>
      </c>
      <c r="J170" s="2" t="n">
        <v>0.0246</v>
      </c>
      <c r="K170" s="0"/>
      <c r="L170" s="2" t="n">
        <f aca="false">SQRT(0.493677^2+I170^2)</f>
        <v>1.22648728891293</v>
      </c>
      <c r="M170" s="2"/>
      <c r="N170" s="2"/>
      <c r="O170" s="3" t="n">
        <f aca="false">2*L170/C170</f>
        <v>0.0268730781970405</v>
      </c>
      <c r="P170" s="2" t="s">
        <v>39</v>
      </c>
      <c r="Q170" s="2"/>
      <c r="R170" s="2" t="n">
        <v>22.04</v>
      </c>
      <c r="S170" s="2" t="n">
        <v>1.27</v>
      </c>
      <c r="T170" s="0"/>
      <c r="U170" s="0"/>
      <c r="V170" s="0"/>
      <c r="W170" s="0"/>
      <c r="X170" s="0"/>
      <c r="Y170" s="0"/>
      <c r="Z170" s="0"/>
    </row>
    <row r="171" customFormat="false" ht="12.8" hidden="false" customHeight="false" outlineLevel="0" collapsed="false">
      <c r="A171" s="2" t="n">
        <v>2011</v>
      </c>
      <c r="B171" s="2" t="s">
        <v>38</v>
      </c>
      <c r="C171" s="2" t="n">
        <v>91.28</v>
      </c>
      <c r="D171" s="0"/>
      <c r="E171" s="0"/>
      <c r="F171" s="0"/>
      <c r="G171" s="0"/>
      <c r="H171" s="0"/>
      <c r="I171" s="2" t="n">
        <f aca="false">C171/2*J171</f>
        <v>1.373764</v>
      </c>
      <c r="J171" s="2" t="n">
        <v>0.0301</v>
      </c>
      <c r="K171" s="0"/>
      <c r="L171" s="2" t="n">
        <f aca="false">SQRT(0.493677^2+I171^2)</f>
        <v>1.45977549918643</v>
      </c>
      <c r="M171" s="2"/>
      <c r="N171" s="2"/>
      <c r="O171" s="3" t="n">
        <f aca="false">2*L171/C171</f>
        <v>0.03198456396114</v>
      </c>
      <c r="P171" s="2" t="s">
        <v>39</v>
      </c>
      <c r="Q171" s="2"/>
      <c r="R171" s="2" t="n">
        <v>20.82</v>
      </c>
      <c r="S171" s="2" t="n">
        <v>1.17</v>
      </c>
      <c r="T171" s="0"/>
      <c r="U171" s="0"/>
      <c r="V171" s="0"/>
      <c r="W171" s="0"/>
      <c r="X171" s="0"/>
      <c r="Y171" s="0"/>
      <c r="Z171" s="0"/>
    </row>
    <row r="172" customFormat="false" ht="12.8" hidden="false" customHeight="false" outlineLevel="0" collapsed="false">
      <c r="A172" s="2" t="n">
        <v>2011</v>
      </c>
      <c r="B172" s="2" t="s">
        <v>38</v>
      </c>
      <c r="C172" s="2" t="n">
        <v>91.28</v>
      </c>
      <c r="D172" s="0"/>
      <c r="E172" s="0"/>
      <c r="F172" s="0"/>
      <c r="G172" s="0"/>
      <c r="H172" s="0"/>
      <c r="I172" s="2" t="n">
        <f aca="false">C172/2*J172</f>
        <v>1.624784</v>
      </c>
      <c r="J172" s="2" t="n">
        <v>0.0356</v>
      </c>
      <c r="K172" s="0"/>
      <c r="L172" s="2" t="n">
        <f aca="false">SQRT(0.493677^2+I172^2)</f>
        <v>1.69812838942908</v>
      </c>
      <c r="M172" s="2"/>
      <c r="N172" s="2"/>
      <c r="O172" s="3" t="n">
        <f aca="false">2*L172/C172</f>
        <v>0.0372070199261411</v>
      </c>
      <c r="P172" s="2" t="s">
        <v>39</v>
      </c>
      <c r="Q172" s="2"/>
      <c r="R172" s="2" t="n">
        <v>16.79</v>
      </c>
      <c r="S172" s="2" t="n">
        <v>1.15</v>
      </c>
      <c r="T172" s="0"/>
      <c r="U172" s="0"/>
      <c r="V172" s="0"/>
      <c r="W172" s="0"/>
      <c r="X172" s="0"/>
      <c r="Y172" s="0"/>
      <c r="Z172" s="0"/>
    </row>
    <row r="173" customFormat="false" ht="12.8" hidden="false" customHeight="false" outlineLevel="0" collapsed="false">
      <c r="A173" s="2" t="n">
        <v>2011</v>
      </c>
      <c r="B173" s="2" t="s">
        <v>38</v>
      </c>
      <c r="C173" s="2" t="n">
        <v>91.28</v>
      </c>
      <c r="D173" s="0"/>
      <c r="E173" s="0"/>
      <c r="F173" s="0"/>
      <c r="G173" s="0"/>
      <c r="H173" s="0"/>
      <c r="I173" s="2" t="n">
        <f aca="false">C173/2*J173</f>
        <v>1.875804</v>
      </c>
      <c r="J173" s="2" t="n">
        <v>0.0411</v>
      </c>
      <c r="K173" s="0"/>
      <c r="L173" s="2" t="n">
        <f aca="false">SQRT(0.493677^2+I173^2)</f>
        <v>1.93967977427848</v>
      </c>
      <c r="M173" s="2"/>
      <c r="N173" s="2"/>
      <c r="O173" s="3" t="n">
        <f aca="false">2*L173/C173</f>
        <v>0.0424995568422103</v>
      </c>
      <c r="P173" s="2" t="s">
        <v>39</v>
      </c>
      <c r="Q173" s="2"/>
      <c r="R173" s="2" t="n">
        <v>16.68</v>
      </c>
      <c r="S173" s="2" t="n">
        <v>1.15</v>
      </c>
      <c r="T173" s="0"/>
      <c r="U173" s="0"/>
      <c r="V173" s="0"/>
      <c r="W173" s="0"/>
      <c r="X173" s="0"/>
      <c r="Y173" s="0"/>
      <c r="Z173" s="0"/>
    </row>
    <row r="174" customFormat="false" ht="12.8" hidden="false" customHeight="false" outlineLevel="0" collapsed="false">
      <c r="A174" s="2" t="n">
        <v>2011</v>
      </c>
      <c r="B174" s="2" t="s">
        <v>38</v>
      </c>
      <c r="C174" s="2" t="n">
        <v>91.28</v>
      </c>
      <c r="D174" s="0"/>
      <c r="E174" s="0"/>
      <c r="F174" s="0"/>
      <c r="G174" s="0"/>
      <c r="H174" s="0"/>
      <c r="I174" s="2" t="n">
        <f aca="false">C174/2*J174</f>
        <v>2.12226</v>
      </c>
      <c r="J174" s="2" t="n">
        <v>0.0465</v>
      </c>
      <c r="K174" s="0"/>
      <c r="L174" s="2" t="n">
        <f aca="false">SQRT(0.493677^2+I174^2)</f>
        <v>2.17892278154344</v>
      </c>
      <c r="M174" s="2"/>
      <c r="N174" s="2"/>
      <c r="O174" s="3" t="n">
        <f aca="false">2*L174/C174</f>
        <v>0.0477415158094531</v>
      </c>
      <c r="P174" s="2" t="s">
        <v>39</v>
      </c>
      <c r="Q174" s="2"/>
      <c r="R174" s="2" t="n">
        <v>16.46</v>
      </c>
      <c r="S174" s="2" t="n">
        <v>1.06</v>
      </c>
      <c r="T174" s="0"/>
      <c r="U174" s="0"/>
      <c r="V174" s="0"/>
      <c r="W174" s="0"/>
      <c r="X174" s="0"/>
      <c r="Y174" s="0"/>
      <c r="Z174" s="0"/>
    </row>
    <row r="175" customFormat="false" ht="12.8" hidden="false" customHeight="false" outlineLevel="0" collapsed="false">
      <c r="A175" s="2" t="n">
        <v>2011</v>
      </c>
      <c r="B175" s="2" t="s">
        <v>38</v>
      </c>
      <c r="C175" s="2" t="n">
        <v>91.28</v>
      </c>
      <c r="D175" s="0"/>
      <c r="E175" s="0"/>
      <c r="F175" s="0"/>
      <c r="G175" s="0"/>
      <c r="H175" s="0"/>
      <c r="I175" s="2" t="n">
        <f aca="false">C175/2*J175</f>
        <v>2.377844</v>
      </c>
      <c r="J175" s="2" t="n">
        <v>0.0521</v>
      </c>
      <c r="K175" s="0"/>
      <c r="L175" s="2" t="n">
        <f aca="false">SQRT(0.493677^2+I175^2)</f>
        <v>2.42855081657045</v>
      </c>
      <c r="M175" s="2"/>
      <c r="N175" s="2"/>
      <c r="O175" s="3" t="n">
        <f aca="false">2*L175/C175</f>
        <v>0.0532110170151282</v>
      </c>
      <c r="P175" s="2" t="s">
        <v>39</v>
      </c>
      <c r="Q175" s="2"/>
      <c r="R175" s="2" t="n">
        <v>15.81</v>
      </c>
      <c r="S175" s="2" t="n">
        <v>1.08</v>
      </c>
      <c r="T175" s="0"/>
      <c r="U175" s="0"/>
      <c r="V175" s="0"/>
      <c r="W175" s="0"/>
      <c r="X175" s="0"/>
      <c r="Y175" s="0"/>
      <c r="Z175" s="0"/>
    </row>
    <row r="176" customFormat="false" ht="12.8" hidden="false" customHeight="false" outlineLevel="0" collapsed="false">
      <c r="A176" s="2" t="n">
        <v>2011</v>
      </c>
      <c r="B176" s="2" t="s">
        <v>38</v>
      </c>
      <c r="C176" s="2" t="n">
        <v>91.28</v>
      </c>
      <c r="D176" s="0"/>
      <c r="E176" s="0"/>
      <c r="F176" s="0"/>
      <c r="G176" s="0"/>
      <c r="H176" s="0"/>
      <c r="I176" s="2" t="n">
        <f aca="false">C176/2*J176</f>
        <v>2.628864</v>
      </c>
      <c r="J176" s="2" t="n">
        <v>0.0576</v>
      </c>
      <c r="K176" s="0"/>
      <c r="L176" s="2" t="n">
        <f aca="false">SQRT(0.493677^2+I176^2)</f>
        <v>2.67481642563093</v>
      </c>
      <c r="M176" s="2"/>
      <c r="N176" s="2"/>
      <c r="O176" s="3" t="n">
        <f aca="false">2*L176/C176</f>
        <v>0.0586068454345077</v>
      </c>
      <c r="P176" s="2" t="s">
        <v>39</v>
      </c>
      <c r="Q176" s="2"/>
      <c r="R176" s="2" t="n">
        <v>12.62</v>
      </c>
      <c r="S176" s="2" t="n">
        <v>0.99</v>
      </c>
      <c r="T176" s="0"/>
      <c r="U176" s="0"/>
      <c r="V176" s="0"/>
      <c r="W176" s="0"/>
      <c r="X176" s="0"/>
      <c r="Y176" s="0"/>
      <c r="Z176" s="0"/>
    </row>
    <row r="177" customFormat="false" ht="12.8" hidden="false" customHeight="false" outlineLevel="0" collapsed="false">
      <c r="A177" s="2" t="n">
        <v>2011</v>
      </c>
      <c r="B177" s="2" t="s">
        <v>38</v>
      </c>
      <c r="C177" s="2" t="n">
        <v>91.28</v>
      </c>
      <c r="D177" s="0"/>
      <c r="E177" s="0"/>
      <c r="F177" s="0"/>
      <c r="G177" s="0"/>
      <c r="H177" s="0"/>
      <c r="I177" s="2" t="n">
        <f aca="false">C177/2*J177</f>
        <v>2.87532</v>
      </c>
      <c r="J177" s="2" t="n">
        <v>0.063</v>
      </c>
      <c r="K177" s="0"/>
      <c r="L177" s="2" t="n">
        <f aca="false">SQRT(0.493677^2+I177^2)</f>
        <v>2.91739302849805</v>
      </c>
      <c r="M177" s="2"/>
      <c r="N177" s="2"/>
      <c r="O177" s="3" t="n">
        <f aca="false">2*L177/C177</f>
        <v>0.063921845497328</v>
      </c>
      <c r="P177" s="2" t="s">
        <v>39</v>
      </c>
      <c r="Q177" s="2"/>
      <c r="R177" s="2" t="n">
        <v>12.24</v>
      </c>
      <c r="S177" s="2" t="n">
        <v>0.92</v>
      </c>
      <c r="T177" s="0"/>
      <c r="U177" s="0"/>
      <c r="V177" s="0"/>
      <c r="W177" s="0"/>
      <c r="X177" s="0"/>
      <c r="Y177" s="0"/>
      <c r="Z177" s="0"/>
    </row>
    <row r="178" customFormat="false" ht="12.8" hidden="false" customHeight="false" outlineLevel="0" collapsed="false">
      <c r="A178" s="2" t="n">
        <v>2011</v>
      </c>
      <c r="B178" s="2" t="s">
        <v>38</v>
      </c>
      <c r="C178" s="2" t="n">
        <v>91.28</v>
      </c>
      <c r="D178" s="0"/>
      <c r="E178" s="0"/>
      <c r="F178" s="0"/>
      <c r="G178" s="0"/>
      <c r="H178" s="0"/>
      <c r="I178" s="2" t="n">
        <f aca="false">C178/2*J178</f>
        <v>3.12634</v>
      </c>
      <c r="J178" s="2" t="n">
        <v>0.0685</v>
      </c>
      <c r="K178" s="0"/>
      <c r="L178" s="2" t="n">
        <f aca="false">SQRT(0.493677^2+I178^2)</f>
        <v>3.16507800471473</v>
      </c>
      <c r="M178" s="2"/>
      <c r="N178" s="2"/>
      <c r="O178" s="3" t="n">
        <f aca="false">2*L178/C178</f>
        <v>0.0693487731094376</v>
      </c>
      <c r="P178" s="2" t="s">
        <v>39</v>
      </c>
      <c r="Q178" s="2"/>
      <c r="R178" s="2" t="n">
        <v>11.42</v>
      </c>
      <c r="S178" s="2" t="n">
        <v>0.87</v>
      </c>
      <c r="T178" s="0"/>
      <c r="U178" s="0"/>
      <c r="V178" s="0"/>
      <c r="W178" s="0"/>
      <c r="X178" s="0"/>
      <c r="Y178" s="0"/>
      <c r="Z178" s="0"/>
    </row>
    <row r="179" customFormat="false" ht="12.8" hidden="false" customHeight="false" outlineLevel="0" collapsed="false">
      <c r="A179" s="2" t="n">
        <v>2011</v>
      </c>
      <c r="B179" s="2" t="s">
        <v>38</v>
      </c>
      <c r="C179" s="2" t="n">
        <v>91.28</v>
      </c>
      <c r="D179" s="0"/>
      <c r="E179" s="0"/>
      <c r="F179" s="0"/>
      <c r="G179" s="0"/>
      <c r="H179" s="0"/>
      <c r="I179" s="2" t="n">
        <f aca="false">C179/2*J179</f>
        <v>3.37736</v>
      </c>
      <c r="J179" s="2" t="n">
        <v>0.074</v>
      </c>
      <c r="K179" s="0"/>
      <c r="L179" s="2" t="n">
        <f aca="false">SQRT(0.493677^2+I179^2)</f>
        <v>3.41325029113439</v>
      </c>
      <c r="M179" s="2"/>
      <c r="N179" s="2"/>
      <c r="O179" s="3" t="n">
        <f aca="false">2*L179/C179</f>
        <v>0.0747863779827868</v>
      </c>
      <c r="P179" s="2" t="s">
        <v>39</v>
      </c>
      <c r="Q179" s="2"/>
      <c r="R179" s="2" t="n">
        <v>10.95</v>
      </c>
      <c r="S179" s="2" t="n">
        <v>0.85</v>
      </c>
      <c r="T179" s="0"/>
      <c r="U179" s="0"/>
      <c r="V179" s="0"/>
      <c r="W179" s="0"/>
      <c r="X179" s="0"/>
      <c r="Y179" s="0"/>
      <c r="Z179" s="0"/>
    </row>
    <row r="180" customFormat="false" ht="12.8" hidden="false" customHeight="false" outlineLevel="0" collapsed="false">
      <c r="A180" s="2" t="n">
        <v>2011</v>
      </c>
      <c r="B180" s="2" t="s">
        <v>38</v>
      </c>
      <c r="C180" s="2" t="n">
        <v>91.28</v>
      </c>
      <c r="D180" s="0"/>
      <c r="E180" s="0"/>
      <c r="F180" s="0"/>
      <c r="G180" s="0"/>
      <c r="H180" s="0"/>
      <c r="I180" s="2" t="n">
        <f aca="false">C180/2*J180</f>
        <v>3.62838</v>
      </c>
      <c r="J180" s="2" t="n">
        <v>0.0795</v>
      </c>
      <c r="K180" s="0"/>
      <c r="L180" s="2" t="n">
        <f aca="false">SQRT(0.493677^2+I180^2)</f>
        <v>3.66181080952157</v>
      </c>
      <c r="M180" s="2"/>
      <c r="N180" s="2"/>
      <c r="O180" s="3" t="n">
        <f aca="false">2*L180/C180</f>
        <v>0.080232489253321</v>
      </c>
      <c r="P180" s="2" t="s">
        <v>39</v>
      </c>
      <c r="Q180" s="2"/>
      <c r="R180" s="2" t="n">
        <v>10.88</v>
      </c>
      <c r="S180" s="2" t="n">
        <v>0.84</v>
      </c>
      <c r="T180" s="0"/>
      <c r="U180" s="0"/>
      <c r="V180" s="0"/>
      <c r="W180" s="0"/>
      <c r="X180" s="0"/>
      <c r="Y180" s="0"/>
      <c r="Z180" s="0"/>
    </row>
    <row r="181" customFormat="false" ht="12.8" hidden="false" customHeight="false" outlineLevel="0" collapsed="false">
      <c r="A181" s="2" t="n">
        <v>2011</v>
      </c>
      <c r="B181" s="2" t="s">
        <v>38</v>
      </c>
      <c r="C181" s="2" t="n">
        <v>91.28</v>
      </c>
      <c r="D181" s="0"/>
      <c r="E181" s="0"/>
      <c r="F181" s="0"/>
      <c r="G181" s="0"/>
      <c r="H181" s="0"/>
      <c r="I181" s="2" t="n">
        <f aca="false">C181/2*J181</f>
        <v>3.8794</v>
      </c>
      <c r="J181" s="2" t="n">
        <v>0.085</v>
      </c>
      <c r="K181" s="0"/>
      <c r="L181" s="2" t="n">
        <f aca="false">SQRT(0.493677^2+I181^2)</f>
        <v>3.91068553329579</v>
      </c>
      <c r="M181" s="2"/>
      <c r="N181" s="2"/>
      <c r="O181" s="3" t="n">
        <f aca="false">2*L181/C181</f>
        <v>0.0856854849538955</v>
      </c>
      <c r="P181" s="2" t="s">
        <v>39</v>
      </c>
      <c r="Q181" s="2"/>
      <c r="R181" s="2" t="n">
        <v>9.62</v>
      </c>
      <c r="S181" s="2" t="n">
        <v>0.81</v>
      </c>
      <c r="T181" s="0"/>
      <c r="U181" s="0"/>
      <c r="V181" s="0"/>
      <c r="W181" s="0"/>
      <c r="X181" s="0"/>
      <c r="Y181" s="0"/>
      <c r="Z181" s="0"/>
    </row>
    <row r="182" customFormat="false" ht="12.8" hidden="false" customHeight="false" outlineLevel="0" collapsed="false">
      <c r="A182" s="2" t="n">
        <v>2011</v>
      </c>
      <c r="B182" s="2" t="s">
        <v>38</v>
      </c>
      <c r="C182" s="2" t="n">
        <v>91.28</v>
      </c>
      <c r="D182" s="0"/>
      <c r="E182" s="0"/>
      <c r="F182" s="0"/>
      <c r="G182" s="0"/>
      <c r="H182" s="0"/>
      <c r="I182" s="2" t="n">
        <f aca="false">C182/2*J182</f>
        <v>4.249084</v>
      </c>
      <c r="J182" s="2" t="n">
        <v>0.0931</v>
      </c>
      <c r="K182" s="0"/>
      <c r="L182" s="2" t="n">
        <f aca="false">SQRT(0.493677^2+I182^2)</f>
        <v>4.27766663256792</v>
      </c>
      <c r="M182" s="2"/>
      <c r="N182" s="2"/>
      <c r="O182" s="3" t="n">
        <f aca="false">2*L182/C182</f>
        <v>0.0937262627644154</v>
      </c>
      <c r="P182" s="2" t="s">
        <v>39</v>
      </c>
      <c r="Q182" s="2"/>
      <c r="R182" s="2" t="n">
        <v>9.84</v>
      </c>
      <c r="S182" s="2" t="n">
        <v>0.59</v>
      </c>
      <c r="T182" s="0"/>
      <c r="U182" s="0"/>
      <c r="V182" s="0"/>
      <c r="W182" s="0"/>
      <c r="X182" s="0"/>
      <c r="Y182" s="0"/>
      <c r="Z182" s="0"/>
    </row>
    <row r="183" customFormat="false" ht="12.8" hidden="false" customHeight="false" outlineLevel="0" collapsed="false">
      <c r="A183" s="2" t="n">
        <v>2011</v>
      </c>
      <c r="B183" s="2" t="s">
        <v>38</v>
      </c>
      <c r="C183" s="2" t="n">
        <v>91.28</v>
      </c>
      <c r="D183" s="0"/>
      <c r="E183" s="0"/>
      <c r="F183" s="0"/>
      <c r="G183" s="0"/>
      <c r="H183" s="0"/>
      <c r="I183" s="2" t="n">
        <f aca="false">C183/2*J183</f>
        <v>4.74656</v>
      </c>
      <c r="J183" s="2" t="n">
        <v>0.104</v>
      </c>
      <c r="K183" s="0"/>
      <c r="L183" s="2" t="n">
        <f aca="false">SQRT(0.493677^2+I183^2)</f>
        <v>4.7721639550553</v>
      </c>
      <c r="M183" s="2"/>
      <c r="N183" s="2"/>
      <c r="O183" s="3" t="n">
        <f aca="false">2*L183/C183</f>
        <v>0.10456099813881</v>
      </c>
      <c r="P183" s="2" t="s">
        <v>39</v>
      </c>
      <c r="Q183" s="2"/>
      <c r="R183" s="2" t="n">
        <v>8.08</v>
      </c>
      <c r="S183" s="2" t="n">
        <v>0.58</v>
      </c>
      <c r="T183" s="0"/>
      <c r="U183" s="0"/>
      <c r="V183" s="0"/>
      <c r="W183" s="0"/>
      <c r="X183" s="0"/>
      <c r="Y183" s="0"/>
      <c r="Z183" s="0"/>
    </row>
    <row r="184" customFormat="false" ht="12.8" hidden="false" customHeight="false" outlineLevel="0" collapsed="false">
      <c r="A184" s="2" t="n">
        <v>2011</v>
      </c>
      <c r="B184" s="2" t="s">
        <v>38</v>
      </c>
      <c r="C184" s="2" t="n">
        <v>91.28</v>
      </c>
      <c r="D184" s="0"/>
      <c r="E184" s="0"/>
      <c r="F184" s="0"/>
      <c r="G184" s="0"/>
      <c r="H184" s="0"/>
      <c r="I184" s="2" t="n">
        <f aca="false">C184/2*J184</f>
        <v>5.2486</v>
      </c>
      <c r="J184" s="2" t="n">
        <v>0.115</v>
      </c>
      <c r="K184" s="0"/>
      <c r="L184" s="2" t="n">
        <f aca="false">SQRT(0.493677^2+I184^2)</f>
        <v>5.27176620691102</v>
      </c>
      <c r="M184" s="2"/>
      <c r="N184" s="2"/>
      <c r="O184" s="3" t="n">
        <f aca="false">2*L184/C184</f>
        <v>0.115507585602783</v>
      </c>
      <c r="P184" s="2" t="s">
        <v>39</v>
      </c>
      <c r="Q184" s="2"/>
      <c r="R184" s="2" t="n">
        <v>8.98</v>
      </c>
      <c r="S184" s="2" t="n">
        <v>0.63</v>
      </c>
      <c r="T184" s="0"/>
      <c r="U184" s="0"/>
      <c r="V184" s="0"/>
      <c r="W184" s="0"/>
      <c r="X184" s="0"/>
      <c r="Y184" s="0"/>
      <c r="Z184" s="0"/>
    </row>
    <row r="185" customFormat="false" ht="12.8" hidden="false" customHeight="false" outlineLevel="0" collapsed="false">
      <c r="A185" s="2" t="n">
        <v>2011</v>
      </c>
      <c r="B185" s="2" t="s">
        <v>38</v>
      </c>
      <c r="C185" s="2" t="n">
        <v>91.28</v>
      </c>
      <c r="D185" s="0"/>
      <c r="E185" s="0"/>
      <c r="F185" s="0"/>
      <c r="G185" s="0"/>
      <c r="H185" s="0"/>
      <c r="I185" s="2" t="n">
        <f aca="false">C185/2*J185</f>
        <v>5.97884</v>
      </c>
      <c r="J185" s="2" t="n">
        <v>0.131</v>
      </c>
      <c r="K185" s="0"/>
      <c r="L185" s="2" t="n">
        <f aca="false">SQRT(0.493677^2+I185^2)</f>
        <v>5.99918700541407</v>
      </c>
      <c r="M185" s="2"/>
      <c r="N185" s="2"/>
      <c r="O185" s="3" t="n">
        <f aca="false">2*L185/C185</f>
        <v>0.131445815193122</v>
      </c>
      <c r="P185" s="2" t="s">
        <v>39</v>
      </c>
      <c r="Q185" s="2"/>
      <c r="R185" s="2" t="n">
        <v>6.59</v>
      </c>
      <c r="S185" s="2" t="n">
        <v>0.45</v>
      </c>
      <c r="T185" s="0"/>
      <c r="U185" s="0"/>
      <c r="V185" s="0"/>
      <c r="W185" s="0"/>
      <c r="X185" s="0"/>
      <c r="Y185" s="0"/>
      <c r="Z185" s="0"/>
    </row>
    <row r="186" customFormat="false" ht="12.8" hidden="false" customHeight="false" outlineLevel="0" collapsed="false">
      <c r="A186" s="2" t="n">
        <v>2011</v>
      </c>
      <c r="B186" s="2" t="s">
        <v>38</v>
      </c>
      <c r="C186" s="2" t="n">
        <v>91.28</v>
      </c>
      <c r="D186" s="0"/>
      <c r="E186" s="0"/>
      <c r="F186" s="0"/>
      <c r="G186" s="0"/>
      <c r="H186" s="0"/>
      <c r="I186" s="2" t="n">
        <f aca="false">C186/2*J186</f>
        <v>6.98292</v>
      </c>
      <c r="J186" s="2" t="n">
        <v>0.153</v>
      </c>
      <c r="K186" s="0"/>
      <c r="L186" s="2" t="n">
        <f aca="false">SQRT(0.493677^2+I186^2)</f>
        <v>7.00034918462851</v>
      </c>
      <c r="M186" s="2"/>
      <c r="N186" s="2"/>
      <c r="O186" s="3" t="n">
        <f aca="false">2*L186/C186</f>
        <v>0.153381883975208</v>
      </c>
      <c r="P186" s="2" t="s">
        <v>39</v>
      </c>
      <c r="Q186" s="2"/>
      <c r="R186" s="2" t="n">
        <v>5.5</v>
      </c>
      <c r="S186" s="2" t="n">
        <v>0.51</v>
      </c>
      <c r="T186" s="0"/>
      <c r="U186" s="0"/>
      <c r="V186" s="0"/>
      <c r="W186" s="0"/>
      <c r="X186" s="0"/>
      <c r="Y186" s="0"/>
      <c r="Z186" s="0"/>
    </row>
    <row r="187" customFormat="false" ht="12.8" hidden="false" customHeight="false" outlineLevel="0" collapsed="false">
      <c r="A187" s="2" t="n">
        <v>2011</v>
      </c>
      <c r="B187" s="2" t="s">
        <v>38</v>
      </c>
      <c r="C187" s="2" t="n">
        <v>91.28</v>
      </c>
      <c r="D187" s="0"/>
      <c r="E187" s="0"/>
      <c r="F187" s="0"/>
      <c r="G187" s="0"/>
      <c r="H187" s="0"/>
      <c r="I187" s="2" t="n">
        <f aca="false">C187/2*J187</f>
        <v>7.987</v>
      </c>
      <c r="J187" s="2" t="n">
        <v>0.175</v>
      </c>
      <c r="K187" s="0"/>
      <c r="L187" s="2" t="n">
        <f aca="false">SQRT(0.493677^2+I187^2)</f>
        <v>8.00224255945351</v>
      </c>
      <c r="M187" s="2"/>
      <c r="N187" s="2"/>
      <c r="O187" s="3" t="n">
        <f aca="false">2*L187/C187</f>
        <v>0.1753339736953</v>
      </c>
      <c r="P187" s="2" t="s">
        <v>39</v>
      </c>
      <c r="Q187" s="2"/>
      <c r="R187" s="2" t="n">
        <v>5.12</v>
      </c>
      <c r="S187" s="2" t="n">
        <v>0.68</v>
      </c>
      <c r="T187" s="0"/>
      <c r="U187" s="0"/>
      <c r="V187" s="0"/>
      <c r="W187" s="0"/>
      <c r="X187" s="0"/>
      <c r="Y187" s="0"/>
      <c r="Z187" s="0"/>
    </row>
    <row r="188" customFormat="false" ht="12.8" hidden="false" customHeight="false" outlineLevel="0" collapsed="false">
      <c r="A188" s="2" t="n">
        <v>2011</v>
      </c>
      <c r="B188" s="2" t="s">
        <v>38</v>
      </c>
      <c r="C188" s="2" t="n">
        <v>91.28</v>
      </c>
      <c r="D188" s="0"/>
      <c r="E188" s="0"/>
      <c r="F188" s="0"/>
      <c r="G188" s="0"/>
      <c r="H188" s="0"/>
      <c r="I188" s="2" t="n">
        <f aca="false">C188/2*J188</f>
        <v>8.99108</v>
      </c>
      <c r="J188" s="2" t="n">
        <v>0.197</v>
      </c>
      <c r="K188" s="0"/>
      <c r="L188" s="2" t="n">
        <f aca="false">SQRT(0.493677^2+I188^2)</f>
        <v>9.00462306522205</v>
      </c>
      <c r="M188" s="2"/>
      <c r="N188" s="2"/>
      <c r="O188" s="3" t="n">
        <f aca="false">2*L188/C188</f>
        <v>0.197296736748949</v>
      </c>
      <c r="P188" s="2" t="s">
        <v>39</v>
      </c>
      <c r="Q188" s="2"/>
      <c r="R188" s="2" t="n">
        <v>3.85</v>
      </c>
      <c r="S188" s="2" t="n">
        <v>0.245</v>
      </c>
      <c r="T188" s="0"/>
      <c r="U188" s="0"/>
      <c r="V188" s="0"/>
      <c r="W188" s="0"/>
      <c r="X188" s="0"/>
      <c r="Y188" s="0"/>
      <c r="Z188" s="0"/>
    </row>
    <row r="189" customFormat="false" ht="12.8" hidden="false" customHeight="false" outlineLevel="0" collapsed="false">
      <c r="A189" s="2" t="n">
        <v>2011</v>
      </c>
      <c r="B189" s="2" t="s">
        <v>38</v>
      </c>
      <c r="C189" s="2" t="n">
        <v>91.28</v>
      </c>
      <c r="D189" s="0"/>
      <c r="E189" s="0"/>
      <c r="F189" s="0"/>
      <c r="G189" s="0"/>
      <c r="H189" s="0"/>
      <c r="I189" s="2" t="n">
        <f aca="false">C189/2*J189</f>
        <v>9.990596</v>
      </c>
      <c r="J189" s="2" t="n">
        <v>0.2189</v>
      </c>
      <c r="K189" s="0"/>
      <c r="L189" s="2" t="n">
        <f aca="false">SQRT(0.493677^2+I189^2)</f>
        <v>10.0027858827201</v>
      </c>
      <c r="M189" s="2"/>
      <c r="N189" s="2"/>
      <c r="O189" s="3" t="n">
        <f aca="false">2*L189/C189</f>
        <v>0.219167087702018</v>
      </c>
      <c r="P189" s="2" t="s">
        <v>39</v>
      </c>
      <c r="Q189" s="2"/>
      <c r="R189" s="2" t="n">
        <v>3.087</v>
      </c>
      <c r="S189" s="2" t="n">
        <v>0.19</v>
      </c>
      <c r="T189" s="0"/>
      <c r="U189" s="0"/>
      <c r="V189" s="0"/>
      <c r="W189" s="0"/>
      <c r="X189" s="0"/>
      <c r="Y189" s="0"/>
      <c r="Z189" s="0"/>
    </row>
    <row r="190" customFormat="false" ht="12.8" hidden="false" customHeight="false" outlineLevel="0" collapsed="false">
      <c r="A190" s="2" t="n">
        <v>2011</v>
      </c>
      <c r="B190" s="2" t="s">
        <v>38</v>
      </c>
      <c r="C190" s="2" t="n">
        <v>91.28</v>
      </c>
      <c r="D190" s="0"/>
      <c r="E190" s="0"/>
      <c r="F190" s="0"/>
      <c r="G190" s="0"/>
      <c r="H190" s="0"/>
      <c r="I190" s="2" t="n">
        <f aca="false">C190/2*J190</f>
        <v>10.99924</v>
      </c>
      <c r="J190" s="2" t="n">
        <v>0.241</v>
      </c>
      <c r="K190" s="0"/>
      <c r="L190" s="2" t="n">
        <f aca="false">SQRT(0.493677^2+I190^2)</f>
        <v>11.0103132361404</v>
      </c>
      <c r="M190" s="2"/>
      <c r="N190" s="2"/>
      <c r="O190" s="3" t="n">
        <f aca="false">2*L190/C190</f>
        <v>0.241242621300184</v>
      </c>
      <c r="P190" s="2" t="s">
        <v>39</v>
      </c>
      <c r="Q190" s="2"/>
      <c r="R190" s="2" t="n">
        <v>2.074</v>
      </c>
      <c r="S190" s="2" t="n">
        <v>0.145</v>
      </c>
      <c r="T190" s="0"/>
      <c r="U190" s="0"/>
      <c r="V190" s="0"/>
      <c r="W190" s="0"/>
      <c r="X190" s="0"/>
      <c r="Y190" s="0"/>
      <c r="Z190" s="0"/>
    </row>
    <row r="191" customFormat="false" ht="12.8" hidden="false" customHeight="false" outlineLevel="0" collapsed="false">
      <c r="A191" s="2" t="n">
        <v>2011</v>
      </c>
      <c r="B191" s="2" t="s">
        <v>38</v>
      </c>
      <c r="C191" s="2" t="n">
        <v>91.28</v>
      </c>
      <c r="D191" s="0"/>
      <c r="E191" s="0"/>
      <c r="F191" s="0"/>
      <c r="G191" s="0"/>
      <c r="H191" s="0"/>
      <c r="I191" s="2" t="n">
        <f aca="false">C191/2*J191</f>
        <v>11.998756</v>
      </c>
      <c r="J191" s="2" t="n">
        <v>0.2629</v>
      </c>
      <c r="K191" s="0"/>
      <c r="L191" s="2" t="n">
        <f aca="false">SQRT(0.493677^2+I191^2)</f>
        <v>12.0089076325811</v>
      </c>
      <c r="M191" s="2"/>
      <c r="N191" s="2"/>
      <c r="O191" s="3" t="n">
        <f aca="false">2*L191/C191</f>
        <v>0.263122428408876</v>
      </c>
      <c r="P191" s="2" t="s">
        <v>39</v>
      </c>
      <c r="Q191" s="2"/>
      <c r="R191" s="2" t="n">
        <v>1.96</v>
      </c>
      <c r="S191" s="2" t="n">
        <v>0.132</v>
      </c>
      <c r="T191" s="0"/>
      <c r="U191" s="0"/>
      <c r="V191" s="0"/>
      <c r="W191" s="0"/>
      <c r="X191" s="0"/>
      <c r="Y191" s="0"/>
      <c r="Z191" s="0"/>
    </row>
    <row r="192" customFormat="false" ht="12.8" hidden="false" customHeight="false" outlineLevel="0" collapsed="false">
      <c r="A192" s="2" t="n">
        <v>2011</v>
      </c>
      <c r="B192" s="2" t="s">
        <v>38</v>
      </c>
      <c r="C192" s="2" t="n">
        <v>91.28</v>
      </c>
      <c r="D192" s="0"/>
      <c r="E192" s="0"/>
      <c r="F192" s="0"/>
      <c r="G192" s="0"/>
      <c r="H192" s="0"/>
      <c r="I192" s="2" t="n">
        <f aca="false">C192/2*J192</f>
        <v>13.002836</v>
      </c>
      <c r="J192" s="2" t="n">
        <v>0.2849</v>
      </c>
      <c r="K192" s="0"/>
      <c r="L192" s="2" t="n">
        <f aca="false">SQRT(0.493677^2+I192^2)</f>
        <v>13.0122043106933</v>
      </c>
      <c r="M192" s="2"/>
      <c r="N192" s="2"/>
      <c r="O192" s="3" t="n">
        <f aca="false">2*L192/C192</f>
        <v>0.285105265352614</v>
      </c>
      <c r="P192" s="2" t="s">
        <v>39</v>
      </c>
      <c r="Q192" s="2"/>
      <c r="R192" s="2" t="n">
        <v>1.681</v>
      </c>
      <c r="S192" s="2" t="n">
        <v>0.119</v>
      </c>
      <c r="T192" s="0"/>
      <c r="U192" s="0"/>
      <c r="V192" s="0"/>
      <c r="W192" s="0"/>
      <c r="X192" s="0"/>
      <c r="Y192" s="0"/>
      <c r="Z192" s="0"/>
    </row>
    <row r="193" customFormat="false" ht="12.8" hidden="false" customHeight="false" outlineLevel="0" collapsed="false">
      <c r="A193" s="2" t="n">
        <v>2011</v>
      </c>
      <c r="B193" s="2" t="s">
        <v>38</v>
      </c>
      <c r="C193" s="2" t="n">
        <v>91.28</v>
      </c>
      <c r="D193" s="0"/>
      <c r="E193" s="0"/>
      <c r="F193" s="0"/>
      <c r="G193" s="0"/>
      <c r="H193" s="0"/>
      <c r="I193" s="2" t="n">
        <f aca="false">C193/2*J193</f>
        <v>14.002352</v>
      </c>
      <c r="J193" s="2" t="n">
        <v>0.3068</v>
      </c>
      <c r="K193" s="0"/>
      <c r="L193" s="2" t="n">
        <f aca="false">SQRT(0.493677^2+I193^2)</f>
        <v>14.0110520130443</v>
      </c>
      <c r="M193" s="2"/>
      <c r="N193" s="2"/>
      <c r="O193" s="3" t="n">
        <f aca="false">2*L193/C193</f>
        <v>0.306990622546983</v>
      </c>
      <c r="P193" s="2" t="s">
        <v>39</v>
      </c>
      <c r="Q193" s="2"/>
      <c r="R193" s="2" t="n">
        <v>1.368</v>
      </c>
      <c r="S193" s="2" t="n">
        <v>0.104</v>
      </c>
      <c r="T193" s="0"/>
      <c r="U193" s="0"/>
      <c r="V193" s="0"/>
      <c r="W193" s="0"/>
      <c r="X193" s="0"/>
      <c r="Y193" s="0"/>
      <c r="Z193" s="0"/>
    </row>
    <row r="194" customFormat="false" ht="12.8" hidden="false" customHeight="false" outlineLevel="0" collapsed="false">
      <c r="A194" s="2" t="n">
        <v>2011</v>
      </c>
      <c r="B194" s="2" t="s">
        <v>38</v>
      </c>
      <c r="C194" s="2" t="n">
        <v>91.28</v>
      </c>
      <c r="D194" s="0"/>
      <c r="E194" s="0"/>
      <c r="F194" s="0"/>
      <c r="G194" s="0"/>
      <c r="H194" s="0"/>
      <c r="I194" s="2" t="n">
        <f aca="false">C194/2*J194</f>
        <v>15.234632</v>
      </c>
      <c r="J194" s="2" t="n">
        <v>0.3338</v>
      </c>
      <c r="K194" s="0"/>
      <c r="L194" s="2" t="n">
        <f aca="false">SQRT(0.493677^2+I194^2)</f>
        <v>15.2426286826044</v>
      </c>
      <c r="M194" s="2"/>
      <c r="N194" s="2"/>
      <c r="O194" s="3" t="n">
        <f aca="false">2*L194/C194</f>
        <v>0.333975212151718</v>
      </c>
      <c r="P194" s="2" t="s">
        <v>39</v>
      </c>
      <c r="Q194" s="2"/>
      <c r="R194" s="2" t="n">
        <v>1.043</v>
      </c>
      <c r="S194" s="2" t="n">
        <v>0.076</v>
      </c>
      <c r="T194" s="0"/>
      <c r="U194" s="0"/>
      <c r="V194" s="0"/>
      <c r="W194" s="0"/>
      <c r="X194" s="0"/>
      <c r="Y194" s="0"/>
      <c r="Z194" s="0"/>
    </row>
    <row r="195" customFormat="false" ht="12.8" hidden="false" customHeight="false" outlineLevel="0" collapsed="false">
      <c r="A195" s="2" t="n">
        <v>2011</v>
      </c>
      <c r="B195" s="2" t="s">
        <v>38</v>
      </c>
      <c r="C195" s="2" t="n">
        <v>91.28</v>
      </c>
      <c r="D195" s="0"/>
      <c r="E195" s="0"/>
      <c r="F195" s="0"/>
      <c r="G195" s="0"/>
      <c r="H195" s="0"/>
      <c r="I195" s="2" t="n">
        <f aca="false">C195/2*J195</f>
        <v>16.731624</v>
      </c>
      <c r="J195" s="2" t="n">
        <v>0.3666</v>
      </c>
      <c r="K195" s="0"/>
      <c r="L195" s="2" t="n">
        <f aca="false">SQRT(0.493677^2+I195^2)</f>
        <v>16.7389055394224</v>
      </c>
      <c r="M195" s="2"/>
      <c r="N195" s="2"/>
      <c r="O195" s="3" t="n">
        <f aca="false">2*L195/C195</f>
        <v>0.36675954293213</v>
      </c>
      <c r="P195" s="2" t="s">
        <v>39</v>
      </c>
      <c r="Q195" s="2"/>
      <c r="R195" s="2" t="n">
        <v>0.874</v>
      </c>
      <c r="S195" s="2" t="n">
        <v>0.068</v>
      </c>
      <c r="T195" s="0"/>
      <c r="U195" s="0"/>
      <c r="V195" s="0"/>
      <c r="W195" s="0"/>
      <c r="X195" s="0"/>
      <c r="Y195" s="0"/>
      <c r="Z195" s="0"/>
    </row>
    <row r="196" customFormat="false" ht="12.8" hidden="false" customHeight="false" outlineLevel="0" collapsed="false">
      <c r="A196" s="2" t="n">
        <v>2011</v>
      </c>
      <c r="B196" s="2" t="s">
        <v>38</v>
      </c>
      <c r="C196" s="2" t="n">
        <v>91.28</v>
      </c>
      <c r="D196" s="0"/>
      <c r="E196" s="0"/>
      <c r="F196" s="0"/>
      <c r="G196" s="0"/>
      <c r="H196" s="0"/>
      <c r="I196" s="2" t="n">
        <f aca="false">C196/2*J196</f>
        <v>18.242308</v>
      </c>
      <c r="J196" s="2" t="n">
        <v>0.3997</v>
      </c>
      <c r="K196" s="0"/>
      <c r="L196" s="2" t="n">
        <f aca="false">SQRT(0.493677^2+I196^2)</f>
        <v>18.2489867704263</v>
      </c>
      <c r="M196" s="2"/>
      <c r="N196" s="2"/>
      <c r="O196" s="3" t="n">
        <f aca="false">2*L196/C196</f>
        <v>0.399846335898911</v>
      </c>
      <c r="P196" s="2" t="s">
        <v>39</v>
      </c>
      <c r="Q196" s="2"/>
      <c r="R196" s="2" t="n">
        <v>0.6</v>
      </c>
      <c r="S196" s="2" t="n">
        <v>0.058</v>
      </c>
      <c r="T196" s="0"/>
      <c r="U196" s="0"/>
      <c r="V196" s="0"/>
      <c r="W196" s="0"/>
      <c r="X196" s="0"/>
      <c r="Y196" s="0"/>
      <c r="Z196" s="0"/>
    </row>
    <row r="197" customFormat="false" ht="12.8" hidden="false" customHeight="false" outlineLevel="0" collapsed="false">
      <c r="A197" s="2" t="n">
        <v>2011</v>
      </c>
      <c r="B197" s="2" t="s">
        <v>38</v>
      </c>
      <c r="C197" s="2" t="n">
        <v>91.28</v>
      </c>
      <c r="D197" s="0"/>
      <c r="E197" s="0"/>
      <c r="F197" s="0"/>
      <c r="G197" s="0"/>
      <c r="H197" s="0"/>
      <c r="I197" s="2" t="n">
        <f aca="false">C197/2*J197</f>
        <v>19.7393</v>
      </c>
      <c r="J197" s="2" t="n">
        <v>0.4325</v>
      </c>
      <c r="K197" s="0"/>
      <c r="L197" s="2" t="n">
        <f aca="false">SQRT(0.493677^2+I197^2)</f>
        <v>19.7454724296566</v>
      </c>
      <c r="M197" s="2"/>
      <c r="N197" s="2"/>
      <c r="O197" s="3" t="n">
        <f aca="false">2*L197/C197</f>
        <v>0.432635241666446</v>
      </c>
      <c r="P197" s="2" t="s">
        <v>39</v>
      </c>
      <c r="Q197" s="2"/>
      <c r="R197" s="2" t="n">
        <v>0.408</v>
      </c>
      <c r="S197" s="2" t="n">
        <v>0.05</v>
      </c>
      <c r="T197" s="0"/>
      <c r="U197" s="0"/>
      <c r="V197" s="0"/>
      <c r="W197" s="0"/>
      <c r="X197" s="0"/>
      <c r="Y197" s="0"/>
      <c r="Z197" s="0"/>
    </row>
    <row r="198" customFormat="false" ht="12.8" hidden="false" customHeight="false" outlineLevel="0" collapsed="false">
      <c r="A198" s="2" t="n">
        <v>2011</v>
      </c>
      <c r="B198" s="2" t="s">
        <v>38</v>
      </c>
      <c r="C198" s="2" t="n">
        <v>91.28</v>
      </c>
      <c r="D198" s="0"/>
      <c r="E198" s="0"/>
      <c r="F198" s="0"/>
      <c r="G198" s="0"/>
      <c r="H198" s="0"/>
      <c r="I198" s="2" t="n">
        <f aca="false">C198/2*J198</f>
        <v>21.227164</v>
      </c>
      <c r="J198" s="2" t="n">
        <v>0.4651</v>
      </c>
      <c r="K198" s="0"/>
      <c r="L198" s="2" t="n">
        <f aca="false">SQRT(0.493677^2+I198^2)</f>
        <v>21.232903910281</v>
      </c>
      <c r="M198" s="2"/>
      <c r="N198" s="2"/>
      <c r="O198" s="3" t="n">
        <f aca="false">2*L198/C198</f>
        <v>0.465225764905368</v>
      </c>
      <c r="P198" s="2" t="s">
        <v>39</v>
      </c>
      <c r="Q198" s="2"/>
      <c r="R198" s="2" t="n">
        <v>0.408</v>
      </c>
      <c r="S198" s="2" t="n">
        <v>0.05</v>
      </c>
      <c r="T198" s="0"/>
      <c r="U198" s="0"/>
      <c r="V198" s="0"/>
      <c r="W198" s="0"/>
      <c r="X198" s="0"/>
      <c r="Y198" s="0"/>
      <c r="Z198" s="0"/>
    </row>
    <row r="199" customFormat="false" ht="12.8" hidden="false" customHeight="false" outlineLevel="0" collapsed="false">
      <c r="A199" s="2" t="n">
        <v>2011</v>
      </c>
      <c r="B199" s="2" t="s">
        <v>38</v>
      </c>
      <c r="C199" s="2" t="n">
        <v>91.28</v>
      </c>
      <c r="D199" s="0"/>
      <c r="E199" s="0"/>
      <c r="F199" s="0"/>
      <c r="G199" s="0"/>
      <c r="H199" s="0"/>
      <c r="I199" s="2" t="n">
        <f aca="false">C199/2*J199</f>
        <v>22.97974</v>
      </c>
      <c r="J199" s="2" t="n">
        <v>0.5035</v>
      </c>
      <c r="K199" s="0"/>
      <c r="L199" s="2" t="n">
        <f aca="false">SQRT(0.493677^2+I199^2)</f>
        <v>22.9850422546475</v>
      </c>
      <c r="M199" s="2"/>
      <c r="N199" s="2"/>
      <c r="O199" s="3" t="n">
        <f aca="false">2*L199/C199</f>
        <v>0.503616175605773</v>
      </c>
      <c r="P199" s="2" t="s">
        <v>39</v>
      </c>
      <c r="Q199" s="2"/>
      <c r="R199" s="2" t="n">
        <v>0.243</v>
      </c>
      <c r="S199" s="2" t="n">
        <v>0.037</v>
      </c>
      <c r="T199" s="0"/>
      <c r="U199" s="0"/>
      <c r="V199" s="0"/>
      <c r="W199" s="0"/>
      <c r="X199" s="0"/>
      <c r="Y199" s="0"/>
      <c r="Z199" s="0"/>
    </row>
    <row r="200" customFormat="false" ht="12.8" hidden="false" customHeight="false" outlineLevel="0" collapsed="false">
      <c r="A200" s="2" t="n">
        <v>2011</v>
      </c>
      <c r="B200" s="2" t="s">
        <v>38</v>
      </c>
      <c r="C200" s="2" t="n">
        <v>91.28</v>
      </c>
      <c r="D200" s="0"/>
      <c r="E200" s="0"/>
      <c r="F200" s="0"/>
      <c r="G200" s="0"/>
      <c r="H200" s="0"/>
      <c r="I200" s="2" t="n">
        <f aca="false">C200/2*J200</f>
        <v>24.96508</v>
      </c>
      <c r="J200" s="2" t="n">
        <v>0.547</v>
      </c>
      <c r="K200" s="0"/>
      <c r="L200" s="2" t="n">
        <f aca="false">SQRT(0.493677^2+I200^2)</f>
        <v>24.9699606805203</v>
      </c>
      <c r="M200" s="2"/>
      <c r="N200" s="2"/>
      <c r="O200" s="3" t="n">
        <f aca="false">2*L200/C200</f>
        <v>0.547106938661707</v>
      </c>
      <c r="P200" s="2" t="s">
        <v>39</v>
      </c>
      <c r="Q200" s="2"/>
      <c r="R200" s="2" t="n">
        <v>0.173</v>
      </c>
      <c r="S200" s="2" t="n">
        <v>0.034</v>
      </c>
      <c r="T200" s="0"/>
      <c r="U200" s="0"/>
      <c r="V200" s="0"/>
      <c r="W200" s="0"/>
      <c r="X200" s="0"/>
      <c r="Y200" s="0"/>
      <c r="Z200" s="0"/>
    </row>
    <row r="201" customFormat="false" ht="12.8" hidden="false" customHeight="false" outlineLevel="0" collapsed="false">
      <c r="A201" s="2" t="n">
        <v>2011</v>
      </c>
      <c r="B201" s="2" t="s">
        <v>38</v>
      </c>
      <c r="C201" s="2" t="n">
        <v>91.28</v>
      </c>
      <c r="D201" s="0"/>
      <c r="E201" s="0"/>
      <c r="F201" s="0"/>
      <c r="G201" s="0"/>
      <c r="H201" s="0"/>
      <c r="I201" s="2" t="n">
        <f aca="false">C201/2*J201</f>
        <v>27.762812</v>
      </c>
      <c r="J201" s="2" t="n">
        <v>0.6083</v>
      </c>
      <c r="K201" s="0"/>
      <c r="L201" s="2" t="n">
        <f aca="false">SQRT(0.493677^2+I201^2)</f>
        <v>27.7672009235298</v>
      </c>
      <c r="M201" s="2"/>
      <c r="N201" s="2"/>
      <c r="O201" s="3" t="n">
        <f aca="false">2*L201/C201</f>
        <v>0.608396163968664</v>
      </c>
      <c r="P201" s="2" t="s">
        <v>39</v>
      </c>
      <c r="Q201" s="2"/>
      <c r="R201" s="2" t="n">
        <v>0.064</v>
      </c>
      <c r="S201" s="2" t="n">
        <v>0.02</v>
      </c>
      <c r="T201" s="0"/>
      <c r="U201" s="0"/>
      <c r="V201" s="0"/>
      <c r="W201" s="0"/>
      <c r="X201" s="0"/>
      <c r="Y201" s="0"/>
      <c r="Z201" s="0"/>
    </row>
    <row r="202" customFormat="false" ht="12.8" hidden="false" customHeight="false" outlineLevel="0" collapsed="false">
      <c r="A202" s="2" t="n">
        <v>2011</v>
      </c>
      <c r="B202" s="2" t="s">
        <v>38</v>
      </c>
      <c r="C202" s="2" t="n">
        <v>91.28</v>
      </c>
      <c r="D202" s="0"/>
      <c r="E202" s="0"/>
      <c r="F202" s="0"/>
      <c r="G202" s="0"/>
      <c r="H202" s="0"/>
      <c r="I202" s="2" t="n">
        <f aca="false">C202/2*J202</f>
        <v>32.162508</v>
      </c>
      <c r="J202" s="2" t="n">
        <v>0.7047</v>
      </c>
      <c r="K202" s="0"/>
      <c r="L202" s="2" t="n">
        <f aca="false">SQRT(0.493677^2+I202^2)</f>
        <v>32.1662966135425</v>
      </c>
      <c r="M202" s="2"/>
      <c r="N202" s="2"/>
      <c r="O202" s="3" t="n">
        <f aca="false">2*L202/C202</f>
        <v>0.704783010813815</v>
      </c>
      <c r="P202" s="2" t="s">
        <v>39</v>
      </c>
      <c r="Q202" s="2"/>
      <c r="R202" s="2" t="n">
        <v>0.009</v>
      </c>
      <c r="S202" s="2" t="n">
        <v>0.011</v>
      </c>
      <c r="T202" s="0"/>
      <c r="U202" s="0"/>
      <c r="V202" s="0"/>
      <c r="W202" s="0"/>
      <c r="X202" s="0"/>
      <c r="Y202" s="0"/>
      <c r="Z202" s="0"/>
    </row>
    <row r="203" customFormat="false" ht="12.8" hidden="false" customHeight="false" outlineLevel="0" collapsed="false">
      <c r="A203" s="2" t="n">
        <v>2011</v>
      </c>
      <c r="B203" s="2" t="s">
        <v>38</v>
      </c>
      <c r="C203" s="2" t="n">
        <v>91.28</v>
      </c>
      <c r="D203" s="0"/>
      <c r="E203" s="0"/>
      <c r="F203" s="0"/>
      <c r="G203" s="0"/>
      <c r="H203" s="0"/>
      <c r="I203" s="2" t="n">
        <f aca="false">C203/2*J203</f>
        <v>38.260012</v>
      </c>
      <c r="J203" s="2" t="n">
        <v>0.8383</v>
      </c>
      <c r="K203" s="0"/>
      <c r="L203" s="2" t="n">
        <f aca="false">SQRT(0.493677^2+I203^2)</f>
        <v>38.2631968766395</v>
      </c>
      <c r="M203" s="2"/>
      <c r="N203" s="2"/>
      <c r="O203" s="3" t="n">
        <f aca="false">2*L203/C203</f>
        <v>0.83836978257317</v>
      </c>
      <c r="P203" s="2" t="s">
        <v>39</v>
      </c>
      <c r="Q203" s="2"/>
      <c r="R203" s="2" t="n">
        <v>0.008</v>
      </c>
      <c r="S203" s="2" t="n">
        <v>0.008</v>
      </c>
      <c r="T203" s="0"/>
      <c r="U203" s="0"/>
      <c r="V203" s="0"/>
      <c r="W203" s="0"/>
      <c r="X203" s="0"/>
      <c r="Y203" s="0"/>
      <c r="Z203" s="0"/>
    </row>
    <row r="204" customFormat="false" ht="12.8" hidden="false" customHeight="false" outlineLevel="0" collapsed="false">
      <c r="A204" s="2" t="n">
        <v>2012</v>
      </c>
      <c r="B204" s="2" t="s">
        <v>40</v>
      </c>
      <c r="C204" s="2" t="n">
        <v>91.28</v>
      </c>
      <c r="D204" s="0"/>
      <c r="E204" s="0"/>
      <c r="F204" s="0"/>
      <c r="G204" s="0"/>
      <c r="H204" s="0"/>
      <c r="I204" s="2" t="n">
        <f aca="false">C204/2*J204</f>
        <v>0.698292</v>
      </c>
      <c r="J204" s="2" t="n">
        <v>0.0153</v>
      </c>
      <c r="K204" s="0"/>
      <c r="L204" s="2" t="n">
        <f aca="false">SQRT(0.493677^2+I204^2)</f>
        <v>0.855177582489742</v>
      </c>
      <c r="M204" s="2"/>
      <c r="N204" s="2"/>
      <c r="O204" s="3" t="n">
        <f aca="false">2*L204/C204</f>
        <v>0.0187374579861907</v>
      </c>
      <c r="P204" s="2" t="s">
        <v>41</v>
      </c>
      <c r="Q204" s="2"/>
      <c r="R204" s="2" t="n">
        <v>30.21</v>
      </c>
      <c r="S204" s="2" t="n">
        <v>1.99</v>
      </c>
      <c r="T204" s="0"/>
      <c r="U204" s="0"/>
      <c r="V204" s="0"/>
      <c r="W204" s="0"/>
      <c r="X204" s="0"/>
      <c r="Y204" s="0"/>
      <c r="Z204" s="0"/>
    </row>
    <row r="205" customFormat="false" ht="12.8" hidden="false" customHeight="false" outlineLevel="0" collapsed="false">
      <c r="A205" s="2" t="n">
        <v>2012</v>
      </c>
      <c r="B205" s="2" t="s">
        <v>40</v>
      </c>
      <c r="C205" s="2" t="n">
        <v>91.28</v>
      </c>
      <c r="D205" s="0"/>
      <c r="E205" s="0"/>
      <c r="F205" s="0"/>
      <c r="G205" s="0"/>
      <c r="H205" s="0"/>
      <c r="I205" s="2" t="n">
        <f aca="false">C205/2*J205</f>
        <v>0.871724</v>
      </c>
      <c r="J205" s="2" t="n">
        <v>0.0191</v>
      </c>
      <c r="K205" s="0"/>
      <c r="L205" s="2" t="n">
        <f aca="false">SQRT(0.493677^2+I205^2)</f>
        <v>1.00180822142015</v>
      </c>
      <c r="M205" s="2"/>
      <c r="N205" s="2"/>
      <c r="O205" s="3" t="n">
        <f aca="false">2*L205/C205</f>
        <v>0.0219502239574967</v>
      </c>
      <c r="P205" s="2" t="s">
        <v>41</v>
      </c>
      <c r="Q205" s="2"/>
      <c r="R205" s="2" t="n">
        <v>23.06</v>
      </c>
      <c r="S205" s="2" t="n">
        <v>0.62</v>
      </c>
      <c r="T205" s="0"/>
      <c r="U205" s="0"/>
      <c r="V205" s="0"/>
      <c r="W205" s="0"/>
      <c r="X205" s="0"/>
      <c r="Y205" s="0"/>
      <c r="Z205" s="0"/>
    </row>
    <row r="206" customFormat="false" ht="12.8" hidden="false" customHeight="false" outlineLevel="0" collapsed="false">
      <c r="A206" s="2" t="n">
        <v>2012</v>
      </c>
      <c r="B206" s="2" t="s">
        <v>40</v>
      </c>
      <c r="C206" s="2" t="n">
        <v>91.28</v>
      </c>
      <c r="D206" s="0"/>
      <c r="E206" s="0"/>
      <c r="F206" s="0"/>
      <c r="G206" s="0"/>
      <c r="H206" s="0"/>
      <c r="I206" s="2" t="n">
        <f aca="false">C206/2*J206</f>
        <v>1.122744</v>
      </c>
      <c r="J206" s="2" t="n">
        <v>0.0246</v>
      </c>
      <c r="K206" s="0"/>
      <c r="L206" s="2" t="n">
        <f aca="false">SQRT(0.493677^2+I206^2)</f>
        <v>1.22648728891293</v>
      </c>
      <c r="M206" s="2"/>
      <c r="N206" s="2"/>
      <c r="O206" s="3" t="n">
        <f aca="false">2*L206/C206</f>
        <v>0.0268730781970405</v>
      </c>
      <c r="P206" s="2" t="s">
        <v>41</v>
      </c>
      <c r="Q206" s="2"/>
      <c r="R206" s="2" t="n">
        <v>22.89</v>
      </c>
      <c r="S206" s="2" t="n">
        <v>0.6</v>
      </c>
      <c r="T206" s="0"/>
      <c r="U206" s="0"/>
      <c r="V206" s="0"/>
      <c r="W206" s="0"/>
      <c r="X206" s="0"/>
      <c r="Y206" s="0"/>
      <c r="Z206" s="0"/>
    </row>
    <row r="207" customFormat="false" ht="12.8" hidden="false" customHeight="false" outlineLevel="0" collapsed="false">
      <c r="A207" s="2" t="n">
        <v>2012</v>
      </c>
      <c r="B207" s="2" t="s">
        <v>40</v>
      </c>
      <c r="C207" s="2" t="n">
        <v>91.28</v>
      </c>
      <c r="D207" s="0"/>
      <c r="E207" s="0"/>
      <c r="F207" s="0"/>
      <c r="G207" s="0"/>
      <c r="H207" s="0"/>
      <c r="I207" s="2" t="n">
        <f aca="false">C207/2*J207</f>
        <v>1.373764</v>
      </c>
      <c r="J207" s="2" t="n">
        <v>0.0301</v>
      </c>
      <c r="K207" s="0"/>
      <c r="L207" s="2" t="n">
        <f aca="false">SQRT(0.493677^2+I207^2)</f>
        <v>1.45977549918643</v>
      </c>
      <c r="M207" s="2"/>
      <c r="N207" s="2"/>
      <c r="O207" s="3" t="n">
        <f aca="false">2*L207/C207</f>
        <v>0.03198456396114</v>
      </c>
      <c r="P207" s="2" t="s">
        <v>41</v>
      </c>
      <c r="Q207" s="2"/>
      <c r="R207" s="2" t="n">
        <v>21.64</v>
      </c>
      <c r="S207" s="2" t="n">
        <v>0.55</v>
      </c>
      <c r="T207" s="0"/>
      <c r="U207" s="0"/>
      <c r="V207" s="0"/>
      <c r="W207" s="0"/>
      <c r="X207" s="0"/>
      <c r="Y207" s="0"/>
      <c r="Z207" s="0"/>
    </row>
    <row r="208" customFormat="false" ht="12.8" hidden="false" customHeight="false" outlineLevel="0" collapsed="false">
      <c r="A208" s="2" t="n">
        <v>2012</v>
      </c>
      <c r="B208" s="2" t="s">
        <v>40</v>
      </c>
      <c r="C208" s="2" t="n">
        <v>91.28</v>
      </c>
      <c r="D208" s="0"/>
      <c r="E208" s="0"/>
      <c r="F208" s="0"/>
      <c r="G208" s="0"/>
      <c r="H208" s="0"/>
      <c r="I208" s="2" t="n">
        <f aca="false">C208/2*J208</f>
        <v>1.624784</v>
      </c>
      <c r="J208" s="2" t="n">
        <v>0.0356</v>
      </c>
      <c r="K208" s="0"/>
      <c r="L208" s="2" t="n">
        <f aca="false">SQRT(0.493677^2+I208^2)</f>
        <v>1.69812838942908</v>
      </c>
      <c r="M208" s="2"/>
      <c r="N208" s="2"/>
      <c r="O208" s="3" t="n">
        <f aca="false">2*L208/C208</f>
        <v>0.0372070199261411</v>
      </c>
      <c r="P208" s="2" t="s">
        <v>41</v>
      </c>
      <c r="Q208" s="2"/>
      <c r="R208" s="2" t="n">
        <v>21.36</v>
      </c>
      <c r="S208" s="2" t="n">
        <v>0.53</v>
      </c>
      <c r="T208" s="0"/>
      <c r="U208" s="0"/>
      <c r="V208" s="0"/>
      <c r="W208" s="0"/>
      <c r="X208" s="0"/>
      <c r="Y208" s="0"/>
      <c r="Z208" s="0"/>
    </row>
    <row r="209" customFormat="false" ht="12.8" hidden="false" customHeight="false" outlineLevel="0" collapsed="false">
      <c r="A209" s="2" t="n">
        <v>2012</v>
      </c>
      <c r="B209" s="2" t="s">
        <v>40</v>
      </c>
      <c r="C209" s="2" t="n">
        <v>91.28</v>
      </c>
      <c r="D209" s="0"/>
      <c r="E209" s="0"/>
      <c r="F209" s="0"/>
      <c r="G209" s="0"/>
      <c r="H209" s="0"/>
      <c r="I209" s="2" t="n">
        <f aca="false">C209/2*J209</f>
        <v>1.875804</v>
      </c>
      <c r="J209" s="2" t="n">
        <v>0.0411</v>
      </c>
      <c r="K209" s="0"/>
      <c r="L209" s="2" t="n">
        <f aca="false">SQRT(0.493677^2+I209^2)</f>
        <v>1.93967977427848</v>
      </c>
      <c r="M209" s="2"/>
      <c r="N209" s="2"/>
      <c r="O209" s="3" t="n">
        <f aca="false">2*L209/C209</f>
        <v>0.0424995568422103</v>
      </c>
      <c r="P209" s="2" t="s">
        <v>41</v>
      </c>
      <c r="Q209" s="2"/>
      <c r="R209" s="2" t="n">
        <v>21.36</v>
      </c>
      <c r="S209" s="2" t="n">
        <v>0.56</v>
      </c>
      <c r="T209" s="0"/>
      <c r="U209" s="0"/>
      <c r="V209" s="0"/>
      <c r="W209" s="0"/>
      <c r="X209" s="0"/>
      <c r="Y209" s="0"/>
      <c r="Z209" s="0"/>
    </row>
    <row r="210" customFormat="false" ht="12.8" hidden="false" customHeight="false" outlineLevel="0" collapsed="false">
      <c r="A210" s="2" t="n">
        <v>2012</v>
      </c>
      <c r="B210" s="2" t="s">
        <v>40</v>
      </c>
      <c r="C210" s="2" t="n">
        <v>91.28</v>
      </c>
      <c r="D210" s="0"/>
      <c r="E210" s="0"/>
      <c r="F210" s="0"/>
      <c r="G210" s="0"/>
      <c r="H210" s="0"/>
      <c r="I210" s="2" t="n">
        <f aca="false">C210/2*J210</f>
        <v>2.12226</v>
      </c>
      <c r="J210" s="2" t="n">
        <v>0.0465</v>
      </c>
      <c r="K210" s="0"/>
      <c r="L210" s="2" t="n">
        <f aca="false">SQRT(0.493677^2+I210^2)</f>
        <v>2.17892278154344</v>
      </c>
      <c r="M210" s="2"/>
      <c r="N210" s="2"/>
      <c r="O210" s="3" t="n">
        <f aca="false">2*L210/C210</f>
        <v>0.0477415158094531</v>
      </c>
      <c r="P210" s="2" t="s">
        <v>41</v>
      </c>
      <c r="Q210" s="2"/>
      <c r="R210" s="2" t="n">
        <v>19.9</v>
      </c>
      <c r="S210" s="2" t="n">
        <v>0.57</v>
      </c>
      <c r="T210" s="0"/>
      <c r="U210" s="0"/>
      <c r="V210" s="0"/>
      <c r="W210" s="0"/>
      <c r="X210" s="0"/>
      <c r="Y210" s="0"/>
      <c r="Z210" s="0"/>
    </row>
    <row r="211" customFormat="false" ht="12.8" hidden="false" customHeight="false" outlineLevel="0" collapsed="false">
      <c r="A211" s="2" t="n">
        <v>2012</v>
      </c>
      <c r="B211" s="2" t="s">
        <v>40</v>
      </c>
      <c r="C211" s="2" t="n">
        <v>91.28</v>
      </c>
      <c r="D211" s="0"/>
      <c r="E211" s="0"/>
      <c r="F211" s="0"/>
      <c r="G211" s="0"/>
      <c r="H211" s="0"/>
      <c r="I211" s="2" t="n">
        <f aca="false">C211/2*J211</f>
        <v>2.377844</v>
      </c>
      <c r="J211" s="2" t="n">
        <v>0.0521</v>
      </c>
      <c r="K211" s="0"/>
      <c r="L211" s="2" t="n">
        <f aca="false">SQRT(0.493677^2+I211^2)</f>
        <v>2.42855081657045</v>
      </c>
      <c r="M211" s="2"/>
      <c r="N211" s="2"/>
      <c r="O211" s="3" t="n">
        <f aca="false">2*L211/C211</f>
        <v>0.0532110170151282</v>
      </c>
      <c r="P211" s="2" t="s">
        <v>41</v>
      </c>
      <c r="Q211" s="2"/>
      <c r="R211" s="2" t="n">
        <v>18.91</v>
      </c>
      <c r="S211" s="2" t="n">
        <v>0.6</v>
      </c>
      <c r="T211" s="0"/>
      <c r="U211" s="0"/>
      <c r="V211" s="0"/>
      <c r="W211" s="0"/>
      <c r="X211" s="0"/>
      <c r="Y211" s="0"/>
      <c r="Z211" s="0"/>
    </row>
    <row r="212" customFormat="false" ht="12.8" hidden="false" customHeight="false" outlineLevel="0" collapsed="false">
      <c r="A212" s="2" t="n">
        <v>2012</v>
      </c>
      <c r="B212" s="2" t="s">
        <v>40</v>
      </c>
      <c r="C212" s="2" t="n">
        <v>91.28</v>
      </c>
      <c r="D212" s="0"/>
      <c r="E212" s="0"/>
      <c r="F212" s="0"/>
      <c r="G212" s="0"/>
      <c r="H212" s="0"/>
      <c r="I212" s="2" t="n">
        <f aca="false">C212/2*J212</f>
        <v>2.628864</v>
      </c>
      <c r="J212" s="2" t="n">
        <v>0.0576</v>
      </c>
      <c r="K212" s="0"/>
      <c r="L212" s="2" t="n">
        <f aca="false">SQRT(0.493677^2+I212^2)</f>
        <v>2.67481642563093</v>
      </c>
      <c r="M212" s="2"/>
      <c r="N212" s="2"/>
      <c r="O212" s="3" t="n">
        <f aca="false">2*L212/C212</f>
        <v>0.0586068454345077</v>
      </c>
      <c r="P212" s="2" t="s">
        <v>41</v>
      </c>
      <c r="Q212" s="2"/>
      <c r="R212" s="2" t="n">
        <v>18.46</v>
      </c>
      <c r="S212" s="2" t="n">
        <v>0.58</v>
      </c>
      <c r="T212" s="0"/>
      <c r="U212" s="0"/>
      <c r="V212" s="0"/>
      <c r="W212" s="0"/>
      <c r="X212" s="0"/>
      <c r="Y212" s="0"/>
      <c r="Z212" s="0"/>
    </row>
    <row r="213" customFormat="false" ht="12.8" hidden="false" customHeight="false" outlineLevel="0" collapsed="false">
      <c r="A213" s="2" t="n">
        <v>2012</v>
      </c>
      <c r="B213" s="2" t="s">
        <v>40</v>
      </c>
      <c r="C213" s="2" t="n">
        <v>91.28</v>
      </c>
      <c r="D213" s="0"/>
      <c r="E213" s="0"/>
      <c r="F213" s="0"/>
      <c r="G213" s="0"/>
      <c r="H213" s="0"/>
      <c r="I213" s="2" t="n">
        <f aca="false">C213/2*J213</f>
        <v>2.87532</v>
      </c>
      <c r="J213" s="2" t="n">
        <v>0.063</v>
      </c>
      <c r="K213" s="0"/>
      <c r="L213" s="2" t="n">
        <f aca="false">SQRT(0.493677^2+I213^2)</f>
        <v>2.91739302849805</v>
      </c>
      <c r="M213" s="2"/>
      <c r="N213" s="2"/>
      <c r="O213" s="3" t="n">
        <f aca="false">2*L213/C213</f>
        <v>0.063921845497328</v>
      </c>
      <c r="P213" s="2" t="s">
        <v>41</v>
      </c>
      <c r="Q213" s="2"/>
      <c r="R213" s="2" t="n">
        <v>17.43</v>
      </c>
      <c r="S213" s="2" t="n">
        <v>0.54</v>
      </c>
      <c r="T213" s="0"/>
      <c r="U213" s="0"/>
      <c r="V213" s="0"/>
      <c r="W213" s="0"/>
      <c r="X213" s="0"/>
      <c r="Y213" s="0"/>
      <c r="Z213" s="0"/>
    </row>
    <row r="214" customFormat="false" ht="12.8" hidden="false" customHeight="false" outlineLevel="0" collapsed="false">
      <c r="A214" s="2" t="n">
        <v>2012</v>
      </c>
      <c r="B214" s="2" t="s">
        <v>40</v>
      </c>
      <c r="C214" s="2" t="n">
        <v>91.28</v>
      </c>
      <c r="D214" s="0"/>
      <c r="E214" s="0"/>
      <c r="F214" s="0"/>
      <c r="G214" s="0"/>
      <c r="H214" s="0"/>
      <c r="I214" s="2" t="n">
        <f aca="false">C214/2*J214</f>
        <v>3.12634</v>
      </c>
      <c r="J214" s="2" t="n">
        <v>0.0685</v>
      </c>
      <c r="K214" s="0"/>
      <c r="L214" s="2" t="n">
        <f aca="false">SQRT(0.493677^2+I214^2)</f>
        <v>3.16507800471473</v>
      </c>
      <c r="M214" s="2"/>
      <c r="N214" s="2"/>
      <c r="O214" s="3" t="n">
        <f aca="false">2*L214/C214</f>
        <v>0.0693487731094376</v>
      </c>
      <c r="P214" s="2" t="s">
        <v>41</v>
      </c>
      <c r="Q214" s="2"/>
      <c r="R214" s="2" t="n">
        <v>16.92</v>
      </c>
      <c r="S214" s="2" t="n">
        <v>0.53</v>
      </c>
      <c r="T214" s="0"/>
      <c r="U214" s="0"/>
      <c r="V214" s="0"/>
      <c r="W214" s="0"/>
      <c r="X214" s="0"/>
      <c r="Y214" s="0"/>
      <c r="Z214" s="0"/>
    </row>
    <row r="215" customFormat="false" ht="12.8" hidden="false" customHeight="false" outlineLevel="0" collapsed="false">
      <c r="A215" s="2" t="n">
        <v>2012</v>
      </c>
      <c r="B215" s="2" t="s">
        <v>40</v>
      </c>
      <c r="C215" s="2" t="n">
        <v>91.28</v>
      </c>
      <c r="D215" s="0"/>
      <c r="E215" s="0"/>
      <c r="F215" s="0"/>
      <c r="G215" s="0"/>
      <c r="H215" s="0"/>
      <c r="I215" s="2" t="n">
        <f aca="false">C215/2*J215</f>
        <v>3.37736</v>
      </c>
      <c r="J215" s="2" t="n">
        <v>0.074</v>
      </c>
      <c r="K215" s="0"/>
      <c r="L215" s="2" t="n">
        <f aca="false">SQRT(0.493677^2+I215^2)</f>
        <v>3.41325029113439</v>
      </c>
      <c r="M215" s="2"/>
      <c r="N215" s="2"/>
      <c r="O215" s="3" t="n">
        <f aca="false">2*L215/C215</f>
        <v>0.0747863779827868</v>
      </c>
      <c r="P215" s="2" t="s">
        <v>41</v>
      </c>
      <c r="Q215" s="2"/>
      <c r="R215" s="2" t="n">
        <v>15.62</v>
      </c>
      <c r="S215" s="2" t="n">
        <v>0.52</v>
      </c>
      <c r="T215" s="0"/>
      <c r="U215" s="0"/>
      <c r="V215" s="0"/>
      <c r="W215" s="0"/>
      <c r="X215" s="0"/>
      <c r="Y215" s="0"/>
      <c r="Z215" s="0"/>
    </row>
    <row r="216" customFormat="false" ht="12.8" hidden="false" customHeight="false" outlineLevel="0" collapsed="false">
      <c r="A216" s="2" t="n">
        <v>2012</v>
      </c>
      <c r="B216" s="2" t="s">
        <v>40</v>
      </c>
      <c r="C216" s="2" t="n">
        <v>91.28</v>
      </c>
      <c r="D216" s="0"/>
      <c r="E216" s="0"/>
      <c r="F216" s="0"/>
      <c r="G216" s="0"/>
      <c r="H216" s="0"/>
      <c r="I216" s="2" t="n">
        <f aca="false">C216/2*J216</f>
        <v>3.62838</v>
      </c>
      <c r="J216" s="2" t="n">
        <v>0.0795</v>
      </c>
      <c r="K216" s="0"/>
      <c r="L216" s="2" t="n">
        <f aca="false">SQRT(0.493677^2+I216^2)</f>
        <v>3.66181080952157</v>
      </c>
      <c r="M216" s="2"/>
      <c r="N216" s="2"/>
      <c r="O216" s="3" t="n">
        <f aca="false">2*L216/C216</f>
        <v>0.080232489253321</v>
      </c>
      <c r="P216" s="2" t="s">
        <v>41</v>
      </c>
      <c r="Q216" s="2"/>
      <c r="R216" s="2" t="n">
        <v>15.11</v>
      </c>
      <c r="S216" s="2" t="n">
        <v>0.52</v>
      </c>
      <c r="T216" s="0"/>
      <c r="U216" s="0"/>
      <c r="V216" s="0"/>
      <c r="W216" s="0"/>
      <c r="X216" s="0"/>
      <c r="Y216" s="0"/>
      <c r="Z216" s="0"/>
    </row>
    <row r="217" customFormat="false" ht="12.8" hidden="false" customHeight="false" outlineLevel="0" collapsed="false">
      <c r="A217" s="2" t="n">
        <v>2012</v>
      </c>
      <c r="B217" s="2" t="s">
        <v>40</v>
      </c>
      <c r="C217" s="2" t="n">
        <v>91.28</v>
      </c>
      <c r="D217" s="0"/>
      <c r="E217" s="0"/>
      <c r="F217" s="0"/>
      <c r="G217" s="0"/>
      <c r="H217" s="0"/>
      <c r="I217" s="2" t="n">
        <f aca="false">C217/2*J217</f>
        <v>3.8794</v>
      </c>
      <c r="J217" s="2" t="n">
        <v>0.085</v>
      </c>
      <c r="K217" s="0"/>
      <c r="L217" s="2" t="n">
        <f aca="false">SQRT(0.493677^2+I217^2)</f>
        <v>3.91068553329579</v>
      </c>
      <c r="M217" s="2"/>
      <c r="N217" s="2"/>
      <c r="O217" s="3" t="n">
        <f aca="false">2*L217/C217</f>
        <v>0.0856854849538955</v>
      </c>
      <c r="P217" s="2" t="s">
        <v>41</v>
      </c>
      <c r="Q217" s="2"/>
      <c r="R217" s="2" t="n">
        <v>13.18</v>
      </c>
      <c r="S217" s="2" t="n">
        <v>0.5</v>
      </c>
      <c r="T217" s="0"/>
      <c r="U217" s="0"/>
      <c r="V217" s="0"/>
      <c r="W217" s="0"/>
      <c r="X217" s="0"/>
      <c r="Y217" s="0"/>
      <c r="Z217" s="0"/>
    </row>
    <row r="218" customFormat="false" ht="12.8" hidden="false" customHeight="false" outlineLevel="0" collapsed="false">
      <c r="A218" s="2" t="n">
        <v>2012</v>
      </c>
      <c r="B218" s="2" t="s">
        <v>40</v>
      </c>
      <c r="C218" s="2" t="n">
        <v>91.28</v>
      </c>
      <c r="D218" s="0"/>
      <c r="E218" s="0"/>
      <c r="F218" s="0"/>
      <c r="G218" s="0"/>
      <c r="H218" s="0"/>
      <c r="I218" s="2" t="n">
        <f aca="false">C218/2*J218</f>
        <v>4.249084</v>
      </c>
      <c r="J218" s="2" t="n">
        <v>0.0931</v>
      </c>
      <c r="K218" s="0"/>
      <c r="L218" s="2" t="n">
        <f aca="false">SQRT(0.493677^2+I218^2)</f>
        <v>4.27766663256792</v>
      </c>
      <c r="M218" s="2"/>
      <c r="N218" s="2"/>
      <c r="O218" s="3" t="n">
        <f aca="false">2*L218/C218</f>
        <v>0.0937262627644154</v>
      </c>
      <c r="P218" s="2" t="s">
        <v>41</v>
      </c>
      <c r="Q218" s="2"/>
      <c r="R218" s="2" t="n">
        <v>12.43</v>
      </c>
      <c r="S218" s="2" t="n">
        <v>0.36</v>
      </c>
      <c r="T218" s="0"/>
      <c r="U218" s="0"/>
      <c r="V218" s="0"/>
      <c r="W218" s="0"/>
      <c r="X218" s="0"/>
      <c r="Y218" s="0"/>
      <c r="Z218" s="0"/>
    </row>
    <row r="219" customFormat="false" ht="12.8" hidden="false" customHeight="false" outlineLevel="0" collapsed="false">
      <c r="A219" s="2" t="n">
        <v>2012</v>
      </c>
      <c r="B219" s="2" t="s">
        <v>40</v>
      </c>
      <c r="C219" s="2" t="n">
        <v>91.28</v>
      </c>
      <c r="D219" s="0"/>
      <c r="E219" s="0"/>
      <c r="F219" s="0"/>
      <c r="G219" s="0"/>
      <c r="H219" s="0"/>
      <c r="I219" s="2" t="n">
        <f aca="false">C219/2*J219</f>
        <v>4.74656</v>
      </c>
      <c r="J219" s="2" t="n">
        <v>0.104</v>
      </c>
      <c r="K219" s="0"/>
      <c r="L219" s="2" t="n">
        <f aca="false">SQRT(0.493677^2+I219^2)</f>
        <v>4.7721639550553</v>
      </c>
      <c r="M219" s="2"/>
      <c r="N219" s="2"/>
      <c r="O219" s="3" t="n">
        <f aca="false">2*L219/C219</f>
        <v>0.10456099813881</v>
      </c>
      <c r="P219" s="2" t="s">
        <v>41</v>
      </c>
      <c r="Q219" s="2"/>
      <c r="R219" s="2" t="n">
        <v>11.56</v>
      </c>
      <c r="S219" s="2" t="n">
        <v>0.37</v>
      </c>
      <c r="T219" s="0"/>
      <c r="U219" s="0"/>
      <c r="V219" s="0"/>
      <c r="W219" s="0"/>
      <c r="X219" s="0"/>
      <c r="Y219" s="0"/>
      <c r="Z219" s="0"/>
    </row>
    <row r="220" customFormat="false" ht="12.8" hidden="false" customHeight="false" outlineLevel="0" collapsed="false">
      <c r="A220" s="2" t="n">
        <v>2012</v>
      </c>
      <c r="B220" s="2" t="s">
        <v>40</v>
      </c>
      <c r="C220" s="2" t="n">
        <v>91.28</v>
      </c>
      <c r="D220" s="0"/>
      <c r="E220" s="0"/>
      <c r="F220" s="0"/>
      <c r="G220" s="0"/>
      <c r="H220" s="0"/>
      <c r="I220" s="2" t="n">
        <f aca="false">C220/2*J220</f>
        <v>5.2486</v>
      </c>
      <c r="J220" s="2" t="n">
        <v>0.115</v>
      </c>
      <c r="K220" s="0"/>
      <c r="L220" s="2" t="n">
        <f aca="false">SQRT(0.493677^2+I220^2)</f>
        <v>5.27176620691102</v>
      </c>
      <c r="M220" s="2"/>
      <c r="N220" s="2"/>
      <c r="O220" s="3" t="n">
        <f aca="false">2*L220/C220</f>
        <v>0.115507585602783</v>
      </c>
      <c r="P220" s="2" t="s">
        <v>41</v>
      </c>
      <c r="Q220" s="2"/>
      <c r="R220" s="2" t="n">
        <v>9.96</v>
      </c>
      <c r="S220" s="2" t="n">
        <v>0.38</v>
      </c>
      <c r="T220" s="0"/>
      <c r="U220" s="0"/>
      <c r="V220" s="0"/>
      <c r="W220" s="0"/>
      <c r="X220" s="0"/>
      <c r="Y220" s="0"/>
      <c r="Z220" s="0"/>
    </row>
    <row r="221" customFormat="false" ht="12.8" hidden="false" customHeight="false" outlineLevel="0" collapsed="false">
      <c r="A221" s="2" t="n">
        <v>2012</v>
      </c>
      <c r="B221" s="2" t="s">
        <v>40</v>
      </c>
      <c r="C221" s="2" t="n">
        <v>91.28</v>
      </c>
      <c r="D221" s="0"/>
      <c r="E221" s="0"/>
      <c r="F221" s="0"/>
      <c r="G221" s="0"/>
      <c r="H221" s="0"/>
      <c r="I221" s="2" t="n">
        <f aca="false">C221/2*J221</f>
        <v>5.97884</v>
      </c>
      <c r="J221" s="2" t="n">
        <v>0.131</v>
      </c>
      <c r="K221" s="0"/>
      <c r="L221" s="2" t="n">
        <f aca="false">SQRT(0.493677^2+I221^2)</f>
        <v>5.99918700541407</v>
      </c>
      <c r="M221" s="2"/>
      <c r="N221" s="2"/>
      <c r="O221" s="3" t="n">
        <f aca="false">2*L221/C221</f>
        <v>0.131445815193122</v>
      </c>
      <c r="P221" s="2" t="s">
        <v>41</v>
      </c>
      <c r="Q221" s="2"/>
      <c r="R221" s="2" t="n">
        <v>7.17</v>
      </c>
      <c r="S221" s="2" t="n">
        <v>0.27</v>
      </c>
      <c r="T221" s="0"/>
      <c r="U221" s="0"/>
      <c r="V221" s="0"/>
      <c r="W221" s="0"/>
      <c r="X221" s="0"/>
      <c r="Y221" s="0"/>
      <c r="Z221" s="0"/>
    </row>
    <row r="222" customFormat="false" ht="12.8" hidden="false" customHeight="false" outlineLevel="0" collapsed="false">
      <c r="A222" s="2" t="n">
        <v>2012</v>
      </c>
      <c r="B222" s="2" t="s">
        <v>40</v>
      </c>
      <c r="C222" s="2" t="n">
        <v>91.28</v>
      </c>
      <c r="D222" s="0"/>
      <c r="E222" s="0"/>
      <c r="F222" s="0"/>
      <c r="G222" s="0"/>
      <c r="H222" s="0"/>
      <c r="I222" s="2" t="n">
        <f aca="false">C222/2*J222</f>
        <v>6.98292</v>
      </c>
      <c r="J222" s="2" t="n">
        <v>0.153</v>
      </c>
      <c r="K222" s="0"/>
      <c r="L222" s="2" t="n">
        <f aca="false">SQRT(0.493677^2+I222^2)</f>
        <v>7.00034918462851</v>
      </c>
      <c r="M222" s="2"/>
      <c r="N222" s="2"/>
      <c r="O222" s="3" t="n">
        <f aca="false">2*L222/C222</f>
        <v>0.153381883975208</v>
      </c>
      <c r="P222" s="2" t="s">
        <v>41</v>
      </c>
      <c r="Q222" s="2"/>
      <c r="R222" s="2" t="n">
        <v>4.58</v>
      </c>
      <c r="S222" s="2" t="n">
        <v>0.29</v>
      </c>
      <c r="T222" s="0"/>
      <c r="U222" s="0"/>
      <c r="V222" s="0"/>
      <c r="W222" s="0"/>
      <c r="X222" s="0"/>
      <c r="Y222" s="0"/>
      <c r="Z222" s="0"/>
    </row>
    <row r="223" customFormat="false" ht="12.8" hidden="false" customHeight="false" outlineLevel="0" collapsed="false">
      <c r="A223" s="2" t="n">
        <v>2012</v>
      </c>
      <c r="B223" s="2" t="s">
        <v>40</v>
      </c>
      <c r="C223" s="2" t="n">
        <v>91.28</v>
      </c>
      <c r="D223" s="0"/>
      <c r="E223" s="0"/>
      <c r="F223" s="0"/>
      <c r="G223" s="0"/>
      <c r="H223" s="0"/>
      <c r="I223" s="2" t="n">
        <f aca="false">C223/2*J223</f>
        <v>7.987</v>
      </c>
      <c r="J223" s="2" t="n">
        <v>0.175</v>
      </c>
      <c r="K223" s="0"/>
      <c r="L223" s="2" t="n">
        <f aca="false">SQRT(0.493677^2+I223^2)</f>
        <v>8.00224255945351</v>
      </c>
      <c r="M223" s="2"/>
      <c r="N223" s="2"/>
      <c r="O223" s="3" t="n">
        <f aca="false">2*L223/C223</f>
        <v>0.1753339736953</v>
      </c>
      <c r="P223" s="2" t="s">
        <v>41</v>
      </c>
      <c r="Q223" s="2"/>
      <c r="R223" s="2" t="n">
        <v>4.2</v>
      </c>
      <c r="S223" s="2" t="n">
        <v>0.36</v>
      </c>
      <c r="T223" s="0"/>
      <c r="U223" s="0"/>
      <c r="V223" s="0"/>
      <c r="W223" s="0"/>
      <c r="X223" s="0"/>
      <c r="Y223" s="0"/>
      <c r="Z223" s="0"/>
    </row>
    <row r="224" customFormat="false" ht="12.8" hidden="false" customHeight="false" outlineLevel="0" collapsed="false">
      <c r="A224" s="2" t="n">
        <v>2012</v>
      </c>
      <c r="B224" s="2" t="s">
        <v>40</v>
      </c>
      <c r="C224" s="2" t="n">
        <v>91.28</v>
      </c>
      <c r="D224" s="0"/>
      <c r="E224" s="0"/>
      <c r="F224" s="0"/>
      <c r="G224" s="0"/>
      <c r="H224" s="0"/>
      <c r="I224" s="2" t="n">
        <f aca="false">C224/2*J224</f>
        <v>8.99108</v>
      </c>
      <c r="J224" s="2" t="n">
        <v>0.197</v>
      </c>
      <c r="K224" s="0"/>
      <c r="L224" s="2" t="n">
        <f aca="false">SQRT(0.493677^2+I224^2)</f>
        <v>9.00462306522205</v>
      </c>
      <c r="M224" s="2"/>
      <c r="N224" s="2"/>
      <c r="O224" s="3" t="n">
        <f aca="false">2*L224/C224</f>
        <v>0.197296736748949</v>
      </c>
      <c r="P224" s="2" t="s">
        <v>41</v>
      </c>
      <c r="Q224" s="2"/>
      <c r="R224" s="2" t="n">
        <v>2.541</v>
      </c>
      <c r="S224" s="2" t="n">
        <v>0.126</v>
      </c>
      <c r="T224" s="0"/>
      <c r="U224" s="0"/>
      <c r="V224" s="0"/>
      <c r="W224" s="0"/>
      <c r="X224" s="0"/>
      <c r="Y224" s="0"/>
      <c r="Z224" s="0"/>
    </row>
    <row r="225" customFormat="false" ht="12.8" hidden="false" customHeight="false" outlineLevel="0" collapsed="false">
      <c r="A225" s="2" t="n">
        <v>2012</v>
      </c>
      <c r="B225" s="2" t="s">
        <v>40</v>
      </c>
      <c r="C225" s="2" t="n">
        <v>91.28</v>
      </c>
      <c r="D225" s="0"/>
      <c r="E225" s="0"/>
      <c r="F225" s="0"/>
      <c r="G225" s="0"/>
      <c r="H225" s="0"/>
      <c r="I225" s="2" t="n">
        <f aca="false">C225/2*J225</f>
        <v>9.990596</v>
      </c>
      <c r="J225" s="2" t="n">
        <v>0.2189</v>
      </c>
      <c r="K225" s="0"/>
      <c r="L225" s="2" t="n">
        <f aca="false">SQRT(0.493677^2+I225^2)</f>
        <v>10.0027858827201</v>
      </c>
      <c r="M225" s="2"/>
      <c r="N225" s="2"/>
      <c r="O225" s="3" t="n">
        <f aca="false">2*L225/C225</f>
        <v>0.219167087702018</v>
      </c>
      <c r="P225" s="2" t="s">
        <v>41</v>
      </c>
      <c r="Q225" s="2"/>
      <c r="R225" s="2" t="n">
        <v>2.009</v>
      </c>
      <c r="S225" s="2" t="n">
        <v>0.096</v>
      </c>
      <c r="T225" s="0"/>
      <c r="U225" s="0"/>
      <c r="V225" s="0"/>
      <c r="W225" s="0"/>
      <c r="X225" s="0"/>
      <c r="Y225" s="0"/>
      <c r="Z225" s="0"/>
    </row>
    <row r="226" customFormat="false" ht="12.8" hidden="false" customHeight="false" outlineLevel="0" collapsed="false">
      <c r="A226" s="2" t="n">
        <v>2012</v>
      </c>
      <c r="B226" s="2" t="s">
        <v>40</v>
      </c>
      <c r="C226" s="2" t="n">
        <v>91.28</v>
      </c>
      <c r="D226" s="0"/>
      <c r="E226" s="0"/>
      <c r="F226" s="0"/>
      <c r="G226" s="0"/>
      <c r="H226" s="0"/>
      <c r="I226" s="2" t="n">
        <f aca="false">C226/2*J226</f>
        <v>10.99924</v>
      </c>
      <c r="J226" s="2" t="n">
        <v>0.241</v>
      </c>
      <c r="K226" s="0"/>
      <c r="L226" s="2" t="n">
        <f aca="false">SQRT(0.493677^2+I226^2)</f>
        <v>11.0103132361404</v>
      </c>
      <c r="M226" s="2"/>
      <c r="N226" s="2"/>
      <c r="O226" s="3" t="n">
        <f aca="false">2*L226/C226</f>
        <v>0.241242621300184</v>
      </c>
      <c r="P226" s="2" t="s">
        <v>41</v>
      </c>
      <c r="Q226" s="2"/>
      <c r="R226" s="2" t="n">
        <v>1.627</v>
      </c>
      <c r="S226" s="2" t="n">
        <v>0.078</v>
      </c>
      <c r="T226" s="0"/>
      <c r="U226" s="0"/>
      <c r="V226" s="0"/>
      <c r="W226" s="0"/>
      <c r="X226" s="0"/>
      <c r="Y226" s="0"/>
      <c r="Z226" s="0"/>
    </row>
    <row r="227" customFormat="false" ht="12.8" hidden="false" customHeight="false" outlineLevel="0" collapsed="false">
      <c r="A227" s="2" t="n">
        <v>2012</v>
      </c>
      <c r="B227" s="2" t="s">
        <v>40</v>
      </c>
      <c r="C227" s="2" t="n">
        <v>91.28</v>
      </c>
      <c r="D227" s="0"/>
      <c r="E227" s="0"/>
      <c r="F227" s="0"/>
      <c r="G227" s="0"/>
      <c r="H227" s="0"/>
      <c r="I227" s="2" t="n">
        <f aca="false">C227/2*J227</f>
        <v>11.998756</v>
      </c>
      <c r="J227" s="2" t="n">
        <v>0.2629</v>
      </c>
      <c r="K227" s="0"/>
      <c r="L227" s="2" t="n">
        <f aca="false">SQRT(0.493677^2+I227^2)</f>
        <v>12.0089076325811</v>
      </c>
      <c r="M227" s="2"/>
      <c r="N227" s="2"/>
      <c r="O227" s="3" t="n">
        <f aca="false">2*L227/C227</f>
        <v>0.263122428408876</v>
      </c>
      <c r="P227" s="2" t="s">
        <v>41</v>
      </c>
      <c r="Q227" s="2"/>
      <c r="R227" s="2" t="n">
        <v>1.116</v>
      </c>
      <c r="S227" s="2" t="n">
        <v>0.062</v>
      </c>
      <c r="T227" s="0"/>
      <c r="U227" s="0"/>
      <c r="V227" s="0"/>
      <c r="W227" s="0"/>
      <c r="X227" s="0"/>
      <c r="Y227" s="0"/>
      <c r="Z227" s="0"/>
    </row>
    <row r="228" customFormat="false" ht="12.8" hidden="false" customHeight="false" outlineLevel="0" collapsed="false">
      <c r="A228" s="2" t="n">
        <v>2012</v>
      </c>
      <c r="B228" s="2" t="s">
        <v>40</v>
      </c>
      <c r="C228" s="2" t="n">
        <v>91.28</v>
      </c>
      <c r="D228" s="0"/>
      <c r="E228" s="0"/>
      <c r="F228" s="0"/>
      <c r="G228" s="0"/>
      <c r="H228" s="0"/>
      <c r="I228" s="2" t="n">
        <f aca="false">C228/2*J228</f>
        <v>13.002836</v>
      </c>
      <c r="J228" s="2" t="n">
        <v>0.2849</v>
      </c>
      <c r="K228" s="0"/>
      <c r="L228" s="2" t="n">
        <f aca="false">SQRT(0.493677^2+I228^2)</f>
        <v>13.0122043106933</v>
      </c>
      <c r="M228" s="2"/>
      <c r="N228" s="2"/>
      <c r="O228" s="3" t="n">
        <f aca="false">2*L228/C228</f>
        <v>0.285105265352614</v>
      </c>
      <c r="P228" s="2" t="s">
        <v>41</v>
      </c>
      <c r="Q228" s="2"/>
      <c r="R228" s="2" t="n">
        <v>0.83</v>
      </c>
      <c r="S228" s="2" t="n">
        <v>0.053</v>
      </c>
      <c r="T228" s="0"/>
      <c r="U228" s="0"/>
      <c r="V228" s="0"/>
      <c r="W228" s="0"/>
      <c r="X228" s="0"/>
      <c r="Y228" s="0"/>
      <c r="Z228" s="0"/>
    </row>
    <row r="229" customFormat="false" ht="12.8" hidden="false" customHeight="false" outlineLevel="0" collapsed="false">
      <c r="A229" s="2" t="n">
        <v>2012</v>
      </c>
      <c r="B229" s="2" t="s">
        <v>40</v>
      </c>
      <c r="C229" s="2" t="n">
        <v>91.28</v>
      </c>
      <c r="D229" s="0"/>
      <c r="E229" s="0"/>
      <c r="F229" s="0"/>
      <c r="G229" s="0"/>
      <c r="H229" s="0"/>
      <c r="I229" s="2" t="n">
        <f aca="false">C229/2*J229</f>
        <v>14.002352</v>
      </c>
      <c r="J229" s="2" t="n">
        <v>0.3068</v>
      </c>
      <c r="K229" s="0"/>
      <c r="L229" s="2" t="n">
        <f aca="false">SQRT(0.493677^2+I229^2)</f>
        <v>14.0110520130443</v>
      </c>
      <c r="M229" s="2"/>
      <c r="N229" s="2"/>
      <c r="O229" s="3" t="n">
        <f aca="false">2*L229/C229</f>
        <v>0.306990622546983</v>
      </c>
      <c r="P229" s="2" t="s">
        <v>41</v>
      </c>
      <c r="Q229" s="2"/>
      <c r="R229" s="2" t="n">
        <v>0.64</v>
      </c>
      <c r="S229" s="2" t="n">
        <v>0.045</v>
      </c>
      <c r="T229" s="0"/>
      <c r="U229" s="0"/>
      <c r="V229" s="0"/>
      <c r="W229" s="0"/>
      <c r="X229" s="0"/>
      <c r="Y229" s="0"/>
      <c r="Z229" s="0"/>
    </row>
    <row r="230" customFormat="false" ht="12.8" hidden="false" customHeight="false" outlineLevel="0" collapsed="false">
      <c r="A230" s="2" t="n">
        <v>2012</v>
      </c>
      <c r="B230" s="2" t="s">
        <v>40</v>
      </c>
      <c r="C230" s="2" t="n">
        <v>91.28</v>
      </c>
      <c r="D230" s="0"/>
      <c r="E230" s="0"/>
      <c r="F230" s="0"/>
      <c r="G230" s="0"/>
      <c r="H230" s="0"/>
      <c r="I230" s="2" t="n">
        <f aca="false">C230/2*J230</f>
        <v>15.234632</v>
      </c>
      <c r="J230" s="2" t="n">
        <v>0.3338</v>
      </c>
      <c r="K230" s="0"/>
      <c r="L230" s="2" t="n">
        <f aca="false">SQRT(0.493677^2+I230^2)</f>
        <v>15.2426286826044</v>
      </c>
      <c r="M230" s="2"/>
      <c r="N230" s="2"/>
      <c r="O230" s="3" t="n">
        <f aca="false">2*L230/C230</f>
        <v>0.333975212151718</v>
      </c>
      <c r="P230" s="2" t="s">
        <v>41</v>
      </c>
      <c r="Q230" s="2"/>
      <c r="R230" s="2" t="n">
        <v>0.452</v>
      </c>
      <c r="S230" s="2" t="n">
        <v>0.032</v>
      </c>
      <c r="T230" s="0"/>
      <c r="U230" s="0"/>
      <c r="V230" s="0"/>
      <c r="W230" s="0"/>
      <c r="X230" s="0"/>
      <c r="Y230" s="0"/>
      <c r="Z230" s="0"/>
    </row>
    <row r="231" customFormat="false" ht="12.8" hidden="false" customHeight="false" outlineLevel="0" collapsed="false">
      <c r="A231" s="2" t="n">
        <v>2012</v>
      </c>
      <c r="B231" s="2" t="s">
        <v>40</v>
      </c>
      <c r="C231" s="2" t="n">
        <v>91.28</v>
      </c>
      <c r="D231" s="0"/>
      <c r="E231" s="0"/>
      <c r="F231" s="0"/>
      <c r="G231" s="0"/>
      <c r="H231" s="0"/>
      <c r="I231" s="2" t="n">
        <f aca="false">C231/2*J231</f>
        <v>16.731624</v>
      </c>
      <c r="J231" s="2" t="n">
        <v>0.3666</v>
      </c>
      <c r="K231" s="0"/>
      <c r="L231" s="2" t="n">
        <f aca="false">SQRT(0.493677^2+I231^2)</f>
        <v>16.7389055394224</v>
      </c>
      <c r="M231" s="2"/>
      <c r="N231" s="2"/>
      <c r="O231" s="3" t="n">
        <f aca="false">2*L231/C231</f>
        <v>0.36675954293213</v>
      </c>
      <c r="P231" s="2" t="s">
        <v>41</v>
      </c>
      <c r="Q231" s="2"/>
      <c r="R231" s="2" t="n">
        <v>0.337</v>
      </c>
      <c r="S231" s="2" t="n">
        <v>0.028</v>
      </c>
      <c r="T231" s="0"/>
      <c r="U231" s="0"/>
      <c r="V231" s="0"/>
      <c r="W231" s="0"/>
      <c r="X231" s="0"/>
      <c r="Y231" s="0"/>
      <c r="Z231" s="0"/>
    </row>
    <row r="232" customFormat="false" ht="12.8" hidden="false" customHeight="false" outlineLevel="0" collapsed="false">
      <c r="A232" s="2" t="n">
        <v>2012</v>
      </c>
      <c r="B232" s="2" t="s">
        <v>40</v>
      </c>
      <c r="C232" s="2" t="n">
        <v>91.28</v>
      </c>
      <c r="D232" s="0"/>
      <c r="E232" s="0"/>
      <c r="F232" s="0"/>
      <c r="G232" s="0"/>
      <c r="H232" s="0"/>
      <c r="I232" s="2" t="n">
        <f aca="false">C232/2*J232</f>
        <v>18.242308</v>
      </c>
      <c r="J232" s="2" t="n">
        <v>0.3997</v>
      </c>
      <c r="K232" s="0"/>
      <c r="L232" s="2" t="n">
        <f aca="false">SQRT(0.493677^2+I232^2)</f>
        <v>18.2489867704263</v>
      </c>
      <c r="M232" s="2"/>
      <c r="N232" s="2"/>
      <c r="O232" s="3" t="n">
        <f aca="false">2*L232/C232</f>
        <v>0.399846335898911</v>
      </c>
      <c r="P232" s="2" t="s">
        <v>41</v>
      </c>
      <c r="Q232" s="2"/>
      <c r="R232" s="2" t="n">
        <v>0.245</v>
      </c>
      <c r="S232" s="2" t="n">
        <v>0.024</v>
      </c>
      <c r="T232" s="0"/>
      <c r="U232" s="0"/>
      <c r="V232" s="0"/>
      <c r="W232" s="0"/>
      <c r="X232" s="0"/>
      <c r="Y232" s="0"/>
      <c r="Z232" s="0"/>
    </row>
    <row r="233" customFormat="false" ht="12.8" hidden="false" customHeight="false" outlineLevel="0" collapsed="false">
      <c r="A233" s="2" t="n">
        <v>2012</v>
      </c>
      <c r="B233" s="2" t="s">
        <v>40</v>
      </c>
      <c r="C233" s="2" t="n">
        <v>91.28</v>
      </c>
      <c r="D233" s="0"/>
      <c r="E233" s="0"/>
      <c r="F233" s="0"/>
      <c r="G233" s="0"/>
      <c r="H233" s="0"/>
      <c r="I233" s="2" t="n">
        <f aca="false">C233/2*J233</f>
        <v>19.7393</v>
      </c>
      <c r="J233" s="2" t="n">
        <v>0.4325</v>
      </c>
      <c r="K233" s="0"/>
      <c r="L233" s="2" t="n">
        <f aca="false">SQRT(0.493677^2+I233^2)</f>
        <v>19.7454724296566</v>
      </c>
      <c r="M233" s="2"/>
      <c r="N233" s="2"/>
      <c r="O233" s="3" t="n">
        <f aca="false">2*L233/C233</f>
        <v>0.432635241666446</v>
      </c>
      <c r="P233" s="2" t="s">
        <v>41</v>
      </c>
      <c r="Q233" s="2"/>
      <c r="R233" s="2" t="n">
        <v>0.149</v>
      </c>
      <c r="S233" s="2" t="n">
        <v>0.02</v>
      </c>
      <c r="T233" s="0"/>
      <c r="U233" s="0"/>
      <c r="V233" s="0"/>
      <c r="W233" s="0"/>
      <c r="X233" s="0"/>
      <c r="Y233" s="0"/>
      <c r="Z233" s="0"/>
    </row>
    <row r="234" customFormat="false" ht="12.8" hidden="false" customHeight="false" outlineLevel="0" collapsed="false">
      <c r="A234" s="2" t="n">
        <v>2012</v>
      </c>
      <c r="B234" s="2" t="s">
        <v>40</v>
      </c>
      <c r="C234" s="2" t="n">
        <v>91.28</v>
      </c>
      <c r="D234" s="0"/>
      <c r="E234" s="0"/>
      <c r="F234" s="0"/>
      <c r="G234" s="0"/>
      <c r="H234" s="0"/>
      <c r="I234" s="2" t="n">
        <f aca="false">C234/2*J234</f>
        <v>21.227164</v>
      </c>
      <c r="J234" s="2" t="n">
        <v>0.4651</v>
      </c>
      <c r="K234" s="0"/>
      <c r="L234" s="2" t="n">
        <f aca="false">SQRT(0.493677^2+I234^2)</f>
        <v>21.232903910281</v>
      </c>
      <c r="M234" s="2"/>
      <c r="N234" s="2"/>
      <c r="O234" s="3" t="n">
        <f aca="false">2*L234/C234</f>
        <v>0.465225764905368</v>
      </c>
      <c r="P234" s="2" t="s">
        <v>41</v>
      </c>
      <c r="Q234" s="2"/>
      <c r="R234" s="2" t="n">
        <v>0.108</v>
      </c>
      <c r="S234" s="2" t="n">
        <v>0.018</v>
      </c>
      <c r="T234" s="0"/>
      <c r="U234" s="0"/>
      <c r="V234" s="0"/>
      <c r="W234" s="0"/>
      <c r="X234" s="0"/>
      <c r="Y234" s="0"/>
      <c r="Z234" s="0"/>
    </row>
    <row r="235" customFormat="false" ht="12.8" hidden="false" customHeight="false" outlineLevel="0" collapsed="false">
      <c r="A235" s="2" t="n">
        <v>2012</v>
      </c>
      <c r="B235" s="2" t="s">
        <v>40</v>
      </c>
      <c r="C235" s="2" t="n">
        <v>91.28</v>
      </c>
      <c r="D235" s="0"/>
      <c r="E235" s="0"/>
      <c r="F235" s="0"/>
      <c r="G235" s="0"/>
      <c r="H235" s="0"/>
      <c r="I235" s="2" t="n">
        <f aca="false">C235/2*J235</f>
        <v>22.97974</v>
      </c>
      <c r="J235" s="2" t="n">
        <v>0.5035</v>
      </c>
      <c r="K235" s="0"/>
      <c r="L235" s="2" t="n">
        <f aca="false">SQRT(0.493677^2+I235^2)</f>
        <v>22.9850422546475</v>
      </c>
      <c r="M235" s="2"/>
      <c r="N235" s="2"/>
      <c r="O235" s="3" t="n">
        <f aca="false">2*L235/C235</f>
        <v>0.503616175605773</v>
      </c>
      <c r="P235" s="2" t="s">
        <v>41</v>
      </c>
      <c r="Q235" s="2"/>
      <c r="R235" s="2" t="n">
        <v>0.057</v>
      </c>
      <c r="S235" s="2" t="n">
        <v>0.012</v>
      </c>
      <c r="T235" s="0"/>
      <c r="U235" s="0"/>
      <c r="V235" s="0"/>
      <c r="W235" s="0"/>
      <c r="X235" s="0"/>
      <c r="Y235" s="0"/>
      <c r="Z235" s="0"/>
    </row>
    <row r="236" customFormat="false" ht="12.8" hidden="false" customHeight="false" outlineLevel="0" collapsed="false">
      <c r="A236" s="2" t="n">
        <v>2012</v>
      </c>
      <c r="B236" s="2" t="s">
        <v>40</v>
      </c>
      <c r="C236" s="2" t="n">
        <v>91.28</v>
      </c>
      <c r="D236" s="0"/>
      <c r="E236" s="0"/>
      <c r="F236" s="0"/>
      <c r="G236" s="0"/>
      <c r="H236" s="0"/>
      <c r="I236" s="2" t="n">
        <f aca="false">C236/2*J236</f>
        <v>24.96508</v>
      </c>
      <c r="J236" s="2" t="n">
        <v>0.547</v>
      </c>
      <c r="K236" s="0"/>
      <c r="L236" s="2" t="n">
        <f aca="false">SQRT(0.493677^2+I236^2)</f>
        <v>24.9699606805203</v>
      </c>
      <c r="M236" s="2"/>
      <c r="N236" s="2"/>
      <c r="O236" s="3" t="n">
        <f aca="false">2*L236/C236</f>
        <v>0.547106938661707</v>
      </c>
      <c r="P236" s="2" t="s">
        <v>41</v>
      </c>
      <c r="Q236" s="2"/>
      <c r="R236" s="2" t="n">
        <v>0.061</v>
      </c>
      <c r="S236" s="2" t="n">
        <v>0.013</v>
      </c>
      <c r="T236" s="0"/>
      <c r="U236" s="0"/>
      <c r="V236" s="0"/>
      <c r="W236" s="0"/>
      <c r="X236" s="0"/>
      <c r="Y236" s="0"/>
      <c r="Z236" s="0"/>
    </row>
    <row r="237" customFormat="false" ht="12.8" hidden="false" customHeight="false" outlineLevel="0" collapsed="false">
      <c r="A237" s="2" t="n">
        <v>2012</v>
      </c>
      <c r="B237" s="2" t="s">
        <v>40</v>
      </c>
      <c r="C237" s="2" t="n">
        <v>91.28</v>
      </c>
      <c r="D237" s="0"/>
      <c r="E237" s="0"/>
      <c r="F237" s="0"/>
      <c r="G237" s="0"/>
      <c r="H237" s="0"/>
      <c r="I237" s="2" t="n">
        <f aca="false">C237/2*J237</f>
        <v>27.762812</v>
      </c>
      <c r="J237" s="2" t="n">
        <v>0.6083</v>
      </c>
      <c r="K237" s="0"/>
      <c r="L237" s="2" t="n">
        <f aca="false">SQRT(0.493677^2+I237^2)</f>
        <v>27.7672009235298</v>
      </c>
      <c r="M237" s="2"/>
      <c r="N237" s="2"/>
      <c r="O237" s="3" t="n">
        <f aca="false">2*L237/C237</f>
        <v>0.608396163968664</v>
      </c>
      <c r="P237" s="2" t="s">
        <v>41</v>
      </c>
      <c r="Q237" s="2"/>
      <c r="R237" s="2" t="n">
        <v>0.012</v>
      </c>
      <c r="S237" s="2" t="n">
        <v>0.005</v>
      </c>
      <c r="T237" s="0"/>
      <c r="U237" s="0"/>
      <c r="V237" s="0"/>
      <c r="W237" s="0"/>
      <c r="X237" s="0"/>
      <c r="Y237" s="0"/>
      <c r="Z237" s="0"/>
    </row>
    <row r="238" customFormat="false" ht="12.8" hidden="false" customHeight="false" outlineLevel="0" collapsed="false">
      <c r="A238" s="2" t="n">
        <v>2012</v>
      </c>
      <c r="B238" s="2" t="s">
        <v>40</v>
      </c>
      <c r="C238" s="2" t="n">
        <v>91.28</v>
      </c>
      <c r="D238" s="0"/>
      <c r="E238" s="0"/>
      <c r="F238" s="0"/>
      <c r="G238" s="0"/>
      <c r="H238" s="0"/>
      <c r="I238" s="2" t="n">
        <f aca="false">C238/2*J238</f>
        <v>32.162508</v>
      </c>
      <c r="J238" s="2" t="n">
        <v>0.7047</v>
      </c>
      <c r="K238" s="0"/>
      <c r="L238" s="2" t="n">
        <f aca="false">SQRT(0.493677^2+I238^2)</f>
        <v>32.1662966135425</v>
      </c>
      <c r="M238" s="2"/>
      <c r="N238" s="2"/>
      <c r="O238" s="3" t="n">
        <f aca="false">2*L238/C238</f>
        <v>0.704783010813815</v>
      </c>
      <c r="P238" s="2" t="s">
        <v>41</v>
      </c>
      <c r="Q238" s="2"/>
      <c r="R238" s="2" t="n">
        <v>0.002</v>
      </c>
      <c r="S238" s="2" t="n">
        <v>0.003</v>
      </c>
      <c r="T238" s="0"/>
      <c r="U238" s="0"/>
      <c r="V238" s="0"/>
      <c r="W238" s="0"/>
      <c r="X238" s="0"/>
      <c r="Y238" s="0"/>
      <c r="Z238" s="0"/>
    </row>
    <row r="239" customFormat="false" ht="12.8" hidden="false" customHeight="false" outlineLevel="0" collapsed="false">
      <c r="A239" s="2" t="n">
        <v>2012</v>
      </c>
      <c r="B239" s="2" t="s">
        <v>40</v>
      </c>
      <c r="C239" s="2" t="n">
        <v>91.28</v>
      </c>
      <c r="D239" s="0"/>
      <c r="E239" s="0"/>
      <c r="F239" s="0"/>
      <c r="G239" s="0"/>
      <c r="H239" s="0"/>
      <c r="I239" s="2" t="n">
        <f aca="false">C239/2*J239</f>
        <v>38.260012</v>
      </c>
      <c r="J239" s="2" t="n">
        <v>0.8383</v>
      </c>
      <c r="K239" s="0"/>
      <c r="L239" s="2" t="n">
        <f aca="false">SQRT(0.493677^2+I239^2)</f>
        <v>38.2631968766395</v>
      </c>
      <c r="M239" s="2"/>
      <c r="N239" s="2"/>
      <c r="O239" s="3" t="n">
        <f aca="false">2*L239/C239</f>
        <v>0.83836978257317</v>
      </c>
      <c r="P239" s="2" t="s">
        <v>41</v>
      </c>
      <c r="Q239" s="2"/>
      <c r="R239" s="2" t="n">
        <v>-0.001</v>
      </c>
      <c r="S239" s="2" t="n">
        <v>0.001</v>
      </c>
      <c r="T239" s="0"/>
      <c r="U239" s="0"/>
      <c r="V239" s="0"/>
      <c r="W239" s="0"/>
      <c r="X239" s="0"/>
      <c r="Y239" s="0"/>
      <c r="Z239" s="0"/>
    </row>
    <row r="240" customFormat="false" ht="12.8" hidden="false" customHeight="false" outlineLevel="0" collapsed="false">
      <c r="A240" s="2" t="n">
        <v>2013</v>
      </c>
      <c r="B240" s="2" t="s">
        <v>42</v>
      </c>
      <c r="C240" s="2" t="n">
        <v>91.2</v>
      </c>
      <c r="D240" s="0"/>
      <c r="E240" s="0"/>
      <c r="F240" s="0"/>
      <c r="G240" s="2" t="n">
        <v>0.0055</v>
      </c>
      <c r="H240" s="2" t="n">
        <v>0.006</v>
      </c>
      <c r="I240" s="2" t="n">
        <f aca="false">C240/2*J240</f>
        <v>0.261744</v>
      </c>
      <c r="J240" s="2" t="n">
        <v>0.00574</v>
      </c>
      <c r="K240" s="0"/>
      <c r="L240" s="2" t="n">
        <f aca="false">SQRT(0.493677^2+I240^2)</f>
        <v>0.558772674586902</v>
      </c>
      <c r="M240" s="2"/>
      <c r="N240" s="2"/>
      <c r="O240" s="3" t="n">
        <f aca="false">2*L240/C240</f>
        <v>0.012253786723397</v>
      </c>
      <c r="P240" s="2" t="s">
        <v>43</v>
      </c>
      <c r="Q240" s="2"/>
      <c r="R240" s="2" t="n">
        <v>12.4</v>
      </c>
      <c r="S240" s="2"/>
      <c r="T240" s="2" t="n">
        <v>5</v>
      </c>
      <c r="U240" s="2" t="n">
        <f aca="false">R240*T240/100</f>
        <v>0.62</v>
      </c>
      <c r="V240" s="2" t="n">
        <v>1.12</v>
      </c>
      <c r="W240" s="2" t="n">
        <v>0.01</v>
      </c>
      <c r="X240" s="0"/>
      <c r="Y240" s="0"/>
      <c r="Z240" s="0"/>
    </row>
    <row r="241" customFormat="false" ht="12.8" hidden="false" customHeight="false" outlineLevel="0" collapsed="false">
      <c r="A241" s="2" t="n">
        <v>2013</v>
      </c>
      <c r="B241" s="2" t="s">
        <v>42</v>
      </c>
      <c r="C241" s="2" t="n">
        <v>91.2</v>
      </c>
      <c r="D241" s="0"/>
      <c r="E241" s="0"/>
      <c r="F241" s="0"/>
      <c r="G241" s="2" t="n">
        <v>0.006</v>
      </c>
      <c r="H241" s="2" t="n">
        <v>0.0065</v>
      </c>
      <c r="I241" s="2" t="n">
        <f aca="false">C241/2*J241</f>
        <v>0.283632</v>
      </c>
      <c r="J241" s="2" t="n">
        <v>0.00622</v>
      </c>
      <c r="K241" s="0"/>
      <c r="L241" s="2" t="n">
        <f aca="false">SQRT(0.493677^2+I241^2)</f>
        <v>0.569354100497221</v>
      </c>
      <c r="M241" s="2"/>
      <c r="N241" s="2"/>
      <c r="O241" s="3" t="n">
        <f aca="false">2*L241/C241</f>
        <v>0.0124858355372198</v>
      </c>
      <c r="P241" s="2" t="s">
        <v>43</v>
      </c>
      <c r="Q241" s="2"/>
      <c r="R241" s="2" t="n">
        <v>13.27</v>
      </c>
      <c r="S241" s="2"/>
      <c r="T241" s="2" t="n">
        <v>5</v>
      </c>
      <c r="U241" s="2" t="n">
        <f aca="false">R241*T241/100</f>
        <v>0.6635</v>
      </c>
      <c r="V241" s="2" t="n">
        <v>0.91</v>
      </c>
      <c r="W241" s="2" t="n">
        <v>0.01</v>
      </c>
      <c r="X241" s="0"/>
      <c r="Y241" s="0"/>
      <c r="Z241" s="0"/>
    </row>
    <row r="242" customFormat="false" ht="12.8" hidden="false" customHeight="false" outlineLevel="0" collapsed="false">
      <c r="A242" s="2" t="n">
        <v>2013</v>
      </c>
      <c r="B242" s="2" t="s">
        <v>42</v>
      </c>
      <c r="C242" s="2" t="n">
        <v>91.2</v>
      </c>
      <c r="D242" s="0"/>
      <c r="E242" s="0"/>
      <c r="F242" s="0"/>
      <c r="G242" s="2" t="n">
        <v>0.0065</v>
      </c>
      <c r="H242" s="2" t="n">
        <v>0.007</v>
      </c>
      <c r="I242" s="2" t="n">
        <f aca="false">C242/2*J242</f>
        <v>0.306888</v>
      </c>
      <c r="J242" s="2" t="n">
        <v>0.00673</v>
      </c>
      <c r="K242" s="0"/>
      <c r="L242" s="2" t="n">
        <f aca="false">SQRT(0.493677^2+I242^2)</f>
        <v>0.58128927813353</v>
      </c>
      <c r="M242" s="2"/>
      <c r="N242" s="2"/>
      <c r="O242" s="3" t="n">
        <f aca="false">2*L242/C242</f>
        <v>0.0127475718888932</v>
      </c>
      <c r="P242" s="2" t="s">
        <v>43</v>
      </c>
      <c r="Q242" s="2"/>
      <c r="R242" s="2" t="n">
        <v>15.33</v>
      </c>
      <c r="S242" s="2"/>
      <c r="T242" s="2" t="n">
        <v>5</v>
      </c>
      <c r="U242" s="2" t="n">
        <f aca="false">R242*T242/100</f>
        <v>0.7665</v>
      </c>
      <c r="V242" s="2" t="n">
        <v>0.9</v>
      </c>
      <c r="W242" s="2" t="n">
        <v>0.01</v>
      </c>
      <c r="X242" s="0"/>
      <c r="Y242" s="0"/>
      <c r="Z242" s="0"/>
    </row>
    <row r="243" customFormat="false" ht="12.8" hidden="false" customHeight="false" outlineLevel="0" collapsed="false">
      <c r="A243" s="2" t="n">
        <v>2013</v>
      </c>
      <c r="B243" s="2" t="s">
        <v>42</v>
      </c>
      <c r="C243" s="2" t="n">
        <v>91.2</v>
      </c>
      <c r="D243" s="0"/>
      <c r="E243" s="0"/>
      <c r="F243" s="0"/>
      <c r="G243" s="2" t="n">
        <v>0.007</v>
      </c>
      <c r="H243" s="2" t="n">
        <v>0.0075</v>
      </c>
      <c r="I243" s="2" t="n">
        <f aca="false">C243/2*J243</f>
        <v>0.329232</v>
      </c>
      <c r="J243" s="2" t="n">
        <v>0.00722</v>
      </c>
      <c r="K243" s="0"/>
      <c r="L243" s="2" t="n">
        <f aca="false">SQRT(0.493677^2+I243^2)</f>
        <v>0.593389155742671</v>
      </c>
      <c r="M243" s="2"/>
      <c r="N243" s="2"/>
      <c r="O243" s="3" t="n">
        <f aca="false">2*L243/C243</f>
        <v>0.0130129200820761</v>
      </c>
      <c r="P243" s="2" t="s">
        <v>43</v>
      </c>
      <c r="Q243" s="2"/>
      <c r="R243" s="2" t="n">
        <v>17.43</v>
      </c>
      <c r="S243" s="2"/>
      <c r="T243" s="2" t="n">
        <v>5</v>
      </c>
      <c r="U243" s="2" t="n">
        <f aca="false">R243*T243/100</f>
        <v>0.8715</v>
      </c>
      <c r="V243" s="2" t="n">
        <v>0.92</v>
      </c>
      <c r="W243" s="2" t="n">
        <v>0.02</v>
      </c>
      <c r="X243" s="0"/>
      <c r="Y243" s="0"/>
      <c r="Z243" s="0"/>
    </row>
    <row r="244" customFormat="false" ht="12.8" hidden="false" customHeight="false" outlineLevel="0" collapsed="false">
      <c r="A244" s="2" t="n">
        <v>2013</v>
      </c>
      <c r="B244" s="2" t="s">
        <v>42</v>
      </c>
      <c r="C244" s="2" t="n">
        <v>91.2</v>
      </c>
      <c r="D244" s="0"/>
      <c r="E244" s="0"/>
      <c r="F244" s="0"/>
      <c r="G244" s="2" t="n">
        <v>0.0075</v>
      </c>
      <c r="H244" s="2" t="n">
        <v>0.008</v>
      </c>
      <c r="I244" s="2" t="n">
        <f aca="false">C244/2*J244</f>
        <v>0.352488</v>
      </c>
      <c r="J244" s="2" t="n">
        <v>0.00773</v>
      </c>
      <c r="K244" s="0"/>
      <c r="L244" s="2" t="n">
        <f aca="false">SQRT(0.493677^2+I244^2)</f>
        <v>0.606600997751405</v>
      </c>
      <c r="M244" s="2"/>
      <c r="N244" s="2"/>
      <c r="O244" s="3" t="n">
        <f aca="false">2*L244/C244</f>
        <v>0.0133026534594606</v>
      </c>
      <c r="P244" s="2" t="s">
        <v>43</v>
      </c>
      <c r="Q244" s="2"/>
      <c r="R244" s="2" t="n">
        <v>18.33</v>
      </c>
      <c r="S244" s="2"/>
      <c r="T244" s="2" t="n">
        <v>5</v>
      </c>
      <c r="U244" s="2" t="n">
        <f aca="false">R244*T244/100</f>
        <v>0.9165</v>
      </c>
      <c r="V244" s="2" t="n">
        <v>0.88</v>
      </c>
      <c r="W244" s="2" t="n">
        <v>0.02</v>
      </c>
      <c r="X244" s="0"/>
      <c r="Y244" s="0"/>
      <c r="Z244" s="0"/>
    </row>
    <row r="245" customFormat="false" ht="12.8" hidden="false" customHeight="false" outlineLevel="0" collapsed="false">
      <c r="A245" s="2" t="n">
        <v>2013</v>
      </c>
      <c r="B245" s="2" t="s">
        <v>42</v>
      </c>
      <c r="C245" s="2" t="n">
        <v>91.2</v>
      </c>
      <c r="D245" s="0"/>
      <c r="E245" s="0"/>
      <c r="F245" s="0"/>
      <c r="G245" s="2" t="n">
        <v>0.008</v>
      </c>
      <c r="H245" s="2" t="n">
        <v>0.0085</v>
      </c>
      <c r="I245" s="2" t="n">
        <f aca="false">C245/2*J245</f>
        <v>0.374832</v>
      </c>
      <c r="J245" s="2" t="n">
        <v>0.00822</v>
      </c>
      <c r="K245" s="0"/>
      <c r="L245" s="2" t="n">
        <f aca="false">SQRT(0.493677^2+I245^2)</f>
        <v>0.619851602041166</v>
      </c>
      <c r="M245" s="2"/>
      <c r="N245" s="2"/>
      <c r="O245" s="3" t="n">
        <f aca="false">2*L245/C245</f>
        <v>0.0135932368868677</v>
      </c>
      <c r="P245" s="2" t="s">
        <v>43</v>
      </c>
      <c r="Q245" s="2"/>
      <c r="R245" s="2" t="n">
        <v>19.62</v>
      </c>
      <c r="S245" s="2"/>
      <c r="T245" s="2" t="n">
        <v>5</v>
      </c>
      <c r="U245" s="2" t="n">
        <f aca="false">R245*T245/100</f>
        <v>0.981</v>
      </c>
      <c r="V245" s="2" t="n">
        <v>0.9</v>
      </c>
      <c r="W245" s="2" t="n">
        <v>0.02</v>
      </c>
      <c r="X245" s="0"/>
      <c r="Y245" s="0"/>
      <c r="Z245" s="0"/>
    </row>
    <row r="246" customFormat="false" ht="12.8" hidden="false" customHeight="false" outlineLevel="0" collapsed="false">
      <c r="A246" s="2" t="n">
        <v>2013</v>
      </c>
      <c r="B246" s="2" t="s">
        <v>42</v>
      </c>
      <c r="C246" s="2" t="n">
        <v>91.2</v>
      </c>
      <c r="D246" s="0"/>
      <c r="E246" s="0"/>
      <c r="F246" s="0"/>
      <c r="G246" s="2" t="n">
        <v>0.0085</v>
      </c>
      <c r="H246" s="2" t="n">
        <v>0.009</v>
      </c>
      <c r="I246" s="2" t="n">
        <f aca="false">C246/2*J246</f>
        <v>0.397176</v>
      </c>
      <c r="J246" s="2" t="n">
        <v>0.00871</v>
      </c>
      <c r="K246" s="0"/>
      <c r="L246" s="2" t="n">
        <f aca="false">SQRT(0.493677^2+I246^2)</f>
        <v>0.633613253732117</v>
      </c>
      <c r="M246" s="2"/>
      <c r="N246" s="2"/>
      <c r="O246" s="3" t="n">
        <f aca="false">2*L246/C246</f>
        <v>0.0138950274941254</v>
      </c>
      <c r="P246" s="2" t="s">
        <v>43</v>
      </c>
      <c r="Q246" s="2"/>
      <c r="R246" s="2" t="n">
        <v>20.02</v>
      </c>
      <c r="S246" s="2"/>
      <c r="T246" s="2" t="n">
        <v>5</v>
      </c>
      <c r="U246" s="2" t="n">
        <f aca="false">R246*T246/100</f>
        <v>1.001</v>
      </c>
      <c r="V246" s="2" t="n">
        <v>0.86</v>
      </c>
      <c r="W246" s="2" t="n">
        <v>0.05</v>
      </c>
      <c r="X246" s="0"/>
      <c r="Y246" s="0"/>
      <c r="Z246" s="0"/>
    </row>
    <row r="247" customFormat="false" ht="12.8" hidden="false" customHeight="false" outlineLevel="0" collapsed="false">
      <c r="A247" s="2" t="n">
        <v>2013</v>
      </c>
      <c r="B247" s="2" t="s">
        <v>42</v>
      </c>
      <c r="C247" s="2" t="n">
        <v>91.2</v>
      </c>
      <c r="D247" s="0"/>
      <c r="E247" s="0"/>
      <c r="F247" s="0"/>
      <c r="G247" s="2" t="n">
        <v>0.009</v>
      </c>
      <c r="H247" s="2" t="n">
        <v>0.0095</v>
      </c>
      <c r="I247" s="2" t="n">
        <f aca="false">C247/2*J247</f>
        <v>0.420432</v>
      </c>
      <c r="J247" s="2" t="n">
        <v>0.00922</v>
      </c>
      <c r="K247" s="0"/>
      <c r="L247" s="2" t="n">
        <f aca="false">SQRT(0.493677^2+I247^2)</f>
        <v>0.648444328337445</v>
      </c>
      <c r="M247" s="2"/>
      <c r="N247" s="2"/>
      <c r="O247" s="3" t="n">
        <f aca="false">2*L247/C247</f>
        <v>0.0142202703582773</v>
      </c>
      <c r="P247" s="2" t="s">
        <v>43</v>
      </c>
      <c r="Q247" s="2"/>
      <c r="R247" s="2" t="n">
        <v>21.66</v>
      </c>
      <c r="S247" s="2"/>
      <c r="T247" s="2" t="n">
        <v>5</v>
      </c>
      <c r="U247" s="2" t="n">
        <f aca="false">R247*T247/100</f>
        <v>1.083</v>
      </c>
      <c r="V247" s="2" t="n">
        <v>0.88</v>
      </c>
      <c r="W247" s="2" t="n">
        <v>0.12</v>
      </c>
      <c r="X247" s="0"/>
      <c r="Y247" s="0"/>
      <c r="Z247" s="0"/>
    </row>
    <row r="248" customFormat="false" ht="12.8" hidden="false" customHeight="false" outlineLevel="0" collapsed="false">
      <c r="A248" s="2" t="n">
        <v>2013</v>
      </c>
      <c r="B248" s="2" t="s">
        <v>42</v>
      </c>
      <c r="C248" s="2" t="n">
        <v>91.2</v>
      </c>
      <c r="D248" s="0"/>
      <c r="E248" s="0"/>
      <c r="F248" s="0"/>
      <c r="G248" s="2" t="n">
        <v>0.013</v>
      </c>
      <c r="H248" s="2" t="n">
        <v>0.014</v>
      </c>
      <c r="I248" s="2" t="n">
        <f aca="false">C248/2*J248</f>
        <v>0.6156</v>
      </c>
      <c r="J248" s="2" t="n">
        <v>0.0135</v>
      </c>
      <c r="K248" s="0"/>
      <c r="L248" s="2" t="n">
        <f aca="false">SQRT(0.493677^2+I248^2)</f>
        <v>0.789100969666747</v>
      </c>
      <c r="M248" s="2"/>
      <c r="N248" s="2"/>
      <c r="O248" s="3" t="n">
        <f aca="false">2*L248/C248</f>
        <v>0.0173048458260252</v>
      </c>
      <c r="P248" s="2" t="s">
        <v>43</v>
      </c>
      <c r="Q248" s="2"/>
      <c r="R248" s="2" t="n">
        <v>25.84</v>
      </c>
      <c r="S248" s="2"/>
      <c r="T248" s="2" t="n">
        <v>3</v>
      </c>
      <c r="U248" s="2" t="n">
        <f aca="false">R248*T248/100</f>
        <v>0.7752</v>
      </c>
      <c r="V248" s="2" t="n">
        <v>0.66</v>
      </c>
      <c r="W248" s="2" t="n">
        <v>0.5</v>
      </c>
      <c r="X248" s="0"/>
      <c r="Y248" s="0"/>
      <c r="Z248" s="0"/>
    </row>
    <row r="249" customFormat="false" ht="12.8" hidden="false" customHeight="false" outlineLevel="0" collapsed="false">
      <c r="A249" s="2" t="n">
        <v>2013</v>
      </c>
      <c r="B249" s="2" t="s">
        <v>42</v>
      </c>
      <c r="C249" s="2" t="n">
        <v>91.2</v>
      </c>
      <c r="D249" s="0"/>
      <c r="E249" s="0"/>
      <c r="F249" s="0"/>
      <c r="G249" s="2" t="n">
        <v>0.014</v>
      </c>
      <c r="H249" s="2" t="n">
        <v>0.016</v>
      </c>
      <c r="I249" s="2" t="n">
        <f aca="false">C249/2*J249</f>
        <v>0.67032</v>
      </c>
      <c r="J249" s="2" t="n">
        <v>0.0147</v>
      </c>
      <c r="K249" s="0"/>
      <c r="L249" s="2" t="n">
        <f aca="false">SQRT(0.493677^2+I249^2)</f>
        <v>0.832493773387525</v>
      </c>
      <c r="M249" s="2"/>
      <c r="N249" s="2"/>
      <c r="O249" s="3" t="n">
        <f aca="false">2*L249/C249</f>
        <v>0.0182564423988492</v>
      </c>
      <c r="P249" s="2" t="s">
        <v>43</v>
      </c>
      <c r="Q249" s="2"/>
      <c r="R249" s="2" t="n">
        <v>27.46</v>
      </c>
      <c r="S249" s="2"/>
      <c r="T249" s="2" t="n">
        <v>3</v>
      </c>
      <c r="U249" s="2" t="n">
        <f aca="false">R249*T249/100</f>
        <v>0.8238</v>
      </c>
      <c r="V249" s="2" t="n">
        <v>0.47</v>
      </c>
      <c r="W249" s="2" t="n">
        <v>0.68</v>
      </c>
      <c r="X249" s="0"/>
      <c r="Y249" s="0"/>
      <c r="Z249" s="0"/>
    </row>
    <row r="250" customFormat="false" ht="12.8" hidden="false" customHeight="false" outlineLevel="0" collapsed="false">
      <c r="A250" s="2" t="n">
        <v>2013</v>
      </c>
      <c r="B250" s="2" t="s">
        <v>42</v>
      </c>
      <c r="C250" s="2" t="n">
        <v>91.2</v>
      </c>
      <c r="D250" s="0"/>
      <c r="E250" s="0"/>
      <c r="F250" s="0"/>
      <c r="G250" s="2" t="n">
        <v>0.016</v>
      </c>
      <c r="H250" s="2" t="n">
        <v>0.018</v>
      </c>
      <c r="I250" s="2" t="n">
        <f aca="false">C250/2*J250</f>
        <v>0.76152</v>
      </c>
      <c r="J250" s="2" t="n">
        <v>0.0167</v>
      </c>
      <c r="K250" s="0"/>
      <c r="L250" s="2" t="n">
        <f aca="false">SQRT(0.493677^2+I250^2)</f>
        <v>0.907540462309532</v>
      </c>
      <c r="M250" s="2"/>
      <c r="N250" s="2"/>
      <c r="O250" s="3" t="n">
        <f aca="false">2*L250/C250</f>
        <v>0.0199022031208231</v>
      </c>
      <c r="P250" s="2" t="s">
        <v>43</v>
      </c>
      <c r="Q250" s="2"/>
      <c r="R250" s="2" t="n">
        <v>27.63</v>
      </c>
      <c r="S250" s="2"/>
      <c r="T250" s="2" t="n">
        <v>3</v>
      </c>
      <c r="U250" s="2" t="n">
        <f aca="false">R250*T250/100</f>
        <v>0.8289</v>
      </c>
      <c r="V250" s="2" t="n">
        <v>0.53</v>
      </c>
      <c r="W250" s="2" t="n">
        <v>2.2</v>
      </c>
      <c r="X250" s="0"/>
      <c r="Y250" s="0"/>
      <c r="Z250" s="0"/>
    </row>
    <row r="251" customFormat="false" ht="12.8" hidden="false" customHeight="false" outlineLevel="0" collapsed="false">
      <c r="A251" s="2" t="n">
        <v>2013</v>
      </c>
      <c r="B251" s="2" t="s">
        <v>42</v>
      </c>
      <c r="C251" s="2" t="n">
        <v>91.2</v>
      </c>
      <c r="D251" s="0"/>
      <c r="E251" s="0"/>
      <c r="F251" s="0"/>
      <c r="G251" s="2" t="n">
        <v>0.07</v>
      </c>
      <c r="H251" s="2" t="n">
        <v>0.075</v>
      </c>
      <c r="I251" s="2" t="n">
        <f aca="false">C251/2*J251</f>
        <v>3.27864</v>
      </c>
      <c r="J251" s="2" t="n">
        <v>0.0719</v>
      </c>
      <c r="K251" s="0"/>
      <c r="L251" s="2" t="n">
        <f aca="false">SQRT(0.493677^2+I251^2)</f>
        <v>3.31559907557126</v>
      </c>
      <c r="M251" s="2"/>
      <c r="N251" s="2"/>
      <c r="O251" s="3" t="n">
        <f aca="false">2*L251/C251</f>
        <v>0.0727105060432294</v>
      </c>
      <c r="P251" s="2" t="s">
        <v>43</v>
      </c>
      <c r="Q251" s="2"/>
      <c r="R251" s="2" t="n">
        <v>10.6</v>
      </c>
      <c r="S251" s="2"/>
      <c r="T251" s="2" t="n">
        <v>3</v>
      </c>
      <c r="U251" s="2" t="n">
        <f aca="false">R251*T251/100</f>
        <v>0.318</v>
      </c>
      <c r="V251" s="2" t="n">
        <v>0.3</v>
      </c>
      <c r="W251" s="2" t="n">
        <v>1.28</v>
      </c>
      <c r="X251" s="0"/>
      <c r="Y251" s="0"/>
      <c r="Z251" s="0"/>
    </row>
    <row r="252" customFormat="false" ht="12.8" hidden="false" customHeight="false" outlineLevel="0" collapsed="false">
      <c r="A252" s="2" t="n">
        <v>2013</v>
      </c>
      <c r="B252" s="2" t="s">
        <v>42</v>
      </c>
      <c r="C252" s="2" t="n">
        <v>91.2</v>
      </c>
      <c r="D252" s="0"/>
      <c r="E252" s="0"/>
      <c r="F252" s="0"/>
      <c r="G252" s="2" t="n">
        <v>0.075</v>
      </c>
      <c r="H252" s="2" t="n">
        <v>0.08</v>
      </c>
      <c r="I252" s="2" t="n">
        <f aca="false">C252/2*J252</f>
        <v>3.50664</v>
      </c>
      <c r="J252" s="2" t="n">
        <v>0.0769</v>
      </c>
      <c r="K252" s="0"/>
      <c r="L252" s="2" t="n">
        <f aca="false">SQRT(0.493677^2+I252^2)</f>
        <v>3.54122027978055</v>
      </c>
      <c r="M252" s="2"/>
      <c r="N252" s="2"/>
      <c r="O252" s="3" t="n">
        <f aca="false">2*L252/C252</f>
        <v>0.0776583394688717</v>
      </c>
      <c r="P252" s="2" t="s">
        <v>43</v>
      </c>
      <c r="Q252" s="2"/>
      <c r="R252" s="2" t="n">
        <v>9.53</v>
      </c>
      <c r="S252" s="2"/>
      <c r="T252" s="2" t="n">
        <v>3</v>
      </c>
      <c r="U252" s="2" t="n">
        <f aca="false">R252*T252/100</f>
        <v>0.2859</v>
      </c>
      <c r="V252" s="2" t="n">
        <v>0.26</v>
      </c>
      <c r="W252" s="2" t="n">
        <v>0.98</v>
      </c>
      <c r="X252" s="0"/>
      <c r="Y252" s="0"/>
      <c r="Z252" s="0"/>
    </row>
    <row r="253" customFormat="false" ht="12.8" hidden="false" customHeight="false" outlineLevel="0" collapsed="false">
      <c r="A253" s="2" t="n">
        <v>2013</v>
      </c>
      <c r="B253" s="2" t="s">
        <v>42</v>
      </c>
      <c r="C253" s="2" t="n">
        <v>91.2</v>
      </c>
      <c r="D253" s="0"/>
      <c r="E253" s="0"/>
      <c r="F253" s="0"/>
      <c r="G253" s="2" t="n">
        <v>0.08</v>
      </c>
      <c r="H253" s="2" t="n">
        <v>0.085</v>
      </c>
      <c r="I253" s="2" t="n">
        <f aca="false">C253/2*J253</f>
        <v>3.73464</v>
      </c>
      <c r="J253" s="2" t="n">
        <v>0.0819</v>
      </c>
      <c r="K253" s="0"/>
      <c r="L253" s="2" t="n">
        <f aca="false">SQRT(0.493677^2+I253^2)</f>
        <v>3.76712793915059</v>
      </c>
      <c r="M253" s="2"/>
      <c r="N253" s="2"/>
      <c r="O253" s="3" t="n">
        <f aca="false">2*L253/C253</f>
        <v>0.082612454805934</v>
      </c>
      <c r="P253" s="2" t="s">
        <v>43</v>
      </c>
      <c r="Q253" s="2"/>
      <c r="R253" s="2" t="n">
        <v>9.15</v>
      </c>
      <c r="S253" s="2"/>
      <c r="T253" s="2" t="n">
        <v>3</v>
      </c>
      <c r="U253" s="2" t="n">
        <f aca="false">R253*T253/100</f>
        <v>0.2745</v>
      </c>
      <c r="V253" s="2" t="n">
        <v>0.23</v>
      </c>
      <c r="W253" s="2" t="n">
        <v>0.83</v>
      </c>
      <c r="X253" s="0"/>
      <c r="Y253" s="0"/>
      <c r="Z253" s="0"/>
    </row>
    <row r="254" customFormat="false" ht="12.8" hidden="false" customHeight="false" outlineLevel="0" collapsed="false">
      <c r="A254" s="2" t="n">
        <v>2013</v>
      </c>
      <c r="B254" s="2" t="s">
        <v>42</v>
      </c>
      <c r="C254" s="2" t="n">
        <v>91.2</v>
      </c>
      <c r="D254" s="0"/>
      <c r="E254" s="0"/>
      <c r="F254" s="0"/>
      <c r="G254" s="2" t="n">
        <v>0.085</v>
      </c>
      <c r="H254" s="2" t="n">
        <v>0.09</v>
      </c>
      <c r="I254" s="2" t="n">
        <f aca="false">C254/2*J254</f>
        <v>3.9672</v>
      </c>
      <c r="J254" s="2" t="n">
        <v>0.087</v>
      </c>
      <c r="K254" s="0"/>
      <c r="L254" s="2" t="n">
        <f aca="false">SQRT(0.493677^2+I254^2)</f>
        <v>3.99779849671404</v>
      </c>
      <c r="M254" s="2"/>
      <c r="N254" s="2"/>
      <c r="O254" s="3" t="n">
        <f aca="false">2*L254/C254</f>
        <v>0.0876710196647816</v>
      </c>
      <c r="P254" s="2" t="s">
        <v>43</v>
      </c>
      <c r="Q254" s="2"/>
      <c r="R254" s="2" t="n">
        <v>8.41</v>
      </c>
      <c r="S254" s="2"/>
      <c r="T254" s="2" t="n">
        <v>3</v>
      </c>
      <c r="U254" s="2" t="n">
        <f aca="false">R254*T254/100</f>
        <v>0.2523</v>
      </c>
      <c r="V254" s="2" t="n">
        <v>0.21</v>
      </c>
      <c r="W254" s="2" t="n">
        <v>0.71</v>
      </c>
      <c r="X254" s="0"/>
      <c r="Y254" s="0"/>
      <c r="Z254" s="0"/>
    </row>
    <row r="255" customFormat="false" ht="12.8" hidden="false" customHeight="false" outlineLevel="0" collapsed="false">
      <c r="A255" s="2" t="n">
        <v>2013</v>
      </c>
      <c r="B255" s="2" t="s">
        <v>42</v>
      </c>
      <c r="C255" s="2" t="n">
        <v>91.2</v>
      </c>
      <c r="D255" s="0"/>
      <c r="E255" s="0"/>
      <c r="F255" s="0"/>
      <c r="G255" s="2" t="n">
        <v>0.09</v>
      </c>
      <c r="H255" s="2" t="n">
        <v>0.1</v>
      </c>
      <c r="I255" s="2" t="n">
        <f aca="false">C255/2*J255</f>
        <v>4.29552</v>
      </c>
      <c r="J255" s="2" t="n">
        <v>0.0942</v>
      </c>
      <c r="K255" s="0"/>
      <c r="L255" s="2" t="n">
        <f aca="false">SQRT(0.493677^2+I255^2)</f>
        <v>4.32379567633914</v>
      </c>
      <c r="M255" s="2"/>
      <c r="N255" s="2"/>
      <c r="O255" s="3" t="n">
        <f aca="false">2*L255/C255</f>
        <v>0.0948200806214724</v>
      </c>
      <c r="P255" s="2" t="s">
        <v>43</v>
      </c>
      <c r="Q255" s="2"/>
      <c r="R255" s="2" t="n">
        <v>7.96</v>
      </c>
      <c r="S255" s="2"/>
      <c r="T255" s="2" t="n">
        <v>3</v>
      </c>
      <c r="U255" s="2" t="n">
        <f aca="false">R255*T255/100</f>
        <v>0.2388</v>
      </c>
      <c r="V255" s="2" t="n">
        <v>0.14</v>
      </c>
      <c r="W255" s="2" t="n">
        <v>0.56</v>
      </c>
      <c r="X255" s="0"/>
      <c r="Y255" s="0"/>
      <c r="Z255" s="0"/>
    </row>
    <row r="256" customFormat="false" ht="12.8" hidden="false" customHeight="false" outlineLevel="0" collapsed="false">
      <c r="A256" s="2" t="n">
        <v>2013</v>
      </c>
      <c r="B256" s="2" t="s">
        <v>42</v>
      </c>
      <c r="C256" s="2" t="n">
        <v>91.2</v>
      </c>
      <c r="D256" s="0"/>
      <c r="E256" s="0"/>
      <c r="F256" s="0"/>
      <c r="G256" s="2" t="n">
        <v>0.1</v>
      </c>
      <c r="H256" s="2" t="n">
        <v>0.11</v>
      </c>
      <c r="I256" s="2" t="n">
        <f aca="false">C256/2*J256</f>
        <v>4.7424</v>
      </c>
      <c r="J256" s="2" t="n">
        <v>0.104</v>
      </c>
      <c r="K256" s="0"/>
      <c r="L256" s="2" t="n">
        <f aca="false">SQRT(0.493677^2+I256^2)</f>
        <v>4.76802629400562</v>
      </c>
      <c r="M256" s="2"/>
      <c r="N256" s="2"/>
      <c r="O256" s="3" t="n">
        <f aca="false">2*L256/C256</f>
        <v>0.104561980131702</v>
      </c>
      <c r="P256" s="2" t="s">
        <v>43</v>
      </c>
      <c r="Q256" s="2"/>
      <c r="R256" s="2" t="n">
        <v>7.26</v>
      </c>
      <c r="S256" s="2"/>
      <c r="T256" s="2" t="n">
        <v>3</v>
      </c>
      <c r="U256" s="2" t="n">
        <f aca="false">R256*T256/100</f>
        <v>0.2178</v>
      </c>
      <c r="V256" s="2" t="n">
        <v>0.13</v>
      </c>
      <c r="W256" s="2" t="n">
        <v>0.47</v>
      </c>
      <c r="X256" s="0"/>
      <c r="Y256" s="0"/>
      <c r="Z256" s="0"/>
    </row>
    <row r="257" customFormat="false" ht="12.8" hidden="false" customHeight="false" outlineLevel="0" collapsed="false">
      <c r="A257" s="2" t="n">
        <v>2013</v>
      </c>
      <c r="B257" s="2" t="s">
        <v>42</v>
      </c>
      <c r="C257" s="2" t="n">
        <v>91.2</v>
      </c>
      <c r="D257" s="0"/>
      <c r="E257" s="0"/>
      <c r="F257" s="0"/>
      <c r="G257" s="2" t="n">
        <v>0.11</v>
      </c>
      <c r="H257" s="2" t="n">
        <v>0.12</v>
      </c>
      <c r="I257" s="2" t="n">
        <f aca="false">C257/2*J257</f>
        <v>5.1984</v>
      </c>
      <c r="J257" s="2" t="n">
        <v>0.114</v>
      </c>
      <c r="K257" s="0"/>
      <c r="L257" s="2" t="n">
        <f aca="false">SQRT(0.493677^2+I257^2)</f>
        <v>5.22178892146446</v>
      </c>
      <c r="M257" s="2"/>
      <c r="N257" s="2"/>
      <c r="O257" s="3" t="n">
        <f aca="false">2*L257/C257</f>
        <v>0.114512914944396</v>
      </c>
      <c r="P257" s="2" t="s">
        <v>43</v>
      </c>
      <c r="Q257" s="2"/>
      <c r="R257" s="2" t="n">
        <v>6.34</v>
      </c>
      <c r="S257" s="2"/>
      <c r="T257" s="2" t="n">
        <v>3</v>
      </c>
      <c r="U257" s="2" t="n">
        <f aca="false">R257*T257/100</f>
        <v>0.1902</v>
      </c>
      <c r="V257" s="2" t="n">
        <v>0.11</v>
      </c>
      <c r="W257" s="2" t="n">
        <v>0.37</v>
      </c>
      <c r="X257" s="0"/>
      <c r="Y257" s="0"/>
      <c r="Z257" s="0"/>
    </row>
    <row r="258" customFormat="false" ht="12.8" hidden="false" customHeight="false" outlineLevel="0" collapsed="false">
      <c r="A258" s="2" t="n">
        <v>2013</v>
      </c>
      <c r="B258" s="2" t="s">
        <v>42</v>
      </c>
      <c r="C258" s="2" t="n">
        <v>91.2</v>
      </c>
      <c r="D258" s="0"/>
      <c r="E258" s="0"/>
      <c r="F258" s="0"/>
      <c r="G258" s="2" t="n">
        <v>0.12</v>
      </c>
      <c r="H258" s="2" t="n">
        <v>0.13</v>
      </c>
      <c r="I258" s="2" t="n">
        <f aca="false">C258/2*J258</f>
        <v>5.6544</v>
      </c>
      <c r="J258" s="2" t="n">
        <v>0.124</v>
      </c>
      <c r="K258" s="0"/>
      <c r="L258" s="2" t="n">
        <f aca="false">SQRT(0.493677^2+I258^2)</f>
        <v>5.67591017726047</v>
      </c>
      <c r="M258" s="2"/>
      <c r="N258" s="2"/>
      <c r="O258" s="3" t="n">
        <f aca="false">2*L258/C258</f>
        <v>0.124471714413607</v>
      </c>
      <c r="P258" s="2" t="s">
        <v>43</v>
      </c>
      <c r="Q258" s="2"/>
      <c r="R258" s="2" t="n">
        <v>5.63</v>
      </c>
      <c r="S258" s="2"/>
      <c r="T258" s="2" t="n">
        <v>3</v>
      </c>
      <c r="U258" s="2" t="n">
        <f aca="false">R258*T258/100</f>
        <v>0.1689</v>
      </c>
      <c r="V258" s="2" t="n">
        <v>0.11</v>
      </c>
      <c r="W258" s="2" t="n">
        <v>0.32</v>
      </c>
      <c r="X258" s="0"/>
      <c r="Y258" s="0"/>
      <c r="Z258" s="0"/>
    </row>
    <row r="259" customFormat="false" ht="12.8" hidden="false" customHeight="false" outlineLevel="0" collapsed="false">
      <c r="A259" s="2" t="n">
        <v>2013</v>
      </c>
      <c r="B259" s="2" t="s">
        <v>42</v>
      </c>
      <c r="C259" s="2" t="n">
        <v>91.2</v>
      </c>
      <c r="D259" s="0"/>
      <c r="E259" s="0"/>
      <c r="F259" s="0"/>
      <c r="G259" s="2" t="n">
        <v>0.13</v>
      </c>
      <c r="H259" s="2" t="n">
        <v>0.14</v>
      </c>
      <c r="I259" s="2" t="n">
        <f aca="false">C259/2*J259</f>
        <v>6.1104</v>
      </c>
      <c r="J259" s="2" t="n">
        <v>0.134</v>
      </c>
      <c r="K259" s="0"/>
      <c r="L259" s="2" t="n">
        <f aca="false">SQRT(0.493677^2+I259^2)</f>
        <v>6.13031036247995</v>
      </c>
      <c r="M259" s="2"/>
      <c r="N259" s="2"/>
      <c r="O259" s="3" t="n">
        <f aca="false">2*L259/C259</f>
        <v>0.134436630756139</v>
      </c>
      <c r="P259" s="2" t="s">
        <v>43</v>
      </c>
      <c r="Q259" s="2"/>
      <c r="R259" s="2" t="n">
        <v>4.94</v>
      </c>
      <c r="S259" s="2"/>
      <c r="T259" s="2" t="n">
        <v>3</v>
      </c>
      <c r="U259" s="2" t="n">
        <f aca="false">R259*T259/100</f>
        <v>0.1482</v>
      </c>
      <c r="V259" s="2" t="n">
        <v>0.1</v>
      </c>
      <c r="W259" s="2" t="n">
        <v>0.28</v>
      </c>
      <c r="X259" s="0"/>
      <c r="Y259" s="0"/>
      <c r="Z259" s="0"/>
    </row>
    <row r="260" customFormat="false" ht="12.8" hidden="false" customHeight="false" outlineLevel="0" collapsed="false">
      <c r="A260" s="2" t="n">
        <v>2013</v>
      </c>
      <c r="B260" s="2" t="s">
        <v>42</v>
      </c>
      <c r="C260" s="2" t="n">
        <v>91.2</v>
      </c>
      <c r="D260" s="0"/>
      <c r="E260" s="0"/>
      <c r="F260" s="0"/>
      <c r="G260" s="2" t="n">
        <v>0.14</v>
      </c>
      <c r="H260" s="2" t="n">
        <v>0.15</v>
      </c>
      <c r="I260" s="2" t="n">
        <f aca="false">C260/2*J260</f>
        <v>6.5664</v>
      </c>
      <c r="J260" s="2" t="n">
        <v>0.144</v>
      </c>
      <c r="K260" s="0"/>
      <c r="L260" s="2" t="n">
        <f aca="false">SQRT(0.493677^2+I260^2)</f>
        <v>6.58493173391562</v>
      </c>
      <c r="M260" s="2"/>
      <c r="N260" s="2"/>
      <c r="O260" s="3" t="n">
        <f aca="false">2*L260/C260</f>
        <v>0.144406397673588</v>
      </c>
      <c r="P260" s="2" t="s">
        <v>43</v>
      </c>
      <c r="Q260" s="2"/>
      <c r="R260" s="2" t="n">
        <v>4.39</v>
      </c>
      <c r="S260" s="2"/>
      <c r="T260" s="2" t="n">
        <v>3</v>
      </c>
      <c r="U260" s="2" t="n">
        <f aca="false">R260*T260/100</f>
        <v>0.1317</v>
      </c>
      <c r="V260" s="2" t="n">
        <v>0.09</v>
      </c>
      <c r="W260" s="2" t="n">
        <v>0.24</v>
      </c>
      <c r="X260" s="0"/>
      <c r="Y260" s="0"/>
      <c r="Z260" s="0"/>
    </row>
    <row r="261" customFormat="false" ht="12.8" hidden="false" customHeight="false" outlineLevel="0" collapsed="false">
      <c r="A261" s="2" t="n">
        <v>2013</v>
      </c>
      <c r="B261" s="2" t="s">
        <v>42</v>
      </c>
      <c r="C261" s="2" t="n">
        <v>91.2</v>
      </c>
      <c r="D261" s="0"/>
      <c r="E261" s="0"/>
      <c r="F261" s="0"/>
      <c r="G261" s="2" t="n">
        <v>0.15</v>
      </c>
      <c r="H261" s="2" t="n">
        <v>0.16</v>
      </c>
      <c r="I261" s="2" t="n">
        <f aca="false">C261/2*J261</f>
        <v>7.0224</v>
      </c>
      <c r="J261" s="2" t="n">
        <v>0.154</v>
      </c>
      <c r="K261" s="0"/>
      <c r="L261" s="2" t="n">
        <f aca="false">SQRT(0.493677^2+I261^2)</f>
        <v>7.03973143950314</v>
      </c>
      <c r="M261" s="2"/>
      <c r="N261" s="2"/>
      <c r="O261" s="3" t="n">
        <f aca="false">2*L261/C261</f>
        <v>0.1543800754277</v>
      </c>
      <c r="P261" s="2" t="s">
        <v>43</v>
      </c>
      <c r="Q261" s="2"/>
      <c r="R261" s="2" t="n">
        <v>4.22</v>
      </c>
      <c r="S261" s="2"/>
      <c r="T261" s="2" t="n">
        <v>3</v>
      </c>
      <c r="U261" s="2" t="n">
        <f aca="false">R261*T261/100</f>
        <v>0.1266</v>
      </c>
      <c r="V261" s="2" t="n">
        <v>0.09</v>
      </c>
      <c r="W261" s="2" t="n">
        <v>0.22</v>
      </c>
      <c r="X261" s="0"/>
      <c r="Y261" s="0"/>
      <c r="Z261" s="0"/>
    </row>
    <row r="262" customFormat="false" ht="12.8" hidden="false" customHeight="false" outlineLevel="0" collapsed="false">
      <c r="A262" s="2" t="n">
        <v>2013</v>
      </c>
      <c r="B262" s="2" t="s">
        <v>42</v>
      </c>
      <c r="C262" s="2" t="n">
        <v>91.2</v>
      </c>
      <c r="D262" s="0"/>
      <c r="E262" s="0"/>
      <c r="F262" s="0"/>
      <c r="G262" s="2" t="n">
        <v>0.16</v>
      </c>
      <c r="H262" s="2" t="n">
        <v>0.18</v>
      </c>
      <c r="I262" s="2" t="n">
        <f aca="false">C262/2*J262</f>
        <v>7.7064</v>
      </c>
      <c r="J262" s="2" t="n">
        <v>0.169</v>
      </c>
      <c r="K262" s="0"/>
      <c r="L262" s="2" t="n">
        <f aca="false">SQRT(0.493677^2+I262^2)</f>
        <v>7.722196445334</v>
      </c>
      <c r="M262" s="2"/>
      <c r="N262" s="2"/>
      <c r="O262" s="3" t="n">
        <f aca="false">2*L262/C262</f>
        <v>0.169346413274868</v>
      </c>
      <c r="P262" s="2" t="s">
        <v>43</v>
      </c>
      <c r="Q262" s="2"/>
      <c r="R262" s="2" t="n">
        <v>3.63</v>
      </c>
      <c r="S262" s="2"/>
      <c r="T262" s="2" t="n">
        <v>3</v>
      </c>
      <c r="U262" s="2" t="n">
        <f aca="false">R262*T262/100</f>
        <v>0.1089</v>
      </c>
      <c r="V262" s="2" t="n">
        <v>0.06</v>
      </c>
      <c r="W262" s="2" t="n">
        <v>0.18</v>
      </c>
      <c r="X262" s="0"/>
      <c r="Y262" s="0"/>
      <c r="Z262" s="0"/>
    </row>
    <row r="263" customFormat="false" ht="12.8" hidden="false" customHeight="false" outlineLevel="0" collapsed="false">
      <c r="A263" s="2" t="n">
        <v>2013</v>
      </c>
      <c r="B263" s="2" t="s">
        <v>42</v>
      </c>
      <c r="C263" s="2" t="n">
        <v>91.2</v>
      </c>
      <c r="D263" s="0"/>
      <c r="E263" s="0"/>
      <c r="F263" s="0"/>
      <c r="G263" s="2" t="n">
        <v>0.18</v>
      </c>
      <c r="H263" s="2" t="n">
        <v>0.2</v>
      </c>
      <c r="I263" s="2" t="n">
        <f aca="false">C263/2*J263</f>
        <v>8.6184</v>
      </c>
      <c r="J263" s="2" t="n">
        <v>0.189</v>
      </c>
      <c r="K263" s="0"/>
      <c r="L263" s="2" t="n">
        <f aca="false">SQRT(0.493677^2+I263^2)</f>
        <v>8.63252776076214</v>
      </c>
      <c r="M263" s="2"/>
      <c r="N263" s="2"/>
      <c r="O263" s="3" t="n">
        <f aca="false">2*L263/C263</f>
        <v>0.189309819314959</v>
      </c>
      <c r="P263" s="2" t="s">
        <v>43</v>
      </c>
      <c r="Q263" s="2"/>
      <c r="R263" s="2" t="n">
        <v>3.1</v>
      </c>
      <c r="S263" s="2"/>
      <c r="T263" s="2" t="n">
        <v>3</v>
      </c>
      <c r="U263" s="2" t="n">
        <f aca="false">R263*T263/100</f>
        <v>0.093</v>
      </c>
      <c r="V263" s="2" t="n">
        <v>0.05</v>
      </c>
      <c r="W263" s="2" t="n">
        <v>0.15</v>
      </c>
      <c r="X263" s="0"/>
      <c r="Y263" s="0"/>
      <c r="Z263" s="0"/>
    </row>
    <row r="264" customFormat="false" ht="12.8" hidden="false" customHeight="false" outlineLevel="0" collapsed="false">
      <c r="A264" s="2" t="n">
        <v>2013</v>
      </c>
      <c r="B264" s="2" t="s">
        <v>42</v>
      </c>
      <c r="C264" s="2" t="n">
        <v>91.2</v>
      </c>
      <c r="D264" s="0"/>
      <c r="E264" s="0"/>
      <c r="F264" s="0"/>
      <c r="G264" s="2" t="n">
        <v>0.2</v>
      </c>
      <c r="H264" s="2" t="n">
        <v>0.25</v>
      </c>
      <c r="I264" s="2" t="n">
        <f aca="false">C264/2*J264</f>
        <v>10.1232</v>
      </c>
      <c r="J264" s="2" t="n">
        <v>0.222</v>
      </c>
      <c r="K264" s="0"/>
      <c r="L264" s="2" t="n">
        <f aca="false">SQRT(0.493677^2+I264^2)</f>
        <v>10.1352303979894</v>
      </c>
      <c r="M264" s="2"/>
      <c r="N264" s="2"/>
      <c r="O264" s="3" t="n">
        <f aca="false">2*L264/C264</f>
        <v>0.222263824517311</v>
      </c>
      <c r="P264" s="2" t="s">
        <v>43</v>
      </c>
      <c r="Q264" s="2"/>
      <c r="R264" s="2" t="n">
        <v>2.245</v>
      </c>
      <c r="S264" s="2"/>
      <c r="T264" s="2" t="n">
        <v>3</v>
      </c>
      <c r="U264" s="2" t="n">
        <f aca="false">R264*T264/100</f>
        <v>0.06735</v>
      </c>
      <c r="V264" s="2" t="n">
        <v>0.029</v>
      </c>
      <c r="W264" s="2" t="n">
        <v>0.109</v>
      </c>
      <c r="X264" s="0"/>
      <c r="Y264" s="0"/>
      <c r="Z264" s="0"/>
    </row>
    <row r="265" customFormat="false" ht="12.8" hidden="false" customHeight="false" outlineLevel="0" collapsed="false">
      <c r="A265" s="2" t="n">
        <v>2013</v>
      </c>
      <c r="B265" s="2" t="s">
        <v>42</v>
      </c>
      <c r="C265" s="2" t="n">
        <v>91.2</v>
      </c>
      <c r="D265" s="0"/>
      <c r="E265" s="0"/>
      <c r="F265" s="0"/>
      <c r="G265" s="2" t="n">
        <v>0.25</v>
      </c>
      <c r="H265" s="2" t="n">
        <v>0.3</v>
      </c>
      <c r="I265" s="2" t="n">
        <f aca="false">C265/2*J265</f>
        <v>12.4032</v>
      </c>
      <c r="J265" s="2" t="n">
        <v>0.272</v>
      </c>
      <c r="K265" s="0"/>
      <c r="L265" s="2" t="n">
        <f aca="false">SQRT(0.493677^2+I265^2)</f>
        <v>12.4130208740793</v>
      </c>
      <c r="M265" s="2"/>
      <c r="N265" s="2"/>
      <c r="O265" s="3" t="n">
        <f aca="false">2*L265/C265</f>
        <v>0.272215370045599</v>
      </c>
      <c r="P265" s="2" t="s">
        <v>43</v>
      </c>
      <c r="Q265" s="2"/>
      <c r="R265" s="2" t="n">
        <v>1.538</v>
      </c>
      <c r="S265" s="2"/>
      <c r="T265" s="2" t="n">
        <v>3</v>
      </c>
      <c r="U265" s="2" t="n">
        <f aca="false">R265*T265/100</f>
        <v>0.04614</v>
      </c>
      <c r="V265" s="2" t="n">
        <v>0.025</v>
      </c>
      <c r="W265" s="2" t="n">
        <v>0.076</v>
      </c>
      <c r="X265" s="0"/>
      <c r="Y265" s="0"/>
      <c r="Z265" s="0"/>
    </row>
    <row r="266" customFormat="false" ht="12.8" hidden="false" customHeight="false" outlineLevel="0" collapsed="false">
      <c r="A266" s="2" t="n">
        <v>2013</v>
      </c>
      <c r="B266" s="2" t="s">
        <v>42</v>
      </c>
      <c r="C266" s="2" t="n">
        <v>91.2</v>
      </c>
      <c r="D266" s="0"/>
      <c r="E266" s="0"/>
      <c r="F266" s="0"/>
      <c r="G266" s="2" t="n">
        <v>0.3</v>
      </c>
      <c r="H266" s="2" t="n">
        <v>0.4</v>
      </c>
      <c r="I266" s="2" t="n">
        <f aca="false">C266/2*J266</f>
        <v>15.5952</v>
      </c>
      <c r="J266" s="2" t="n">
        <v>0.342</v>
      </c>
      <c r="K266" s="0"/>
      <c r="L266" s="2" t="n">
        <f aca="false">SQRT(0.493677^2+I266^2)</f>
        <v>15.6030118893863</v>
      </c>
      <c r="M266" s="2"/>
      <c r="N266" s="2"/>
      <c r="O266" s="3" t="n">
        <f aca="false">2*L266/C266</f>
        <v>0.342171313363735</v>
      </c>
      <c r="P266" s="2" t="s">
        <v>43</v>
      </c>
      <c r="Q266" s="2"/>
      <c r="R266" s="2" t="n">
        <v>0.841</v>
      </c>
      <c r="S266" s="2"/>
      <c r="T266" s="2" t="n">
        <v>3</v>
      </c>
      <c r="U266" s="2" t="n">
        <f aca="false">R266*T266/100</f>
        <v>0.02523</v>
      </c>
      <c r="V266" s="2" t="n">
        <v>0.013</v>
      </c>
      <c r="W266" s="2" t="n">
        <v>0.043</v>
      </c>
      <c r="X266" s="0"/>
      <c r="Y266" s="0"/>
      <c r="Z266" s="0"/>
    </row>
    <row r="267" customFormat="false" ht="12.8" hidden="false" customHeight="false" outlineLevel="0" collapsed="false">
      <c r="A267" s="2" t="n">
        <v>2013</v>
      </c>
      <c r="B267" s="2" t="s">
        <v>42</v>
      </c>
      <c r="C267" s="2" t="n">
        <v>91.2</v>
      </c>
      <c r="D267" s="0"/>
      <c r="E267" s="0"/>
      <c r="F267" s="0"/>
      <c r="G267" s="2" t="n">
        <v>0.4</v>
      </c>
      <c r="H267" s="2" t="n">
        <v>0.6</v>
      </c>
      <c r="I267" s="2" t="n">
        <f aca="false">C267/2*J267</f>
        <v>21.7056</v>
      </c>
      <c r="J267" s="2" t="n">
        <v>0.476</v>
      </c>
      <c r="K267" s="0"/>
      <c r="L267" s="2" t="n">
        <f aca="false">SQRT(0.493677^2+I267^2)</f>
        <v>21.7112134239505</v>
      </c>
      <c r="M267" s="2"/>
      <c r="N267" s="2"/>
      <c r="O267" s="3" t="n">
        <f aca="false">2*L267/C267</f>
        <v>0.476123101402423</v>
      </c>
      <c r="P267" s="2" t="s">
        <v>43</v>
      </c>
      <c r="Q267" s="2"/>
      <c r="R267" s="2" t="n">
        <v>0.2936</v>
      </c>
      <c r="S267" s="2"/>
      <c r="T267" s="2" t="n">
        <v>3</v>
      </c>
      <c r="U267" s="2" t="n">
        <f aca="false">R267*T267/100</f>
        <v>0.008808</v>
      </c>
      <c r="V267" s="2" t="n">
        <v>0.0053</v>
      </c>
      <c r="W267" s="2" t="n">
        <v>0.0146</v>
      </c>
      <c r="X267" s="0"/>
      <c r="Y267" s="0"/>
      <c r="Z267" s="0"/>
    </row>
    <row r="268" customFormat="false" ht="12.8" hidden="false" customHeight="false" outlineLevel="0" collapsed="false">
      <c r="A268" s="2" t="n">
        <v>2013</v>
      </c>
      <c r="B268" s="2" t="s">
        <v>42</v>
      </c>
      <c r="C268" s="2" t="n">
        <v>91.2</v>
      </c>
      <c r="D268" s="0"/>
      <c r="E268" s="0"/>
      <c r="F268" s="0"/>
      <c r="G268" s="2" t="n">
        <v>0.6</v>
      </c>
      <c r="H268" s="2" t="n">
        <v>0.8</v>
      </c>
      <c r="I268" s="2" t="n">
        <f aca="false">C268/2*J268</f>
        <v>30.7344</v>
      </c>
      <c r="J268" s="2" t="n">
        <v>0.674</v>
      </c>
      <c r="K268" s="0"/>
      <c r="L268" s="2" t="n">
        <f aca="false">SQRT(0.493677^2+I268^2)</f>
        <v>30.7383646334728</v>
      </c>
      <c r="M268" s="2"/>
      <c r="N268" s="2"/>
      <c r="O268" s="3" t="n">
        <f aca="false">2*L268/C268</f>
        <v>0.674086943716509</v>
      </c>
      <c r="P268" s="2" t="s">
        <v>43</v>
      </c>
      <c r="Q268" s="2"/>
      <c r="R268" s="2" t="n">
        <v>0.0596</v>
      </c>
      <c r="S268" s="2"/>
      <c r="T268" s="2" t="n">
        <v>3</v>
      </c>
      <c r="U268" s="2" t="n">
        <f aca="false">R268*T268/100</f>
        <v>0.001788</v>
      </c>
      <c r="V268" s="2" t="n">
        <v>0.0022</v>
      </c>
      <c r="W268" s="2" t="n">
        <v>0.0031</v>
      </c>
      <c r="X268" s="0"/>
      <c r="Y268" s="0"/>
      <c r="Z268" s="0"/>
    </row>
    <row r="269" customFormat="false" ht="12.8" hidden="false" customHeight="false" outlineLevel="0" collapsed="false">
      <c r="A269" s="2" t="n">
        <v>2014</v>
      </c>
      <c r="B269" s="2" t="s">
        <v>44</v>
      </c>
      <c r="C269" s="2" t="n">
        <v>91.2</v>
      </c>
      <c r="D269" s="0"/>
      <c r="E269" s="2" t="n">
        <v>0.271</v>
      </c>
      <c r="F269" s="2" t="n">
        <v>0.281</v>
      </c>
      <c r="G269" s="0"/>
      <c r="H269" s="0"/>
      <c r="I269" s="2" t="n">
        <v>0.276</v>
      </c>
      <c r="J269" s="0"/>
      <c r="K269" s="0"/>
      <c r="L269" s="2" t="n">
        <f aca="false">SQRT(0.493677^2+I269^2)</f>
        <v>0.565590824120229</v>
      </c>
      <c r="M269" s="2"/>
      <c r="N269" s="2"/>
      <c r="O269" s="3" t="n">
        <f aca="false">2*L269/C269</f>
        <v>0.0124033075464963</v>
      </c>
      <c r="P269" s="2" t="s">
        <v>45</v>
      </c>
      <c r="Q269" s="2"/>
      <c r="R269" s="2" t="n">
        <v>0.363</v>
      </c>
      <c r="S269" s="2"/>
      <c r="T269" s="0"/>
      <c r="U269" s="0"/>
      <c r="V269" s="2" t="n">
        <v>0.03</v>
      </c>
      <c r="W269" s="2" t="n">
        <v>0.028</v>
      </c>
      <c r="X269" s="0"/>
      <c r="Y269" s="0"/>
      <c r="Z269" s="0"/>
    </row>
    <row r="270" customFormat="false" ht="12.8" hidden="false" customHeight="false" outlineLevel="0" collapsed="false">
      <c r="A270" s="2" t="n">
        <v>2014</v>
      </c>
      <c r="B270" s="2" t="s">
        <v>44</v>
      </c>
      <c r="C270" s="2" t="n">
        <v>91.2</v>
      </c>
      <c r="D270" s="0"/>
      <c r="E270" s="2" t="n">
        <v>0.281</v>
      </c>
      <c r="F270" s="2" t="n">
        <v>0.292</v>
      </c>
      <c r="G270" s="0"/>
      <c r="H270" s="0"/>
      <c r="I270" s="2" t="n">
        <v>0.287</v>
      </c>
      <c r="J270" s="0"/>
      <c r="K270" s="0"/>
      <c r="L270" s="2" t="n">
        <f aca="false">SQRT(0.493677^2+I270^2)</f>
        <v>0.571039385970005</v>
      </c>
      <c r="M270" s="2"/>
      <c r="N270" s="2"/>
      <c r="O270" s="3" t="n">
        <f aca="false">2*L270/C270</f>
        <v>0.0125227935519738</v>
      </c>
      <c r="P270" s="2" t="s">
        <v>45</v>
      </c>
      <c r="Q270" s="2"/>
      <c r="R270" s="2" t="n">
        <v>0.373</v>
      </c>
      <c r="S270" s="2"/>
      <c r="T270" s="0"/>
      <c r="U270" s="0"/>
      <c r="V270" s="2" t="n">
        <v>0.027</v>
      </c>
      <c r="W270" s="2" t="n">
        <v>0.028</v>
      </c>
      <c r="X270" s="0"/>
      <c r="Y270" s="0"/>
      <c r="Z270" s="0"/>
    </row>
    <row r="271" customFormat="false" ht="12.8" hidden="false" customHeight="false" outlineLevel="0" collapsed="false">
      <c r="A271" s="2" t="n">
        <v>2014</v>
      </c>
      <c r="B271" s="2" t="s">
        <v>44</v>
      </c>
      <c r="C271" s="2" t="n">
        <v>91.2</v>
      </c>
      <c r="D271" s="0"/>
      <c r="E271" s="2" t="n">
        <v>0.292</v>
      </c>
      <c r="F271" s="2" t="n">
        <v>0.304</v>
      </c>
      <c r="G271" s="0"/>
      <c r="H271" s="0"/>
      <c r="I271" s="2" t="n">
        <v>0.298</v>
      </c>
      <c r="J271" s="0"/>
      <c r="K271" s="0"/>
      <c r="L271" s="2" t="n">
        <f aca="false">SQRT(0.493677^2+I271^2)</f>
        <v>0.576646321699011</v>
      </c>
      <c r="M271" s="2"/>
      <c r="N271" s="2"/>
      <c r="O271" s="3" t="n">
        <f aca="false">2*L271/C271</f>
        <v>0.012645752668838</v>
      </c>
      <c r="P271" s="2" t="s">
        <v>45</v>
      </c>
      <c r="Q271" s="2"/>
      <c r="R271" s="2" t="n">
        <v>0.367</v>
      </c>
      <c r="S271" s="2"/>
      <c r="T271" s="0"/>
      <c r="U271" s="0"/>
      <c r="V271" s="2" t="n">
        <v>0.024</v>
      </c>
      <c r="W271" s="2" t="n">
        <v>0.025</v>
      </c>
      <c r="X271" s="0"/>
      <c r="Y271" s="0"/>
      <c r="Z271" s="0"/>
    </row>
    <row r="272" customFormat="false" ht="12.8" hidden="false" customHeight="false" outlineLevel="0" collapsed="false">
      <c r="A272" s="2" t="n">
        <v>2014</v>
      </c>
      <c r="B272" s="2" t="s">
        <v>44</v>
      </c>
      <c r="C272" s="2" t="n">
        <v>91.2</v>
      </c>
      <c r="D272" s="0"/>
      <c r="E272" s="2" t="n">
        <v>0.304</v>
      </c>
      <c r="F272" s="2" t="n">
        <v>0.317</v>
      </c>
      <c r="G272" s="0"/>
      <c r="H272" s="0"/>
      <c r="I272" s="2" t="n">
        <v>0.311</v>
      </c>
      <c r="J272" s="0"/>
      <c r="K272" s="0"/>
      <c r="L272" s="2" t="n">
        <f aca="false">SQRT(0.493677^2+I272^2)</f>
        <v>0.583470633647487</v>
      </c>
      <c r="M272" s="2"/>
      <c r="N272" s="2"/>
      <c r="O272" s="3" t="n">
        <f aca="false">2*L272/C272</f>
        <v>0.0127954086326203</v>
      </c>
      <c r="P272" s="2" t="s">
        <v>45</v>
      </c>
      <c r="Q272" s="2"/>
      <c r="R272" s="2" t="n">
        <v>0.374</v>
      </c>
      <c r="S272" s="2"/>
      <c r="T272" s="0"/>
      <c r="U272" s="0"/>
      <c r="V272" s="2" t="n">
        <v>0.022</v>
      </c>
      <c r="W272" s="2" t="n">
        <v>0.023</v>
      </c>
      <c r="X272" s="0"/>
      <c r="Y272" s="0"/>
      <c r="Z272" s="0"/>
    </row>
    <row r="273" customFormat="false" ht="12.8" hidden="false" customHeight="false" outlineLevel="0" collapsed="false">
      <c r="A273" s="2" t="n">
        <v>2014</v>
      </c>
      <c r="B273" s="2" t="s">
        <v>44</v>
      </c>
      <c r="C273" s="2" t="n">
        <v>91.2</v>
      </c>
      <c r="D273" s="0"/>
      <c r="E273" s="2" t="n">
        <v>0.317</v>
      </c>
      <c r="F273" s="2" t="n">
        <v>0.331</v>
      </c>
      <c r="G273" s="0"/>
      <c r="H273" s="0"/>
      <c r="I273" s="2" t="n">
        <v>0.324</v>
      </c>
      <c r="J273" s="0"/>
      <c r="K273" s="0"/>
      <c r="L273" s="2" t="n">
        <f aca="false">SQRT(0.493677^2+I273^2)</f>
        <v>0.59050231187439</v>
      </c>
      <c r="M273" s="2"/>
      <c r="N273" s="2"/>
      <c r="O273" s="3" t="n">
        <f aca="false">2*L273/C273</f>
        <v>0.0129496121025086</v>
      </c>
      <c r="P273" s="2" t="s">
        <v>45</v>
      </c>
      <c r="Q273" s="2"/>
      <c r="R273" s="2" t="n">
        <v>0.375</v>
      </c>
      <c r="S273" s="2"/>
      <c r="T273" s="0"/>
      <c r="U273" s="0"/>
      <c r="V273" s="2" t="n">
        <v>0.021</v>
      </c>
      <c r="W273" s="2" t="n">
        <v>0.019</v>
      </c>
      <c r="X273" s="0"/>
      <c r="Y273" s="0"/>
      <c r="Z273" s="0"/>
    </row>
    <row r="274" customFormat="false" ht="12.8" hidden="false" customHeight="false" outlineLevel="0" collapsed="false">
      <c r="A274" s="2" t="n">
        <v>2014</v>
      </c>
      <c r="B274" s="2" t="s">
        <v>44</v>
      </c>
      <c r="C274" s="2" t="n">
        <v>91.2</v>
      </c>
      <c r="D274" s="0"/>
      <c r="E274" s="2" t="n">
        <v>0.331</v>
      </c>
      <c r="F274" s="2" t="n">
        <v>0.346</v>
      </c>
      <c r="G274" s="0"/>
      <c r="H274" s="0"/>
      <c r="I274" s="2" t="n">
        <v>0.339</v>
      </c>
      <c r="J274" s="0"/>
      <c r="K274" s="0"/>
      <c r="L274" s="2" t="n">
        <f aca="false">SQRT(0.493677^2+I274^2)</f>
        <v>0.598863908020011</v>
      </c>
      <c r="M274" s="2"/>
      <c r="N274" s="2"/>
      <c r="O274" s="3" t="n">
        <f aca="false">2*L274/C274</f>
        <v>0.0131329804390353</v>
      </c>
      <c r="P274" s="2" t="s">
        <v>45</v>
      </c>
      <c r="Q274" s="2"/>
      <c r="R274" s="2" t="n">
        <v>0.41</v>
      </c>
      <c r="S274" s="2"/>
      <c r="T274" s="0"/>
      <c r="U274" s="0"/>
      <c r="V274" s="2" t="n">
        <v>0.02</v>
      </c>
      <c r="W274" s="2" t="n">
        <v>0.019</v>
      </c>
      <c r="X274" s="0"/>
      <c r="Y274" s="0"/>
      <c r="Z274" s="0"/>
    </row>
    <row r="275" customFormat="false" ht="12.8" hidden="false" customHeight="false" outlineLevel="0" collapsed="false">
      <c r="A275" s="2" t="n">
        <v>2014</v>
      </c>
      <c r="B275" s="2" t="s">
        <v>44</v>
      </c>
      <c r="C275" s="2" t="n">
        <v>91.2</v>
      </c>
      <c r="D275" s="0"/>
      <c r="E275" s="2" t="n">
        <v>0.346</v>
      </c>
      <c r="F275" s="2" t="n">
        <v>0.362</v>
      </c>
      <c r="G275" s="0"/>
      <c r="H275" s="0"/>
      <c r="I275" s="2" t="n">
        <v>0.354</v>
      </c>
      <c r="J275" s="0"/>
      <c r="K275" s="0"/>
      <c r="L275" s="2" t="n">
        <f aca="false">SQRT(0.493677^2+I275^2)</f>
        <v>0.607480847705506</v>
      </c>
      <c r="M275" s="2"/>
      <c r="N275" s="2"/>
      <c r="O275" s="3" t="n">
        <f aca="false">2*L275/C275</f>
        <v>0.0133219484145944</v>
      </c>
      <c r="P275" s="2" t="s">
        <v>45</v>
      </c>
      <c r="Q275" s="2"/>
      <c r="R275" s="2" t="n">
        <v>0.431</v>
      </c>
      <c r="S275" s="2"/>
      <c r="T275" s="0"/>
      <c r="U275" s="0"/>
      <c r="V275" s="2" t="n">
        <v>0.02</v>
      </c>
      <c r="W275" s="2" t="n">
        <v>0.019</v>
      </c>
      <c r="X275" s="0"/>
      <c r="Y275" s="0"/>
      <c r="Z275" s="0"/>
    </row>
    <row r="276" customFormat="false" ht="12.8" hidden="false" customHeight="false" outlineLevel="0" collapsed="false">
      <c r="A276" s="2" t="n">
        <v>2014</v>
      </c>
      <c r="B276" s="2" t="s">
        <v>44</v>
      </c>
      <c r="C276" s="2" t="n">
        <v>91.2</v>
      </c>
      <c r="D276" s="0"/>
      <c r="E276" s="2" t="n">
        <v>0.362</v>
      </c>
      <c r="F276" s="2" t="n">
        <v>0.379</v>
      </c>
      <c r="G276" s="0"/>
      <c r="H276" s="0"/>
      <c r="I276" s="2" t="n">
        <v>0.371</v>
      </c>
      <c r="J276" s="0"/>
      <c r="K276" s="0"/>
      <c r="L276" s="2" t="n">
        <f aca="false">SQRT(0.493677^2+I276^2)</f>
        <v>0.617541885485511</v>
      </c>
      <c r="M276" s="2"/>
      <c r="N276" s="2"/>
      <c r="O276" s="3" t="n">
        <f aca="false">2*L276/C276</f>
        <v>0.0135425852080156</v>
      </c>
      <c r="P276" s="2" t="s">
        <v>45</v>
      </c>
      <c r="Q276" s="2"/>
      <c r="R276" s="2" t="n">
        <v>0.418</v>
      </c>
      <c r="S276" s="2"/>
      <c r="T276" s="0"/>
      <c r="U276" s="0"/>
      <c r="V276" s="2" t="n">
        <v>0.018</v>
      </c>
      <c r="W276" s="2" t="n">
        <v>0.02</v>
      </c>
      <c r="X276" s="0"/>
      <c r="Y276" s="0"/>
      <c r="Z276" s="0"/>
    </row>
    <row r="277" customFormat="false" ht="12.8" hidden="false" customHeight="false" outlineLevel="0" collapsed="false">
      <c r="A277" s="2" t="n">
        <v>2014</v>
      </c>
      <c r="B277" s="2" t="s">
        <v>44</v>
      </c>
      <c r="C277" s="2" t="n">
        <v>91.2</v>
      </c>
      <c r="D277" s="0"/>
      <c r="E277" s="2" t="n">
        <v>0.379</v>
      </c>
      <c r="F277" s="2" t="n">
        <v>0.397</v>
      </c>
      <c r="G277" s="0"/>
      <c r="H277" s="0"/>
      <c r="I277" s="2" t="n">
        <v>0.388</v>
      </c>
      <c r="J277" s="0"/>
      <c r="K277" s="0"/>
      <c r="L277" s="2" t="n">
        <f aca="false">SQRT(0.493677^2+I277^2)</f>
        <v>0.627902046762869</v>
      </c>
      <c r="M277" s="2"/>
      <c r="N277" s="2"/>
      <c r="O277" s="3" t="n">
        <f aca="false">2*L277/C277</f>
        <v>0.0137697817272559</v>
      </c>
      <c r="P277" s="2" t="s">
        <v>45</v>
      </c>
      <c r="Q277" s="2"/>
      <c r="R277" s="2" t="n">
        <v>0.456</v>
      </c>
      <c r="S277" s="2"/>
      <c r="T277" s="0"/>
      <c r="U277" s="0"/>
      <c r="V277" s="2" t="n">
        <v>0.018</v>
      </c>
      <c r="W277" s="2" t="n">
        <v>0.016</v>
      </c>
      <c r="X277" s="0"/>
      <c r="Y277" s="0"/>
      <c r="Z277" s="0"/>
    </row>
    <row r="278" customFormat="false" ht="12.8" hidden="false" customHeight="false" outlineLevel="0" collapsed="false">
      <c r="A278" s="2" t="n">
        <v>2014</v>
      </c>
      <c r="B278" s="2" t="s">
        <v>44</v>
      </c>
      <c r="C278" s="2" t="n">
        <v>91.2</v>
      </c>
      <c r="D278" s="0"/>
      <c r="E278" s="2" t="n">
        <v>0.397</v>
      </c>
      <c r="F278" s="2" t="n">
        <v>0.416</v>
      </c>
      <c r="G278" s="0"/>
      <c r="H278" s="0"/>
      <c r="I278" s="2" t="n">
        <v>0.406</v>
      </c>
      <c r="J278" s="0"/>
      <c r="K278" s="0"/>
      <c r="L278" s="2" t="n">
        <f aca="false">SQRT(0.493677^2+I278^2)</f>
        <v>0.639181492480031</v>
      </c>
      <c r="M278" s="2"/>
      <c r="N278" s="2"/>
      <c r="O278" s="3" t="n">
        <f aca="false">2*L278/C278</f>
        <v>0.0140171379929831</v>
      </c>
      <c r="P278" s="2" t="s">
        <v>45</v>
      </c>
      <c r="Q278" s="2"/>
      <c r="R278" s="2" t="n">
        <v>0.499</v>
      </c>
      <c r="S278" s="2"/>
      <c r="T278" s="0"/>
      <c r="U278" s="0"/>
      <c r="V278" s="2" t="n">
        <v>0.018</v>
      </c>
      <c r="W278" s="2" t="n">
        <v>0.017</v>
      </c>
      <c r="X278" s="0"/>
      <c r="Y278" s="0"/>
      <c r="Z278" s="0"/>
    </row>
    <row r="279" customFormat="false" ht="12.8" hidden="false" customHeight="false" outlineLevel="0" collapsed="false">
      <c r="A279" s="2" t="n">
        <v>2014</v>
      </c>
      <c r="B279" s="2" t="s">
        <v>44</v>
      </c>
      <c r="C279" s="2" t="n">
        <v>91.2</v>
      </c>
      <c r="D279" s="0"/>
      <c r="E279" s="2" t="n">
        <v>0.416</v>
      </c>
      <c r="F279" s="2" t="n">
        <v>0.436</v>
      </c>
      <c r="G279" s="0"/>
      <c r="H279" s="0"/>
      <c r="I279" s="2" t="n">
        <v>0.426</v>
      </c>
      <c r="J279" s="0"/>
      <c r="K279" s="0"/>
      <c r="L279" s="2" t="n">
        <f aca="false">SQRT(0.493677^2+I279^2)</f>
        <v>0.652068232878278</v>
      </c>
      <c r="M279" s="2"/>
      <c r="N279" s="2"/>
      <c r="O279" s="3" t="n">
        <f aca="false">2*L279/C279</f>
        <v>0.014299741949085</v>
      </c>
      <c r="P279" s="2" t="s">
        <v>45</v>
      </c>
      <c r="Q279" s="2"/>
      <c r="R279" s="2" t="n">
        <v>0.514</v>
      </c>
      <c r="S279" s="2"/>
      <c r="T279" s="0"/>
      <c r="U279" s="0"/>
      <c r="V279" s="2" t="n">
        <v>0.017</v>
      </c>
      <c r="W279" s="2" t="n">
        <v>0.016</v>
      </c>
      <c r="X279" s="0"/>
      <c r="Y279" s="0"/>
      <c r="Z279" s="0"/>
    </row>
    <row r="280" customFormat="false" ht="12.8" hidden="false" customHeight="false" outlineLevel="0" collapsed="false">
      <c r="A280" s="2" t="n">
        <v>2014</v>
      </c>
      <c r="B280" s="2" t="s">
        <v>44</v>
      </c>
      <c r="C280" s="2" t="n">
        <v>91.2</v>
      </c>
      <c r="D280" s="0"/>
      <c r="E280" s="2" t="n">
        <v>0.436</v>
      </c>
      <c r="F280" s="2" t="n">
        <v>0.457</v>
      </c>
      <c r="G280" s="0"/>
      <c r="H280" s="0"/>
      <c r="I280" s="2" t="n">
        <v>0.447</v>
      </c>
      <c r="J280" s="0"/>
      <c r="K280" s="0"/>
      <c r="L280" s="2" t="n">
        <f aca="false">SQRT(0.493677^2+I280^2)</f>
        <v>0.665977462328118</v>
      </c>
      <c r="M280" s="2"/>
      <c r="N280" s="2"/>
      <c r="O280" s="3" t="n">
        <f aca="false">2*L280/C280</f>
        <v>0.0146047689107043</v>
      </c>
      <c r="P280" s="2" t="s">
        <v>45</v>
      </c>
      <c r="Q280" s="2"/>
      <c r="R280" s="2" t="n">
        <v>0.486</v>
      </c>
      <c r="S280" s="2"/>
      <c r="T280" s="0"/>
      <c r="U280" s="0"/>
      <c r="V280" s="2" t="n">
        <v>0.011</v>
      </c>
      <c r="W280" s="2" t="n">
        <v>0.011</v>
      </c>
      <c r="X280" s="0"/>
      <c r="Y280" s="0"/>
      <c r="Z280" s="0"/>
    </row>
    <row r="281" customFormat="false" ht="12.8" hidden="false" customHeight="false" outlineLevel="0" collapsed="false">
      <c r="A281" s="2" t="n">
        <v>2014</v>
      </c>
      <c r="B281" s="2" t="s">
        <v>44</v>
      </c>
      <c r="C281" s="2" t="n">
        <v>91.2</v>
      </c>
      <c r="D281" s="0"/>
      <c r="E281" s="2" t="n">
        <v>0.457</v>
      </c>
      <c r="F281" s="2" t="n">
        <v>0.48</v>
      </c>
      <c r="G281" s="0"/>
      <c r="H281" s="0"/>
      <c r="I281" s="2" t="n">
        <v>0.469</v>
      </c>
      <c r="J281" s="0"/>
      <c r="K281" s="0"/>
      <c r="L281" s="2" t="n">
        <f aca="false">SQRT(0.493677^2+I281^2)</f>
        <v>0.68093904303469</v>
      </c>
      <c r="M281" s="2"/>
      <c r="N281" s="2"/>
      <c r="O281" s="3" t="n">
        <f aca="false">2*L281/C281</f>
        <v>0.0149328737507607</v>
      </c>
      <c r="P281" s="2" t="s">
        <v>45</v>
      </c>
      <c r="Q281" s="2"/>
      <c r="R281" s="2" t="n">
        <v>0.522</v>
      </c>
      <c r="S281" s="2"/>
      <c r="T281" s="0"/>
      <c r="U281" s="0"/>
      <c r="V281" s="2" t="n">
        <v>0.011</v>
      </c>
      <c r="W281" s="2" t="n">
        <v>0.011</v>
      </c>
      <c r="X281" s="0"/>
      <c r="Y281" s="0"/>
      <c r="Z281" s="0"/>
    </row>
    <row r="282" customFormat="false" ht="12.8" hidden="false" customHeight="false" outlineLevel="0" collapsed="false">
      <c r="A282" s="2" t="n">
        <v>2014</v>
      </c>
      <c r="B282" s="2" t="s">
        <v>44</v>
      </c>
      <c r="C282" s="2" t="n">
        <v>91.2</v>
      </c>
      <c r="D282" s="0"/>
      <c r="E282" s="2" t="n">
        <v>0.48</v>
      </c>
      <c r="F282" s="2" t="n">
        <v>0.504</v>
      </c>
      <c r="G282" s="0"/>
      <c r="H282" s="0"/>
      <c r="I282" s="2" t="n">
        <v>0.492</v>
      </c>
      <c r="J282" s="0"/>
      <c r="K282" s="0"/>
      <c r="L282" s="2" t="n">
        <f aca="false">SQRT(0.493677^2+I282^2)</f>
        <v>0.696979899515761</v>
      </c>
      <c r="M282" s="2"/>
      <c r="N282" s="2"/>
      <c r="O282" s="3" t="n">
        <f aca="false">2*L282/C282</f>
        <v>0.0152846469192053</v>
      </c>
      <c r="P282" s="2" t="s">
        <v>45</v>
      </c>
      <c r="Q282" s="2"/>
      <c r="R282" s="2" t="n">
        <v>0.541</v>
      </c>
      <c r="S282" s="2"/>
      <c r="T282" s="0"/>
      <c r="U282" s="0"/>
      <c r="V282" s="2" t="n">
        <v>0.011</v>
      </c>
      <c r="W282" s="2" t="n">
        <v>0.012</v>
      </c>
      <c r="X282" s="0"/>
      <c r="Y282" s="0"/>
      <c r="Z282" s="0"/>
    </row>
    <row r="283" customFormat="false" ht="12.8" hidden="false" customHeight="false" outlineLevel="0" collapsed="false">
      <c r="A283" s="2" t="n">
        <v>2014</v>
      </c>
      <c r="B283" s="2" t="s">
        <v>44</v>
      </c>
      <c r="C283" s="2" t="n">
        <v>91.2</v>
      </c>
      <c r="D283" s="0"/>
      <c r="E283" s="2" t="n">
        <v>0.504</v>
      </c>
      <c r="F283" s="2" t="n">
        <v>0.528</v>
      </c>
      <c r="G283" s="0"/>
      <c r="H283" s="0"/>
      <c r="I283" s="2" t="n">
        <v>0.516</v>
      </c>
      <c r="J283" s="0"/>
      <c r="K283" s="0"/>
      <c r="L283" s="2" t="n">
        <f aca="false">SQRT(0.493677^2+I283^2)</f>
        <v>0.714123925050127</v>
      </c>
      <c r="M283" s="2"/>
      <c r="N283" s="2"/>
      <c r="O283" s="3" t="n">
        <f aca="false">2*L283/C283</f>
        <v>0.0156606123914502</v>
      </c>
      <c r="P283" s="2" t="s">
        <v>45</v>
      </c>
      <c r="Q283" s="2"/>
      <c r="R283" s="2" t="n">
        <v>0.539</v>
      </c>
      <c r="S283" s="2"/>
      <c r="T283" s="0"/>
      <c r="U283" s="0"/>
      <c r="V283" s="2" t="n">
        <v>0.011</v>
      </c>
      <c r="W283" s="2" t="n">
        <v>0.018</v>
      </c>
      <c r="X283" s="0"/>
      <c r="Y283" s="0"/>
      <c r="Z283" s="0"/>
    </row>
    <row r="284" customFormat="false" ht="12.8" hidden="false" customHeight="false" outlineLevel="0" collapsed="false">
      <c r="A284" s="2" t="n">
        <v>2014</v>
      </c>
      <c r="B284" s="2" t="s">
        <v>44</v>
      </c>
      <c r="C284" s="2" t="n">
        <v>91.2</v>
      </c>
      <c r="D284" s="0"/>
      <c r="E284" s="2" t="n">
        <v>0.528</v>
      </c>
      <c r="F284" s="2" t="n">
        <v>0.555</v>
      </c>
      <c r="G284" s="0"/>
      <c r="H284" s="0"/>
      <c r="I284" s="2" t="n">
        <v>0.542</v>
      </c>
      <c r="J284" s="0"/>
      <c r="K284" s="0"/>
      <c r="L284" s="2" t="n">
        <f aca="false">SQRT(0.493677^2+I284^2)</f>
        <v>0.733130943508048</v>
      </c>
      <c r="M284" s="2"/>
      <c r="N284" s="2"/>
      <c r="O284" s="3" t="n">
        <f aca="false">2*L284/C284</f>
        <v>0.0160774329716677</v>
      </c>
      <c r="P284" s="2" t="s">
        <v>45</v>
      </c>
      <c r="Q284" s="2"/>
      <c r="R284" s="2" t="n">
        <v>0.557</v>
      </c>
      <c r="S284" s="2"/>
      <c r="T284" s="0"/>
      <c r="U284" s="0"/>
      <c r="V284" s="2" t="n">
        <v>0.011</v>
      </c>
      <c r="W284" s="2" t="n">
        <v>0.02</v>
      </c>
      <c r="X284" s="0"/>
      <c r="Y284" s="0"/>
      <c r="Z284" s="0"/>
    </row>
    <row r="285" customFormat="false" ht="12.8" hidden="false" customHeight="false" outlineLevel="0" collapsed="false">
      <c r="A285" s="2" t="n">
        <v>2014</v>
      </c>
      <c r="B285" s="2" t="s">
        <v>44</v>
      </c>
      <c r="C285" s="2" t="n">
        <v>91.2</v>
      </c>
      <c r="D285" s="0"/>
      <c r="E285" s="2" t="n">
        <v>0.555</v>
      </c>
      <c r="F285" s="2" t="n">
        <v>0.583</v>
      </c>
      <c r="G285" s="0"/>
      <c r="H285" s="0"/>
      <c r="I285" s="2" t="n">
        <v>0.569</v>
      </c>
      <c r="J285" s="0"/>
      <c r="K285" s="0"/>
      <c r="L285" s="2" t="n">
        <f aca="false">SQRT(0.493677^2+I285^2)</f>
        <v>0.753311343555239</v>
      </c>
      <c r="M285" s="2"/>
      <c r="N285" s="2"/>
      <c r="O285" s="3" t="n">
        <f aca="false">2*L285/C285</f>
        <v>0.0165199856042816</v>
      </c>
      <c r="P285" s="2" t="s">
        <v>45</v>
      </c>
      <c r="Q285" s="2"/>
      <c r="R285" s="2" t="n">
        <v>0.587</v>
      </c>
      <c r="S285" s="2"/>
      <c r="T285" s="0"/>
      <c r="U285" s="0"/>
      <c r="V285" s="2" t="n">
        <v>0.011</v>
      </c>
      <c r="W285" s="2" t="n">
        <v>0.014</v>
      </c>
      <c r="X285" s="0"/>
      <c r="Y285" s="0"/>
      <c r="Z285" s="0"/>
    </row>
    <row r="286" customFormat="false" ht="12.8" hidden="false" customHeight="false" outlineLevel="0" collapsed="false">
      <c r="A286" s="2" t="n">
        <v>2014</v>
      </c>
      <c r="B286" s="2" t="s">
        <v>44</v>
      </c>
      <c r="C286" s="2" t="n">
        <v>91.2</v>
      </c>
      <c r="D286" s="0"/>
      <c r="E286" s="2" t="n">
        <v>0.583</v>
      </c>
      <c r="F286" s="2" t="n">
        <v>0.612</v>
      </c>
      <c r="G286" s="0"/>
      <c r="H286" s="0"/>
      <c r="I286" s="2" t="n">
        <v>0.597</v>
      </c>
      <c r="J286" s="0"/>
      <c r="K286" s="0"/>
      <c r="L286" s="2" t="n">
        <f aca="false">SQRT(0.493677^2+I286^2)</f>
        <v>0.774677984925995</v>
      </c>
      <c r="M286" s="2"/>
      <c r="N286" s="2"/>
      <c r="O286" s="3" t="n">
        <f aca="false">2*L286/C286</f>
        <v>0.0169885523010087</v>
      </c>
      <c r="P286" s="2" t="s">
        <v>45</v>
      </c>
      <c r="Q286" s="2"/>
      <c r="R286" s="2" t="n">
        <v>0.59</v>
      </c>
      <c r="S286" s="2"/>
      <c r="T286" s="0"/>
      <c r="U286" s="0"/>
      <c r="V286" s="2" t="n">
        <v>0.01</v>
      </c>
      <c r="W286" s="2" t="n">
        <v>0.048</v>
      </c>
      <c r="X286" s="0"/>
      <c r="Y286" s="0"/>
      <c r="Z286" s="0"/>
    </row>
    <row r="287" customFormat="false" ht="12.8" hidden="false" customHeight="false" outlineLevel="0" collapsed="false">
      <c r="A287" s="2" t="n">
        <v>2014</v>
      </c>
      <c r="B287" s="2" t="s">
        <v>44</v>
      </c>
      <c r="C287" s="2" t="n">
        <v>91.2</v>
      </c>
      <c r="D287" s="0"/>
      <c r="E287" s="2" t="n">
        <v>0.612</v>
      </c>
      <c r="F287" s="2" t="n">
        <v>0.643</v>
      </c>
      <c r="G287" s="0"/>
      <c r="H287" s="0"/>
      <c r="I287" s="2" t="n">
        <v>0.627</v>
      </c>
      <c r="J287" s="0"/>
      <c r="K287" s="0"/>
      <c r="L287" s="2" t="n">
        <f aca="false">SQRT(0.493677^2+I287^2)</f>
        <v>0.798026303030796</v>
      </c>
      <c r="M287" s="2"/>
      <c r="N287" s="2"/>
      <c r="O287" s="3" t="n">
        <f aca="false">2*L287/C287</f>
        <v>0.0175005768208508</v>
      </c>
      <c r="P287" s="2" t="s">
        <v>45</v>
      </c>
      <c r="Q287" s="2"/>
      <c r="R287" s="2" t="n">
        <v>0.586</v>
      </c>
      <c r="S287" s="2"/>
      <c r="T287" s="0"/>
      <c r="U287" s="0"/>
      <c r="V287" s="2" t="n">
        <v>0.01</v>
      </c>
      <c r="W287" s="2" t="n">
        <v>0.016</v>
      </c>
      <c r="X287" s="0"/>
      <c r="Y287" s="0"/>
      <c r="Z287" s="0"/>
    </row>
    <row r="288" customFormat="false" ht="12.8" hidden="false" customHeight="false" outlineLevel="0" collapsed="false">
      <c r="A288" s="2" t="n">
        <v>2014</v>
      </c>
      <c r="B288" s="2" t="s">
        <v>44</v>
      </c>
      <c r="C288" s="2" t="n">
        <v>91.2</v>
      </c>
      <c r="D288" s="0"/>
      <c r="E288" s="2" t="n">
        <v>0.643</v>
      </c>
      <c r="F288" s="2" t="n">
        <v>0.675</v>
      </c>
      <c r="G288" s="0"/>
      <c r="H288" s="0"/>
      <c r="I288" s="2" t="n">
        <v>0.659</v>
      </c>
      <c r="J288" s="0"/>
      <c r="K288" s="0"/>
      <c r="L288" s="2" t="n">
        <f aca="false">SQRT(0.493677^2+I288^2)</f>
        <v>0.823406327598349</v>
      </c>
      <c r="M288" s="2"/>
      <c r="N288" s="2"/>
      <c r="O288" s="3" t="n">
        <f aca="false">2*L288/C288</f>
        <v>0.0180571563069813</v>
      </c>
      <c r="P288" s="2" t="s">
        <v>45</v>
      </c>
      <c r="Q288" s="2"/>
      <c r="R288" s="2" t="n">
        <v>0.591</v>
      </c>
      <c r="S288" s="2"/>
      <c r="T288" s="0"/>
      <c r="U288" s="0"/>
      <c r="V288" s="2" t="n">
        <v>0.01</v>
      </c>
      <c r="W288" s="2" t="n">
        <v>0.044</v>
      </c>
      <c r="X288" s="0"/>
      <c r="Y288" s="0"/>
      <c r="Z288" s="0"/>
    </row>
    <row r="289" customFormat="false" ht="12.8" hidden="false" customHeight="false" outlineLevel="0" collapsed="false">
      <c r="A289" s="2" t="n">
        <v>2014</v>
      </c>
      <c r="B289" s="2" t="s">
        <v>44</v>
      </c>
      <c r="C289" s="2" t="n">
        <v>91.2</v>
      </c>
      <c r="D289" s="0"/>
      <c r="E289" s="2" t="n">
        <v>0.675</v>
      </c>
      <c r="F289" s="2" t="n">
        <v>0.709</v>
      </c>
      <c r="G289" s="0"/>
      <c r="H289" s="0"/>
      <c r="I289" s="2" t="n">
        <v>0.692</v>
      </c>
      <c r="J289" s="0"/>
      <c r="K289" s="0"/>
      <c r="L289" s="2" t="n">
        <f aca="false">SQRT(0.493677^2+I289^2)</f>
        <v>0.850047634152934</v>
      </c>
      <c r="M289" s="2"/>
      <c r="N289" s="2"/>
      <c r="O289" s="3" t="n">
        <f aca="false">2*L289/C289</f>
        <v>0.01864139548581</v>
      </c>
      <c r="P289" s="2" t="s">
        <v>45</v>
      </c>
      <c r="Q289" s="2"/>
      <c r="R289" s="2" t="n">
        <v>0.614</v>
      </c>
      <c r="S289" s="2"/>
      <c r="T289" s="0"/>
      <c r="U289" s="0"/>
      <c r="V289" s="2" t="n">
        <v>0.009</v>
      </c>
      <c r="W289" s="2" t="n">
        <v>0.024</v>
      </c>
      <c r="X289" s="0"/>
      <c r="Y289" s="0"/>
      <c r="Z289" s="0"/>
    </row>
    <row r="290" customFormat="false" ht="12.8" hidden="false" customHeight="false" outlineLevel="0" collapsed="false">
      <c r="A290" s="2" t="n">
        <v>2014</v>
      </c>
      <c r="B290" s="2" t="s">
        <v>44</v>
      </c>
      <c r="C290" s="2" t="n">
        <v>91.2</v>
      </c>
      <c r="D290" s="0"/>
      <c r="E290" s="2" t="n">
        <v>0.709</v>
      </c>
      <c r="F290" s="2" t="n">
        <v>0.745</v>
      </c>
      <c r="G290" s="0"/>
      <c r="H290" s="0"/>
      <c r="I290" s="2" t="n">
        <v>0.727</v>
      </c>
      <c r="J290" s="0"/>
      <c r="K290" s="0"/>
      <c r="L290" s="2" t="n">
        <f aca="false">SQRT(0.493677^2+I290^2)</f>
        <v>0.878775272938992</v>
      </c>
      <c r="M290" s="2"/>
      <c r="N290" s="2"/>
      <c r="O290" s="3" t="n">
        <f aca="false">2*L290/C290</f>
        <v>0.0192713875644516</v>
      </c>
      <c r="P290" s="2" t="s">
        <v>45</v>
      </c>
      <c r="Q290" s="2"/>
      <c r="R290" s="2" t="n">
        <v>0.597</v>
      </c>
      <c r="S290" s="2"/>
      <c r="T290" s="0"/>
      <c r="U290" s="0"/>
      <c r="V290" s="2" t="n">
        <v>0.009</v>
      </c>
      <c r="W290" s="2" t="n">
        <v>0.025</v>
      </c>
      <c r="X290" s="0"/>
      <c r="Y290" s="0"/>
      <c r="Z290" s="0"/>
    </row>
    <row r="291" customFormat="false" ht="12.8" hidden="false" customHeight="false" outlineLevel="0" collapsed="false">
      <c r="A291" s="2" t="n">
        <v>2014</v>
      </c>
      <c r="B291" s="2" t="s">
        <v>44</v>
      </c>
      <c r="C291" s="2" t="n">
        <v>91.2</v>
      </c>
      <c r="D291" s="0"/>
      <c r="E291" s="2" t="n">
        <v>0.745</v>
      </c>
      <c r="F291" s="2" t="n">
        <v>0.783</v>
      </c>
      <c r="G291" s="0"/>
      <c r="H291" s="0"/>
      <c r="I291" s="2" t="n">
        <v>0.764</v>
      </c>
      <c r="J291" s="0"/>
      <c r="K291" s="0"/>
      <c r="L291" s="2" t="n">
        <f aca="false">SQRT(0.493677^2+I291^2)</f>
        <v>0.909622438338567</v>
      </c>
      <c r="M291" s="2"/>
      <c r="N291" s="2"/>
      <c r="O291" s="3" t="n">
        <f aca="false">2*L291/C291</f>
        <v>0.0199478604898809</v>
      </c>
      <c r="P291" s="2" t="s">
        <v>45</v>
      </c>
      <c r="Q291" s="2"/>
      <c r="R291" s="2" t="n">
        <v>0.613</v>
      </c>
      <c r="S291" s="2"/>
      <c r="T291" s="0"/>
      <c r="U291" s="0"/>
      <c r="V291" s="2" t="n">
        <v>0.009</v>
      </c>
      <c r="W291" s="2" t="n">
        <v>0.031</v>
      </c>
      <c r="X291" s="0"/>
      <c r="Y291" s="0"/>
      <c r="Z291" s="0"/>
    </row>
    <row r="292" customFormat="false" ht="12.8" hidden="false" customHeight="false" outlineLevel="0" collapsed="false">
      <c r="A292" s="2" t="n">
        <v>2014</v>
      </c>
      <c r="B292" s="2" t="s">
        <v>44</v>
      </c>
      <c r="C292" s="2" t="n">
        <v>91.2</v>
      </c>
      <c r="D292" s="0"/>
      <c r="E292" s="2" t="n">
        <v>4.05</v>
      </c>
      <c r="F292" s="2" t="n">
        <v>4.95</v>
      </c>
      <c r="G292" s="0"/>
      <c r="H292" s="0"/>
      <c r="I292" s="2" t="n">
        <v>4.48</v>
      </c>
      <c r="J292" s="0"/>
      <c r="K292" s="0"/>
      <c r="L292" s="2" t="n">
        <f aca="false">SQRT(0.493677^2+I292^2)</f>
        <v>4.50711847862124</v>
      </c>
      <c r="M292" s="2"/>
      <c r="N292" s="2"/>
      <c r="O292" s="3" t="n">
        <f aca="false">2*L292/C292</f>
        <v>0.0988403175136237</v>
      </c>
      <c r="P292" s="2" t="s">
        <v>45</v>
      </c>
      <c r="Q292" s="2"/>
      <c r="R292" s="2" t="n">
        <v>0.181</v>
      </c>
      <c r="S292" s="2"/>
      <c r="T292" s="0"/>
      <c r="U292" s="0"/>
      <c r="V292" s="2" t="n">
        <v>0.004</v>
      </c>
      <c r="W292" s="2" t="n">
        <v>0.015</v>
      </c>
      <c r="X292" s="0"/>
      <c r="Y292" s="0"/>
      <c r="Z292" s="0"/>
    </row>
    <row r="293" customFormat="false" ht="12.8" hidden="false" customHeight="false" outlineLevel="0" collapsed="false">
      <c r="A293" s="2" t="n">
        <v>2014</v>
      </c>
      <c r="B293" s="2" t="s">
        <v>44</v>
      </c>
      <c r="C293" s="2" t="n">
        <v>91.2</v>
      </c>
      <c r="D293" s="0"/>
      <c r="E293" s="2" t="n">
        <v>4.95</v>
      </c>
      <c r="F293" s="2" t="n">
        <v>6.05</v>
      </c>
      <c r="G293" s="0"/>
      <c r="H293" s="0"/>
      <c r="I293" s="2" t="n">
        <v>5.46</v>
      </c>
      <c r="J293" s="0"/>
      <c r="K293" s="0"/>
      <c r="L293" s="2" t="n">
        <f aca="false">SQRT(0.493677^2+I293^2)</f>
        <v>5.48227297572175</v>
      </c>
      <c r="M293" s="2"/>
      <c r="N293" s="2"/>
      <c r="O293" s="3" t="n">
        <f aca="false">2*L293/C293</f>
        <v>0.120225284555302</v>
      </c>
      <c r="P293" s="2" t="s">
        <v>45</v>
      </c>
      <c r="Q293" s="2"/>
      <c r="R293" s="2" t="n">
        <v>0.138</v>
      </c>
      <c r="S293" s="2"/>
      <c r="T293" s="0"/>
      <c r="U293" s="0"/>
      <c r="V293" s="2" t="n">
        <v>0.003</v>
      </c>
      <c r="W293" s="2" t="n">
        <v>0.009</v>
      </c>
      <c r="X293" s="0"/>
      <c r="Y293" s="0"/>
      <c r="Z293" s="0"/>
    </row>
    <row r="294" customFormat="false" ht="12.8" hidden="false" customHeight="false" outlineLevel="0" collapsed="false">
      <c r="A294" s="2" t="n">
        <v>2014</v>
      </c>
      <c r="B294" s="2" t="s">
        <v>44</v>
      </c>
      <c r="C294" s="2" t="n">
        <v>91.2</v>
      </c>
      <c r="D294" s="0"/>
      <c r="E294" s="2" t="n">
        <v>6.05</v>
      </c>
      <c r="F294" s="2" t="n">
        <v>7.38</v>
      </c>
      <c r="G294" s="0"/>
      <c r="H294" s="0"/>
      <c r="I294" s="2" t="n">
        <v>6.67</v>
      </c>
      <c r="J294" s="0"/>
      <c r="K294" s="0"/>
      <c r="L294" s="2" t="n">
        <f aca="false">SQRT(0.493677^2+I294^2)</f>
        <v>6.68824468603901</v>
      </c>
      <c r="M294" s="2"/>
      <c r="N294" s="2"/>
      <c r="O294" s="3" t="n">
        <f aca="false">2*L294/C294</f>
        <v>0.146672032588575</v>
      </c>
      <c r="P294" s="2" t="s">
        <v>45</v>
      </c>
      <c r="Q294" s="2"/>
      <c r="R294" s="2" t="n">
        <v>0.103</v>
      </c>
      <c r="S294" s="2"/>
      <c r="T294" s="0"/>
      <c r="U294" s="0"/>
      <c r="V294" s="2" t="n">
        <v>0.001</v>
      </c>
      <c r="W294" s="2" t="n">
        <v>0.006</v>
      </c>
      <c r="X294" s="0"/>
      <c r="Y294" s="0"/>
      <c r="Z294" s="0"/>
    </row>
    <row r="295" customFormat="false" ht="12.8" hidden="false" customHeight="false" outlineLevel="0" collapsed="false">
      <c r="A295" s="2" t="n">
        <v>2014</v>
      </c>
      <c r="B295" s="2" t="s">
        <v>44</v>
      </c>
      <c r="C295" s="2" t="n">
        <v>91.2</v>
      </c>
      <c r="D295" s="0"/>
      <c r="E295" s="2" t="n">
        <v>7.38</v>
      </c>
      <c r="F295" s="2" t="n">
        <v>9.02</v>
      </c>
      <c r="G295" s="0"/>
      <c r="H295" s="0"/>
      <c r="I295" s="2" t="n">
        <v>8.15</v>
      </c>
      <c r="J295" s="0"/>
      <c r="K295" s="0"/>
      <c r="L295" s="2" t="n">
        <f aca="false">SQRT(0.493677^2+I295^2)</f>
        <v>8.16493827167903</v>
      </c>
      <c r="M295" s="2"/>
      <c r="N295" s="2"/>
      <c r="O295" s="3" t="n">
        <f aca="false">2*L295/C295</f>
        <v>0.17905566385261</v>
      </c>
      <c r="P295" s="2" t="s">
        <v>45</v>
      </c>
      <c r="Q295" s="2"/>
      <c r="R295" s="2" t="n">
        <v>0.0767</v>
      </c>
      <c r="S295" s="2"/>
      <c r="T295" s="0"/>
      <c r="U295" s="0"/>
      <c r="V295" s="2" t="n">
        <v>0.001</v>
      </c>
      <c r="W295" s="2" t="n">
        <v>0.0042</v>
      </c>
      <c r="X295" s="0"/>
      <c r="Y295" s="0"/>
      <c r="Z295" s="0"/>
    </row>
    <row r="296" customFormat="false" ht="12.8" hidden="false" customHeight="false" outlineLevel="0" collapsed="false">
      <c r="A296" s="2" t="n">
        <v>2014</v>
      </c>
      <c r="B296" s="2" t="s">
        <v>44</v>
      </c>
      <c r="C296" s="2" t="n">
        <v>91.2</v>
      </c>
      <c r="D296" s="0"/>
      <c r="E296" s="2" t="n">
        <v>9.02</v>
      </c>
      <c r="F296" s="2" t="n">
        <v>11.01</v>
      </c>
      <c r="G296" s="0"/>
      <c r="H296" s="0"/>
      <c r="I296" s="2" t="n">
        <v>9.94</v>
      </c>
      <c r="J296" s="0"/>
      <c r="K296" s="0"/>
      <c r="L296" s="2" t="n">
        <f aca="false">SQRT(0.493677^2+I296^2)</f>
        <v>9.9522518547477</v>
      </c>
      <c r="M296" s="2"/>
      <c r="N296" s="2"/>
      <c r="O296" s="3" t="n">
        <f aca="false">2*L296/C296</f>
        <v>0.21825113716552</v>
      </c>
      <c r="P296" s="2" t="s">
        <v>45</v>
      </c>
      <c r="Q296" s="2"/>
      <c r="R296" s="2" t="n">
        <v>0.0536</v>
      </c>
      <c r="S296" s="2"/>
      <c r="T296" s="0"/>
      <c r="U296" s="0"/>
      <c r="V296" s="2" t="n">
        <v>0.0006</v>
      </c>
      <c r="W296" s="2" t="n">
        <v>0.0029</v>
      </c>
      <c r="X296" s="0"/>
      <c r="Y296" s="0"/>
      <c r="Z296" s="0"/>
    </row>
    <row r="297" customFormat="false" ht="12.8" hidden="false" customHeight="false" outlineLevel="0" collapsed="false">
      <c r="A297" s="2" t="n">
        <v>2014</v>
      </c>
      <c r="B297" s="2" t="s">
        <v>44</v>
      </c>
      <c r="C297" s="2" t="n">
        <v>91.2</v>
      </c>
      <c r="D297" s="0"/>
      <c r="E297" s="2" t="n">
        <v>11.01</v>
      </c>
      <c r="F297" s="2" t="n">
        <v>13.45</v>
      </c>
      <c r="G297" s="0"/>
      <c r="H297" s="0"/>
      <c r="I297" s="2" t="n">
        <v>12.13</v>
      </c>
      <c r="J297" s="0"/>
      <c r="K297" s="0"/>
      <c r="L297" s="2" t="n">
        <f aca="false">SQRT(0.493677^2+I297^2)</f>
        <v>12.1400418854438</v>
      </c>
      <c r="M297" s="2"/>
      <c r="N297" s="2"/>
      <c r="O297" s="3" t="n">
        <f aca="false">2*L297/C297</f>
        <v>0.266228988715873</v>
      </c>
      <c r="P297" s="2" t="s">
        <v>45</v>
      </c>
      <c r="Q297" s="2"/>
      <c r="R297" s="2" t="n">
        <v>0.0349</v>
      </c>
      <c r="S297" s="2"/>
      <c r="T297" s="0"/>
      <c r="U297" s="0"/>
      <c r="V297" s="2" t="n">
        <v>0.0005</v>
      </c>
      <c r="W297" s="2" t="n">
        <v>0.0018</v>
      </c>
      <c r="X297" s="0"/>
      <c r="Y297" s="0"/>
      <c r="Z297" s="0"/>
    </row>
    <row r="298" customFormat="false" ht="12.8" hidden="false" customHeight="false" outlineLevel="0" collapsed="false">
      <c r="A298" s="2" t="n">
        <v>2014</v>
      </c>
      <c r="B298" s="2" t="s">
        <v>44</v>
      </c>
      <c r="C298" s="2" t="n">
        <v>91.2</v>
      </c>
      <c r="D298" s="0"/>
      <c r="E298" s="2" t="n">
        <v>13.45</v>
      </c>
      <c r="F298" s="2" t="n">
        <v>16.43</v>
      </c>
      <c r="G298" s="0"/>
      <c r="H298" s="0"/>
      <c r="I298" s="2" t="n">
        <v>14.81</v>
      </c>
      <c r="J298" s="0"/>
      <c r="K298" s="0"/>
      <c r="L298" s="2" t="n">
        <f aca="false">SQRT(0.493677^2+I298^2)</f>
        <v>14.8182258378096</v>
      </c>
      <c r="M298" s="2"/>
      <c r="N298" s="2"/>
      <c r="O298" s="3" t="n">
        <f aca="false">2*L298/C298</f>
        <v>0.324961092934421</v>
      </c>
      <c r="P298" s="2" t="s">
        <v>45</v>
      </c>
      <c r="Q298" s="2"/>
      <c r="R298" s="2" t="n">
        <v>0.022</v>
      </c>
      <c r="S298" s="2"/>
      <c r="T298" s="0"/>
      <c r="U298" s="0"/>
      <c r="V298" s="2" t="n">
        <v>0.0003</v>
      </c>
      <c r="W298" s="2" t="n">
        <v>0.0012</v>
      </c>
      <c r="X298" s="0"/>
      <c r="Y298" s="0"/>
      <c r="Z298" s="0"/>
    </row>
    <row r="299" customFormat="false" ht="12.8" hidden="false" customHeight="false" outlineLevel="0" collapsed="false">
      <c r="A299" s="2" t="n">
        <v>2014</v>
      </c>
      <c r="B299" s="2" t="s">
        <v>44</v>
      </c>
      <c r="C299" s="2" t="n">
        <v>91.2</v>
      </c>
      <c r="D299" s="0"/>
      <c r="E299" s="2" t="n">
        <v>16.43</v>
      </c>
      <c r="F299" s="2" t="n">
        <v>20.06</v>
      </c>
      <c r="G299" s="0"/>
      <c r="H299" s="0"/>
      <c r="I299" s="2" t="n">
        <v>18.07</v>
      </c>
      <c r="J299" s="0"/>
      <c r="K299" s="0"/>
      <c r="L299" s="2" t="n">
        <f aca="false">SQRT(0.493677^2+I299^2)</f>
        <v>18.0767424327595</v>
      </c>
      <c r="M299" s="2"/>
      <c r="N299" s="2"/>
      <c r="O299" s="3" t="n">
        <f aca="false">2*L299/C299</f>
        <v>0.396419790192094</v>
      </c>
      <c r="P299" s="2" t="s">
        <v>45</v>
      </c>
      <c r="Q299" s="2"/>
      <c r="R299" s="2" t="n">
        <v>0.0127</v>
      </c>
      <c r="S299" s="2"/>
      <c r="T299" s="0"/>
      <c r="U299" s="0"/>
      <c r="V299" s="2" t="n">
        <v>0.0003</v>
      </c>
      <c r="W299" s="2" t="n">
        <v>0.0007</v>
      </c>
      <c r="X299" s="0"/>
      <c r="Y299" s="0"/>
      <c r="Z299" s="0"/>
    </row>
    <row r="300" customFormat="false" ht="12.8" hidden="false" customHeight="false" outlineLevel="0" collapsed="false">
      <c r="A300" s="2" t="n">
        <v>2014</v>
      </c>
      <c r="B300" s="2" t="s">
        <v>44</v>
      </c>
      <c r="C300" s="2" t="n">
        <v>91.2</v>
      </c>
      <c r="D300" s="0"/>
      <c r="E300" s="2" t="n">
        <v>20.06</v>
      </c>
      <c r="F300" s="2" t="n">
        <v>29.93</v>
      </c>
      <c r="G300" s="0"/>
      <c r="H300" s="0"/>
      <c r="I300" s="2" t="n">
        <v>23.79</v>
      </c>
      <c r="J300" s="0"/>
      <c r="K300" s="0"/>
      <c r="L300" s="2" t="n">
        <f aca="false">SQRT(0.493677^2+I300^2)</f>
        <v>23.7951217055162</v>
      </c>
      <c r="M300" s="2"/>
      <c r="N300" s="2"/>
      <c r="O300" s="3" t="n">
        <f aca="false">2*L300/C300</f>
        <v>0.521822844419215</v>
      </c>
      <c r="P300" s="2" t="s">
        <v>45</v>
      </c>
      <c r="Q300" s="2"/>
      <c r="R300" s="2" t="n">
        <v>0.0042</v>
      </c>
      <c r="S300" s="2"/>
      <c r="T300" s="0"/>
      <c r="U300" s="0"/>
      <c r="V300" s="2" t="n">
        <v>0.0001</v>
      </c>
      <c r="W300" s="2" t="n">
        <v>0.0003</v>
      </c>
      <c r="X300" s="0"/>
      <c r="Y300" s="0"/>
      <c r="Z300" s="0"/>
    </row>
    <row r="301" customFormat="false" ht="12.8" hidden="false" customHeight="false" outlineLevel="0" collapsed="false">
      <c r="A301" s="2" t="n">
        <v>2014</v>
      </c>
      <c r="B301" s="2" t="s">
        <v>44</v>
      </c>
      <c r="C301" s="2" t="n">
        <v>91.2</v>
      </c>
      <c r="D301" s="0"/>
      <c r="E301" s="2" t="n">
        <v>29.93</v>
      </c>
      <c r="F301" s="2" t="n">
        <v>45.6</v>
      </c>
      <c r="G301" s="0"/>
      <c r="H301" s="0"/>
      <c r="I301" s="2" t="n">
        <v>33.94</v>
      </c>
      <c r="J301" s="0"/>
      <c r="K301" s="0"/>
      <c r="L301" s="2" t="n">
        <f aca="false">SQRT(0.493677^2+I301^2)</f>
        <v>33.9435902193673</v>
      </c>
      <c r="M301" s="2"/>
      <c r="N301" s="2"/>
      <c r="O301" s="3" t="n">
        <f aca="false">2*L301/C301</f>
        <v>0.744376978494897</v>
      </c>
      <c r="P301" s="2" t="s">
        <v>45</v>
      </c>
      <c r="Q301" s="2"/>
      <c r="R301" s="2" t="n">
        <v>0.0004</v>
      </c>
      <c r="S301" s="2"/>
      <c r="T301" s="0"/>
      <c r="U301" s="0"/>
      <c r="V301" s="2" t="n">
        <v>0.0001</v>
      </c>
      <c r="W301" s="2" t="n">
        <v>0.0001</v>
      </c>
      <c r="X301" s="0"/>
      <c r="Y301" s="0"/>
      <c r="Z301" s="0"/>
    </row>
    <row r="302" customFormat="false" ht="12.8" hidden="false" customHeight="false" outlineLevel="0" collapsed="false">
      <c r="A302" s="2" t="n">
        <v>2015</v>
      </c>
      <c r="B302" s="2" t="s">
        <v>46</v>
      </c>
      <c r="C302" s="2" t="n">
        <v>91.2</v>
      </c>
      <c r="D302" s="0"/>
      <c r="E302" s="0"/>
      <c r="F302" s="0"/>
      <c r="G302" s="2" t="n">
        <v>0.2</v>
      </c>
      <c r="H302" s="2" t="n">
        <v>1</v>
      </c>
      <c r="I302" s="2" t="n">
        <f aca="false">C302/2*J302</f>
        <v>9.12</v>
      </c>
      <c r="J302" s="2" t="n">
        <f aca="false">G302</f>
        <v>0.2</v>
      </c>
      <c r="K302" s="0"/>
      <c r="L302" s="2" t="n">
        <f aca="false">SQRT(0.493677^2+I302^2)</f>
        <v>9.13335190279719</v>
      </c>
      <c r="M302" s="2"/>
      <c r="N302" s="2"/>
      <c r="O302" s="2" t="n">
        <f aca="false">2*L302/C302</f>
        <v>0.200292804885903</v>
      </c>
      <c r="P302" s="2" t="s">
        <v>47</v>
      </c>
      <c r="Q302" s="2"/>
      <c r="R302" s="2" t="n">
        <v>0.1227</v>
      </c>
      <c r="S302" s="2" t="n">
        <v>0.028</v>
      </c>
      <c r="T302" s="2" t="n">
        <v>10</v>
      </c>
      <c r="U302" s="0" t="n">
        <f aca="false">R302*T302/100</f>
        <v>0.01227</v>
      </c>
      <c r="V302" s="0"/>
      <c r="W302" s="0"/>
      <c r="X302" s="0"/>
      <c r="Y302" s="0"/>
      <c r="Z302" s="0"/>
    </row>
    <row r="303" customFormat="false" ht="12.8" hidden="false" customHeight="false" outlineLevel="0" collapsed="false">
      <c r="A303" s="2" t="n">
        <v>2015</v>
      </c>
      <c r="B303" s="2" t="s">
        <v>46</v>
      </c>
      <c r="C303" s="2" t="n">
        <v>91.2</v>
      </c>
      <c r="D303" s="0"/>
      <c r="E303" s="0"/>
      <c r="F303" s="0"/>
      <c r="G303" s="2" t="n">
        <v>0.3</v>
      </c>
      <c r="H303" s="2" t="n">
        <v>1</v>
      </c>
      <c r="I303" s="2" t="n">
        <f aca="false">C303/2*J303</f>
        <v>13.68</v>
      </c>
      <c r="J303" s="2" t="n">
        <f aca="false">G303</f>
        <v>0.3</v>
      </c>
      <c r="K303" s="0"/>
      <c r="L303" s="2" t="n">
        <f aca="false">SQRT(0.493677^2+I303^2)</f>
        <v>13.6889048860867</v>
      </c>
      <c r="M303" s="2"/>
      <c r="N303" s="2"/>
      <c r="O303" s="2" t="n">
        <f aca="false">2*L303/C303</f>
        <v>0.300195282589621</v>
      </c>
      <c r="P303" s="2" t="s">
        <v>47</v>
      </c>
      <c r="Q303" s="2"/>
      <c r="R303" s="2" t="n">
        <v>0.0664</v>
      </c>
      <c r="S303" s="2" t="n">
        <v>0.0265</v>
      </c>
      <c r="T303" s="2" t="n">
        <v>10</v>
      </c>
      <c r="U303" s="0" t="n">
        <f aca="false">R303*T303/100</f>
        <v>0.00664</v>
      </c>
      <c r="V303" s="0"/>
      <c r="W303" s="0"/>
      <c r="X303" s="0"/>
      <c r="Y303" s="0"/>
      <c r="Z303" s="0"/>
    </row>
    <row r="304" customFormat="false" ht="12.8" hidden="false" customHeight="false" outlineLevel="0" collapsed="false">
      <c r="A304" s="2" t="n">
        <v>2015</v>
      </c>
      <c r="B304" s="2" t="s">
        <v>46</v>
      </c>
      <c r="C304" s="2" t="n">
        <v>91.2</v>
      </c>
      <c r="D304" s="0"/>
      <c r="E304" s="0"/>
      <c r="F304" s="0"/>
      <c r="G304" s="2" t="n">
        <v>0.4</v>
      </c>
      <c r="H304" s="2" t="n">
        <v>1</v>
      </c>
      <c r="I304" s="2" t="n">
        <f aca="false">C304/2*J304</f>
        <v>18.24</v>
      </c>
      <c r="J304" s="2" t="n">
        <f aca="false">G304</f>
        <v>0.4</v>
      </c>
      <c r="K304" s="0"/>
      <c r="L304" s="2" t="n">
        <f aca="false">SQRT(0.493677^2+I304^2)</f>
        <v>18.2466796152157</v>
      </c>
      <c r="M304" s="2"/>
      <c r="N304" s="2"/>
      <c r="O304" s="2" t="n">
        <f aca="false">2*L304/C304</f>
        <v>0.400146482789818</v>
      </c>
      <c r="P304" s="2" t="s">
        <v>47</v>
      </c>
      <c r="Q304" s="2"/>
      <c r="R304" s="2" t="n">
        <v>0.0376</v>
      </c>
      <c r="S304" s="2" t="n">
        <v>0.0157</v>
      </c>
      <c r="T304" s="2" t="n">
        <v>10</v>
      </c>
      <c r="U304" s="0" t="n">
        <f aca="false">R304*T304/100</f>
        <v>0.00376</v>
      </c>
      <c r="V304" s="0"/>
      <c r="W304" s="0"/>
      <c r="X304" s="0"/>
      <c r="Y304" s="0"/>
      <c r="Z304" s="0"/>
    </row>
    <row r="305" customFormat="false" ht="12.8" hidden="false" customHeight="false" outlineLevel="0" collapsed="false">
      <c r="A305" s="2" t="n">
        <v>2015</v>
      </c>
      <c r="B305" s="2" t="s">
        <v>46</v>
      </c>
      <c r="C305" s="2" t="n">
        <v>91.2</v>
      </c>
      <c r="D305" s="0"/>
      <c r="E305" s="0"/>
      <c r="F305" s="0"/>
      <c r="G305" s="2" t="n">
        <v>0.5</v>
      </c>
      <c r="H305" s="2" t="n">
        <v>1</v>
      </c>
      <c r="I305" s="2" t="n">
        <f aca="false">C305/2*J305</f>
        <v>22.8</v>
      </c>
      <c r="J305" s="2" t="n">
        <f aca="false">G305</f>
        <v>0.5</v>
      </c>
      <c r="K305" s="0"/>
      <c r="L305" s="2" t="n">
        <f aca="false">SQRT(0.493677^2+I305^2)</f>
        <v>22.8053440443316</v>
      </c>
      <c r="M305" s="2"/>
      <c r="N305" s="2"/>
      <c r="O305" s="2" t="n">
        <f aca="false">2*L305/C305</f>
        <v>0.50011719395464</v>
      </c>
      <c r="P305" s="2" t="s">
        <v>47</v>
      </c>
      <c r="Q305" s="2"/>
      <c r="R305" s="2" t="n">
        <v>0.0195</v>
      </c>
      <c r="S305" s="2" t="n">
        <v>0.008</v>
      </c>
      <c r="T305" s="2" t="n">
        <v>10</v>
      </c>
      <c r="U305" s="0" t="n">
        <f aca="false">R305*T305/100</f>
        <v>0.00195</v>
      </c>
      <c r="V305" s="0"/>
      <c r="W305" s="0"/>
      <c r="X305" s="0"/>
      <c r="Y305" s="0"/>
      <c r="Z305" s="0"/>
    </row>
    <row r="306" customFormat="false" ht="12.8" hidden="false" customHeight="false" outlineLevel="0" collapsed="false">
      <c r="A306" s="2" t="n">
        <v>2015</v>
      </c>
      <c r="B306" s="2" t="s">
        <v>46</v>
      </c>
      <c r="C306" s="2" t="n">
        <v>91.2</v>
      </c>
      <c r="D306" s="0"/>
      <c r="E306" s="0"/>
      <c r="F306" s="0"/>
      <c r="G306" s="2" t="n">
        <v>0.6</v>
      </c>
      <c r="H306" s="2" t="n">
        <v>1</v>
      </c>
      <c r="I306" s="2" t="n">
        <f aca="false">C306/2*J306</f>
        <v>27.36</v>
      </c>
      <c r="J306" s="2" t="n">
        <f aca="false">G306</f>
        <v>0.6</v>
      </c>
      <c r="K306" s="0"/>
      <c r="L306" s="2" t="n">
        <f aca="false">SQRT(0.493677^2+I306^2)</f>
        <v>27.3644535297223</v>
      </c>
      <c r="M306" s="2"/>
      <c r="N306" s="2"/>
      <c r="O306" s="2" t="n">
        <f aca="false">2*L306/C306</f>
        <v>0.600097665125489</v>
      </c>
      <c r="P306" s="2" t="s">
        <v>47</v>
      </c>
      <c r="Q306" s="2"/>
      <c r="R306" s="2" t="n">
        <v>0.0048</v>
      </c>
      <c r="S306" s="2" t="n">
        <v>0.0204</v>
      </c>
      <c r="T306" s="2" t="n">
        <v>10</v>
      </c>
      <c r="U306" s="0" t="n">
        <f aca="false">R306*T306/100</f>
        <v>0.00048</v>
      </c>
      <c r="V306" s="0"/>
      <c r="W306" s="0"/>
      <c r="X306" s="0"/>
      <c r="Y306" s="0"/>
      <c r="Z306" s="0"/>
    </row>
    <row r="307" customFormat="false" ht="12.8" hidden="false" customHeight="false" outlineLevel="0" collapsed="false">
      <c r="A307" s="2" t="n">
        <v>2016</v>
      </c>
      <c r="B307" s="2" t="s">
        <v>48</v>
      </c>
      <c r="C307" s="2" t="n">
        <v>91.2</v>
      </c>
      <c r="D307" s="0"/>
      <c r="E307" s="0"/>
      <c r="F307" s="0"/>
      <c r="G307" s="2" t="n">
        <v>0.2</v>
      </c>
      <c r="H307" s="2" t="n">
        <v>1</v>
      </c>
      <c r="I307" s="2" t="n">
        <f aca="false">C307/2*J307</f>
        <v>9.12</v>
      </c>
      <c r="J307" s="2" t="n">
        <f aca="false">G307</f>
        <v>0.2</v>
      </c>
      <c r="K307" s="0"/>
      <c r="L307" s="2" t="n">
        <f aca="false">SQRT(0.493677^2+I307^2)</f>
        <v>9.13335190279719</v>
      </c>
      <c r="M307" s="2"/>
      <c r="N307" s="2"/>
      <c r="O307" s="2" t="n">
        <f aca="false">2*L307/C307</f>
        <v>0.200292804885903</v>
      </c>
      <c r="P307" s="2" t="s">
        <v>49</v>
      </c>
      <c r="Q307" s="2"/>
      <c r="R307" s="2" t="n">
        <v>0.0617</v>
      </c>
      <c r="S307" s="2" t="n">
        <v>0.0129</v>
      </c>
      <c r="T307" s="2" t="n">
        <v>10</v>
      </c>
      <c r="U307" s="0" t="n">
        <f aca="false">R307*T307/100</f>
        <v>0.00617</v>
      </c>
      <c r="V307" s="0"/>
      <c r="W307" s="0"/>
      <c r="X307" s="0"/>
      <c r="Y307" s="0"/>
      <c r="Z307" s="0"/>
    </row>
    <row r="308" customFormat="false" ht="12.8" hidden="false" customHeight="false" outlineLevel="0" collapsed="false">
      <c r="A308" s="2" t="n">
        <v>2016</v>
      </c>
      <c r="B308" s="2" t="s">
        <v>48</v>
      </c>
      <c r="C308" s="2" t="n">
        <v>91.2</v>
      </c>
      <c r="D308" s="0"/>
      <c r="E308" s="0"/>
      <c r="F308" s="0"/>
      <c r="G308" s="2" t="n">
        <v>0.3</v>
      </c>
      <c r="H308" s="2" t="n">
        <v>1</v>
      </c>
      <c r="I308" s="2" t="n">
        <f aca="false">C308/2*J308</f>
        <v>13.68</v>
      </c>
      <c r="J308" s="2" t="n">
        <f aca="false">G308</f>
        <v>0.3</v>
      </c>
      <c r="K308" s="0"/>
      <c r="L308" s="2" t="n">
        <f aca="false">SQRT(0.493677^2+I308^2)</f>
        <v>13.6889048860867</v>
      </c>
      <c r="M308" s="2"/>
      <c r="N308" s="2"/>
      <c r="O308" s="2" t="n">
        <f aca="false">2*L308/C308</f>
        <v>0.300195282589621</v>
      </c>
      <c r="P308" s="2" t="s">
        <v>49</v>
      </c>
      <c r="Q308" s="2"/>
      <c r="R308" s="2" t="n">
        <v>0.0257</v>
      </c>
      <c r="S308" s="2" t="n">
        <v>0.0152</v>
      </c>
      <c r="T308" s="2" t="n">
        <v>10</v>
      </c>
      <c r="U308" s="0" t="n">
        <f aca="false">R308*T308/100</f>
        <v>0.00257</v>
      </c>
      <c r="V308" s="0"/>
      <c r="W308" s="0"/>
      <c r="X308" s="0"/>
      <c r="Y308" s="0"/>
      <c r="Z308" s="0"/>
    </row>
    <row r="309" customFormat="false" ht="12.8" hidden="false" customHeight="false" outlineLevel="0" collapsed="false">
      <c r="A309" s="2" t="n">
        <v>2016</v>
      </c>
      <c r="B309" s="2" t="s">
        <v>48</v>
      </c>
      <c r="C309" s="2" t="n">
        <v>91.2</v>
      </c>
      <c r="D309" s="0"/>
      <c r="E309" s="0"/>
      <c r="F309" s="0"/>
      <c r="G309" s="2" t="n">
        <v>0.4</v>
      </c>
      <c r="H309" s="2" t="n">
        <v>1</v>
      </c>
      <c r="I309" s="2" t="n">
        <f aca="false">C309/2*J309</f>
        <v>18.24</v>
      </c>
      <c r="J309" s="2" t="n">
        <f aca="false">G309</f>
        <v>0.4</v>
      </c>
      <c r="K309" s="0"/>
      <c r="L309" s="2" t="n">
        <f aca="false">SQRT(0.493677^2+I309^2)</f>
        <v>18.2466796152157</v>
      </c>
      <c r="M309" s="2"/>
      <c r="N309" s="2"/>
      <c r="O309" s="2" t="n">
        <f aca="false">2*L309/C309</f>
        <v>0.400146482789818</v>
      </c>
      <c r="P309" s="2" t="s">
        <v>49</v>
      </c>
      <c r="Q309" s="2"/>
      <c r="R309" s="2" t="n">
        <v>0.0071</v>
      </c>
      <c r="S309" s="2" t="n">
        <v>0.0086</v>
      </c>
      <c r="T309" s="2" t="n">
        <v>10</v>
      </c>
      <c r="U309" s="0" t="n">
        <f aca="false">R309*T309/100</f>
        <v>0.00071</v>
      </c>
      <c r="V309" s="0"/>
      <c r="W309" s="0"/>
      <c r="X309" s="0"/>
      <c r="Y309" s="0"/>
      <c r="Z309" s="0"/>
    </row>
    <row r="310" customFormat="false" ht="12.8" hidden="false" customHeight="false" outlineLevel="0" collapsed="false">
      <c r="A310" s="2" t="n">
        <v>2016</v>
      </c>
      <c r="B310" s="2" t="s">
        <v>48</v>
      </c>
      <c r="C310" s="2" t="n">
        <v>91.2</v>
      </c>
      <c r="D310" s="0"/>
      <c r="E310" s="0"/>
      <c r="F310" s="0"/>
      <c r="G310" s="2" t="n">
        <v>0.5</v>
      </c>
      <c r="H310" s="2" t="n">
        <v>1</v>
      </c>
      <c r="I310" s="2" t="n">
        <f aca="false">C310/2*J310</f>
        <v>22.8</v>
      </c>
      <c r="J310" s="2" t="n">
        <f aca="false">G310</f>
        <v>0.5</v>
      </c>
      <c r="K310" s="0"/>
      <c r="L310" s="2" t="n">
        <f aca="false">SQRT(0.493677^2+I310^2)</f>
        <v>22.8053440443316</v>
      </c>
      <c r="M310" s="2"/>
      <c r="N310" s="2"/>
      <c r="O310" s="2" t="n">
        <f aca="false">2*L310/C310</f>
        <v>0.50011719395464</v>
      </c>
      <c r="P310" s="2" t="s">
        <v>49</v>
      </c>
      <c r="Q310" s="2"/>
      <c r="R310" s="2" t="n">
        <v>0.0011</v>
      </c>
      <c r="S310" s="2" t="n">
        <v>0.0047</v>
      </c>
      <c r="T310" s="2" t="n">
        <v>10</v>
      </c>
      <c r="U310" s="0" t="n">
        <f aca="false">R310*T310/100</f>
        <v>0.00011</v>
      </c>
      <c r="V310" s="0"/>
      <c r="W310" s="0"/>
      <c r="X310" s="0"/>
      <c r="Y310" s="0"/>
      <c r="Z310" s="0"/>
    </row>
    <row r="311" customFormat="false" ht="12.8" hidden="false" customHeight="false" outlineLevel="0" collapsed="false">
      <c r="A311" s="2" t="n">
        <v>2016</v>
      </c>
      <c r="B311" s="2" t="s">
        <v>48</v>
      </c>
      <c r="C311" s="2" t="n">
        <v>91.2</v>
      </c>
      <c r="D311" s="0"/>
      <c r="E311" s="0"/>
      <c r="F311" s="0"/>
      <c r="G311" s="2" t="n">
        <v>0.6</v>
      </c>
      <c r="H311" s="2" t="n">
        <v>1</v>
      </c>
      <c r="I311" s="2" t="n">
        <f aca="false">C311/2*J311</f>
        <v>27.36</v>
      </c>
      <c r="J311" s="2" t="n">
        <f aca="false">G311</f>
        <v>0.6</v>
      </c>
      <c r="K311" s="0"/>
      <c r="L311" s="2" t="n">
        <f aca="false">SQRT(0.493677^2+I311^2)</f>
        <v>27.3644535297223</v>
      </c>
      <c r="M311" s="2"/>
      <c r="N311" s="2"/>
      <c r="O311" s="2" t="n">
        <f aca="false">2*L311/C311</f>
        <v>0.600097665125489</v>
      </c>
      <c r="P311" s="2" t="s">
        <v>49</v>
      </c>
      <c r="Q311" s="2"/>
      <c r="R311" s="2" t="n">
        <v>0.0007</v>
      </c>
      <c r="S311" s="2" t="n">
        <v>0.0179</v>
      </c>
      <c r="T311" s="2" t="n">
        <v>10</v>
      </c>
      <c r="U311" s="0" t="n">
        <f aca="false">R311*T311/100</f>
        <v>7E-005</v>
      </c>
      <c r="V311" s="0"/>
      <c r="W311" s="0"/>
      <c r="X311" s="0"/>
      <c r="Y311" s="0"/>
      <c r="Z311" s="0"/>
    </row>
    <row r="312" customFormat="false" ht="12.8" hidden="false" customHeight="false" outlineLevel="0" collapsed="false">
      <c r="A312" s="2" t="n">
        <v>2017</v>
      </c>
      <c r="B312" s="2" t="s">
        <v>50</v>
      </c>
      <c r="C312" s="2" t="n">
        <v>91.2</v>
      </c>
      <c r="D312" s="0"/>
      <c r="E312" s="0"/>
      <c r="F312" s="0"/>
      <c r="G312" s="2" t="n">
        <v>0.2</v>
      </c>
      <c r="H312" s="2" t="n">
        <v>1</v>
      </c>
      <c r="I312" s="2" t="n">
        <f aca="false">C312/2*J312</f>
        <v>9.12</v>
      </c>
      <c r="J312" s="2" t="n">
        <f aca="false">G312</f>
        <v>0.2</v>
      </c>
      <c r="K312" s="0"/>
      <c r="L312" s="2" t="n">
        <f aca="false">SQRT(0.493677^2+I312^2)</f>
        <v>9.13335190279719</v>
      </c>
      <c r="M312" s="2"/>
      <c r="N312" s="2"/>
      <c r="O312" s="2" t="n">
        <f aca="false">2*L312/C312</f>
        <v>0.200292804885903</v>
      </c>
      <c r="P312" s="2" t="s">
        <v>51</v>
      </c>
      <c r="Q312" s="2"/>
      <c r="R312" s="2" t="n">
        <v>0.239</v>
      </c>
      <c r="S312" s="2" t="n">
        <v>0.0195</v>
      </c>
      <c r="T312" s="2" t="n">
        <v>10</v>
      </c>
      <c r="U312" s="0" t="n">
        <f aca="false">R312*T312/100</f>
        <v>0.0239</v>
      </c>
      <c r="V312" s="0"/>
      <c r="W312" s="0"/>
      <c r="X312" s="0"/>
      <c r="Y312" s="0"/>
      <c r="Z312" s="0"/>
    </row>
    <row r="313" customFormat="false" ht="12.8" hidden="false" customHeight="false" outlineLevel="0" collapsed="false">
      <c r="A313" s="2" t="n">
        <v>2017</v>
      </c>
      <c r="B313" s="2" t="s">
        <v>50</v>
      </c>
      <c r="C313" s="2" t="n">
        <v>91.2</v>
      </c>
      <c r="D313" s="0"/>
      <c r="E313" s="0"/>
      <c r="F313" s="0"/>
      <c r="G313" s="2" t="n">
        <v>0.3</v>
      </c>
      <c r="H313" s="2" t="n">
        <v>1</v>
      </c>
      <c r="I313" s="2" t="n">
        <f aca="false">C313/2*J313</f>
        <v>13.68</v>
      </c>
      <c r="J313" s="2" t="n">
        <f aca="false">G313</f>
        <v>0.3</v>
      </c>
      <c r="K313" s="0"/>
      <c r="L313" s="2" t="n">
        <f aca="false">SQRT(0.493677^2+I313^2)</f>
        <v>13.6889048860867</v>
      </c>
      <c r="M313" s="2"/>
      <c r="N313" s="2"/>
      <c r="O313" s="2" t="n">
        <f aca="false">2*L313/C313</f>
        <v>0.300195282589621</v>
      </c>
      <c r="P313" s="2" t="s">
        <v>51</v>
      </c>
      <c r="Q313" s="2"/>
      <c r="R313" s="2" t="n">
        <v>0.148</v>
      </c>
      <c r="S313" s="2" t="n">
        <v>0.0116</v>
      </c>
      <c r="T313" s="2" t="n">
        <v>10</v>
      </c>
      <c r="U313" s="0" t="n">
        <f aca="false">R313*T313/100</f>
        <v>0.0148</v>
      </c>
      <c r="V313" s="0"/>
      <c r="W313" s="0"/>
      <c r="X313" s="0"/>
      <c r="Y313" s="0"/>
      <c r="Z313" s="0"/>
    </row>
    <row r="314" customFormat="false" ht="12.8" hidden="false" customHeight="false" outlineLevel="0" collapsed="false">
      <c r="A314" s="2" t="n">
        <v>2017</v>
      </c>
      <c r="B314" s="2" t="s">
        <v>50</v>
      </c>
      <c r="C314" s="2" t="n">
        <v>91.2</v>
      </c>
      <c r="D314" s="0"/>
      <c r="E314" s="0"/>
      <c r="F314" s="0"/>
      <c r="G314" s="2" t="n">
        <v>0.4</v>
      </c>
      <c r="H314" s="2" t="n">
        <v>1</v>
      </c>
      <c r="I314" s="2" t="n">
        <f aca="false">C314/2*J314</f>
        <v>18.24</v>
      </c>
      <c r="J314" s="2" t="n">
        <f aca="false">G314</f>
        <v>0.4</v>
      </c>
      <c r="K314" s="0"/>
      <c r="L314" s="2" t="n">
        <f aca="false">SQRT(0.493677^2+I314^2)</f>
        <v>18.2466796152157</v>
      </c>
      <c r="M314" s="2"/>
      <c r="N314" s="2"/>
      <c r="O314" s="2" t="n">
        <f aca="false">2*L314/C314</f>
        <v>0.400146482789818</v>
      </c>
      <c r="P314" s="2" t="s">
        <v>51</v>
      </c>
      <c r="Q314" s="2"/>
      <c r="R314" s="2" t="n">
        <v>0.0807</v>
      </c>
      <c r="S314" s="2" t="n">
        <v>0.0079</v>
      </c>
      <c r="T314" s="2" t="n">
        <v>10</v>
      </c>
      <c r="U314" s="0" t="n">
        <f aca="false">R314*T314/100</f>
        <v>0.00807</v>
      </c>
      <c r="V314" s="0"/>
      <c r="W314" s="0"/>
      <c r="X314" s="0"/>
      <c r="Y314" s="0"/>
      <c r="Z314" s="0"/>
    </row>
    <row r="315" customFormat="false" ht="12.8" hidden="false" customHeight="false" outlineLevel="0" collapsed="false">
      <c r="A315" s="2" t="n">
        <v>2017</v>
      </c>
      <c r="B315" s="2" t="s">
        <v>50</v>
      </c>
      <c r="C315" s="2" t="n">
        <v>91.2</v>
      </c>
      <c r="D315" s="0"/>
      <c r="E315" s="0"/>
      <c r="F315" s="0"/>
      <c r="G315" s="2" t="n">
        <v>0.5</v>
      </c>
      <c r="H315" s="2" t="n">
        <v>1</v>
      </c>
      <c r="I315" s="2" t="n">
        <f aca="false">C315/2*J315</f>
        <v>22.8</v>
      </c>
      <c r="J315" s="2" t="n">
        <f aca="false">G315</f>
        <v>0.5</v>
      </c>
      <c r="K315" s="0"/>
      <c r="L315" s="2" t="n">
        <f aca="false">SQRT(0.493677^2+I315^2)</f>
        <v>22.8053440443316</v>
      </c>
      <c r="M315" s="2"/>
      <c r="N315" s="2"/>
      <c r="O315" s="2" t="n">
        <f aca="false">2*L315/C315</f>
        <v>0.50011719395464</v>
      </c>
      <c r="P315" s="2" t="s">
        <v>51</v>
      </c>
      <c r="Q315" s="2"/>
      <c r="R315" s="2" t="n">
        <v>0.0385</v>
      </c>
      <c r="S315" s="2" t="n">
        <v>0.0045</v>
      </c>
      <c r="T315" s="2" t="n">
        <v>10</v>
      </c>
      <c r="U315" s="0" t="n">
        <f aca="false">R315*T315/100</f>
        <v>0.00385</v>
      </c>
      <c r="V315" s="0"/>
      <c r="W315" s="0"/>
      <c r="X315" s="0"/>
      <c r="Y315" s="0"/>
      <c r="Z315" s="0"/>
    </row>
    <row r="316" customFormat="false" ht="12.8" hidden="false" customHeight="false" outlineLevel="0" collapsed="false">
      <c r="A316" s="2" t="n">
        <v>2017</v>
      </c>
      <c r="B316" s="2" t="s">
        <v>50</v>
      </c>
      <c r="C316" s="2" t="n">
        <v>91.2</v>
      </c>
      <c r="D316" s="0"/>
      <c r="E316" s="0"/>
      <c r="F316" s="0"/>
      <c r="G316" s="2" t="n">
        <v>0.6</v>
      </c>
      <c r="H316" s="2" t="n">
        <v>1</v>
      </c>
      <c r="I316" s="2" t="n">
        <f aca="false">C316/2*J316</f>
        <v>27.36</v>
      </c>
      <c r="J316" s="2" t="n">
        <f aca="false">G316</f>
        <v>0.6</v>
      </c>
      <c r="K316" s="0"/>
      <c r="L316" s="2" t="n">
        <f aca="false">SQRT(0.493677^2+I316^2)</f>
        <v>27.3644535297223</v>
      </c>
      <c r="M316" s="2"/>
      <c r="N316" s="2"/>
      <c r="O316" s="2" t="n">
        <f aca="false">2*L316/C316</f>
        <v>0.600097665125489</v>
      </c>
      <c r="P316" s="2" t="s">
        <v>51</v>
      </c>
      <c r="Q316" s="2"/>
      <c r="R316" s="2" t="n">
        <v>0.0209</v>
      </c>
      <c r="S316" s="2" t="n">
        <v>0.0041</v>
      </c>
      <c r="T316" s="2" t="n">
        <v>10</v>
      </c>
      <c r="U316" s="0" t="n">
        <f aca="false">R316*T316/100</f>
        <v>0.00209</v>
      </c>
      <c r="V316" s="0"/>
      <c r="W316" s="0"/>
      <c r="X316" s="0"/>
      <c r="Y316" s="0"/>
      <c r="Z316" s="0"/>
    </row>
    <row r="317" customFormat="false" ht="12.8" hidden="false" customHeight="false" outlineLevel="0" collapsed="false">
      <c r="A317" s="2" t="n">
        <v>2018</v>
      </c>
      <c r="B317" s="2" t="s">
        <v>52</v>
      </c>
      <c r="C317" s="2" t="n">
        <v>91.2</v>
      </c>
      <c r="D317" s="0"/>
      <c r="E317" s="0"/>
      <c r="F317" s="0"/>
      <c r="G317" s="2" t="n">
        <v>0.2</v>
      </c>
      <c r="H317" s="2" t="n">
        <v>1</v>
      </c>
      <c r="I317" s="2" t="n">
        <f aca="false">C317/2*J317</f>
        <v>9.12</v>
      </c>
      <c r="J317" s="2" t="n">
        <f aca="false">G317</f>
        <v>0.2</v>
      </c>
      <c r="K317" s="0"/>
      <c r="L317" s="2" t="n">
        <f aca="false">SQRT(0.493677^2+I317^2)</f>
        <v>9.13335190279719</v>
      </c>
      <c r="M317" s="2"/>
      <c r="N317" s="2"/>
      <c r="O317" s="2" t="n">
        <f aca="false">2*L317/C317</f>
        <v>0.200292804885903</v>
      </c>
      <c r="P317" s="2" t="s">
        <v>53</v>
      </c>
      <c r="Q317" s="2"/>
      <c r="R317" s="2" t="n">
        <v>0.0952</v>
      </c>
      <c r="S317" s="2" t="n">
        <v>0.0231</v>
      </c>
      <c r="T317" s="2" t="n">
        <v>10</v>
      </c>
      <c r="U317" s="0" t="n">
        <f aca="false">R317*T317/100</f>
        <v>0.00952</v>
      </c>
      <c r="V317" s="0"/>
      <c r="W317" s="0"/>
      <c r="X317" s="0"/>
      <c r="Y317" s="0"/>
      <c r="Z317" s="0"/>
    </row>
    <row r="318" customFormat="false" ht="12.8" hidden="false" customHeight="false" outlineLevel="0" collapsed="false">
      <c r="A318" s="2" t="n">
        <v>2018</v>
      </c>
      <c r="B318" s="2" t="s">
        <v>52</v>
      </c>
      <c r="C318" s="2" t="n">
        <v>91.2</v>
      </c>
      <c r="D318" s="0"/>
      <c r="E318" s="0"/>
      <c r="F318" s="0"/>
      <c r="G318" s="2" t="n">
        <v>0.3</v>
      </c>
      <c r="H318" s="2" t="n">
        <v>1</v>
      </c>
      <c r="I318" s="2" t="n">
        <f aca="false">C318/2*J318</f>
        <v>13.68</v>
      </c>
      <c r="J318" s="2" t="n">
        <f aca="false">G318</f>
        <v>0.3</v>
      </c>
      <c r="K318" s="0"/>
      <c r="L318" s="2" t="n">
        <f aca="false">SQRT(0.493677^2+I318^2)</f>
        <v>13.6889048860867</v>
      </c>
      <c r="M318" s="2"/>
      <c r="N318" s="2"/>
      <c r="O318" s="2" t="n">
        <f aca="false">2*L318/C318</f>
        <v>0.300195282589621</v>
      </c>
      <c r="P318" s="2" t="s">
        <v>53</v>
      </c>
      <c r="Q318" s="2"/>
      <c r="R318" s="2" t="n">
        <v>0.0405</v>
      </c>
      <c r="S318" s="2" t="n">
        <v>0.013</v>
      </c>
      <c r="T318" s="2" t="n">
        <v>10</v>
      </c>
      <c r="U318" s="0" t="n">
        <f aca="false">R318*T318/100</f>
        <v>0.00405</v>
      </c>
      <c r="V318" s="0"/>
      <c r="W318" s="0"/>
      <c r="X318" s="0"/>
      <c r="Y318" s="0"/>
      <c r="Z318" s="0"/>
    </row>
    <row r="319" customFormat="false" ht="12.8" hidden="false" customHeight="false" outlineLevel="0" collapsed="false">
      <c r="A319" s="2" t="n">
        <v>2018</v>
      </c>
      <c r="B319" s="2" t="s">
        <v>52</v>
      </c>
      <c r="C319" s="2" t="n">
        <v>91.2</v>
      </c>
      <c r="D319" s="0"/>
      <c r="E319" s="0"/>
      <c r="F319" s="0"/>
      <c r="G319" s="2" t="n">
        <v>0.4</v>
      </c>
      <c r="H319" s="2" t="n">
        <v>1</v>
      </c>
      <c r="I319" s="2" t="n">
        <f aca="false">C319/2*J319</f>
        <v>18.24</v>
      </c>
      <c r="J319" s="2" t="n">
        <f aca="false">G319</f>
        <v>0.4</v>
      </c>
      <c r="K319" s="0"/>
      <c r="L319" s="2" t="n">
        <f aca="false">SQRT(0.493677^2+I319^2)</f>
        <v>18.2466796152157</v>
      </c>
      <c r="M319" s="2"/>
      <c r="N319" s="2"/>
      <c r="O319" s="2" t="n">
        <f aca="false">2*L319/C319</f>
        <v>0.400146482789818</v>
      </c>
      <c r="P319" s="2" t="s">
        <v>53</v>
      </c>
      <c r="Q319" s="2"/>
      <c r="R319" s="2" t="n">
        <v>0.015</v>
      </c>
      <c r="S319" s="2" t="n">
        <v>0.0072</v>
      </c>
      <c r="T319" s="2" t="n">
        <v>10</v>
      </c>
      <c r="U319" s="0" t="n">
        <f aca="false">R319*T319/100</f>
        <v>0.0015</v>
      </c>
      <c r="V319" s="0"/>
      <c r="W319" s="0"/>
      <c r="X319" s="0"/>
      <c r="Y319" s="0"/>
      <c r="Z319" s="0"/>
    </row>
    <row r="320" customFormat="false" ht="12.8" hidden="false" customHeight="false" outlineLevel="0" collapsed="false">
      <c r="A320" s="2" t="n">
        <v>2018</v>
      </c>
      <c r="B320" s="2" t="s">
        <v>52</v>
      </c>
      <c r="C320" s="2" t="n">
        <v>91.2</v>
      </c>
      <c r="D320" s="0"/>
      <c r="E320" s="0"/>
      <c r="F320" s="0"/>
      <c r="G320" s="2" t="n">
        <v>0.5</v>
      </c>
      <c r="H320" s="2" t="n">
        <v>1</v>
      </c>
      <c r="I320" s="2" t="n">
        <f aca="false">C320/2*J320</f>
        <v>22.8</v>
      </c>
      <c r="J320" s="2" t="n">
        <f aca="false">G320</f>
        <v>0.5</v>
      </c>
      <c r="K320" s="0"/>
      <c r="L320" s="2" t="n">
        <f aca="false">SQRT(0.493677^2+I320^2)</f>
        <v>22.8053440443316</v>
      </c>
      <c r="M320" s="2"/>
      <c r="N320" s="2"/>
      <c r="O320" s="2" t="n">
        <f aca="false">2*L320/C320</f>
        <v>0.50011719395464</v>
      </c>
      <c r="P320" s="2" t="s">
        <v>53</v>
      </c>
      <c r="Q320" s="2"/>
      <c r="R320" s="2" t="n">
        <v>0.007</v>
      </c>
      <c r="S320" s="2" t="n">
        <v>0.0039</v>
      </c>
      <c r="T320" s="2" t="n">
        <v>10</v>
      </c>
      <c r="U320" s="0" t="n">
        <f aca="false">R320*T320/100</f>
        <v>0.0007</v>
      </c>
      <c r="V320" s="0"/>
      <c r="W320" s="0"/>
      <c r="X320" s="0"/>
      <c r="Y320" s="0"/>
      <c r="Z320" s="0"/>
    </row>
    <row r="321" customFormat="false" ht="12.8" hidden="false" customHeight="false" outlineLevel="0" collapsed="false">
      <c r="A321" s="2" t="n">
        <v>2018</v>
      </c>
      <c r="B321" s="2" t="s">
        <v>52</v>
      </c>
      <c r="C321" s="2" t="n">
        <v>91.2</v>
      </c>
      <c r="D321" s="0"/>
      <c r="E321" s="0"/>
      <c r="F321" s="0"/>
      <c r="G321" s="2" t="n">
        <v>0.6</v>
      </c>
      <c r="H321" s="2" t="n">
        <v>1</v>
      </c>
      <c r="I321" s="2" t="n">
        <f aca="false">C321/2*J321</f>
        <v>27.36</v>
      </c>
      <c r="J321" s="2" t="n">
        <f aca="false">G321</f>
        <v>0.6</v>
      </c>
      <c r="K321" s="0"/>
      <c r="L321" s="2" t="n">
        <f aca="false">SQRT(0.493677^2+I321^2)</f>
        <v>27.3644535297223</v>
      </c>
      <c r="M321" s="2"/>
      <c r="N321" s="2"/>
      <c r="O321" s="2" t="n">
        <f aca="false">2*L321/C321</f>
        <v>0.600097665125489</v>
      </c>
      <c r="P321" s="2" t="s">
        <v>53</v>
      </c>
      <c r="Q321" s="2"/>
      <c r="R321" s="2" t="n">
        <v>0.001</v>
      </c>
      <c r="S321" s="2" t="n">
        <v>0.0045</v>
      </c>
      <c r="T321" s="2" t="n">
        <v>10</v>
      </c>
      <c r="U321" s="0" t="n">
        <f aca="false">R321*T321/100</f>
        <v>0.0001</v>
      </c>
      <c r="V321" s="0"/>
      <c r="W321" s="0"/>
      <c r="X321" s="0"/>
      <c r="Y321" s="0"/>
      <c r="Z321" s="0"/>
    </row>
    <row r="322" customFormat="false" ht="12.8" hidden="false" customHeight="false" outlineLevel="0" collapsed="false">
      <c r="A322" s="2" t="n">
        <v>2019</v>
      </c>
      <c r="B322" s="2" t="s">
        <v>54</v>
      </c>
      <c r="C322" s="2" t="n">
        <v>91.2</v>
      </c>
      <c r="D322" s="0"/>
      <c r="E322" s="0"/>
      <c r="F322" s="0"/>
      <c r="G322" s="2" t="n">
        <v>0.2</v>
      </c>
      <c r="H322" s="2" t="n">
        <v>1</v>
      </c>
      <c r="I322" s="2" t="n">
        <f aca="false">C322/2*J322</f>
        <v>9.12</v>
      </c>
      <c r="J322" s="2" t="n">
        <f aca="false">G322</f>
        <v>0.2</v>
      </c>
      <c r="K322" s="0"/>
      <c r="L322" s="2" t="n">
        <f aca="false">SQRT(0.493677^2+I322^2)</f>
        <v>9.13335190279719</v>
      </c>
      <c r="M322" s="2"/>
      <c r="N322" s="2"/>
      <c r="O322" s="2" t="n">
        <f aca="false">2*L322/C322</f>
        <v>0.200292804885903</v>
      </c>
      <c r="P322" s="2" t="s">
        <v>55</v>
      </c>
      <c r="Q322" s="2"/>
      <c r="R322" s="2" t="n">
        <v>0.0623</v>
      </c>
      <c r="S322" s="2" t="n">
        <v>0.0069</v>
      </c>
      <c r="T322" s="2" t="n">
        <v>10</v>
      </c>
      <c r="U322" s="0" t="n">
        <f aca="false">R322*T322/100</f>
        <v>0.00623</v>
      </c>
      <c r="V322" s="0"/>
      <c r="W322" s="0"/>
      <c r="X322" s="0"/>
      <c r="Y322" s="0"/>
      <c r="Z322" s="0"/>
    </row>
    <row r="323" customFormat="false" ht="12.8" hidden="false" customHeight="false" outlineLevel="0" collapsed="false">
      <c r="A323" s="2" t="n">
        <v>2019</v>
      </c>
      <c r="B323" s="2" t="s">
        <v>54</v>
      </c>
      <c r="C323" s="2" t="n">
        <v>91.2</v>
      </c>
      <c r="D323" s="0"/>
      <c r="E323" s="0"/>
      <c r="F323" s="0"/>
      <c r="G323" s="2" t="n">
        <v>0.3</v>
      </c>
      <c r="H323" s="2" t="n">
        <v>1</v>
      </c>
      <c r="I323" s="2" t="n">
        <f aca="false">C323/2*J323</f>
        <v>13.68</v>
      </c>
      <c r="J323" s="2" t="n">
        <f aca="false">G323</f>
        <v>0.3</v>
      </c>
      <c r="K323" s="0"/>
      <c r="L323" s="2" t="n">
        <f aca="false">SQRT(0.493677^2+I323^2)</f>
        <v>13.6889048860867</v>
      </c>
      <c r="M323" s="2"/>
      <c r="N323" s="2"/>
      <c r="O323" s="2" t="n">
        <f aca="false">2*L323/C323</f>
        <v>0.300195282589621</v>
      </c>
      <c r="P323" s="2" t="s">
        <v>55</v>
      </c>
      <c r="Q323" s="2"/>
      <c r="R323" s="2" t="n">
        <v>0.019</v>
      </c>
      <c r="S323" s="2" t="n">
        <v>0.0024</v>
      </c>
      <c r="T323" s="2" t="n">
        <v>10</v>
      </c>
      <c r="U323" s="0" t="n">
        <f aca="false">R323*T323/100</f>
        <v>0.0019</v>
      </c>
      <c r="V323" s="0"/>
      <c r="W323" s="0"/>
      <c r="X323" s="0"/>
      <c r="Y323" s="0"/>
      <c r="Z323" s="0"/>
    </row>
    <row r="324" customFormat="false" ht="12.8" hidden="false" customHeight="false" outlineLevel="0" collapsed="false">
      <c r="A324" s="2" t="n">
        <v>2019</v>
      </c>
      <c r="B324" s="2" t="s">
        <v>54</v>
      </c>
      <c r="C324" s="2" t="n">
        <v>91.2</v>
      </c>
      <c r="D324" s="0"/>
      <c r="E324" s="0"/>
      <c r="F324" s="0"/>
      <c r="G324" s="2" t="n">
        <v>0.4</v>
      </c>
      <c r="H324" s="2" t="n">
        <v>1</v>
      </c>
      <c r="I324" s="2" t="n">
        <f aca="false">C324/2*J324</f>
        <v>18.24</v>
      </c>
      <c r="J324" s="2" t="n">
        <f aca="false">G324</f>
        <v>0.4</v>
      </c>
      <c r="K324" s="0"/>
      <c r="L324" s="2" t="n">
        <f aca="false">SQRT(0.493677^2+I324^2)</f>
        <v>18.2466796152157</v>
      </c>
      <c r="M324" s="2"/>
      <c r="N324" s="2"/>
      <c r="O324" s="2" t="n">
        <f aca="false">2*L324/C324</f>
        <v>0.400146482789818</v>
      </c>
      <c r="P324" s="2" t="s">
        <v>55</v>
      </c>
      <c r="Q324" s="2"/>
      <c r="R324" s="2" t="n">
        <v>0.0045</v>
      </c>
      <c r="S324" s="2" t="n">
        <v>0.0009</v>
      </c>
      <c r="T324" s="2" t="n">
        <v>10</v>
      </c>
      <c r="U324" s="0" t="n">
        <f aca="false">R324*T324/100</f>
        <v>0.00045</v>
      </c>
      <c r="V324" s="0"/>
      <c r="W324" s="0"/>
      <c r="X324" s="0"/>
      <c r="Y324" s="0"/>
      <c r="Z324" s="0"/>
    </row>
    <row r="325" customFormat="false" ht="12.8" hidden="false" customHeight="false" outlineLevel="0" collapsed="false">
      <c r="A325" s="2" t="n">
        <v>2019</v>
      </c>
      <c r="B325" s="2" t="s">
        <v>54</v>
      </c>
      <c r="C325" s="2" t="n">
        <v>91.2</v>
      </c>
      <c r="D325" s="0"/>
      <c r="E325" s="0"/>
      <c r="F325" s="0"/>
      <c r="G325" s="2" t="n">
        <v>0.5</v>
      </c>
      <c r="H325" s="2" t="n">
        <v>1</v>
      </c>
      <c r="I325" s="2" t="n">
        <f aca="false">C325/2*J325</f>
        <v>22.8</v>
      </c>
      <c r="J325" s="2" t="n">
        <f aca="false">G325</f>
        <v>0.5</v>
      </c>
      <c r="K325" s="0"/>
      <c r="L325" s="2" t="n">
        <f aca="false">SQRT(0.493677^2+I325^2)</f>
        <v>22.8053440443316</v>
      </c>
      <c r="M325" s="2"/>
      <c r="N325" s="2"/>
      <c r="O325" s="2" t="n">
        <f aca="false">2*L325/C325</f>
        <v>0.50011719395464</v>
      </c>
      <c r="P325" s="2" t="s">
        <v>55</v>
      </c>
      <c r="Q325" s="2"/>
      <c r="R325" s="2" t="n">
        <v>0.0007</v>
      </c>
      <c r="S325" s="2" t="n">
        <v>0.0004</v>
      </c>
      <c r="T325" s="2" t="n">
        <v>10</v>
      </c>
      <c r="U325" s="0" t="n">
        <f aca="false">R325*T325/100</f>
        <v>7E-005</v>
      </c>
      <c r="V325" s="0"/>
      <c r="W325" s="0"/>
      <c r="X325" s="0"/>
      <c r="Y325" s="0"/>
      <c r="Z325" s="0"/>
    </row>
    <row r="326" customFormat="false" ht="12.8" hidden="false" customHeight="false" outlineLevel="0" collapsed="false">
      <c r="A326" s="2" t="n">
        <v>2019</v>
      </c>
      <c r="B326" s="2" t="s">
        <v>54</v>
      </c>
      <c r="C326" s="2" t="n">
        <v>91.2</v>
      </c>
      <c r="D326" s="0"/>
      <c r="E326" s="0"/>
      <c r="F326" s="0"/>
      <c r="G326" s="2" t="n">
        <v>0.6</v>
      </c>
      <c r="H326" s="2" t="n">
        <v>1</v>
      </c>
      <c r="I326" s="2" t="n">
        <f aca="false">C326/2*J326</f>
        <v>27.36</v>
      </c>
      <c r="J326" s="2" t="n">
        <f aca="false">G326</f>
        <v>0.6</v>
      </c>
      <c r="K326" s="0"/>
      <c r="L326" s="2" t="n">
        <f aca="false">SQRT(0.493677^2+I326^2)</f>
        <v>27.3644535297223</v>
      </c>
      <c r="M326" s="2"/>
      <c r="N326" s="2"/>
      <c r="O326" s="2" t="n">
        <f aca="false">2*L326/C326</f>
        <v>0.600097665125489</v>
      </c>
      <c r="P326" s="2" t="s">
        <v>55</v>
      </c>
      <c r="Q326" s="2"/>
      <c r="R326" s="2" t="n">
        <v>0</v>
      </c>
      <c r="S326" s="2" t="n">
        <v>0.0008</v>
      </c>
      <c r="T326" s="2" t="n">
        <v>10</v>
      </c>
      <c r="U326" s="0" t="n">
        <f aca="false">R326*T326/100</f>
        <v>0</v>
      </c>
      <c r="V326" s="0"/>
      <c r="W326" s="0"/>
      <c r="X326" s="0"/>
      <c r="Y326" s="0"/>
      <c r="Z326" s="0"/>
    </row>
    <row r="327" customFormat="false" ht="12.8" hidden="false" customHeight="false" outlineLevel="0" collapsed="false">
      <c r="A327" s="2" t="n">
        <v>2020</v>
      </c>
      <c r="B327" s="2" t="s">
        <v>56</v>
      </c>
      <c r="C327" s="2" t="n">
        <v>91.2</v>
      </c>
      <c r="D327" s="0"/>
      <c r="E327" s="0"/>
      <c r="F327" s="0"/>
      <c r="G327" s="0"/>
      <c r="H327" s="0"/>
      <c r="I327" s="2" t="n">
        <f aca="false">C327/2*J327</f>
        <v>0.9576</v>
      </c>
      <c r="J327" s="2" t="n">
        <v>0.021</v>
      </c>
      <c r="K327" s="0"/>
      <c r="L327" s="2" t="n">
        <f aca="false">SQRT(0.493677^2+I327^2)</f>
        <v>1.07736472019878</v>
      </c>
      <c r="M327" s="2"/>
      <c r="N327" s="2"/>
      <c r="O327" s="3" t="n">
        <f aca="false">2*L327/C327</f>
        <v>0.0236264193026048</v>
      </c>
      <c r="P327" s="2" t="s">
        <v>43</v>
      </c>
      <c r="Q327" s="2"/>
      <c r="R327" s="2" t="n">
        <v>23.9</v>
      </c>
      <c r="S327" s="2" t="n">
        <v>1.27</v>
      </c>
      <c r="T327" s="0"/>
      <c r="U327" s="0"/>
      <c r="V327" s="0"/>
      <c r="W327" s="0"/>
      <c r="X327" s="0"/>
      <c r="Y327" s="0"/>
      <c r="Z327" s="0"/>
    </row>
    <row r="328" customFormat="false" ht="12.8" hidden="false" customHeight="false" outlineLevel="0" collapsed="false">
      <c r="A328" s="2" t="n">
        <v>2020</v>
      </c>
      <c r="B328" s="2" t="s">
        <v>56</v>
      </c>
      <c r="C328" s="2" t="n">
        <v>91.2</v>
      </c>
      <c r="D328" s="0"/>
      <c r="E328" s="0"/>
      <c r="F328" s="0"/>
      <c r="G328" s="0"/>
      <c r="H328" s="0"/>
      <c r="I328" s="2" t="n">
        <f aca="false">C328/2*J328</f>
        <v>1.2768</v>
      </c>
      <c r="J328" s="2" t="n">
        <v>0.028</v>
      </c>
      <c r="K328" s="0"/>
      <c r="L328" s="2" t="n">
        <f aca="false">SQRT(0.493677^2+I328^2)</f>
        <v>1.36891753598564</v>
      </c>
      <c r="M328" s="2"/>
      <c r="N328" s="2"/>
      <c r="O328" s="3" t="n">
        <f aca="false">2*L328/C328</f>
        <v>0.0300201214031939</v>
      </c>
      <c r="P328" s="2" t="s">
        <v>43</v>
      </c>
      <c r="Q328" s="2"/>
      <c r="R328" s="2" t="n">
        <v>22.8</v>
      </c>
      <c r="S328" s="2" t="n">
        <v>1.23</v>
      </c>
      <c r="T328" s="0"/>
      <c r="U328" s="0"/>
      <c r="V328" s="0"/>
      <c r="W328" s="0"/>
      <c r="X328" s="0"/>
      <c r="Y328" s="0"/>
      <c r="Z328" s="0"/>
    </row>
    <row r="329" customFormat="false" ht="12.8" hidden="false" customHeight="false" outlineLevel="0" collapsed="false">
      <c r="A329" s="2" t="n">
        <v>2020</v>
      </c>
      <c r="B329" s="2" t="s">
        <v>56</v>
      </c>
      <c r="C329" s="2" t="n">
        <v>91.2</v>
      </c>
      <c r="D329" s="0"/>
      <c r="E329" s="0"/>
      <c r="F329" s="0"/>
      <c r="G329" s="0"/>
      <c r="H329" s="0"/>
      <c r="I329" s="2" t="n">
        <f aca="false">C329/2*J329</f>
        <v>1.5504</v>
      </c>
      <c r="J329" s="2" t="n">
        <v>0.034</v>
      </c>
      <c r="K329" s="0"/>
      <c r="L329" s="2" t="n">
        <f aca="false">SQRT(0.493677^2+I329^2)</f>
        <v>1.62710083901675</v>
      </c>
      <c r="M329" s="2"/>
      <c r="N329" s="2"/>
      <c r="O329" s="3" t="n">
        <f aca="false">2*L329/C329</f>
        <v>0.0356820359433498</v>
      </c>
      <c r="P329" s="2" t="s">
        <v>43</v>
      </c>
      <c r="Q329" s="2"/>
      <c r="R329" s="2" t="n">
        <v>19.1</v>
      </c>
      <c r="S329" s="2" t="n">
        <v>1.13</v>
      </c>
      <c r="T329" s="0"/>
      <c r="U329" s="0"/>
      <c r="V329" s="0"/>
      <c r="W329" s="0"/>
      <c r="X329" s="0"/>
      <c r="Y329" s="0"/>
      <c r="Z329" s="0"/>
    </row>
    <row r="330" customFormat="false" ht="12.8" hidden="false" customHeight="false" outlineLevel="0" collapsed="false">
      <c r="A330" s="2" t="n">
        <v>2020</v>
      </c>
      <c r="B330" s="2" t="s">
        <v>56</v>
      </c>
      <c r="C330" s="2" t="n">
        <v>91.2</v>
      </c>
      <c r="D330" s="0"/>
      <c r="E330" s="0"/>
      <c r="F330" s="0"/>
      <c r="G330" s="0"/>
      <c r="H330" s="0"/>
      <c r="I330" s="2" t="n">
        <f aca="false">C330/2*J330</f>
        <v>1.8696</v>
      </c>
      <c r="J330" s="2" t="n">
        <v>0.041</v>
      </c>
      <c r="K330" s="0"/>
      <c r="L330" s="2" t="n">
        <f aca="false">SQRT(0.493677^2+I330^2)</f>
        <v>1.93368072347247</v>
      </c>
      <c r="M330" s="2"/>
      <c r="N330" s="2"/>
      <c r="O330" s="3" t="n">
        <f aca="false">2*L330/C330</f>
        <v>0.0424052790235191</v>
      </c>
      <c r="P330" s="2" t="s">
        <v>43</v>
      </c>
      <c r="Q330" s="2"/>
      <c r="R330" s="2" t="n">
        <v>16.7</v>
      </c>
      <c r="S330" s="2" t="n">
        <v>1.36</v>
      </c>
      <c r="T330" s="0"/>
      <c r="U330" s="0"/>
      <c r="V330" s="0"/>
      <c r="W330" s="0"/>
      <c r="X330" s="0"/>
      <c r="Y330" s="0"/>
      <c r="Z330" s="0"/>
    </row>
    <row r="331" customFormat="false" ht="12.8" hidden="false" customHeight="false" outlineLevel="0" collapsed="false">
      <c r="A331" s="2" t="n">
        <v>2020</v>
      </c>
      <c r="B331" s="2" t="s">
        <v>56</v>
      </c>
      <c r="C331" s="2" t="n">
        <v>91.2</v>
      </c>
      <c r="D331" s="0"/>
      <c r="E331" s="0"/>
      <c r="F331" s="0"/>
      <c r="G331" s="0"/>
      <c r="H331" s="0"/>
      <c r="I331" s="2" t="n">
        <f aca="false">C331/2*J331</f>
        <v>2.28</v>
      </c>
      <c r="J331" s="2" t="n">
        <v>0.05</v>
      </c>
      <c r="K331" s="0"/>
      <c r="L331" s="2" t="n">
        <f aca="false">SQRT(0.493677^2+I331^2)</f>
        <v>2.33283453770922</v>
      </c>
      <c r="M331" s="2"/>
      <c r="N331" s="2"/>
      <c r="O331" s="3" t="n">
        <f aca="false">2*L331/C331</f>
        <v>0.051158652142746</v>
      </c>
      <c r="P331" s="2" t="s">
        <v>43</v>
      </c>
      <c r="Q331" s="2"/>
      <c r="R331" s="2" t="n">
        <v>14.5</v>
      </c>
      <c r="S331" s="2" t="n">
        <v>1.18</v>
      </c>
      <c r="T331" s="0"/>
      <c r="U331" s="0"/>
      <c r="V331" s="0"/>
      <c r="W331" s="0"/>
      <c r="X331" s="0"/>
      <c r="Y331" s="0"/>
      <c r="Z331" s="0"/>
    </row>
    <row r="332" customFormat="false" ht="12.8" hidden="false" customHeight="false" outlineLevel="0" collapsed="false">
      <c r="A332" s="2" t="n">
        <v>2020</v>
      </c>
      <c r="B332" s="2" t="s">
        <v>56</v>
      </c>
      <c r="C332" s="2" t="n">
        <v>91.2</v>
      </c>
      <c r="D332" s="0"/>
      <c r="E332" s="0"/>
      <c r="F332" s="0"/>
      <c r="G332" s="0"/>
      <c r="H332" s="0"/>
      <c r="I332" s="2" t="n">
        <f aca="false">C332/2*J332</f>
        <v>2.7816</v>
      </c>
      <c r="J332" s="2" t="n">
        <v>0.061</v>
      </c>
      <c r="K332" s="0"/>
      <c r="L332" s="2" t="n">
        <f aca="false">SQRT(0.493677^2+I332^2)</f>
        <v>2.8250691213365</v>
      </c>
      <c r="M332" s="2"/>
      <c r="N332" s="2"/>
      <c r="O332" s="3" t="n">
        <f aca="false">2*L332/C332</f>
        <v>0.0619532702047478</v>
      </c>
      <c r="P332" s="2" t="s">
        <v>43</v>
      </c>
      <c r="Q332" s="2"/>
      <c r="R332" s="2" t="n">
        <v>12.1</v>
      </c>
      <c r="S332" s="2" t="n">
        <v>1.35</v>
      </c>
      <c r="T332" s="0"/>
      <c r="U332" s="0"/>
      <c r="V332" s="0"/>
      <c r="W332" s="0"/>
      <c r="X332" s="0"/>
      <c r="Y332" s="0"/>
      <c r="Z332" s="0"/>
    </row>
    <row r="333" customFormat="false" ht="12.8" hidden="false" customHeight="false" outlineLevel="0" collapsed="false">
      <c r="A333" s="2" t="n">
        <v>2020</v>
      </c>
      <c r="B333" s="2" t="s">
        <v>56</v>
      </c>
      <c r="C333" s="2" t="n">
        <v>91.2</v>
      </c>
      <c r="D333" s="0"/>
      <c r="E333" s="0"/>
      <c r="F333" s="0"/>
      <c r="G333" s="0"/>
      <c r="H333" s="0"/>
      <c r="I333" s="2" t="n">
        <f aca="false">C333/2*J333</f>
        <v>3.2832</v>
      </c>
      <c r="J333" s="2" t="n">
        <v>0.072</v>
      </c>
      <c r="K333" s="0"/>
      <c r="L333" s="2" t="n">
        <f aca="false">SQRT(0.493677^2+I333^2)</f>
        <v>3.32010831454773</v>
      </c>
      <c r="M333" s="2"/>
      <c r="N333" s="2"/>
      <c r="O333" s="3" t="n">
        <f aca="false">2*L333/C333</f>
        <v>0.0728093928628888</v>
      </c>
      <c r="P333" s="2" t="s">
        <v>43</v>
      </c>
      <c r="Q333" s="2"/>
      <c r="R333" s="2" t="n">
        <v>10</v>
      </c>
      <c r="S333" s="2" t="n">
        <v>1.82</v>
      </c>
      <c r="T333" s="0"/>
      <c r="U333" s="0"/>
      <c r="V333" s="0"/>
      <c r="W333" s="0"/>
      <c r="X333" s="0"/>
      <c r="Y333" s="0"/>
      <c r="Z333" s="0"/>
    </row>
    <row r="334" customFormat="false" ht="12.8" hidden="false" customHeight="false" outlineLevel="0" collapsed="false">
      <c r="A334" s="2" t="n">
        <v>2020</v>
      </c>
      <c r="B334" s="2" t="s">
        <v>56</v>
      </c>
      <c r="C334" s="2" t="n">
        <v>91.2</v>
      </c>
      <c r="D334" s="0"/>
      <c r="E334" s="0"/>
      <c r="F334" s="0"/>
      <c r="G334" s="0"/>
      <c r="H334" s="0"/>
      <c r="I334" s="2" t="n">
        <f aca="false">C334/2*J334</f>
        <v>3.7848</v>
      </c>
      <c r="J334" s="2" t="n">
        <v>0.083</v>
      </c>
      <c r="K334" s="0"/>
      <c r="L334" s="2" t="n">
        <f aca="false">SQRT(0.493677^2+I334^2)</f>
        <v>3.81686101663776</v>
      </c>
      <c r="M334" s="2"/>
      <c r="N334" s="2"/>
      <c r="O334" s="3" t="n">
        <f aca="false">2*L334/C334</f>
        <v>0.0837030924701263</v>
      </c>
      <c r="P334" s="2" t="s">
        <v>43</v>
      </c>
      <c r="Q334" s="2"/>
      <c r="R334" s="2" t="n">
        <v>8.8</v>
      </c>
      <c r="S334" s="2" t="n">
        <v>2.16</v>
      </c>
      <c r="T334" s="0"/>
      <c r="U334" s="0"/>
      <c r="V334" s="0"/>
      <c r="W334" s="0"/>
      <c r="X334" s="0"/>
      <c r="Y334" s="0"/>
      <c r="Z334" s="0"/>
    </row>
    <row r="335" customFormat="false" ht="12.8" hidden="false" customHeight="false" outlineLevel="0" collapsed="false">
      <c r="A335" s="2" t="n">
        <v>2020</v>
      </c>
      <c r="B335" s="2" t="s">
        <v>56</v>
      </c>
      <c r="C335" s="2" t="n">
        <v>91.2</v>
      </c>
      <c r="D335" s="0"/>
      <c r="E335" s="0"/>
      <c r="F335" s="0"/>
      <c r="G335" s="0"/>
      <c r="H335" s="0"/>
      <c r="I335" s="2" t="n">
        <f aca="false">C335/2*J335</f>
        <v>10.9896</v>
      </c>
      <c r="J335" s="2" t="n">
        <v>0.241</v>
      </c>
      <c r="K335" s="0"/>
      <c r="L335" s="2" t="n">
        <f aca="false">SQRT(0.493677^2+I335^2)</f>
        <v>11.0006829397237</v>
      </c>
      <c r="M335" s="2"/>
      <c r="N335" s="2"/>
      <c r="O335" s="3" t="n">
        <f aca="false">2*L335/C335</f>
        <v>0.241243046923765</v>
      </c>
      <c r="P335" s="2" t="s">
        <v>43</v>
      </c>
      <c r="Q335" s="2"/>
      <c r="R335" s="2" t="n">
        <v>1.833</v>
      </c>
      <c r="S335" s="2" t="n">
        <v>0.456</v>
      </c>
      <c r="T335" s="0"/>
      <c r="U335" s="0"/>
      <c r="V335" s="0"/>
      <c r="W335" s="0"/>
      <c r="X335" s="0"/>
      <c r="Y335" s="0"/>
      <c r="Z335" s="0"/>
    </row>
    <row r="336" customFormat="false" ht="12.8" hidden="false" customHeight="false" outlineLevel="0" collapsed="false">
      <c r="A336" s="2" t="n">
        <v>2020</v>
      </c>
      <c r="B336" s="2" t="s">
        <v>56</v>
      </c>
      <c r="C336" s="2" t="n">
        <v>91.2</v>
      </c>
      <c r="D336" s="0"/>
      <c r="E336" s="0"/>
      <c r="F336" s="0"/>
      <c r="G336" s="0"/>
      <c r="H336" s="0"/>
      <c r="I336" s="2" t="n">
        <f aca="false">C336/2*J336</f>
        <v>12.996</v>
      </c>
      <c r="J336" s="2" t="n">
        <v>0.285</v>
      </c>
      <c r="K336" s="0"/>
      <c r="L336" s="2" t="n">
        <f aca="false">SQRT(0.493677^2+I336^2)</f>
        <v>13.005373234949</v>
      </c>
      <c r="M336" s="2"/>
      <c r="N336" s="2"/>
      <c r="O336" s="3" t="n">
        <f aca="false">2*L336/C336</f>
        <v>0.285205553398004</v>
      </c>
      <c r="P336" s="2" t="s">
        <v>43</v>
      </c>
      <c r="Q336" s="2"/>
      <c r="R336" s="2" t="n">
        <v>1.483</v>
      </c>
      <c r="S336" s="2" t="n">
        <v>0.115</v>
      </c>
      <c r="T336" s="0"/>
      <c r="U336" s="0"/>
      <c r="V336" s="0"/>
      <c r="W336" s="0"/>
      <c r="X336" s="0"/>
      <c r="Y336" s="0"/>
      <c r="Z336" s="0"/>
    </row>
    <row r="337" customFormat="false" ht="12.8" hidden="false" customHeight="false" outlineLevel="0" collapsed="false">
      <c r="A337" s="2" t="n">
        <v>2020</v>
      </c>
      <c r="B337" s="2" t="s">
        <v>56</v>
      </c>
      <c r="C337" s="2" t="n">
        <v>91.2</v>
      </c>
      <c r="D337" s="0"/>
      <c r="E337" s="0"/>
      <c r="F337" s="0"/>
      <c r="G337" s="0"/>
      <c r="H337" s="0"/>
      <c r="I337" s="2" t="n">
        <f aca="false">C337/2*J337</f>
        <v>15.0024</v>
      </c>
      <c r="J337" s="2" t="n">
        <v>0.329</v>
      </c>
      <c r="K337" s="0"/>
      <c r="L337" s="2" t="n">
        <f aca="false">SQRT(0.493677^2+I337^2)</f>
        <v>15.010520402049</v>
      </c>
      <c r="M337" s="2"/>
      <c r="N337" s="2"/>
      <c r="O337" s="3" t="n">
        <f aca="false">2*L337/C337</f>
        <v>0.329178078992303</v>
      </c>
      <c r="P337" s="2" t="s">
        <v>43</v>
      </c>
      <c r="Q337" s="2"/>
      <c r="R337" s="2" t="n">
        <v>0.96</v>
      </c>
      <c r="S337" s="2" t="n">
        <v>0.084</v>
      </c>
      <c r="T337" s="0"/>
      <c r="U337" s="0"/>
      <c r="V337" s="0"/>
      <c r="W337" s="0"/>
      <c r="X337" s="0"/>
      <c r="Y337" s="0"/>
      <c r="Z337" s="0"/>
    </row>
    <row r="338" customFormat="false" ht="12.8" hidden="false" customHeight="false" outlineLevel="0" collapsed="false">
      <c r="A338" s="2" t="n">
        <v>2020</v>
      </c>
      <c r="B338" s="2" t="s">
        <v>56</v>
      </c>
      <c r="C338" s="2" t="n">
        <v>91.2</v>
      </c>
      <c r="D338" s="0"/>
      <c r="E338" s="0"/>
      <c r="F338" s="0"/>
      <c r="G338" s="0"/>
      <c r="H338" s="0"/>
      <c r="I338" s="2" t="n">
        <f aca="false">C338/2*J338</f>
        <v>17.0088</v>
      </c>
      <c r="J338" s="2" t="n">
        <v>0.373</v>
      </c>
      <c r="K338" s="0"/>
      <c r="L338" s="2" t="n">
        <f aca="false">SQRT(0.493677^2+I338^2)</f>
        <v>17.015962929565</v>
      </c>
      <c r="M338" s="2"/>
      <c r="N338" s="2"/>
      <c r="O338" s="3" t="n">
        <f aca="false">2*L338/C338</f>
        <v>0.373157081788706</v>
      </c>
      <c r="P338" s="2" t="s">
        <v>43</v>
      </c>
      <c r="Q338" s="2"/>
      <c r="R338" s="2" t="n">
        <v>0.663</v>
      </c>
      <c r="S338" s="2" t="n">
        <v>0.054</v>
      </c>
      <c r="T338" s="0"/>
      <c r="U338" s="0"/>
      <c r="V338" s="0"/>
      <c r="W338" s="0"/>
      <c r="X338" s="0"/>
      <c r="Y338" s="0"/>
      <c r="Z338" s="0"/>
    </row>
    <row r="339" customFormat="false" ht="12.8" hidden="false" customHeight="false" outlineLevel="0" collapsed="false">
      <c r="A339" s="2" t="n">
        <v>2020</v>
      </c>
      <c r="B339" s="2" t="s">
        <v>56</v>
      </c>
      <c r="C339" s="2" t="n">
        <v>91.2</v>
      </c>
      <c r="D339" s="0"/>
      <c r="E339" s="0"/>
      <c r="F339" s="0"/>
      <c r="G339" s="0"/>
      <c r="H339" s="0"/>
      <c r="I339" s="2" t="n">
        <f aca="false">C339/2*J339</f>
        <v>19.0152</v>
      </c>
      <c r="J339" s="2" t="n">
        <v>0.417</v>
      </c>
      <c r="K339" s="0"/>
      <c r="L339" s="2" t="n">
        <f aca="false">SQRT(0.493677^2+I339^2)</f>
        <v>19.0216073984385</v>
      </c>
      <c r="M339" s="2"/>
      <c r="N339" s="2"/>
      <c r="O339" s="3" t="n">
        <f aca="false">2*L339/C339</f>
        <v>0.417140513123651</v>
      </c>
      <c r="P339" s="2" t="s">
        <v>43</v>
      </c>
      <c r="Q339" s="2"/>
      <c r="R339" s="2" t="n">
        <v>0.507</v>
      </c>
      <c r="S339" s="2" t="n">
        <v>0.047</v>
      </c>
      <c r="T339" s="0"/>
      <c r="U339" s="0"/>
      <c r="V339" s="0"/>
      <c r="W339" s="0"/>
      <c r="X339" s="0"/>
      <c r="Y339" s="0"/>
      <c r="Z339" s="0"/>
    </row>
    <row r="340" customFormat="false" ht="12.8" hidden="false" customHeight="false" outlineLevel="0" collapsed="false">
      <c r="A340" s="2" t="n">
        <v>2020</v>
      </c>
      <c r="B340" s="2" t="s">
        <v>56</v>
      </c>
      <c r="C340" s="2" t="n">
        <v>91.2</v>
      </c>
      <c r="D340" s="0"/>
      <c r="E340" s="0"/>
      <c r="F340" s="0"/>
      <c r="G340" s="0"/>
      <c r="H340" s="0"/>
      <c r="I340" s="2" t="n">
        <f aca="false">C340/2*J340</f>
        <v>21.4776</v>
      </c>
      <c r="J340" s="2" t="n">
        <v>0.471</v>
      </c>
      <c r="K340" s="0"/>
      <c r="L340" s="2" t="n">
        <f aca="false">SQRT(0.493677^2+I340^2)</f>
        <v>21.4832729987851</v>
      </c>
      <c r="M340" s="2"/>
      <c r="N340" s="2"/>
      <c r="O340" s="3" t="n">
        <f aca="false">2*L340/C340</f>
        <v>0.471124407868094</v>
      </c>
      <c r="P340" s="2" t="s">
        <v>43</v>
      </c>
      <c r="Q340" s="2"/>
      <c r="R340" s="2" t="n">
        <v>0.303</v>
      </c>
      <c r="S340" s="2" t="n">
        <v>0.036</v>
      </c>
      <c r="T340" s="0"/>
      <c r="U340" s="0"/>
      <c r="V340" s="0"/>
      <c r="W340" s="0"/>
      <c r="X340" s="0"/>
      <c r="Y340" s="0"/>
      <c r="Z340" s="0"/>
    </row>
    <row r="341" customFormat="false" ht="12.8" hidden="false" customHeight="false" outlineLevel="0" collapsed="false">
      <c r="A341" s="2" t="n">
        <v>2020</v>
      </c>
      <c r="B341" s="2" t="s">
        <v>56</v>
      </c>
      <c r="C341" s="2" t="n">
        <v>91.2</v>
      </c>
      <c r="D341" s="0"/>
      <c r="E341" s="0"/>
      <c r="F341" s="0"/>
      <c r="G341" s="2" t="n">
        <v>0.015</v>
      </c>
      <c r="H341" s="2" t="n">
        <v>0.02</v>
      </c>
      <c r="I341" s="2" t="n">
        <f aca="false">C341/2*J341</f>
        <v>0.798</v>
      </c>
      <c r="J341" s="2" t="n">
        <f aca="false">0.5*(G341+H341)</f>
        <v>0.0175</v>
      </c>
      <c r="K341" s="0"/>
      <c r="L341" s="2" t="n">
        <f aca="false">SQRT(0.493677^2+I341^2)</f>
        <v>0.938360794326468</v>
      </c>
      <c r="M341" s="2"/>
      <c r="N341" s="2"/>
      <c r="O341" s="3" t="n">
        <f aca="false">2*L341/C341</f>
        <v>0.0205780875948787</v>
      </c>
      <c r="P341" s="2" t="s">
        <v>43</v>
      </c>
      <c r="Q341" s="2"/>
      <c r="R341" s="2" t="n">
        <v>25.46</v>
      </c>
      <c r="S341" s="2" t="n">
        <v>3.77</v>
      </c>
      <c r="T341" s="0"/>
      <c r="U341" s="0"/>
      <c r="V341" s="0"/>
      <c r="W341" s="0"/>
      <c r="X341" s="0"/>
      <c r="Y341" s="0"/>
      <c r="Z341" s="0"/>
    </row>
    <row r="342" customFormat="false" ht="12.8" hidden="false" customHeight="false" outlineLevel="0" collapsed="false">
      <c r="A342" s="2" t="n">
        <v>2020</v>
      </c>
      <c r="B342" s="2" t="s">
        <v>56</v>
      </c>
      <c r="C342" s="2" t="n">
        <v>91.2</v>
      </c>
      <c r="D342" s="0"/>
      <c r="E342" s="0"/>
      <c r="F342" s="0"/>
      <c r="G342" s="2" t="n">
        <v>0.02</v>
      </c>
      <c r="H342" s="2" t="n">
        <v>0.025</v>
      </c>
      <c r="I342" s="2" t="n">
        <f aca="false">C342/2*J342</f>
        <v>1.026</v>
      </c>
      <c r="J342" s="2" t="n">
        <f aca="false">0.5*(G342+H342)</f>
        <v>0.0225</v>
      </c>
      <c r="K342" s="0"/>
      <c r="L342" s="2" t="n">
        <f aca="false">SQRT(0.493677^2+I342^2)</f>
        <v>1.1385925435945</v>
      </c>
      <c r="M342" s="2"/>
      <c r="N342" s="2"/>
      <c r="O342" s="3" t="n">
        <f aca="false">2*L342/C342</f>
        <v>0.0249691347279496</v>
      </c>
      <c r="P342" s="2" t="s">
        <v>43</v>
      </c>
      <c r="Q342" s="2"/>
      <c r="R342" s="2" t="n">
        <v>24.9</v>
      </c>
      <c r="S342" s="2" t="n">
        <v>3.46</v>
      </c>
      <c r="T342" s="0"/>
      <c r="U342" s="0"/>
      <c r="V342" s="0"/>
      <c r="W342" s="0"/>
      <c r="X342" s="0"/>
      <c r="Y342" s="0"/>
      <c r="Z342" s="0"/>
    </row>
    <row r="343" customFormat="false" ht="12.8" hidden="false" customHeight="false" outlineLevel="0" collapsed="false">
      <c r="A343" s="2" t="n">
        <v>2020</v>
      </c>
      <c r="B343" s="2" t="s">
        <v>56</v>
      </c>
      <c r="C343" s="2" t="n">
        <v>91.2</v>
      </c>
      <c r="D343" s="0"/>
      <c r="E343" s="0"/>
      <c r="F343" s="0"/>
      <c r="G343" s="2" t="n">
        <v>0.025</v>
      </c>
      <c r="H343" s="2" t="n">
        <v>0.03</v>
      </c>
      <c r="I343" s="2" t="n">
        <f aca="false">C343/2*J343</f>
        <v>1.254</v>
      </c>
      <c r="J343" s="2" t="n">
        <f aca="false">0.5*(G343+H343)</f>
        <v>0.0275</v>
      </c>
      <c r="K343" s="0"/>
      <c r="L343" s="2" t="n">
        <f aca="false">SQRT(0.493677^2+I343^2)</f>
        <v>1.34767688276122</v>
      </c>
      <c r="M343" s="2"/>
      <c r="N343" s="2"/>
      <c r="O343" s="3" t="n">
        <f aca="false">2*L343/C343</f>
        <v>0.0295543176044127</v>
      </c>
      <c r="P343" s="2" t="s">
        <v>43</v>
      </c>
      <c r="Q343" s="2"/>
      <c r="R343" s="2" t="n">
        <v>21.27</v>
      </c>
      <c r="S343" s="2" t="n">
        <v>3.13</v>
      </c>
      <c r="T343" s="0"/>
      <c r="U343" s="0"/>
      <c r="V343" s="0"/>
      <c r="W343" s="0"/>
      <c r="X343" s="0"/>
      <c r="Y343" s="0"/>
      <c r="Z343" s="0"/>
    </row>
    <row r="344" customFormat="false" ht="12.8" hidden="false" customHeight="false" outlineLevel="0" collapsed="false">
      <c r="A344" s="2" t="n">
        <v>2020</v>
      </c>
      <c r="B344" s="2" t="s">
        <v>56</v>
      </c>
      <c r="C344" s="2" t="n">
        <v>91.2</v>
      </c>
      <c r="D344" s="0"/>
      <c r="E344" s="0"/>
      <c r="F344" s="0"/>
      <c r="G344" s="2" t="n">
        <v>0.03</v>
      </c>
      <c r="H344" s="2" t="n">
        <v>0.035</v>
      </c>
      <c r="I344" s="2" t="n">
        <f aca="false">C344/2*J344</f>
        <v>1.482</v>
      </c>
      <c r="J344" s="2" t="n">
        <f aca="false">0.5*(G344+H344)</f>
        <v>0.0325</v>
      </c>
      <c r="K344" s="0"/>
      <c r="L344" s="2" t="n">
        <f aca="false">SQRT(0.493677^2+I344^2)</f>
        <v>1.56206305260991</v>
      </c>
      <c r="M344" s="2"/>
      <c r="N344" s="2"/>
      <c r="O344" s="3" t="n">
        <f aca="false">2*L344/C344</f>
        <v>0.0342557686975857</v>
      </c>
      <c r="P344" s="2" t="s">
        <v>43</v>
      </c>
      <c r="Q344" s="2"/>
      <c r="R344" s="2" t="n">
        <v>20.54</v>
      </c>
      <c r="S344" s="2" t="n">
        <v>2.05</v>
      </c>
      <c r="T344" s="0"/>
      <c r="U344" s="0"/>
      <c r="V344" s="0"/>
      <c r="W344" s="0"/>
      <c r="X344" s="0"/>
      <c r="Y344" s="0"/>
      <c r="Z344" s="0"/>
    </row>
    <row r="345" customFormat="false" ht="12.8" hidden="false" customHeight="false" outlineLevel="0" collapsed="false">
      <c r="A345" s="2" t="n">
        <v>2020</v>
      </c>
      <c r="B345" s="2" t="s">
        <v>56</v>
      </c>
      <c r="C345" s="2" t="n">
        <v>91.2</v>
      </c>
      <c r="D345" s="0"/>
      <c r="E345" s="0"/>
      <c r="F345" s="0"/>
      <c r="G345" s="2" t="n">
        <v>0.035</v>
      </c>
      <c r="H345" s="2" t="n">
        <v>0.04</v>
      </c>
      <c r="I345" s="2" t="n">
        <f aca="false">C345/2*J345</f>
        <v>1.71</v>
      </c>
      <c r="J345" s="2" t="n">
        <f aca="false">0.5*(G345+H345)</f>
        <v>0.0375</v>
      </c>
      <c r="K345" s="0"/>
      <c r="L345" s="2" t="n">
        <f aca="false">SQRT(0.493677^2+I345^2)</f>
        <v>1.77983622289496</v>
      </c>
      <c r="M345" s="2"/>
      <c r="N345" s="2"/>
      <c r="O345" s="3" t="n">
        <f aca="false">2*L345/C345</f>
        <v>0.0390314961161175</v>
      </c>
      <c r="P345" s="2" t="s">
        <v>43</v>
      </c>
      <c r="Q345" s="2"/>
      <c r="R345" s="2" t="n">
        <v>18.26</v>
      </c>
      <c r="S345" s="2" t="n">
        <v>2.76</v>
      </c>
      <c r="T345" s="0"/>
      <c r="U345" s="0"/>
      <c r="V345" s="0"/>
      <c r="W345" s="0"/>
      <c r="X345" s="0"/>
      <c r="Y345" s="0"/>
      <c r="Z345" s="0"/>
    </row>
    <row r="346" customFormat="false" ht="12.8" hidden="false" customHeight="false" outlineLevel="0" collapsed="false">
      <c r="A346" s="2" t="n">
        <v>2020</v>
      </c>
      <c r="B346" s="2" t="s">
        <v>56</v>
      </c>
      <c r="C346" s="2" t="n">
        <v>91.2</v>
      </c>
      <c r="D346" s="0"/>
      <c r="E346" s="0"/>
      <c r="F346" s="0"/>
      <c r="G346" s="2" t="n">
        <v>0.04</v>
      </c>
      <c r="H346" s="2" t="n">
        <v>0.05</v>
      </c>
      <c r="I346" s="2" t="n">
        <f aca="false">C346/2*J346</f>
        <v>2.052</v>
      </c>
      <c r="J346" s="2" t="n">
        <f aca="false">0.5*(G346+H346)</f>
        <v>0.045</v>
      </c>
      <c r="K346" s="0"/>
      <c r="L346" s="2" t="n">
        <f aca="false">SQRT(0.493677^2+I346^2)</f>
        <v>2.11054992367605</v>
      </c>
      <c r="M346" s="2"/>
      <c r="N346" s="2"/>
      <c r="O346" s="3" t="n">
        <f aca="false">2*L346/C346</f>
        <v>0.0462839895542993</v>
      </c>
      <c r="P346" s="2" t="s">
        <v>43</v>
      </c>
      <c r="Q346" s="2"/>
      <c r="R346" s="2" t="n">
        <v>16.3</v>
      </c>
      <c r="S346" s="2" t="n">
        <v>2.87</v>
      </c>
      <c r="T346" s="0"/>
      <c r="U346" s="0"/>
      <c r="V346" s="0"/>
      <c r="W346" s="0"/>
      <c r="X346" s="0"/>
      <c r="Y346" s="0"/>
      <c r="Z346" s="0"/>
    </row>
    <row r="347" customFormat="false" ht="12.8" hidden="false" customHeight="false" outlineLevel="0" collapsed="false">
      <c r="A347" s="2" t="n">
        <v>2020</v>
      </c>
      <c r="B347" s="2" t="s">
        <v>56</v>
      </c>
      <c r="C347" s="2" t="n">
        <v>91.2</v>
      </c>
      <c r="D347" s="0"/>
      <c r="E347" s="0"/>
      <c r="F347" s="0"/>
      <c r="G347" s="2" t="n">
        <v>0.05</v>
      </c>
      <c r="H347" s="2" t="n">
        <v>0.06</v>
      </c>
      <c r="I347" s="2" t="n">
        <f aca="false">C347/2*J347</f>
        <v>2.508</v>
      </c>
      <c r="J347" s="2" t="n">
        <f aca="false">0.5*(G347+H347)</f>
        <v>0.055</v>
      </c>
      <c r="K347" s="0"/>
      <c r="L347" s="2" t="n">
        <f aca="false">SQRT(0.493677^2+I347^2)</f>
        <v>2.55612616674706</v>
      </c>
      <c r="M347" s="2"/>
      <c r="N347" s="2"/>
      <c r="O347" s="3" t="n">
        <f aca="false">2*L347/C347</f>
        <v>0.0560553983935759</v>
      </c>
      <c r="P347" s="2" t="s">
        <v>43</v>
      </c>
      <c r="Q347" s="2"/>
      <c r="R347" s="2" t="n">
        <v>13.31</v>
      </c>
      <c r="S347" s="2" t="n">
        <v>2.94</v>
      </c>
      <c r="T347" s="0"/>
      <c r="U347" s="0"/>
      <c r="V347" s="0"/>
      <c r="W347" s="0"/>
      <c r="X347" s="0"/>
      <c r="Y347" s="0"/>
      <c r="Z347" s="0"/>
    </row>
    <row r="348" customFormat="false" ht="12.8" hidden="false" customHeight="false" outlineLevel="0" collapsed="false">
      <c r="A348" s="2" t="n">
        <v>2020</v>
      </c>
      <c r="B348" s="2" t="s">
        <v>56</v>
      </c>
      <c r="C348" s="2" t="n">
        <v>91.2</v>
      </c>
      <c r="D348" s="0"/>
      <c r="E348" s="0"/>
      <c r="F348" s="0"/>
      <c r="G348" s="2" t="n">
        <v>0.06</v>
      </c>
      <c r="H348" s="2" t="n">
        <v>0.07</v>
      </c>
      <c r="I348" s="2" t="n">
        <f aca="false">C348/2*J348</f>
        <v>2.964</v>
      </c>
      <c r="J348" s="2" t="n">
        <f aca="false">0.5*(G348+H348)</f>
        <v>0.065</v>
      </c>
      <c r="K348" s="0"/>
      <c r="L348" s="2" t="n">
        <f aca="false">SQRT(0.493677^2+I348^2)</f>
        <v>3.00483160598543</v>
      </c>
      <c r="M348" s="2"/>
      <c r="N348" s="2"/>
      <c r="O348" s="3" t="n">
        <f aca="false">2*L348/C348</f>
        <v>0.0658954299558208</v>
      </c>
      <c r="P348" s="2" t="s">
        <v>43</v>
      </c>
      <c r="Q348" s="2"/>
      <c r="R348" s="2" t="n">
        <v>11.2</v>
      </c>
      <c r="S348" s="2" t="n">
        <v>0.79</v>
      </c>
      <c r="T348" s="0"/>
      <c r="U348" s="0"/>
      <c r="V348" s="0"/>
      <c r="W348" s="0"/>
      <c r="X348" s="0"/>
      <c r="Y348" s="0"/>
      <c r="Z348" s="0"/>
    </row>
    <row r="349" customFormat="false" ht="12.8" hidden="false" customHeight="false" outlineLevel="0" collapsed="false">
      <c r="A349" s="2" t="n">
        <v>2020</v>
      </c>
      <c r="B349" s="2" t="s">
        <v>56</v>
      </c>
      <c r="C349" s="2" t="n">
        <v>91.2</v>
      </c>
      <c r="D349" s="0"/>
      <c r="E349" s="0"/>
      <c r="F349" s="0"/>
      <c r="G349" s="2" t="n">
        <v>0.07</v>
      </c>
      <c r="H349" s="2" t="n">
        <v>0.08</v>
      </c>
      <c r="I349" s="2" t="n">
        <f aca="false">C349/2*J349</f>
        <v>3.42</v>
      </c>
      <c r="J349" s="2" t="n">
        <f aca="false">0.5*(G349+H349)</f>
        <v>0.075</v>
      </c>
      <c r="K349" s="0"/>
      <c r="L349" s="2" t="n">
        <f aca="false">SQRT(0.493677^2+I349^2)</f>
        <v>3.45544743561944</v>
      </c>
      <c r="M349" s="2"/>
      <c r="N349" s="2"/>
      <c r="O349" s="3" t="n">
        <f aca="false">2*L349/C349</f>
        <v>0.075777356044286</v>
      </c>
      <c r="P349" s="2" t="s">
        <v>43</v>
      </c>
      <c r="Q349" s="2"/>
      <c r="R349" s="2" t="n">
        <v>9.84</v>
      </c>
      <c r="S349" s="2" t="n">
        <v>0.76</v>
      </c>
      <c r="T349" s="0"/>
      <c r="U349" s="0"/>
      <c r="V349" s="0"/>
      <c r="W349" s="0"/>
      <c r="X349" s="0"/>
      <c r="Y349" s="0"/>
      <c r="Z349" s="0"/>
    </row>
    <row r="350" customFormat="false" ht="12.8" hidden="false" customHeight="false" outlineLevel="0" collapsed="false">
      <c r="A350" s="2" t="n">
        <v>2020</v>
      </c>
      <c r="B350" s="2" t="s">
        <v>56</v>
      </c>
      <c r="C350" s="2" t="n">
        <v>91.2</v>
      </c>
      <c r="D350" s="0"/>
      <c r="E350" s="0"/>
      <c r="F350" s="0"/>
      <c r="G350" s="2" t="n">
        <v>0.08</v>
      </c>
      <c r="H350" s="2" t="n">
        <v>0.09</v>
      </c>
      <c r="I350" s="2" t="n">
        <f aca="false">C350/2*J350</f>
        <v>3.876</v>
      </c>
      <c r="J350" s="2" t="n">
        <f aca="false">0.5*(G350+H350)</f>
        <v>0.085</v>
      </c>
      <c r="K350" s="0"/>
      <c r="L350" s="2" t="n">
        <f aca="false">SQRT(0.493677^2+I350^2)</f>
        <v>3.90731275691222</v>
      </c>
      <c r="M350" s="2"/>
      <c r="N350" s="2"/>
      <c r="O350" s="3" t="n">
        <f aca="false">2*L350/C350</f>
        <v>0.0856866832656189</v>
      </c>
      <c r="P350" s="2" t="s">
        <v>43</v>
      </c>
      <c r="Q350" s="2"/>
      <c r="R350" s="2" t="n">
        <v>8.91</v>
      </c>
      <c r="S350" s="2" t="n">
        <v>0.6</v>
      </c>
      <c r="T350" s="0"/>
      <c r="U350" s="0"/>
      <c r="V350" s="0"/>
      <c r="W350" s="0"/>
      <c r="X350" s="0"/>
      <c r="Y350" s="0"/>
      <c r="Z350" s="0"/>
    </row>
    <row r="351" customFormat="false" ht="12.8" hidden="false" customHeight="false" outlineLevel="0" collapsed="false">
      <c r="A351" s="2" t="n">
        <v>2020</v>
      </c>
      <c r="B351" s="2" t="s">
        <v>56</v>
      </c>
      <c r="C351" s="2" t="n">
        <v>91.2</v>
      </c>
      <c r="D351" s="0"/>
      <c r="E351" s="0"/>
      <c r="F351" s="0"/>
      <c r="G351" s="2" t="n">
        <v>0.09</v>
      </c>
      <c r="H351" s="2" t="n">
        <v>0.1</v>
      </c>
      <c r="I351" s="2" t="n">
        <f aca="false">C351/2*J351</f>
        <v>4.332</v>
      </c>
      <c r="J351" s="2" t="n">
        <f aca="false">0.5*(G351+H351)</f>
        <v>0.095</v>
      </c>
      <c r="K351" s="0"/>
      <c r="L351" s="2" t="n">
        <f aca="false">SQRT(0.493677^2+I351^2)</f>
        <v>4.36003910307339</v>
      </c>
      <c r="M351" s="2"/>
      <c r="N351" s="2"/>
      <c r="O351" s="3" t="n">
        <f aca="false">2*L351/C351</f>
        <v>0.0956148926112586</v>
      </c>
      <c r="P351" s="2" t="s">
        <v>43</v>
      </c>
      <c r="Q351" s="2"/>
      <c r="R351" s="2" t="n">
        <v>8</v>
      </c>
      <c r="S351" s="2" t="n">
        <v>0.6</v>
      </c>
      <c r="T351" s="0"/>
      <c r="U351" s="0"/>
      <c r="V351" s="0"/>
      <c r="W351" s="0"/>
      <c r="X351" s="0"/>
      <c r="Y351" s="0"/>
      <c r="Z351" s="0"/>
    </row>
    <row r="352" customFormat="false" ht="12.8" hidden="false" customHeight="false" outlineLevel="0" collapsed="false">
      <c r="A352" s="2" t="n">
        <v>2020</v>
      </c>
      <c r="B352" s="2" t="s">
        <v>56</v>
      </c>
      <c r="C352" s="2" t="n">
        <v>91.2</v>
      </c>
      <c r="D352" s="0"/>
      <c r="E352" s="0"/>
      <c r="F352" s="0"/>
      <c r="G352" s="2" t="n">
        <v>0.1</v>
      </c>
      <c r="H352" s="2" t="n">
        <v>0.12</v>
      </c>
      <c r="I352" s="2" t="n">
        <f aca="false">C352/2*J352</f>
        <v>5.016</v>
      </c>
      <c r="J352" s="2" t="n">
        <f aca="false">0.5*(G352+H352)</f>
        <v>0.11</v>
      </c>
      <c r="K352" s="0"/>
      <c r="L352" s="2" t="n">
        <f aca="false">SQRT(0.493677^2+I352^2)</f>
        <v>5.04023540921741</v>
      </c>
      <c r="M352" s="2"/>
      <c r="N352" s="2"/>
      <c r="O352" s="3" t="n">
        <f aca="false">2*L352/C352</f>
        <v>0.110531478272312</v>
      </c>
      <c r="P352" s="2" t="s">
        <v>43</v>
      </c>
      <c r="Q352" s="2"/>
      <c r="R352" s="2" t="n">
        <v>6.58</v>
      </c>
      <c r="S352" s="2" t="n">
        <v>0.47</v>
      </c>
      <c r="T352" s="0"/>
      <c r="U352" s="0"/>
      <c r="V352" s="0"/>
      <c r="W352" s="0"/>
      <c r="X352" s="0"/>
      <c r="Y352" s="0"/>
      <c r="Z352" s="0"/>
    </row>
    <row r="353" customFormat="false" ht="12.8" hidden="false" customHeight="false" outlineLevel="0" collapsed="false">
      <c r="A353" s="2" t="n">
        <v>2020</v>
      </c>
      <c r="B353" s="2" t="s">
        <v>56</v>
      </c>
      <c r="C353" s="2" t="n">
        <v>91.2</v>
      </c>
      <c r="D353" s="0"/>
      <c r="E353" s="0"/>
      <c r="F353" s="0"/>
      <c r="G353" s="2" t="n">
        <v>0.12</v>
      </c>
      <c r="H353" s="2" t="n">
        <v>0.14</v>
      </c>
      <c r="I353" s="2" t="n">
        <f aca="false">C353/2*J353</f>
        <v>5.928</v>
      </c>
      <c r="J353" s="2" t="n">
        <f aca="false">0.5*(G353+H353)</f>
        <v>0.13</v>
      </c>
      <c r="K353" s="0"/>
      <c r="L353" s="2" t="n">
        <f aca="false">SQRT(0.493677^2+I353^2)</f>
        <v>5.94852090694225</v>
      </c>
      <c r="M353" s="2"/>
      <c r="N353" s="2"/>
      <c r="O353" s="3" t="n">
        <f aca="false">2*L353/C353</f>
        <v>0.130450019889084</v>
      </c>
      <c r="P353" s="2" t="s">
        <v>43</v>
      </c>
      <c r="Q353" s="2"/>
      <c r="R353" s="2" t="n">
        <v>5.12</v>
      </c>
      <c r="S353" s="2" t="n">
        <v>0.33</v>
      </c>
      <c r="T353" s="0"/>
      <c r="U353" s="0"/>
      <c r="V353" s="0"/>
      <c r="W353" s="0"/>
      <c r="X353" s="0"/>
      <c r="Y353" s="0"/>
      <c r="Z353" s="0"/>
    </row>
    <row r="354" customFormat="false" ht="12.8" hidden="false" customHeight="false" outlineLevel="0" collapsed="false">
      <c r="A354" s="2" t="n">
        <v>2020</v>
      </c>
      <c r="B354" s="2" t="s">
        <v>56</v>
      </c>
      <c r="C354" s="2" t="n">
        <v>91.2</v>
      </c>
      <c r="D354" s="0"/>
      <c r="E354" s="0"/>
      <c r="F354" s="0"/>
      <c r="G354" s="2" t="n">
        <v>0.14</v>
      </c>
      <c r="H354" s="2" t="n">
        <v>0.16</v>
      </c>
      <c r="I354" s="2" t="n">
        <f aca="false">C354/2*J354</f>
        <v>6.84</v>
      </c>
      <c r="J354" s="2" t="n">
        <f aca="false">0.5*(G354+H354)</f>
        <v>0.15</v>
      </c>
      <c r="K354" s="0"/>
      <c r="L354" s="2" t="n">
        <f aca="false">SQRT(0.493677^2+I354^2)</f>
        <v>6.85779242762049</v>
      </c>
      <c r="M354" s="2"/>
      <c r="N354" s="2"/>
      <c r="O354" s="3" t="n">
        <f aca="false">2*L354/C354</f>
        <v>0.150390184816239</v>
      </c>
      <c r="P354" s="2" t="s">
        <v>43</v>
      </c>
      <c r="Q354" s="2"/>
      <c r="R354" s="2" t="n">
        <v>4.13</v>
      </c>
      <c r="S354" s="2" t="n">
        <v>0.45</v>
      </c>
      <c r="T354" s="0"/>
      <c r="U354" s="0"/>
      <c r="V354" s="0"/>
      <c r="W354" s="0"/>
      <c r="X354" s="0"/>
      <c r="Y354" s="0"/>
      <c r="Z354" s="0"/>
    </row>
    <row r="355" customFormat="false" ht="12.8" hidden="false" customHeight="false" outlineLevel="0" collapsed="false">
      <c r="A355" s="2" t="n">
        <v>2020</v>
      </c>
      <c r="B355" s="2" t="s">
        <v>56</v>
      </c>
      <c r="C355" s="2" t="n">
        <v>91.2</v>
      </c>
      <c r="D355" s="0"/>
      <c r="E355" s="0"/>
      <c r="F355" s="0"/>
      <c r="G355" s="2" t="n">
        <v>0.16</v>
      </c>
      <c r="H355" s="2" t="n">
        <v>0.18</v>
      </c>
      <c r="I355" s="2" t="n">
        <f aca="false">C355/2*J355</f>
        <v>7.752</v>
      </c>
      <c r="J355" s="2" t="n">
        <f aca="false">0.5*(G355+H355)</f>
        <v>0.17</v>
      </c>
      <c r="K355" s="0"/>
      <c r="L355" s="2" t="n">
        <f aca="false">SQRT(0.493677^2+I355^2)</f>
        <v>7.76770371347472</v>
      </c>
      <c r="M355" s="2"/>
      <c r="N355" s="2"/>
      <c r="O355" s="3" t="n">
        <f aca="false">2*L355/C355</f>
        <v>0.170344379681463</v>
      </c>
      <c r="P355" s="2" t="s">
        <v>43</v>
      </c>
      <c r="Q355" s="2"/>
      <c r="R355" s="2" t="n">
        <v>3.29</v>
      </c>
      <c r="S355" s="2" t="n">
        <v>0.49</v>
      </c>
      <c r="T355" s="0"/>
      <c r="U355" s="0"/>
      <c r="V355" s="0"/>
      <c r="W355" s="0"/>
      <c r="X355" s="0"/>
      <c r="Y355" s="0"/>
      <c r="Z355" s="0"/>
    </row>
    <row r="356" customFormat="false" ht="12.8" hidden="false" customHeight="false" outlineLevel="0" collapsed="false">
      <c r="A356" s="2" t="n">
        <v>2020</v>
      </c>
      <c r="B356" s="2" t="s">
        <v>56</v>
      </c>
      <c r="C356" s="2" t="n">
        <v>91.2</v>
      </c>
      <c r="D356" s="0"/>
      <c r="E356" s="0"/>
      <c r="F356" s="0"/>
      <c r="G356" s="2" t="n">
        <v>0.18</v>
      </c>
      <c r="H356" s="2" t="n">
        <v>0.2</v>
      </c>
      <c r="I356" s="2" t="n">
        <f aca="false">C356/2*J356</f>
        <v>8.664</v>
      </c>
      <c r="J356" s="2" t="n">
        <f aca="false">0.5*(G356+H356)</f>
        <v>0.19</v>
      </c>
      <c r="K356" s="0"/>
      <c r="L356" s="2" t="n">
        <f aca="false">SQRT(0.493677^2+I356^2)</f>
        <v>8.67805352485965</v>
      </c>
      <c r="M356" s="2"/>
      <c r="N356" s="2"/>
      <c r="O356" s="3" t="n">
        <f aca="false">2*L356/C356</f>
        <v>0.190308191334641</v>
      </c>
      <c r="P356" s="2" t="s">
        <v>43</v>
      </c>
      <c r="Q356" s="2"/>
      <c r="R356" s="2" t="n">
        <v>2.85</v>
      </c>
      <c r="S356" s="2" t="n">
        <v>0.42</v>
      </c>
      <c r="T356" s="0"/>
      <c r="U356" s="0"/>
      <c r="V356" s="0"/>
      <c r="W356" s="0"/>
      <c r="X356" s="0"/>
      <c r="Y356" s="0"/>
      <c r="Z356" s="0"/>
    </row>
    <row r="357" customFormat="false" ht="12.8" hidden="false" customHeight="false" outlineLevel="0" collapsed="false">
      <c r="A357" s="2" t="n">
        <v>2020</v>
      </c>
      <c r="B357" s="2" t="s">
        <v>56</v>
      </c>
      <c r="C357" s="2" t="n">
        <v>91.2</v>
      </c>
      <c r="D357" s="0"/>
      <c r="E357" s="0"/>
      <c r="F357" s="0"/>
      <c r="G357" s="2" t="n">
        <v>0.2</v>
      </c>
      <c r="H357" s="2" t="n">
        <v>0.26</v>
      </c>
      <c r="I357" s="2" t="n">
        <f aca="false">C357/2*J357</f>
        <v>10.488</v>
      </c>
      <c r="J357" s="2" t="n">
        <f aca="false">0.5*(G357+H357)</f>
        <v>0.23</v>
      </c>
      <c r="K357" s="0"/>
      <c r="L357" s="2" t="n">
        <f aca="false">SQRT(0.493677^2+I357^2)</f>
        <v>10.4996124204815</v>
      </c>
      <c r="M357" s="2"/>
      <c r="N357" s="2"/>
      <c r="O357" s="3" t="n">
        <f aca="false">2*L357/C357</f>
        <v>0.230254658343893</v>
      </c>
      <c r="P357" s="2" t="s">
        <v>43</v>
      </c>
      <c r="Q357" s="2"/>
      <c r="R357" s="2" t="n">
        <v>1.98</v>
      </c>
      <c r="S357" s="2" t="n">
        <v>0.1</v>
      </c>
      <c r="T357" s="0"/>
      <c r="U357" s="0"/>
      <c r="V357" s="0"/>
      <c r="W357" s="0"/>
      <c r="X357" s="0"/>
      <c r="Y357" s="0"/>
      <c r="Z357" s="0"/>
    </row>
    <row r="358" customFormat="false" ht="12.8" hidden="false" customHeight="false" outlineLevel="0" collapsed="false">
      <c r="A358" s="2" t="n">
        <v>2020</v>
      </c>
      <c r="B358" s="2" t="s">
        <v>56</v>
      </c>
      <c r="C358" s="2" t="n">
        <v>91.2</v>
      </c>
      <c r="D358" s="0"/>
      <c r="E358" s="0"/>
      <c r="F358" s="0"/>
      <c r="G358" s="2" t="n">
        <v>0.26</v>
      </c>
      <c r="H358" s="2" t="n">
        <v>0.3</v>
      </c>
      <c r="I358" s="2" t="n">
        <f aca="false">C358/2*J358</f>
        <v>12.768</v>
      </c>
      <c r="J358" s="2" t="n">
        <f aca="false">0.5*(G358+H358)</f>
        <v>0.28</v>
      </c>
      <c r="K358" s="0"/>
      <c r="L358" s="2" t="n">
        <f aca="false">SQRT(0.493677^2+I358^2)</f>
        <v>12.7775404902637</v>
      </c>
      <c r="M358" s="2"/>
      <c r="N358" s="2"/>
      <c r="O358" s="3" t="n">
        <f aca="false">2*L358/C358</f>
        <v>0.280209221277713</v>
      </c>
      <c r="P358" s="2" t="s">
        <v>43</v>
      </c>
      <c r="Q358" s="2"/>
      <c r="R358" s="2" t="n">
        <v>1.331</v>
      </c>
      <c r="S358" s="2" t="n">
        <v>0.078</v>
      </c>
      <c r="T358" s="0"/>
      <c r="U358" s="0"/>
      <c r="V358" s="0"/>
      <c r="W358" s="0"/>
      <c r="X358" s="0"/>
      <c r="Y358" s="0"/>
      <c r="Z358" s="0"/>
    </row>
    <row r="359" customFormat="false" ht="12.8" hidden="false" customHeight="false" outlineLevel="0" collapsed="false">
      <c r="A359" s="2" t="n">
        <v>2020</v>
      </c>
      <c r="B359" s="2" t="s">
        <v>56</v>
      </c>
      <c r="C359" s="2" t="n">
        <v>91.2</v>
      </c>
      <c r="D359" s="0"/>
      <c r="E359" s="0"/>
      <c r="F359" s="0"/>
      <c r="G359" s="2" t="n">
        <v>0.3</v>
      </c>
      <c r="H359" s="2" t="n">
        <v>0.4</v>
      </c>
      <c r="I359" s="2" t="n">
        <f aca="false">C359/2*J359</f>
        <v>15.96</v>
      </c>
      <c r="J359" s="2" t="n">
        <f aca="false">0.5*(G359+H359)</f>
        <v>0.35</v>
      </c>
      <c r="K359" s="0"/>
      <c r="L359" s="2" t="n">
        <f aca="false">SQRT(0.493677^2+I359^2)</f>
        <v>15.9676334182724</v>
      </c>
      <c r="M359" s="2"/>
      <c r="N359" s="2"/>
      <c r="O359" s="3" t="n">
        <f aca="false">2*L359/C359</f>
        <v>0.350167399523517</v>
      </c>
      <c r="P359" s="2" t="s">
        <v>43</v>
      </c>
      <c r="Q359" s="2"/>
      <c r="R359" s="2" t="n">
        <v>0.775</v>
      </c>
      <c r="S359" s="2" t="n">
        <v>0.056</v>
      </c>
      <c r="T359" s="0"/>
      <c r="U359" s="0"/>
      <c r="V359" s="0"/>
      <c r="W359" s="0"/>
      <c r="X359" s="0"/>
      <c r="Y359" s="0"/>
      <c r="Z359" s="0"/>
    </row>
    <row r="360" customFormat="false" ht="12.8" hidden="false" customHeight="false" outlineLevel="0" collapsed="false">
      <c r="A360" s="2" t="n">
        <v>2020</v>
      </c>
      <c r="B360" s="2" t="s">
        <v>56</v>
      </c>
      <c r="C360" s="2" t="n">
        <v>91.2</v>
      </c>
      <c r="D360" s="0"/>
      <c r="E360" s="0"/>
      <c r="F360" s="0"/>
      <c r="G360" s="2" t="n">
        <v>0.4</v>
      </c>
      <c r="H360" s="2" t="n">
        <v>0.5</v>
      </c>
      <c r="I360" s="2" t="n">
        <f aca="false">C360/2*J360</f>
        <v>20.52</v>
      </c>
      <c r="J360" s="2" t="n">
        <f aca="false">0.5*(G360+H360)</f>
        <v>0.45</v>
      </c>
      <c r="K360" s="0"/>
      <c r="L360" s="2" t="n">
        <f aca="false">SQRT(0.493677^2+I360^2)</f>
        <v>20.5259376638518</v>
      </c>
      <c r="M360" s="2"/>
      <c r="N360" s="2"/>
      <c r="O360" s="3" t="n">
        <f aca="false">2*L360/C360</f>
        <v>0.450130211926575</v>
      </c>
      <c r="P360" s="2" t="s">
        <v>43</v>
      </c>
      <c r="Q360" s="2"/>
      <c r="R360" s="2" t="n">
        <v>0.361</v>
      </c>
      <c r="S360" s="2" t="n">
        <v>0.039</v>
      </c>
      <c r="T360" s="0"/>
      <c r="U360" s="0"/>
      <c r="V360" s="0"/>
      <c r="W360" s="0"/>
      <c r="X360" s="0"/>
      <c r="Y360" s="0"/>
      <c r="Z360" s="0"/>
    </row>
    <row r="361" customFormat="false" ht="12.8" hidden="false" customHeight="false" outlineLevel="0" collapsed="false">
      <c r="A361" s="2" t="n">
        <v>2020</v>
      </c>
      <c r="B361" s="2" t="s">
        <v>56</v>
      </c>
      <c r="C361" s="2" t="n">
        <v>91.2</v>
      </c>
      <c r="D361" s="0"/>
      <c r="E361" s="0"/>
      <c r="F361" s="0"/>
      <c r="G361" s="2" t="n">
        <v>0.5</v>
      </c>
      <c r="H361" s="2" t="n">
        <v>0.6</v>
      </c>
      <c r="I361" s="2" t="n">
        <f aca="false">C361/2*J361</f>
        <v>25.08</v>
      </c>
      <c r="J361" s="2" t="n">
        <f aca="false">0.5*(G361+H361)</f>
        <v>0.55</v>
      </c>
      <c r="K361" s="0"/>
      <c r="L361" s="2" t="n">
        <f aca="false">SQRT(0.493677^2+I361^2)</f>
        <v>25.084858320914</v>
      </c>
      <c r="M361" s="2"/>
      <c r="N361" s="2"/>
      <c r="O361" s="3" t="n">
        <f aca="false">2*L361/C361</f>
        <v>0.550106542125307</v>
      </c>
      <c r="P361" s="2" t="s">
        <v>43</v>
      </c>
      <c r="Q361" s="2"/>
      <c r="R361" s="2" t="n">
        <v>0.166</v>
      </c>
      <c r="S361" s="2" t="n">
        <v>0.02</v>
      </c>
      <c r="T361" s="0"/>
      <c r="U361" s="0"/>
      <c r="V361" s="0"/>
      <c r="W361" s="0"/>
      <c r="X361" s="0"/>
      <c r="Y361" s="0"/>
      <c r="Z361" s="0"/>
    </row>
    <row r="362" customFormat="false" ht="12.8" hidden="false" customHeight="false" outlineLevel="0" collapsed="false">
      <c r="A362" s="2" t="n">
        <v>2020</v>
      </c>
      <c r="B362" s="2" t="s">
        <v>56</v>
      </c>
      <c r="C362" s="2" t="n">
        <v>91.2</v>
      </c>
      <c r="D362" s="0"/>
      <c r="E362" s="0"/>
      <c r="F362" s="0"/>
      <c r="G362" s="2" t="n">
        <v>0.6</v>
      </c>
      <c r="H362" s="2" t="n">
        <v>0.8</v>
      </c>
      <c r="I362" s="2" t="n">
        <f aca="false">C362/2*J362</f>
        <v>31.92</v>
      </c>
      <c r="J362" s="2" t="n">
        <f aca="false">0.5*(G362+H362)</f>
        <v>0.7</v>
      </c>
      <c r="K362" s="0"/>
      <c r="L362" s="2" t="n">
        <f aca="false">SQRT(0.493677^2+I362^2)</f>
        <v>31.9238173936064</v>
      </c>
      <c r="M362" s="2"/>
      <c r="N362" s="2"/>
      <c r="O362" s="3" t="n">
        <f aca="false">2*L362/C362</f>
        <v>0.70008371477207</v>
      </c>
      <c r="P362" s="2" t="s">
        <v>43</v>
      </c>
      <c r="Q362" s="2"/>
      <c r="R362" s="2" t="n">
        <v>0.059</v>
      </c>
      <c r="S362" s="2" t="n">
        <v>0.015</v>
      </c>
      <c r="T362" s="0"/>
      <c r="U362" s="0"/>
      <c r="V362" s="0"/>
      <c r="W362" s="0"/>
      <c r="X362" s="0"/>
      <c r="Y362" s="0"/>
      <c r="Z362" s="0"/>
    </row>
    <row r="363" customFormat="false" ht="12.8" hidden="false" customHeight="false" outlineLevel="0" collapsed="false">
      <c r="A363" s="2" t="n">
        <v>2020</v>
      </c>
      <c r="B363" s="2" t="s">
        <v>56</v>
      </c>
      <c r="C363" s="2" t="n">
        <v>91.2</v>
      </c>
      <c r="D363" s="0"/>
      <c r="E363" s="0"/>
      <c r="F363" s="0"/>
      <c r="G363" s="2" t="n">
        <v>0.8</v>
      </c>
      <c r="H363" s="2" t="n">
        <v>1</v>
      </c>
      <c r="I363" s="2" t="n">
        <f aca="false">C363/2*J363</f>
        <v>41.04</v>
      </c>
      <c r="J363" s="2" t="n">
        <f aca="false">0.5*(G363+H363)</f>
        <v>0.9</v>
      </c>
      <c r="K363" s="0"/>
      <c r="L363" s="2" t="n">
        <f aca="false">SQRT(0.493677^2+I363^2)</f>
        <v>41.0429691540504</v>
      </c>
      <c r="M363" s="2"/>
      <c r="N363" s="2"/>
      <c r="O363" s="3" t="n">
        <f aca="false">2*L363/C363</f>
        <v>0.900065113027421</v>
      </c>
      <c r="P363" s="2" t="s">
        <v>43</v>
      </c>
      <c r="Q363" s="2"/>
      <c r="R363" s="2" t="n">
        <v>0.0067</v>
      </c>
      <c r="S363" s="2" t="n">
        <v>0.0062</v>
      </c>
      <c r="T363" s="0"/>
      <c r="U363" s="0"/>
      <c r="V363" s="0"/>
      <c r="W363" s="0"/>
      <c r="X363" s="0"/>
      <c r="Y363" s="0"/>
      <c r="Z363" s="0"/>
    </row>
    <row r="364" customFormat="false" ht="12.8" hidden="false" customHeight="false" outlineLevel="0" collapsed="false">
      <c r="A364" s="2" t="n">
        <v>2021</v>
      </c>
      <c r="B364" s="2" t="s">
        <v>57</v>
      </c>
      <c r="C364" s="2" t="n">
        <v>91.2</v>
      </c>
      <c r="E364" s="0"/>
      <c r="F364" s="0"/>
      <c r="G364" s="2" t="n">
        <v>0.015</v>
      </c>
      <c r="H364" s="2" t="n">
        <v>0.02</v>
      </c>
      <c r="I364" s="2" t="n">
        <f aca="false">C364/2*J364</f>
        <v>0.798</v>
      </c>
      <c r="J364" s="2" t="n">
        <f aca="false">0.5*(G364+H364)</f>
        <v>0.0175</v>
      </c>
      <c r="K364" s="0"/>
      <c r="L364" s="2" t="n">
        <f aca="false">SQRT(0.493677^2+I364^2)</f>
        <v>0.938360794326468</v>
      </c>
      <c r="M364" s="2"/>
      <c r="N364" s="2"/>
      <c r="O364" s="3" t="n">
        <f aca="false">2*L364/C364</f>
        <v>0.0205780875948787</v>
      </c>
      <c r="P364" s="2" t="s">
        <v>58</v>
      </c>
      <c r="Q364" s="2"/>
      <c r="R364" s="2" t="n">
        <v>30.42</v>
      </c>
      <c r="S364" s="2" t="n">
        <v>5.61</v>
      </c>
      <c r="T364" s="0"/>
      <c r="U364" s="0"/>
      <c r="V364" s="0"/>
      <c r="W364" s="0"/>
      <c r="X364" s="0"/>
      <c r="Y364" s="0"/>
      <c r="Z364" s="0"/>
    </row>
    <row r="365" customFormat="false" ht="12.8" hidden="false" customHeight="false" outlineLevel="0" collapsed="false">
      <c r="A365" s="2" t="n">
        <v>2021</v>
      </c>
      <c r="B365" s="2" t="s">
        <v>57</v>
      </c>
      <c r="C365" s="2" t="n">
        <v>91.2</v>
      </c>
      <c r="E365" s="0"/>
      <c r="F365" s="0"/>
      <c r="G365" s="2" t="n">
        <v>0.02</v>
      </c>
      <c r="H365" s="2" t="n">
        <v>0.025</v>
      </c>
      <c r="I365" s="2" t="n">
        <f aca="false">C365/2*J365</f>
        <v>1.026</v>
      </c>
      <c r="J365" s="2" t="n">
        <f aca="false">0.5*(G365+H365)</f>
        <v>0.0225</v>
      </c>
      <c r="K365" s="0"/>
      <c r="L365" s="2" t="n">
        <f aca="false">SQRT(0.493677^2+I365^2)</f>
        <v>1.1385925435945</v>
      </c>
      <c r="M365" s="2"/>
      <c r="N365" s="2"/>
      <c r="O365" s="3" t="n">
        <f aca="false">2*L365/C365</f>
        <v>0.0249691347279496</v>
      </c>
      <c r="P365" s="2" t="s">
        <v>58</v>
      </c>
      <c r="Q365" s="2"/>
      <c r="R365" s="2" t="n">
        <v>27.93</v>
      </c>
      <c r="S365" s="2" t="n">
        <v>4.8</v>
      </c>
      <c r="T365" s="0"/>
      <c r="U365" s="0"/>
      <c r="V365" s="0"/>
      <c r="W365" s="0"/>
      <c r="X365" s="0"/>
      <c r="Y365" s="0"/>
      <c r="Z365" s="0"/>
    </row>
    <row r="366" customFormat="false" ht="12.8" hidden="false" customHeight="false" outlineLevel="0" collapsed="false">
      <c r="A366" s="2" t="n">
        <v>2021</v>
      </c>
      <c r="B366" s="2" t="s">
        <v>57</v>
      </c>
      <c r="C366" s="2" t="n">
        <v>91.2</v>
      </c>
      <c r="E366" s="0"/>
      <c r="F366" s="0"/>
      <c r="G366" s="2" t="n">
        <v>0.025</v>
      </c>
      <c r="H366" s="2" t="n">
        <v>0.03</v>
      </c>
      <c r="I366" s="2" t="n">
        <f aca="false">C366/2*J366</f>
        <v>1.254</v>
      </c>
      <c r="J366" s="2" t="n">
        <f aca="false">0.5*(G366+H366)</f>
        <v>0.0275</v>
      </c>
      <c r="K366" s="0"/>
      <c r="L366" s="2" t="n">
        <f aca="false">SQRT(0.493677^2+I366^2)</f>
        <v>1.34767688276122</v>
      </c>
      <c r="M366" s="2"/>
      <c r="N366" s="2"/>
      <c r="O366" s="3" t="n">
        <f aca="false">2*L366/C366</f>
        <v>0.0295543176044127</v>
      </c>
      <c r="P366" s="2" t="s">
        <v>58</v>
      </c>
      <c r="Q366" s="2"/>
      <c r="R366" s="2" t="n">
        <v>23.84</v>
      </c>
      <c r="S366" s="2" t="n">
        <v>4.57</v>
      </c>
      <c r="T366" s="0"/>
      <c r="U366" s="0"/>
      <c r="V366" s="0"/>
      <c r="W366" s="0"/>
      <c r="X366" s="0"/>
      <c r="Y366" s="0"/>
      <c r="Z366" s="0"/>
    </row>
    <row r="367" customFormat="false" ht="12.8" hidden="false" customHeight="false" outlineLevel="0" collapsed="false">
      <c r="A367" s="2" t="n">
        <v>2021</v>
      </c>
      <c r="B367" s="2" t="s">
        <v>57</v>
      </c>
      <c r="C367" s="2" t="n">
        <v>91.2</v>
      </c>
      <c r="E367" s="0"/>
      <c r="F367" s="0"/>
      <c r="G367" s="2" t="n">
        <v>0.03</v>
      </c>
      <c r="H367" s="2" t="n">
        <v>0.035</v>
      </c>
      <c r="I367" s="2" t="n">
        <f aca="false">C367/2*J367</f>
        <v>1.482</v>
      </c>
      <c r="J367" s="2" t="n">
        <f aca="false">0.5*(G367+H367)</f>
        <v>0.0325</v>
      </c>
      <c r="K367" s="0"/>
      <c r="L367" s="2" t="n">
        <f aca="false">SQRT(0.493677^2+I367^2)</f>
        <v>1.56206305260991</v>
      </c>
      <c r="M367" s="2"/>
      <c r="N367" s="2"/>
      <c r="O367" s="3" t="n">
        <f aca="false">2*L367/C367</f>
        <v>0.0342557686975857</v>
      </c>
      <c r="P367" s="2" t="s">
        <v>58</v>
      </c>
      <c r="Q367" s="2"/>
      <c r="R367" s="2" t="n">
        <v>26.68</v>
      </c>
      <c r="S367" s="2" t="n">
        <v>3.27</v>
      </c>
      <c r="T367" s="0"/>
      <c r="U367" s="0"/>
      <c r="V367" s="0"/>
      <c r="W367" s="0"/>
      <c r="X367" s="0"/>
      <c r="Y367" s="0"/>
      <c r="Z367" s="0"/>
    </row>
    <row r="368" customFormat="false" ht="12.8" hidden="false" customHeight="false" outlineLevel="0" collapsed="false">
      <c r="A368" s="2" t="n">
        <v>2021</v>
      </c>
      <c r="B368" s="2" t="s">
        <v>57</v>
      </c>
      <c r="C368" s="2" t="n">
        <v>91.2</v>
      </c>
      <c r="E368" s="0"/>
      <c r="F368" s="0"/>
      <c r="G368" s="2" t="n">
        <v>0.035</v>
      </c>
      <c r="H368" s="2" t="n">
        <v>0.04</v>
      </c>
      <c r="I368" s="2" t="n">
        <f aca="false">C368/2*J368</f>
        <v>1.71</v>
      </c>
      <c r="J368" s="2" t="n">
        <f aca="false">0.5*(G368+H368)</f>
        <v>0.0375</v>
      </c>
      <c r="K368" s="0"/>
      <c r="L368" s="2" t="n">
        <f aca="false">SQRT(0.493677^2+I368^2)</f>
        <v>1.77983622289496</v>
      </c>
      <c r="M368" s="2"/>
      <c r="N368" s="2"/>
      <c r="O368" s="3" t="n">
        <f aca="false">2*L368/C368</f>
        <v>0.0390314961161175</v>
      </c>
      <c r="P368" s="2" t="s">
        <v>58</v>
      </c>
      <c r="Q368" s="2"/>
      <c r="R368" s="2" t="n">
        <v>22.02</v>
      </c>
      <c r="S368" s="2" t="n">
        <v>4.44</v>
      </c>
      <c r="T368" s="0"/>
      <c r="U368" s="0"/>
      <c r="V368" s="0"/>
      <c r="W368" s="0"/>
      <c r="X368" s="0"/>
      <c r="Y368" s="0"/>
      <c r="Z368" s="0"/>
    </row>
    <row r="369" customFormat="false" ht="12.8" hidden="false" customHeight="false" outlineLevel="0" collapsed="false">
      <c r="A369" s="2" t="n">
        <v>2021</v>
      </c>
      <c r="B369" s="2" t="s">
        <v>57</v>
      </c>
      <c r="C369" s="2" t="n">
        <v>91.2</v>
      </c>
      <c r="E369" s="0"/>
      <c r="F369" s="0"/>
      <c r="G369" s="2" t="n">
        <v>0.04</v>
      </c>
      <c r="H369" s="2" t="n">
        <v>0.05</v>
      </c>
      <c r="I369" s="2" t="n">
        <f aca="false">C369/2*J369</f>
        <v>2.052</v>
      </c>
      <c r="J369" s="2" t="n">
        <f aca="false">0.5*(G369+H369)</f>
        <v>0.045</v>
      </c>
      <c r="K369" s="0"/>
      <c r="L369" s="2" t="n">
        <f aca="false">SQRT(0.493677^2+I369^2)</f>
        <v>2.11054992367605</v>
      </c>
      <c r="M369" s="2"/>
      <c r="N369" s="2"/>
      <c r="O369" s="3" t="n">
        <f aca="false">2*L369/C369</f>
        <v>0.0462839895542993</v>
      </c>
      <c r="P369" s="2" t="s">
        <v>58</v>
      </c>
      <c r="Q369" s="2"/>
      <c r="R369" s="2" t="n">
        <v>22.55</v>
      </c>
      <c r="S369" s="2" t="n">
        <v>3.67</v>
      </c>
      <c r="T369" s="0"/>
      <c r="U369" s="0"/>
      <c r="V369" s="0"/>
      <c r="W369" s="0"/>
      <c r="X369" s="0"/>
      <c r="Y369" s="0"/>
      <c r="Z369" s="0"/>
    </row>
    <row r="370" customFormat="false" ht="12.8" hidden="false" customHeight="false" outlineLevel="0" collapsed="false">
      <c r="A370" s="2" t="n">
        <v>2021</v>
      </c>
      <c r="B370" s="2" t="s">
        <v>57</v>
      </c>
      <c r="C370" s="2" t="n">
        <v>91.2</v>
      </c>
      <c r="E370" s="0"/>
      <c r="F370" s="0"/>
      <c r="G370" s="2" t="n">
        <v>0.05</v>
      </c>
      <c r="H370" s="2" t="n">
        <v>0.06</v>
      </c>
      <c r="I370" s="2" t="n">
        <f aca="false">C370/2*J370</f>
        <v>2.508</v>
      </c>
      <c r="J370" s="2" t="n">
        <f aca="false">0.5*(G370+H370)</f>
        <v>0.055</v>
      </c>
      <c r="K370" s="0"/>
      <c r="L370" s="2" t="n">
        <f aca="false">SQRT(0.493677^2+I370^2)</f>
        <v>2.55612616674706</v>
      </c>
      <c r="M370" s="2"/>
      <c r="N370" s="2"/>
      <c r="O370" s="3" t="n">
        <f aca="false">2*L370/C370</f>
        <v>0.0560553983935759</v>
      </c>
      <c r="P370" s="2" t="s">
        <v>58</v>
      </c>
      <c r="Q370" s="2"/>
      <c r="R370" s="2" t="n">
        <v>18.17</v>
      </c>
      <c r="S370" s="2" t="n">
        <v>3.63</v>
      </c>
      <c r="T370" s="0"/>
      <c r="U370" s="0"/>
      <c r="V370" s="0"/>
      <c r="W370" s="0"/>
      <c r="X370" s="0"/>
      <c r="Y370" s="0"/>
      <c r="Z370" s="0"/>
    </row>
    <row r="371" customFormat="false" ht="12.8" hidden="false" customHeight="false" outlineLevel="0" collapsed="false">
      <c r="A371" s="2" t="n">
        <v>2021</v>
      </c>
      <c r="B371" s="2" t="s">
        <v>57</v>
      </c>
      <c r="C371" s="2" t="n">
        <v>91.2</v>
      </c>
      <c r="E371" s="0"/>
      <c r="F371" s="0"/>
      <c r="G371" s="2" t="n">
        <v>0.06</v>
      </c>
      <c r="H371" s="2" t="n">
        <v>0.07</v>
      </c>
      <c r="I371" s="2" t="n">
        <f aca="false">C371/2*J371</f>
        <v>2.964</v>
      </c>
      <c r="J371" s="2" t="n">
        <f aca="false">0.5*(G371+H371)</f>
        <v>0.065</v>
      </c>
      <c r="K371" s="0"/>
      <c r="L371" s="2" t="n">
        <f aca="false">SQRT(0.493677^2+I371^2)</f>
        <v>3.00483160598543</v>
      </c>
      <c r="M371" s="2"/>
      <c r="N371" s="2"/>
      <c r="O371" s="3" t="n">
        <f aca="false">2*L371/C371</f>
        <v>0.0658954299558208</v>
      </c>
      <c r="P371" s="2" t="s">
        <v>58</v>
      </c>
      <c r="Q371" s="2"/>
      <c r="R371" s="2" t="n">
        <v>15.26</v>
      </c>
      <c r="S371" s="2" t="n">
        <v>1.22</v>
      </c>
      <c r="T371" s="0"/>
      <c r="U371" s="0"/>
      <c r="V371" s="0"/>
      <c r="W371" s="0"/>
      <c r="X371" s="0"/>
      <c r="Y371" s="0"/>
      <c r="Z371" s="0"/>
    </row>
    <row r="372" customFormat="false" ht="12.8" hidden="false" customHeight="false" outlineLevel="0" collapsed="false">
      <c r="A372" s="2" t="n">
        <v>2021</v>
      </c>
      <c r="B372" s="2" t="s">
        <v>57</v>
      </c>
      <c r="C372" s="2" t="n">
        <v>91.2</v>
      </c>
      <c r="E372" s="0"/>
      <c r="F372" s="0"/>
      <c r="G372" s="2" t="n">
        <v>0.07</v>
      </c>
      <c r="H372" s="2" t="n">
        <v>0.08</v>
      </c>
      <c r="I372" s="2" t="n">
        <f aca="false">C372/2*J372</f>
        <v>3.42</v>
      </c>
      <c r="J372" s="2" t="n">
        <f aca="false">0.5*(G372+H372)</f>
        <v>0.075</v>
      </c>
      <c r="K372" s="0"/>
      <c r="L372" s="2" t="n">
        <f aca="false">SQRT(0.493677^2+I372^2)</f>
        <v>3.45544743561944</v>
      </c>
      <c r="M372" s="2"/>
      <c r="N372" s="2"/>
      <c r="O372" s="3" t="n">
        <f aca="false">2*L372/C372</f>
        <v>0.075777356044286</v>
      </c>
      <c r="P372" s="2" t="s">
        <v>58</v>
      </c>
      <c r="Q372" s="2"/>
      <c r="R372" s="2" t="n">
        <v>14.71</v>
      </c>
      <c r="S372" s="2" t="n">
        <v>1.02</v>
      </c>
      <c r="T372" s="0"/>
      <c r="U372" s="0"/>
      <c r="V372" s="0"/>
      <c r="W372" s="0"/>
      <c r="X372" s="0"/>
      <c r="Y372" s="0"/>
      <c r="Z372" s="0"/>
    </row>
    <row r="373" customFormat="false" ht="12.8" hidden="false" customHeight="false" outlineLevel="0" collapsed="false">
      <c r="A373" s="2" t="n">
        <v>2021</v>
      </c>
      <c r="B373" s="2" t="s">
        <v>57</v>
      </c>
      <c r="C373" s="2" t="n">
        <v>91.2</v>
      </c>
      <c r="E373" s="0"/>
      <c r="F373" s="0"/>
      <c r="G373" s="2" t="n">
        <v>0.08</v>
      </c>
      <c r="H373" s="2" t="n">
        <v>0.09</v>
      </c>
      <c r="I373" s="2" t="n">
        <f aca="false">C373/2*J373</f>
        <v>3.876</v>
      </c>
      <c r="J373" s="2" t="n">
        <f aca="false">0.5*(G373+H373)</f>
        <v>0.085</v>
      </c>
      <c r="K373" s="0"/>
      <c r="L373" s="2" t="n">
        <f aca="false">SQRT(0.493677^2+I373^2)</f>
        <v>3.90731275691222</v>
      </c>
      <c r="M373" s="2"/>
      <c r="N373" s="2"/>
      <c r="O373" s="3" t="n">
        <f aca="false">2*L373/C373</f>
        <v>0.0856866832656189</v>
      </c>
      <c r="P373" s="2" t="s">
        <v>58</v>
      </c>
      <c r="Q373" s="2"/>
      <c r="R373" s="2" t="n">
        <v>12.97</v>
      </c>
      <c r="S373" s="2" t="n">
        <v>0.99</v>
      </c>
      <c r="T373" s="0"/>
      <c r="U373" s="0"/>
      <c r="V373" s="0"/>
      <c r="W373" s="0"/>
      <c r="X373" s="0"/>
      <c r="Y373" s="0"/>
      <c r="Z373" s="0"/>
    </row>
    <row r="374" customFormat="false" ht="12.8" hidden="false" customHeight="false" outlineLevel="0" collapsed="false">
      <c r="A374" s="2" t="n">
        <v>2021</v>
      </c>
      <c r="B374" s="2" t="s">
        <v>57</v>
      </c>
      <c r="C374" s="2" t="n">
        <v>91.2</v>
      </c>
      <c r="E374" s="0"/>
      <c r="F374" s="0"/>
      <c r="G374" s="2" t="n">
        <v>0.09</v>
      </c>
      <c r="H374" s="2" t="n">
        <v>0.1</v>
      </c>
      <c r="I374" s="2" t="n">
        <f aca="false">C374/2*J374</f>
        <v>4.332</v>
      </c>
      <c r="J374" s="2" t="n">
        <f aca="false">0.5*(G374+H374)</f>
        <v>0.095</v>
      </c>
      <c r="K374" s="0"/>
      <c r="L374" s="2" t="n">
        <f aca="false">SQRT(0.493677^2+I374^2)</f>
        <v>4.36003910307339</v>
      </c>
      <c r="M374" s="2"/>
      <c r="N374" s="2"/>
      <c r="O374" s="3" t="n">
        <f aca="false">2*L374/C374</f>
        <v>0.0956148926112586</v>
      </c>
      <c r="P374" s="2" t="s">
        <v>58</v>
      </c>
      <c r="Q374" s="2"/>
      <c r="R374" s="2" t="n">
        <v>11.34</v>
      </c>
      <c r="S374" s="2" t="n">
        <v>0.81</v>
      </c>
      <c r="T374" s="0"/>
      <c r="U374" s="0"/>
      <c r="V374" s="0"/>
      <c r="W374" s="0"/>
      <c r="X374" s="0"/>
      <c r="Y374" s="0"/>
      <c r="Z374" s="0"/>
    </row>
    <row r="375" customFormat="false" ht="12.8" hidden="false" customHeight="false" outlineLevel="0" collapsed="false">
      <c r="A375" s="2" t="n">
        <v>2021</v>
      </c>
      <c r="B375" s="2" t="s">
        <v>57</v>
      </c>
      <c r="C375" s="2" t="n">
        <v>91.2</v>
      </c>
      <c r="E375" s="0"/>
      <c r="F375" s="0"/>
      <c r="G375" s="2" t="n">
        <v>0.1</v>
      </c>
      <c r="H375" s="2" t="n">
        <v>0.12</v>
      </c>
      <c r="I375" s="2" t="n">
        <f aca="false">C375/2*J375</f>
        <v>5.016</v>
      </c>
      <c r="J375" s="2" t="n">
        <f aca="false">0.5*(G375+H375)</f>
        <v>0.11</v>
      </c>
      <c r="K375" s="0"/>
      <c r="L375" s="2" t="n">
        <f aca="false">SQRT(0.493677^2+I375^2)</f>
        <v>5.04023540921741</v>
      </c>
      <c r="M375" s="2"/>
      <c r="N375" s="2"/>
      <c r="O375" s="3" t="n">
        <f aca="false">2*L375/C375</f>
        <v>0.110531478272312</v>
      </c>
      <c r="P375" s="2" t="s">
        <v>58</v>
      </c>
      <c r="Q375" s="2"/>
      <c r="R375" s="2" t="n">
        <v>9.22</v>
      </c>
      <c r="S375" s="2" t="n">
        <v>0.56</v>
      </c>
      <c r="T375" s="0"/>
      <c r="U375" s="0"/>
      <c r="V375" s="0"/>
      <c r="W375" s="0"/>
      <c r="X375" s="0"/>
      <c r="Y375" s="0"/>
      <c r="Z375" s="0"/>
    </row>
    <row r="376" customFormat="false" ht="12.8" hidden="false" customHeight="false" outlineLevel="0" collapsed="false">
      <c r="A376" s="2" t="n">
        <v>2021</v>
      </c>
      <c r="B376" s="2" t="s">
        <v>57</v>
      </c>
      <c r="C376" s="2" t="n">
        <v>91.2</v>
      </c>
      <c r="E376" s="0"/>
      <c r="F376" s="0"/>
      <c r="G376" s="2" t="n">
        <v>0.12</v>
      </c>
      <c r="H376" s="2" t="n">
        <v>0.14</v>
      </c>
      <c r="I376" s="2" t="n">
        <f aca="false">C376/2*J376</f>
        <v>5.928</v>
      </c>
      <c r="J376" s="2" t="n">
        <f aca="false">0.5*(G376+H376)</f>
        <v>0.13</v>
      </c>
      <c r="K376" s="0"/>
      <c r="L376" s="2" t="n">
        <f aca="false">SQRT(0.493677^2+I376^2)</f>
        <v>5.94852090694225</v>
      </c>
      <c r="M376" s="2"/>
      <c r="N376" s="2"/>
      <c r="O376" s="3" t="n">
        <f aca="false">2*L376/C376</f>
        <v>0.130450019889084</v>
      </c>
      <c r="P376" s="2" t="s">
        <v>58</v>
      </c>
      <c r="Q376" s="2"/>
      <c r="R376" s="2" t="n">
        <v>6.96</v>
      </c>
      <c r="S376" s="2" t="n">
        <v>0.56</v>
      </c>
      <c r="T376" s="0"/>
      <c r="U376" s="0"/>
      <c r="V376" s="0"/>
      <c r="W376" s="0"/>
      <c r="X376" s="0"/>
      <c r="Y376" s="0"/>
      <c r="Z376" s="0"/>
    </row>
    <row r="377" customFormat="false" ht="12.8" hidden="false" customHeight="false" outlineLevel="0" collapsed="false">
      <c r="A377" s="2" t="n">
        <v>2021</v>
      </c>
      <c r="B377" s="2" t="s">
        <v>57</v>
      </c>
      <c r="C377" s="2" t="n">
        <v>91.2</v>
      </c>
      <c r="E377" s="0"/>
      <c r="F377" s="0"/>
      <c r="G377" s="2" t="n">
        <v>0.14</v>
      </c>
      <c r="H377" s="2" t="n">
        <v>0.16</v>
      </c>
      <c r="I377" s="2" t="n">
        <f aca="false">C377/2*J377</f>
        <v>6.84</v>
      </c>
      <c r="J377" s="2" t="n">
        <f aca="false">0.5*(G377+H377)</f>
        <v>0.15</v>
      </c>
      <c r="K377" s="0"/>
      <c r="L377" s="2" t="n">
        <f aca="false">SQRT(0.493677^2+I377^2)</f>
        <v>6.85779242762049</v>
      </c>
      <c r="M377" s="2"/>
      <c r="N377" s="2"/>
      <c r="O377" s="3" t="n">
        <f aca="false">2*L377/C377</f>
        <v>0.150390184816239</v>
      </c>
      <c r="P377" s="2" t="s">
        <v>58</v>
      </c>
      <c r="Q377" s="2"/>
      <c r="R377" s="2" t="n">
        <v>4.98</v>
      </c>
      <c r="S377" s="2" t="n">
        <v>0.68</v>
      </c>
      <c r="T377" s="0"/>
      <c r="U377" s="0"/>
      <c r="V377" s="0"/>
      <c r="W377" s="0"/>
      <c r="X377" s="0"/>
      <c r="Y377" s="0"/>
      <c r="Z377" s="0"/>
    </row>
    <row r="378" customFormat="false" ht="12.8" hidden="false" customHeight="false" outlineLevel="0" collapsed="false">
      <c r="A378" s="2" t="n">
        <v>2021</v>
      </c>
      <c r="B378" s="2" t="s">
        <v>57</v>
      </c>
      <c r="C378" s="2" t="n">
        <v>91.2</v>
      </c>
      <c r="E378" s="0"/>
      <c r="F378" s="0"/>
      <c r="G378" s="2" t="n">
        <v>0.16</v>
      </c>
      <c r="H378" s="2" t="n">
        <v>0.18</v>
      </c>
      <c r="I378" s="2" t="n">
        <f aca="false">C378/2*J378</f>
        <v>7.752</v>
      </c>
      <c r="J378" s="2" t="n">
        <f aca="false">0.5*(G378+H378)</f>
        <v>0.17</v>
      </c>
      <c r="K378" s="0"/>
      <c r="L378" s="2" t="n">
        <f aca="false">SQRT(0.493677^2+I378^2)</f>
        <v>7.76770371347472</v>
      </c>
      <c r="M378" s="2"/>
      <c r="N378" s="2"/>
      <c r="O378" s="3" t="n">
        <f aca="false">2*L378/C378</f>
        <v>0.170344379681463</v>
      </c>
      <c r="P378" s="2" t="s">
        <v>58</v>
      </c>
      <c r="Q378" s="2"/>
      <c r="R378" s="2" t="n">
        <v>3.79</v>
      </c>
      <c r="S378" s="2" t="n">
        <v>0.75</v>
      </c>
      <c r="T378" s="0"/>
      <c r="U378" s="0"/>
      <c r="V378" s="0"/>
      <c r="W378" s="0"/>
      <c r="X378" s="0"/>
      <c r="Y378" s="0"/>
      <c r="Z378" s="0"/>
    </row>
    <row r="379" customFormat="false" ht="12.8" hidden="false" customHeight="false" outlineLevel="0" collapsed="false">
      <c r="A379" s="2" t="n">
        <v>2021</v>
      </c>
      <c r="B379" s="2" t="s">
        <v>57</v>
      </c>
      <c r="C379" s="2" t="n">
        <v>91.2</v>
      </c>
      <c r="E379" s="0"/>
      <c r="F379" s="0"/>
      <c r="G379" s="2" t="n">
        <v>0.18</v>
      </c>
      <c r="H379" s="2" t="n">
        <v>0.2</v>
      </c>
      <c r="I379" s="2" t="n">
        <f aca="false">C379/2*J379</f>
        <v>8.664</v>
      </c>
      <c r="J379" s="2" t="n">
        <f aca="false">0.5*(G379+H379)</f>
        <v>0.19</v>
      </c>
      <c r="K379" s="0"/>
      <c r="L379" s="2" t="n">
        <f aca="false">SQRT(0.493677^2+I379^2)</f>
        <v>8.67805352485965</v>
      </c>
      <c r="M379" s="2"/>
      <c r="N379" s="2"/>
      <c r="O379" s="3" t="n">
        <f aca="false">2*L379/C379</f>
        <v>0.190308191334641</v>
      </c>
      <c r="P379" s="2" t="s">
        <v>58</v>
      </c>
      <c r="Q379" s="2"/>
      <c r="R379" s="2" t="n">
        <v>2.85</v>
      </c>
      <c r="S379" s="2" t="n">
        <v>0.46</v>
      </c>
      <c r="T379" s="0"/>
      <c r="U379" s="0"/>
      <c r="V379" s="0"/>
      <c r="W379" s="0"/>
      <c r="X379" s="0"/>
      <c r="Y379" s="0"/>
      <c r="Z379" s="0"/>
    </row>
    <row r="380" customFormat="false" ht="12.8" hidden="false" customHeight="false" outlineLevel="0" collapsed="false">
      <c r="A380" s="2" t="n">
        <v>2021</v>
      </c>
      <c r="B380" s="2" t="s">
        <v>57</v>
      </c>
      <c r="C380" s="2" t="n">
        <v>91.2</v>
      </c>
      <c r="E380" s="0"/>
      <c r="F380" s="0"/>
      <c r="G380" s="2" t="n">
        <v>0.2</v>
      </c>
      <c r="H380" s="2" t="n">
        <v>0.26</v>
      </c>
      <c r="I380" s="2" t="n">
        <f aca="false">C380/2*J380</f>
        <v>10.488</v>
      </c>
      <c r="J380" s="2" t="n">
        <f aca="false">0.5*(G380+H380)</f>
        <v>0.23</v>
      </c>
      <c r="K380" s="0"/>
      <c r="L380" s="2" t="n">
        <f aca="false">SQRT(0.493677^2+I380^2)</f>
        <v>10.4996124204815</v>
      </c>
      <c r="M380" s="2"/>
      <c r="N380" s="2"/>
      <c r="O380" s="3" t="n">
        <f aca="false">2*L380/C380</f>
        <v>0.230254658343893</v>
      </c>
      <c r="P380" s="2" t="s">
        <v>58</v>
      </c>
      <c r="Q380" s="2"/>
      <c r="R380" s="2" t="n">
        <v>1.727</v>
      </c>
      <c r="S380" s="2" t="n">
        <v>0.099</v>
      </c>
      <c r="T380" s="0"/>
      <c r="U380" s="0"/>
      <c r="V380" s="0"/>
      <c r="W380" s="0"/>
      <c r="X380" s="0"/>
      <c r="Y380" s="0"/>
      <c r="Z380" s="0"/>
    </row>
    <row r="381" customFormat="false" ht="12.8" hidden="false" customHeight="false" outlineLevel="0" collapsed="false">
      <c r="A381" s="2" t="n">
        <v>2021</v>
      </c>
      <c r="B381" s="2" t="s">
        <v>57</v>
      </c>
      <c r="C381" s="2" t="n">
        <v>91.2</v>
      </c>
      <c r="E381" s="0"/>
      <c r="F381" s="0"/>
      <c r="G381" s="2" t="n">
        <v>0.26</v>
      </c>
      <c r="H381" s="2" t="n">
        <v>0.3</v>
      </c>
      <c r="I381" s="2" t="n">
        <f aca="false">C381/2*J381</f>
        <v>12.768</v>
      </c>
      <c r="J381" s="2" t="n">
        <f aca="false">0.5*(G381+H381)</f>
        <v>0.28</v>
      </c>
      <c r="K381" s="0"/>
      <c r="L381" s="2" t="n">
        <f aca="false">SQRT(0.493677^2+I381^2)</f>
        <v>12.7775404902637</v>
      </c>
      <c r="M381" s="2"/>
      <c r="N381" s="2"/>
      <c r="O381" s="3" t="n">
        <f aca="false">2*L381/C381</f>
        <v>0.280209221277713</v>
      </c>
      <c r="P381" s="2" t="s">
        <v>58</v>
      </c>
      <c r="Q381" s="2"/>
      <c r="R381" s="2" t="n">
        <v>0.907</v>
      </c>
      <c r="S381" s="2" t="n">
        <v>0.071</v>
      </c>
      <c r="T381" s="0"/>
      <c r="U381" s="0"/>
      <c r="V381" s="0"/>
      <c r="W381" s="0"/>
      <c r="X381" s="0"/>
      <c r="Y381" s="0"/>
      <c r="Z381" s="0"/>
    </row>
    <row r="382" customFormat="false" ht="12.8" hidden="false" customHeight="false" outlineLevel="0" collapsed="false">
      <c r="A382" s="2" t="n">
        <v>2021</v>
      </c>
      <c r="B382" s="2" t="s">
        <v>57</v>
      </c>
      <c r="C382" s="2" t="n">
        <v>91.2</v>
      </c>
      <c r="E382" s="0"/>
      <c r="F382" s="0"/>
      <c r="G382" s="2" t="n">
        <v>0.3</v>
      </c>
      <c r="H382" s="2" t="n">
        <v>0.4</v>
      </c>
      <c r="I382" s="2" t="n">
        <f aca="false">C382/2*J382</f>
        <v>15.96</v>
      </c>
      <c r="J382" s="2" t="n">
        <f aca="false">0.5*(G382+H382)</f>
        <v>0.35</v>
      </c>
      <c r="K382" s="0"/>
      <c r="L382" s="2" t="n">
        <f aca="false">SQRT(0.493677^2+I382^2)</f>
        <v>15.9676334182724</v>
      </c>
      <c r="M382" s="2"/>
      <c r="N382" s="2"/>
      <c r="O382" s="3" t="n">
        <f aca="false">2*L382/C382</f>
        <v>0.350167399523517</v>
      </c>
      <c r="P382" s="2" t="s">
        <v>58</v>
      </c>
      <c r="Q382" s="2"/>
      <c r="R382" s="2" t="n">
        <v>0.396</v>
      </c>
      <c r="S382" s="2" t="n">
        <v>0.041</v>
      </c>
      <c r="T382" s="0"/>
      <c r="U382" s="0"/>
      <c r="V382" s="0"/>
      <c r="W382" s="0"/>
      <c r="X382" s="0"/>
      <c r="Y382" s="0"/>
      <c r="Z382" s="0"/>
    </row>
    <row r="383" customFormat="false" ht="12.8" hidden="false" customHeight="false" outlineLevel="0" collapsed="false">
      <c r="A383" s="2" t="n">
        <v>2021</v>
      </c>
      <c r="B383" s="2" t="s">
        <v>57</v>
      </c>
      <c r="C383" s="2" t="n">
        <v>91.2</v>
      </c>
      <c r="E383" s="0"/>
      <c r="F383" s="0"/>
      <c r="G383" s="2" t="n">
        <v>0.4</v>
      </c>
      <c r="H383" s="2" t="n">
        <v>0.5</v>
      </c>
      <c r="I383" s="2" t="n">
        <f aca="false">C383/2*J383</f>
        <v>20.52</v>
      </c>
      <c r="J383" s="2" t="n">
        <f aca="false">0.5*(G383+H383)</f>
        <v>0.45</v>
      </c>
      <c r="K383" s="0"/>
      <c r="L383" s="2" t="n">
        <f aca="false">SQRT(0.493677^2+I383^2)</f>
        <v>20.5259376638518</v>
      </c>
      <c r="M383" s="2"/>
      <c r="N383" s="2"/>
      <c r="O383" s="3" t="n">
        <f aca="false">2*L383/C383</f>
        <v>0.450130211926575</v>
      </c>
      <c r="P383" s="2" t="s">
        <v>58</v>
      </c>
      <c r="Q383" s="2"/>
      <c r="R383" s="2" t="n">
        <v>0.105</v>
      </c>
      <c r="S383" s="2" t="n">
        <v>0.023</v>
      </c>
      <c r="T383" s="0"/>
      <c r="U383" s="0"/>
      <c r="V383" s="0"/>
      <c r="W383" s="0"/>
      <c r="X383" s="0"/>
      <c r="Y383" s="0"/>
      <c r="Z383" s="0"/>
    </row>
    <row r="384" customFormat="false" ht="12.8" hidden="false" customHeight="false" outlineLevel="0" collapsed="false">
      <c r="A384" s="2" t="n">
        <v>2021</v>
      </c>
      <c r="B384" s="2" t="s">
        <v>57</v>
      </c>
      <c r="C384" s="2" t="n">
        <v>91.2</v>
      </c>
      <c r="E384" s="0"/>
      <c r="F384" s="0"/>
      <c r="G384" s="2" t="n">
        <v>0.5</v>
      </c>
      <c r="H384" s="2" t="n">
        <v>0.6</v>
      </c>
      <c r="I384" s="2" t="n">
        <f aca="false">C384/2*J384</f>
        <v>25.08</v>
      </c>
      <c r="J384" s="2" t="n">
        <f aca="false">0.5*(G384+H384)</f>
        <v>0.55</v>
      </c>
      <c r="K384" s="0"/>
      <c r="L384" s="2" t="n">
        <f aca="false">SQRT(0.493677^2+I384^2)</f>
        <v>25.084858320914</v>
      </c>
      <c r="M384" s="2"/>
      <c r="N384" s="2"/>
      <c r="O384" s="3" t="n">
        <f aca="false">2*L384/C384</f>
        <v>0.550106542125307</v>
      </c>
      <c r="P384" s="2" t="s">
        <v>58</v>
      </c>
      <c r="Q384" s="2"/>
      <c r="R384" s="2" t="n">
        <v>0.028</v>
      </c>
      <c r="S384" s="2" t="n">
        <v>0.011</v>
      </c>
      <c r="T384" s="0"/>
      <c r="U384" s="0"/>
      <c r="V384" s="0"/>
      <c r="W384" s="0"/>
      <c r="X384" s="0"/>
      <c r="Y384" s="0"/>
      <c r="Z384" s="0"/>
    </row>
    <row r="385" customFormat="false" ht="12.8" hidden="false" customHeight="false" outlineLevel="0" collapsed="false">
      <c r="A385" s="2" t="n">
        <v>2021</v>
      </c>
      <c r="B385" s="2" t="s">
        <v>57</v>
      </c>
      <c r="C385" s="2" t="n">
        <v>91.2</v>
      </c>
      <c r="E385" s="0"/>
      <c r="F385" s="0"/>
      <c r="G385" s="2" t="n">
        <v>0.6</v>
      </c>
      <c r="H385" s="2" t="n">
        <v>0.8</v>
      </c>
      <c r="I385" s="2" t="n">
        <f aca="false">C385/2*J385</f>
        <v>31.92</v>
      </c>
      <c r="J385" s="2" t="n">
        <f aca="false">0.5*(G385+H385)</f>
        <v>0.7</v>
      </c>
      <c r="K385" s="0"/>
      <c r="L385" s="2" t="n">
        <f aca="false">SQRT(0.493677^2+I385^2)</f>
        <v>31.9238173936064</v>
      </c>
      <c r="M385" s="2"/>
      <c r="N385" s="2"/>
      <c r="O385" s="3" t="n">
        <f aca="false">2*L385/C385</f>
        <v>0.70008371477207</v>
      </c>
      <c r="P385" s="2" t="s">
        <v>58</v>
      </c>
      <c r="Q385" s="2"/>
      <c r="R385" s="2" t="n">
        <v>0.0011</v>
      </c>
      <c r="S385" s="2" t="n">
        <v>0.0028</v>
      </c>
      <c r="T385" s="0"/>
      <c r="U385" s="0"/>
      <c r="V385" s="0"/>
      <c r="W385" s="0"/>
      <c r="X385" s="0"/>
      <c r="Y385" s="0"/>
      <c r="Z385" s="0"/>
    </row>
    <row r="386" customFormat="false" ht="12.8" hidden="false" customHeight="false" outlineLevel="0" collapsed="false">
      <c r="A386" s="2" t="n">
        <v>2021</v>
      </c>
      <c r="B386" s="2" t="s">
        <v>57</v>
      </c>
      <c r="C386" s="2" t="n">
        <v>91.2</v>
      </c>
      <c r="E386" s="0"/>
      <c r="F386" s="0"/>
      <c r="G386" s="2" t="n">
        <v>0.8</v>
      </c>
      <c r="H386" s="2" t="n">
        <v>1</v>
      </c>
      <c r="I386" s="2" t="n">
        <f aca="false">C386/2*J386</f>
        <v>41.04</v>
      </c>
      <c r="J386" s="2" t="n">
        <f aca="false">0.5*(G386+H386)</f>
        <v>0.9</v>
      </c>
      <c r="K386" s="0"/>
      <c r="L386" s="2" t="n">
        <f aca="false">SQRT(0.493677^2+I386^2)</f>
        <v>41.0429691540504</v>
      </c>
      <c r="M386" s="2"/>
      <c r="N386" s="2"/>
      <c r="O386" s="3" t="n">
        <f aca="false">2*L386/C386</f>
        <v>0.900065113027421</v>
      </c>
      <c r="P386" s="2" t="s">
        <v>58</v>
      </c>
      <c r="Q386" s="2"/>
      <c r="R386" s="2" t="n">
        <v>3E-005</v>
      </c>
      <c r="S386" s="2" t="n">
        <v>0.00017</v>
      </c>
      <c r="T386" s="0"/>
      <c r="U386" s="0"/>
      <c r="V386" s="0"/>
      <c r="W386" s="0"/>
      <c r="X386" s="0"/>
      <c r="Y386" s="0"/>
      <c r="Z386" s="0"/>
    </row>
    <row r="387" customFormat="false" ht="12.8" hidden="false" customHeight="false" outlineLevel="0" collapsed="false">
      <c r="A387" s="2" t="n">
        <v>2022</v>
      </c>
      <c r="B387" s="2" t="s">
        <v>59</v>
      </c>
      <c r="C387" s="2" t="n">
        <v>91.2</v>
      </c>
      <c r="E387" s="0"/>
      <c r="F387" s="0"/>
      <c r="G387" s="2" t="n">
        <v>0.015</v>
      </c>
      <c r="H387" s="2" t="n">
        <v>0.02</v>
      </c>
      <c r="I387" s="2" t="n">
        <f aca="false">C387/2*J387</f>
        <v>0.798</v>
      </c>
      <c r="J387" s="2" t="n">
        <f aca="false">0.5*(G387+H387)</f>
        <v>0.0175</v>
      </c>
      <c r="K387" s="0"/>
      <c r="L387" s="2" t="n">
        <f aca="false">SQRT(0.493677^2+I387^2)</f>
        <v>0.938360794326468</v>
      </c>
      <c r="M387" s="2"/>
      <c r="N387" s="2"/>
      <c r="O387" s="3" t="n">
        <f aca="false">2*L387/C387</f>
        <v>0.0205780875948787</v>
      </c>
      <c r="P387" s="2" t="s">
        <v>60</v>
      </c>
      <c r="Q387" s="2"/>
      <c r="R387" s="2" t="n">
        <v>24.06</v>
      </c>
      <c r="S387" s="2" t="n">
        <v>3.51</v>
      </c>
      <c r="T387" s="0"/>
      <c r="U387" s="0"/>
      <c r="V387" s="0"/>
      <c r="W387" s="0"/>
      <c r="X387" s="0"/>
      <c r="Y387" s="0"/>
      <c r="Z387" s="0"/>
    </row>
    <row r="388" customFormat="false" ht="12.8" hidden="false" customHeight="false" outlineLevel="0" collapsed="false">
      <c r="A388" s="2" t="n">
        <v>2022</v>
      </c>
      <c r="B388" s="2" t="s">
        <v>59</v>
      </c>
      <c r="C388" s="2" t="n">
        <v>91.2</v>
      </c>
      <c r="E388" s="0"/>
      <c r="F388" s="0"/>
      <c r="G388" s="2" t="n">
        <v>0.02</v>
      </c>
      <c r="H388" s="2" t="n">
        <v>0.025</v>
      </c>
      <c r="I388" s="2" t="n">
        <f aca="false">C388/2*J388</f>
        <v>1.026</v>
      </c>
      <c r="J388" s="2" t="n">
        <f aca="false">0.5*(G388+H388)</f>
        <v>0.0225</v>
      </c>
      <c r="K388" s="0"/>
      <c r="L388" s="2" t="n">
        <f aca="false">SQRT(0.493677^2+I388^2)</f>
        <v>1.1385925435945</v>
      </c>
      <c r="M388" s="2"/>
      <c r="N388" s="2"/>
      <c r="O388" s="3" t="n">
        <f aca="false">2*L388/C388</f>
        <v>0.0249691347279496</v>
      </c>
      <c r="P388" s="2" t="s">
        <v>60</v>
      </c>
      <c r="Q388" s="2"/>
      <c r="R388" s="2" t="n">
        <v>23.88</v>
      </c>
      <c r="S388" s="2" t="n">
        <v>3.15</v>
      </c>
      <c r="T388" s="0"/>
      <c r="U388" s="0"/>
      <c r="V388" s="0"/>
      <c r="W388" s="0"/>
      <c r="X388" s="0"/>
      <c r="Y388" s="0"/>
      <c r="Z388" s="0"/>
    </row>
    <row r="389" customFormat="false" ht="12.8" hidden="false" customHeight="false" outlineLevel="0" collapsed="false">
      <c r="A389" s="2" t="n">
        <v>2022</v>
      </c>
      <c r="B389" s="2" t="s">
        <v>59</v>
      </c>
      <c r="C389" s="2" t="n">
        <v>91.2</v>
      </c>
      <c r="E389" s="0"/>
      <c r="F389" s="0"/>
      <c r="G389" s="2" t="n">
        <v>0.025</v>
      </c>
      <c r="H389" s="2" t="n">
        <v>0.03</v>
      </c>
      <c r="I389" s="2" t="n">
        <f aca="false">C389/2*J389</f>
        <v>1.254</v>
      </c>
      <c r="J389" s="2" t="n">
        <f aca="false">0.5*(G389+H389)</f>
        <v>0.0275</v>
      </c>
      <c r="K389" s="0"/>
      <c r="L389" s="2" t="n">
        <f aca="false">SQRT(0.493677^2+I389^2)</f>
        <v>1.34767688276122</v>
      </c>
      <c r="M389" s="2"/>
      <c r="N389" s="2"/>
      <c r="O389" s="3" t="n">
        <f aca="false">2*L389/C389</f>
        <v>0.0295543176044127</v>
      </c>
      <c r="P389" s="2" t="s">
        <v>60</v>
      </c>
      <c r="Q389" s="2"/>
      <c r="R389" s="2" t="n">
        <v>20.37</v>
      </c>
      <c r="S389" s="2" t="n">
        <v>2.84</v>
      </c>
      <c r="T389" s="0"/>
      <c r="U389" s="0"/>
      <c r="V389" s="0"/>
      <c r="W389" s="0"/>
      <c r="X389" s="0"/>
      <c r="Y389" s="0"/>
      <c r="Z389" s="0"/>
    </row>
    <row r="390" customFormat="false" ht="12.8" hidden="false" customHeight="false" outlineLevel="0" collapsed="false">
      <c r="A390" s="2" t="n">
        <v>2022</v>
      </c>
      <c r="B390" s="2" t="s">
        <v>59</v>
      </c>
      <c r="C390" s="2" t="n">
        <v>91.2</v>
      </c>
      <c r="E390" s="0"/>
      <c r="F390" s="0"/>
      <c r="G390" s="2" t="n">
        <v>0.03</v>
      </c>
      <c r="H390" s="2" t="n">
        <v>0.035</v>
      </c>
      <c r="I390" s="2" t="n">
        <f aca="false">C390/2*J390</f>
        <v>1.482</v>
      </c>
      <c r="J390" s="2" t="n">
        <f aca="false">0.5*(G390+H390)</f>
        <v>0.0325</v>
      </c>
      <c r="K390" s="0"/>
      <c r="L390" s="2" t="n">
        <f aca="false">SQRT(0.493677^2+I390^2)</f>
        <v>1.56206305260991</v>
      </c>
      <c r="M390" s="2"/>
      <c r="N390" s="2"/>
      <c r="O390" s="3" t="n">
        <f aca="false">2*L390/C390</f>
        <v>0.0342557686975857</v>
      </c>
      <c r="P390" s="2" t="s">
        <v>60</v>
      </c>
      <c r="Q390" s="2"/>
      <c r="R390" s="2" t="n">
        <v>18.16</v>
      </c>
      <c r="S390" s="2" t="n">
        <v>2</v>
      </c>
      <c r="T390" s="0"/>
      <c r="U390" s="0"/>
      <c r="V390" s="0"/>
      <c r="W390" s="0"/>
      <c r="X390" s="0"/>
      <c r="Y390" s="0"/>
      <c r="Z390" s="0"/>
    </row>
    <row r="391" customFormat="false" ht="12.8" hidden="false" customHeight="false" outlineLevel="0" collapsed="false">
      <c r="A391" s="2" t="n">
        <v>2022</v>
      </c>
      <c r="B391" s="2" t="s">
        <v>59</v>
      </c>
      <c r="C391" s="2" t="n">
        <v>91.2</v>
      </c>
      <c r="E391" s="0"/>
      <c r="F391" s="0"/>
      <c r="G391" s="2" t="n">
        <v>0.035</v>
      </c>
      <c r="H391" s="2" t="n">
        <v>0.04</v>
      </c>
      <c r="I391" s="2" t="n">
        <f aca="false">C391/2*J391</f>
        <v>1.71</v>
      </c>
      <c r="J391" s="2" t="n">
        <f aca="false">0.5*(G391+H391)</f>
        <v>0.0375</v>
      </c>
      <c r="K391" s="0"/>
      <c r="L391" s="2" t="n">
        <f aca="false">SQRT(0.493677^2+I391^2)</f>
        <v>1.77983622289496</v>
      </c>
      <c r="M391" s="2"/>
      <c r="N391" s="2"/>
      <c r="O391" s="3" t="n">
        <f aca="false">2*L391/C391</f>
        <v>0.0390314961161175</v>
      </c>
      <c r="P391" s="2" t="s">
        <v>60</v>
      </c>
      <c r="Q391" s="2"/>
      <c r="R391" s="2" t="n">
        <v>17.07</v>
      </c>
      <c r="S391" s="2" t="n">
        <v>2.64</v>
      </c>
      <c r="T391" s="0"/>
      <c r="U391" s="0"/>
      <c r="V391" s="0"/>
      <c r="W391" s="0"/>
      <c r="X391" s="0"/>
      <c r="Y391" s="0"/>
      <c r="Z391" s="0"/>
    </row>
    <row r="392" customFormat="false" ht="12.8" hidden="false" customHeight="false" outlineLevel="0" collapsed="false">
      <c r="A392" s="2" t="n">
        <v>2022</v>
      </c>
      <c r="B392" s="2" t="s">
        <v>59</v>
      </c>
      <c r="C392" s="2" t="n">
        <v>91.2</v>
      </c>
      <c r="E392" s="0"/>
      <c r="F392" s="0"/>
      <c r="G392" s="2" t="n">
        <v>0.04</v>
      </c>
      <c r="H392" s="2" t="n">
        <v>0.05</v>
      </c>
      <c r="I392" s="2" t="n">
        <f aca="false">C392/2*J392</f>
        <v>2.052</v>
      </c>
      <c r="J392" s="2" t="n">
        <f aca="false">0.5*(G392+H392)</f>
        <v>0.045</v>
      </c>
      <c r="K392" s="0"/>
      <c r="L392" s="2" t="n">
        <f aca="false">SQRT(0.493677^2+I392^2)</f>
        <v>2.11054992367605</v>
      </c>
      <c r="M392" s="2"/>
      <c r="N392" s="2"/>
      <c r="O392" s="3" t="n">
        <f aca="false">2*L392/C392</f>
        <v>0.0462839895542993</v>
      </c>
      <c r="P392" s="2" t="s">
        <v>60</v>
      </c>
      <c r="Q392" s="2"/>
      <c r="R392" s="2" t="n">
        <v>14.33</v>
      </c>
      <c r="S392" s="2" t="n">
        <v>2.8</v>
      </c>
      <c r="T392" s="0"/>
      <c r="U392" s="0"/>
      <c r="V392" s="0"/>
      <c r="W392" s="0"/>
      <c r="X392" s="0"/>
      <c r="Y392" s="0"/>
      <c r="Z392" s="0"/>
    </row>
    <row r="393" customFormat="false" ht="12.8" hidden="false" customHeight="false" outlineLevel="0" collapsed="false">
      <c r="A393" s="2" t="n">
        <v>2022</v>
      </c>
      <c r="B393" s="2" t="s">
        <v>59</v>
      </c>
      <c r="C393" s="2" t="n">
        <v>91.2</v>
      </c>
      <c r="E393" s="0"/>
      <c r="F393" s="0"/>
      <c r="G393" s="2" t="n">
        <v>0.05</v>
      </c>
      <c r="H393" s="2" t="n">
        <v>0.06</v>
      </c>
      <c r="I393" s="2" t="n">
        <f aca="false">C393/2*J393</f>
        <v>2.508</v>
      </c>
      <c r="J393" s="2" t="n">
        <f aca="false">0.5*(G393+H393)</f>
        <v>0.055</v>
      </c>
      <c r="K393" s="0"/>
      <c r="L393" s="2" t="n">
        <f aca="false">SQRT(0.493677^2+I393^2)</f>
        <v>2.55612616674706</v>
      </c>
      <c r="M393" s="2"/>
      <c r="N393" s="2"/>
      <c r="O393" s="3" t="n">
        <f aca="false">2*L393/C393</f>
        <v>0.0560553983935759</v>
      </c>
      <c r="P393" s="2" t="s">
        <v>60</v>
      </c>
      <c r="Q393" s="2"/>
      <c r="R393" s="2" t="n">
        <v>11.55</v>
      </c>
      <c r="S393" s="2" t="n">
        <v>3.04</v>
      </c>
      <c r="T393" s="0"/>
      <c r="U393" s="0"/>
      <c r="V393" s="0"/>
      <c r="W393" s="0"/>
      <c r="X393" s="0"/>
      <c r="Y393" s="0"/>
      <c r="Z393" s="0"/>
    </row>
    <row r="394" customFormat="false" ht="12.8" hidden="false" customHeight="false" outlineLevel="0" collapsed="false">
      <c r="A394" s="2" t="n">
        <v>2022</v>
      </c>
      <c r="B394" s="2" t="s">
        <v>59</v>
      </c>
      <c r="C394" s="2" t="n">
        <v>91.2</v>
      </c>
      <c r="E394" s="0"/>
      <c r="F394" s="0"/>
      <c r="G394" s="2" t="n">
        <v>0.06</v>
      </c>
      <c r="H394" s="2" t="n">
        <v>0.07</v>
      </c>
      <c r="I394" s="2" t="n">
        <f aca="false">C394/2*J394</f>
        <v>2.964</v>
      </c>
      <c r="J394" s="2" t="n">
        <f aca="false">0.5*(G394+H394)</f>
        <v>0.065</v>
      </c>
      <c r="K394" s="0"/>
      <c r="L394" s="2" t="n">
        <f aca="false">SQRT(0.493677^2+I394^2)</f>
        <v>3.00483160598543</v>
      </c>
      <c r="M394" s="2"/>
      <c r="N394" s="2"/>
      <c r="O394" s="3" t="n">
        <f aca="false">2*L394/C394</f>
        <v>0.0658954299558208</v>
      </c>
      <c r="P394" s="2" t="s">
        <v>60</v>
      </c>
      <c r="Q394" s="2"/>
      <c r="R394" s="2" t="n">
        <v>9.91</v>
      </c>
      <c r="S394" s="2" t="n">
        <v>0.83</v>
      </c>
      <c r="T394" s="0"/>
      <c r="U394" s="0"/>
      <c r="V394" s="0"/>
      <c r="W394" s="0"/>
      <c r="X394" s="0"/>
      <c r="Y394" s="0"/>
      <c r="Z394" s="0"/>
    </row>
    <row r="395" customFormat="false" ht="12.8" hidden="false" customHeight="false" outlineLevel="0" collapsed="false">
      <c r="A395" s="2" t="n">
        <v>2022</v>
      </c>
      <c r="B395" s="2" t="s">
        <v>59</v>
      </c>
      <c r="C395" s="2" t="n">
        <v>91.2</v>
      </c>
      <c r="E395" s="0"/>
      <c r="F395" s="0"/>
      <c r="G395" s="2" t="n">
        <v>0.07</v>
      </c>
      <c r="H395" s="2" t="n">
        <v>0.08</v>
      </c>
      <c r="I395" s="2" t="n">
        <f aca="false">C395/2*J395</f>
        <v>3.42</v>
      </c>
      <c r="J395" s="2" t="n">
        <f aca="false">0.5*(G395+H395)</f>
        <v>0.075</v>
      </c>
      <c r="K395" s="0"/>
      <c r="L395" s="2" t="n">
        <f aca="false">SQRT(0.493677^2+I395^2)</f>
        <v>3.45544743561944</v>
      </c>
      <c r="M395" s="2"/>
      <c r="N395" s="2"/>
      <c r="O395" s="3" t="n">
        <f aca="false">2*L395/C395</f>
        <v>0.075777356044286</v>
      </c>
      <c r="P395" s="2" t="s">
        <v>60</v>
      </c>
      <c r="Q395" s="2"/>
      <c r="R395" s="2" t="n">
        <v>8.19</v>
      </c>
      <c r="S395" s="2" t="n">
        <v>0.85</v>
      </c>
      <c r="T395" s="0"/>
      <c r="U395" s="0"/>
      <c r="V395" s="0"/>
      <c r="W395" s="0"/>
      <c r="X395" s="0"/>
      <c r="Y395" s="0"/>
      <c r="Z395" s="0"/>
    </row>
    <row r="396" customFormat="false" ht="12.8" hidden="false" customHeight="false" outlineLevel="0" collapsed="false">
      <c r="A396" s="2" t="n">
        <v>2022</v>
      </c>
      <c r="B396" s="2" t="s">
        <v>59</v>
      </c>
      <c r="C396" s="2" t="n">
        <v>91.2</v>
      </c>
      <c r="E396" s="0"/>
      <c r="F396" s="0"/>
      <c r="G396" s="2" t="n">
        <v>0.08</v>
      </c>
      <c r="H396" s="2" t="n">
        <v>0.09</v>
      </c>
      <c r="I396" s="2" t="n">
        <f aca="false">C396/2*J396</f>
        <v>3.876</v>
      </c>
      <c r="J396" s="2" t="n">
        <f aca="false">0.5*(G396+H396)</f>
        <v>0.085</v>
      </c>
      <c r="K396" s="0"/>
      <c r="L396" s="2" t="n">
        <f aca="false">SQRT(0.493677^2+I396^2)</f>
        <v>3.90731275691222</v>
      </c>
      <c r="M396" s="2"/>
      <c r="N396" s="2"/>
      <c r="O396" s="3" t="n">
        <f aca="false">2*L396/C396</f>
        <v>0.0856866832656189</v>
      </c>
      <c r="P396" s="2" t="s">
        <v>60</v>
      </c>
      <c r="Q396" s="2"/>
      <c r="R396" s="2" t="n">
        <v>7.3</v>
      </c>
      <c r="S396" s="2" t="n">
        <v>0.62</v>
      </c>
      <c r="T396" s="0"/>
      <c r="U396" s="0"/>
      <c r="V396" s="0"/>
      <c r="W396" s="0"/>
      <c r="X396" s="0"/>
      <c r="Y396" s="0"/>
      <c r="Z396" s="0"/>
    </row>
    <row r="397" customFormat="false" ht="12.8" hidden="false" customHeight="false" outlineLevel="0" collapsed="false">
      <c r="A397" s="2" t="n">
        <v>2022</v>
      </c>
      <c r="B397" s="2" t="s">
        <v>59</v>
      </c>
      <c r="C397" s="2" t="n">
        <v>91.2</v>
      </c>
      <c r="E397" s="0"/>
      <c r="F397" s="0"/>
      <c r="G397" s="2" t="n">
        <v>0.09</v>
      </c>
      <c r="H397" s="2" t="n">
        <v>0.1</v>
      </c>
      <c r="I397" s="2" t="n">
        <f aca="false">C397/2*J397</f>
        <v>4.332</v>
      </c>
      <c r="J397" s="2" t="n">
        <f aca="false">0.5*(G397+H397)</f>
        <v>0.095</v>
      </c>
      <c r="K397" s="0"/>
      <c r="L397" s="2" t="n">
        <f aca="false">SQRT(0.493677^2+I397^2)</f>
        <v>4.36003910307339</v>
      </c>
      <c r="M397" s="2"/>
      <c r="N397" s="2"/>
      <c r="O397" s="3" t="n">
        <f aca="false">2*L397/C397</f>
        <v>0.0956148926112586</v>
      </c>
      <c r="P397" s="2" t="s">
        <v>60</v>
      </c>
      <c r="Q397" s="2"/>
      <c r="R397" s="2" t="n">
        <v>6.72</v>
      </c>
      <c r="S397" s="2" t="n">
        <v>0.63</v>
      </c>
      <c r="T397" s="0"/>
      <c r="U397" s="0"/>
      <c r="V397" s="0"/>
      <c r="W397" s="0"/>
      <c r="X397" s="0"/>
      <c r="Y397" s="0"/>
      <c r="Z397" s="0"/>
    </row>
    <row r="398" customFormat="false" ht="12.8" hidden="false" customHeight="false" outlineLevel="0" collapsed="false">
      <c r="A398" s="2" t="n">
        <v>2022</v>
      </c>
      <c r="B398" s="2" t="s">
        <v>59</v>
      </c>
      <c r="C398" s="2" t="n">
        <v>91.2</v>
      </c>
      <c r="E398" s="0"/>
      <c r="F398" s="0"/>
      <c r="G398" s="2" t="n">
        <v>0.1</v>
      </c>
      <c r="H398" s="2" t="n">
        <v>0.12</v>
      </c>
      <c r="I398" s="2" t="n">
        <f aca="false">C398/2*J398</f>
        <v>5.016</v>
      </c>
      <c r="J398" s="2" t="n">
        <f aca="false">0.5*(G398+H398)</f>
        <v>0.11</v>
      </c>
      <c r="K398" s="0"/>
      <c r="L398" s="2" t="n">
        <f aca="false">SQRT(0.493677^2+I398^2)</f>
        <v>5.04023540921741</v>
      </c>
      <c r="M398" s="2"/>
      <c r="N398" s="2"/>
      <c r="O398" s="3" t="n">
        <f aca="false">2*L398/C398</f>
        <v>0.110531478272312</v>
      </c>
      <c r="P398" s="2" t="s">
        <v>60</v>
      </c>
      <c r="Q398" s="2"/>
      <c r="R398" s="2" t="n">
        <v>5.43</v>
      </c>
      <c r="S398" s="2" t="n">
        <v>0.47</v>
      </c>
      <c r="T398" s="0"/>
      <c r="U398" s="0"/>
      <c r="V398" s="0"/>
      <c r="W398" s="0"/>
      <c r="X398" s="0"/>
      <c r="Y398" s="0"/>
      <c r="Z398" s="0"/>
    </row>
    <row r="399" customFormat="false" ht="12.8" hidden="false" customHeight="false" outlineLevel="0" collapsed="false">
      <c r="A399" s="2" t="n">
        <v>2022</v>
      </c>
      <c r="B399" s="2" t="s">
        <v>59</v>
      </c>
      <c r="C399" s="2" t="n">
        <v>91.2</v>
      </c>
      <c r="E399" s="0"/>
      <c r="F399" s="0"/>
      <c r="G399" s="2" t="n">
        <v>0.12</v>
      </c>
      <c r="H399" s="2" t="n">
        <v>0.14</v>
      </c>
      <c r="I399" s="2" t="n">
        <f aca="false">C399/2*J399</f>
        <v>5.928</v>
      </c>
      <c r="J399" s="2" t="n">
        <f aca="false">0.5*(G399+H399)</f>
        <v>0.13</v>
      </c>
      <c r="K399" s="0"/>
      <c r="L399" s="2" t="n">
        <f aca="false">SQRT(0.493677^2+I399^2)</f>
        <v>5.94852090694225</v>
      </c>
      <c r="M399" s="2"/>
      <c r="N399" s="2"/>
      <c r="O399" s="3" t="n">
        <f aca="false">2*L399/C399</f>
        <v>0.130450019889084</v>
      </c>
      <c r="P399" s="2" t="s">
        <v>60</v>
      </c>
      <c r="Q399" s="2"/>
      <c r="R399" s="2" t="n">
        <v>4.11</v>
      </c>
      <c r="S399" s="2" t="n">
        <v>0.35</v>
      </c>
      <c r="T399" s="0"/>
      <c r="U399" s="0"/>
      <c r="V399" s="0"/>
      <c r="W399" s="0"/>
      <c r="X399" s="0"/>
      <c r="Y399" s="0"/>
      <c r="Z399" s="0"/>
    </row>
    <row r="400" customFormat="false" ht="12.8" hidden="false" customHeight="false" outlineLevel="0" collapsed="false">
      <c r="A400" s="2" t="n">
        <v>2022</v>
      </c>
      <c r="B400" s="2" t="s">
        <v>59</v>
      </c>
      <c r="C400" s="2" t="n">
        <v>91.2</v>
      </c>
      <c r="E400" s="0"/>
      <c r="F400" s="0"/>
      <c r="G400" s="2" t="n">
        <v>0.14</v>
      </c>
      <c r="H400" s="2" t="n">
        <v>0.16</v>
      </c>
      <c r="I400" s="2" t="n">
        <f aca="false">C400/2*J400</f>
        <v>6.84</v>
      </c>
      <c r="J400" s="2" t="n">
        <f aca="false">0.5*(G400+H400)</f>
        <v>0.15</v>
      </c>
      <c r="K400" s="0"/>
      <c r="L400" s="2" t="n">
        <f aca="false">SQRT(0.493677^2+I400^2)</f>
        <v>6.85779242762049</v>
      </c>
      <c r="M400" s="2"/>
      <c r="N400" s="2"/>
      <c r="O400" s="3" t="n">
        <f aca="false">2*L400/C400</f>
        <v>0.150390184816239</v>
      </c>
      <c r="P400" s="2" t="s">
        <v>60</v>
      </c>
      <c r="Q400" s="2"/>
      <c r="R400" s="2" t="n">
        <v>3.45</v>
      </c>
      <c r="S400" s="2" t="n">
        <v>0.49</v>
      </c>
      <c r="T400" s="0"/>
      <c r="U400" s="0"/>
      <c r="V400" s="0"/>
      <c r="W400" s="0"/>
      <c r="X400" s="0"/>
      <c r="Y400" s="0"/>
      <c r="Z400" s="0"/>
    </row>
    <row r="401" customFormat="false" ht="12.8" hidden="false" customHeight="false" outlineLevel="0" collapsed="false">
      <c r="A401" s="2" t="n">
        <v>2022</v>
      </c>
      <c r="B401" s="2" t="s">
        <v>59</v>
      </c>
      <c r="C401" s="2" t="n">
        <v>91.2</v>
      </c>
      <c r="E401" s="0"/>
      <c r="F401" s="0"/>
      <c r="G401" s="2" t="n">
        <v>0.16</v>
      </c>
      <c r="H401" s="2" t="n">
        <v>0.18</v>
      </c>
      <c r="I401" s="2" t="n">
        <f aca="false">C401/2*J401</f>
        <v>7.752</v>
      </c>
      <c r="J401" s="2" t="n">
        <f aca="false">0.5*(G401+H401)</f>
        <v>0.17</v>
      </c>
      <c r="K401" s="0"/>
      <c r="L401" s="2" t="n">
        <f aca="false">SQRT(0.493677^2+I401^2)</f>
        <v>7.76770371347472</v>
      </c>
      <c r="M401" s="2"/>
      <c r="N401" s="2"/>
      <c r="O401" s="3" t="n">
        <f aca="false">2*L401/C401</f>
        <v>0.170344379681463</v>
      </c>
      <c r="P401" s="2" t="s">
        <v>60</v>
      </c>
      <c r="Q401" s="2"/>
      <c r="R401" s="2" t="n">
        <v>2.87</v>
      </c>
      <c r="S401" s="2" t="n">
        <v>0.52</v>
      </c>
      <c r="T401" s="0"/>
      <c r="U401" s="0"/>
      <c r="V401" s="0"/>
      <c r="W401" s="0"/>
      <c r="X401" s="0"/>
      <c r="Y401" s="0"/>
      <c r="Z401" s="0"/>
    </row>
    <row r="402" customFormat="false" ht="12.8" hidden="false" customHeight="false" outlineLevel="0" collapsed="false">
      <c r="A402" s="2" t="n">
        <v>2022</v>
      </c>
      <c r="B402" s="2" t="s">
        <v>59</v>
      </c>
      <c r="C402" s="2" t="n">
        <v>91.2</v>
      </c>
      <c r="E402" s="0"/>
      <c r="F402" s="0"/>
      <c r="G402" s="2" t="n">
        <v>0.18</v>
      </c>
      <c r="H402" s="2" t="n">
        <v>0.2</v>
      </c>
      <c r="I402" s="2" t="n">
        <f aca="false">C402/2*J402</f>
        <v>8.664</v>
      </c>
      <c r="J402" s="2" t="n">
        <f aca="false">0.5*(G402+H402)</f>
        <v>0.19</v>
      </c>
      <c r="K402" s="0"/>
      <c r="L402" s="2" t="n">
        <f aca="false">SQRT(0.493677^2+I402^2)</f>
        <v>8.67805352485965</v>
      </c>
      <c r="M402" s="2"/>
      <c r="N402" s="2"/>
      <c r="O402" s="3" t="n">
        <f aca="false">2*L402/C402</f>
        <v>0.190308191334641</v>
      </c>
      <c r="P402" s="2" t="s">
        <v>60</v>
      </c>
      <c r="Q402" s="2"/>
      <c r="R402" s="2" t="n">
        <v>2.56</v>
      </c>
      <c r="S402" s="2" t="n">
        <v>0.45</v>
      </c>
      <c r="T402" s="0"/>
      <c r="U402" s="0"/>
      <c r="V402" s="0"/>
      <c r="W402" s="0"/>
      <c r="X402" s="0"/>
      <c r="Y402" s="0"/>
      <c r="Z402" s="0"/>
    </row>
    <row r="403" customFormat="false" ht="12.8" hidden="false" customHeight="false" outlineLevel="0" collapsed="false">
      <c r="A403" s="2" t="n">
        <v>2022</v>
      </c>
      <c r="B403" s="2" t="s">
        <v>59</v>
      </c>
      <c r="C403" s="2" t="n">
        <v>91.2</v>
      </c>
      <c r="E403" s="0"/>
      <c r="F403" s="0"/>
      <c r="G403" s="2" t="n">
        <v>0.2</v>
      </c>
      <c r="H403" s="2" t="n">
        <v>0.26</v>
      </c>
      <c r="I403" s="2" t="n">
        <f aca="false">C403/2*J403</f>
        <v>10.488</v>
      </c>
      <c r="J403" s="2" t="n">
        <f aca="false">0.5*(G403+H403)</f>
        <v>0.23</v>
      </c>
      <c r="K403" s="0"/>
      <c r="L403" s="2" t="n">
        <f aca="false">SQRT(0.493677^2+I403^2)</f>
        <v>10.4996124204815</v>
      </c>
      <c r="M403" s="2"/>
      <c r="N403" s="2"/>
      <c r="O403" s="3" t="n">
        <f aca="false">2*L403/C403</f>
        <v>0.230254658343893</v>
      </c>
      <c r="P403" s="2" t="s">
        <v>60</v>
      </c>
      <c r="Q403" s="2"/>
      <c r="R403" s="2" t="n">
        <v>1.83</v>
      </c>
      <c r="S403" s="2" t="n">
        <v>0.1</v>
      </c>
      <c r="T403" s="0"/>
      <c r="U403" s="0"/>
      <c r="V403" s="0"/>
      <c r="W403" s="0"/>
      <c r="X403" s="0"/>
      <c r="Y403" s="0"/>
      <c r="Z403" s="0"/>
    </row>
    <row r="404" customFormat="false" ht="12.8" hidden="false" customHeight="false" outlineLevel="0" collapsed="false">
      <c r="A404" s="2" t="n">
        <v>2022</v>
      </c>
      <c r="B404" s="2" t="s">
        <v>59</v>
      </c>
      <c r="C404" s="2" t="n">
        <v>91.2</v>
      </c>
      <c r="E404" s="0"/>
      <c r="F404" s="0"/>
      <c r="G404" s="2" t="n">
        <v>0.26</v>
      </c>
      <c r="H404" s="2" t="n">
        <v>0.3</v>
      </c>
      <c r="I404" s="2" t="n">
        <f aca="false">C404/2*J404</f>
        <v>12.768</v>
      </c>
      <c r="J404" s="2" t="n">
        <f aca="false">0.5*(G404+H404)</f>
        <v>0.28</v>
      </c>
      <c r="K404" s="0"/>
      <c r="L404" s="2" t="n">
        <f aca="false">SQRT(0.493677^2+I404^2)</f>
        <v>12.7775404902637</v>
      </c>
      <c r="M404" s="2"/>
      <c r="N404" s="2"/>
      <c r="O404" s="3" t="n">
        <f aca="false">2*L404/C404</f>
        <v>0.280209221277713</v>
      </c>
      <c r="P404" s="2" t="s">
        <v>60</v>
      </c>
      <c r="Q404" s="2"/>
      <c r="R404" s="2" t="n">
        <v>1.308</v>
      </c>
      <c r="S404" s="2" t="n">
        <v>0.09</v>
      </c>
      <c r="T404" s="0"/>
      <c r="U404" s="0"/>
      <c r="V404" s="0"/>
      <c r="W404" s="0"/>
      <c r="X404" s="0"/>
      <c r="Y404" s="0"/>
      <c r="Z404" s="0"/>
    </row>
    <row r="405" customFormat="false" ht="12.8" hidden="false" customHeight="false" outlineLevel="0" collapsed="false">
      <c r="A405" s="2" t="n">
        <v>2022</v>
      </c>
      <c r="B405" s="2" t="s">
        <v>59</v>
      </c>
      <c r="C405" s="2" t="n">
        <v>91.2</v>
      </c>
      <c r="E405" s="0"/>
      <c r="F405" s="0"/>
      <c r="G405" s="2" t="n">
        <v>0.3</v>
      </c>
      <c r="H405" s="2" t="n">
        <v>0.4</v>
      </c>
      <c r="I405" s="2" t="n">
        <f aca="false">C405/2*J405</f>
        <v>15.96</v>
      </c>
      <c r="J405" s="2" t="n">
        <f aca="false">0.5*(G405+H405)</f>
        <v>0.35</v>
      </c>
      <c r="K405" s="0"/>
      <c r="L405" s="2" t="n">
        <f aca="false">SQRT(0.493677^2+I405^2)</f>
        <v>15.9676334182724</v>
      </c>
      <c r="M405" s="2"/>
      <c r="N405" s="2"/>
      <c r="O405" s="3" t="n">
        <f aca="false">2*L405/C405</f>
        <v>0.350167399523517</v>
      </c>
      <c r="P405" s="2" t="s">
        <v>60</v>
      </c>
      <c r="Q405" s="2"/>
      <c r="R405" s="2" t="n">
        <v>0.838</v>
      </c>
      <c r="S405" s="2" t="n">
        <v>0.063</v>
      </c>
      <c r="T405" s="0"/>
      <c r="U405" s="0"/>
      <c r="V405" s="0"/>
      <c r="W405" s="0"/>
      <c r="X405" s="0"/>
      <c r="Y405" s="0"/>
      <c r="Z405" s="0"/>
    </row>
    <row r="406" customFormat="false" ht="12.8" hidden="false" customHeight="false" outlineLevel="0" collapsed="false">
      <c r="A406" s="2" t="n">
        <v>2022</v>
      </c>
      <c r="B406" s="2" t="s">
        <v>59</v>
      </c>
      <c r="C406" s="2" t="n">
        <v>91.2</v>
      </c>
      <c r="E406" s="0"/>
      <c r="F406" s="0"/>
      <c r="G406" s="2" t="n">
        <v>0.4</v>
      </c>
      <c r="H406" s="2" t="n">
        <v>0.5</v>
      </c>
      <c r="I406" s="2" t="n">
        <f aca="false">C406/2*J406</f>
        <v>20.52</v>
      </c>
      <c r="J406" s="2" t="n">
        <f aca="false">0.5*(G406+H406)</f>
        <v>0.45</v>
      </c>
      <c r="K406" s="0"/>
      <c r="L406" s="2" t="n">
        <f aca="false">SQRT(0.493677^2+I406^2)</f>
        <v>20.5259376638518</v>
      </c>
      <c r="M406" s="2"/>
      <c r="N406" s="2"/>
      <c r="O406" s="3" t="n">
        <f aca="false">2*L406/C406</f>
        <v>0.450130211926575</v>
      </c>
      <c r="P406" s="2" t="s">
        <v>60</v>
      </c>
      <c r="Q406" s="2"/>
      <c r="R406" s="2" t="n">
        <v>0.423</v>
      </c>
      <c r="S406" s="2" t="n">
        <v>0.043</v>
      </c>
      <c r="T406" s="0"/>
      <c r="U406" s="0"/>
      <c r="V406" s="0"/>
      <c r="W406" s="0"/>
      <c r="X406" s="0"/>
      <c r="Y406" s="0"/>
      <c r="Z406" s="0"/>
    </row>
    <row r="407" customFormat="false" ht="12.8" hidden="false" customHeight="false" outlineLevel="0" collapsed="false">
      <c r="A407" s="2" t="n">
        <v>2022</v>
      </c>
      <c r="B407" s="2" t="s">
        <v>59</v>
      </c>
      <c r="C407" s="2" t="n">
        <v>91.2</v>
      </c>
      <c r="E407" s="0"/>
      <c r="F407" s="0"/>
      <c r="G407" s="2" t="n">
        <v>0.5</v>
      </c>
      <c r="H407" s="2" t="n">
        <v>0.6</v>
      </c>
      <c r="I407" s="2" t="n">
        <f aca="false">C407/2*J407</f>
        <v>25.08</v>
      </c>
      <c r="J407" s="2" t="n">
        <f aca="false">0.5*(G407+H407)</f>
        <v>0.55</v>
      </c>
      <c r="K407" s="0"/>
      <c r="L407" s="2" t="n">
        <f aca="false">SQRT(0.493677^2+I407^2)</f>
        <v>25.084858320914</v>
      </c>
      <c r="M407" s="2"/>
      <c r="N407" s="2"/>
      <c r="O407" s="3" t="n">
        <f aca="false">2*L407/C407</f>
        <v>0.550106542125307</v>
      </c>
      <c r="P407" s="2" t="s">
        <v>60</v>
      </c>
      <c r="Q407" s="2"/>
      <c r="R407" s="2" t="n">
        <v>0.215</v>
      </c>
      <c r="S407" s="2" t="n">
        <v>0.027</v>
      </c>
      <c r="T407" s="0"/>
      <c r="U407" s="0"/>
      <c r="V407" s="0"/>
      <c r="W407" s="0"/>
      <c r="X407" s="0"/>
      <c r="Y407" s="0"/>
      <c r="Z407" s="0"/>
    </row>
    <row r="408" customFormat="false" ht="12.8" hidden="false" customHeight="false" outlineLevel="0" collapsed="false">
      <c r="A408" s="2" t="n">
        <v>2022</v>
      </c>
      <c r="B408" s="2" t="s">
        <v>59</v>
      </c>
      <c r="C408" s="2" t="n">
        <v>91.2</v>
      </c>
      <c r="E408" s="0"/>
      <c r="F408" s="0"/>
      <c r="G408" s="2" t="n">
        <v>0.6</v>
      </c>
      <c r="H408" s="2" t="n">
        <v>0.8</v>
      </c>
      <c r="I408" s="2" t="n">
        <f aca="false">C408/2*J408</f>
        <v>31.92</v>
      </c>
      <c r="J408" s="2" t="n">
        <f aca="false">0.5*(G408+H408)</f>
        <v>0.7</v>
      </c>
      <c r="K408" s="0"/>
      <c r="L408" s="2" t="n">
        <f aca="false">SQRT(0.493677^2+I408^2)</f>
        <v>31.9238173936064</v>
      </c>
      <c r="M408" s="2"/>
      <c r="N408" s="2"/>
      <c r="O408" s="3" t="n">
        <f aca="false">2*L408/C408</f>
        <v>0.70008371477207</v>
      </c>
      <c r="P408" s="2" t="s">
        <v>60</v>
      </c>
      <c r="Q408" s="2"/>
      <c r="R408" s="2" t="n">
        <v>0.096</v>
      </c>
      <c r="S408" s="2" t="n">
        <v>0.019</v>
      </c>
      <c r="T408" s="0"/>
      <c r="U408" s="0"/>
      <c r="V408" s="0"/>
      <c r="W408" s="0"/>
      <c r="X408" s="0"/>
      <c r="Y408" s="0"/>
      <c r="Z408" s="0"/>
    </row>
    <row r="409" customFormat="false" ht="12.8" hidden="false" customHeight="false" outlineLevel="0" collapsed="false">
      <c r="A409" s="2" t="n">
        <v>2022</v>
      </c>
      <c r="B409" s="2" t="s">
        <v>59</v>
      </c>
      <c r="C409" s="2" t="n">
        <v>91.2</v>
      </c>
      <c r="E409" s="0"/>
      <c r="F409" s="0"/>
      <c r="G409" s="2" t="n">
        <v>0.8</v>
      </c>
      <c r="H409" s="2" t="n">
        <v>1</v>
      </c>
      <c r="I409" s="2" t="n">
        <f aca="false">C409/2*J409</f>
        <v>41.04</v>
      </c>
      <c r="J409" s="2" t="n">
        <f aca="false">0.5*(G409+H409)</f>
        <v>0.9</v>
      </c>
      <c r="K409" s="0"/>
      <c r="L409" s="2" t="n">
        <f aca="false">SQRT(0.493677^2+I409^2)</f>
        <v>41.0429691540504</v>
      </c>
      <c r="M409" s="2"/>
      <c r="N409" s="2"/>
      <c r="O409" s="3" t="n">
        <f aca="false">2*L409/C409</f>
        <v>0.900065113027421</v>
      </c>
      <c r="P409" s="2" t="s">
        <v>60</v>
      </c>
      <c r="Q409" s="2"/>
      <c r="R409" s="2" t="n">
        <v>0.0125</v>
      </c>
      <c r="S409" s="2" t="n">
        <v>0.0088</v>
      </c>
      <c r="T409" s="0"/>
      <c r="U409" s="0"/>
      <c r="V409" s="0"/>
      <c r="W409" s="0"/>
      <c r="X409" s="0"/>
      <c r="Y409" s="0"/>
      <c r="Z409" s="0"/>
    </row>
    <row r="410" customFormat="false" ht="12.8" hidden="false" customHeight="false" outlineLevel="0" collapsed="false">
      <c r="A410" s="2" t="n">
        <v>2023</v>
      </c>
      <c r="B410" s="2" t="s">
        <v>61</v>
      </c>
      <c r="C410" s="2" t="n">
        <v>10.54</v>
      </c>
      <c r="E410" s="2" t="n">
        <v>0.2</v>
      </c>
      <c r="F410" s="2" t="n">
        <v>0.25</v>
      </c>
      <c r="G410" s="2" t="n">
        <f aca="false">2*E410/C410</f>
        <v>0.0379506641366224</v>
      </c>
      <c r="H410" s="2" t="n">
        <f aca="false">2*F410/C410</f>
        <v>0.047438330170778</v>
      </c>
      <c r="I410" s="2" t="n">
        <f aca="false">C410/2*J410</f>
        <v>0.225</v>
      </c>
      <c r="J410" s="2" t="n">
        <f aca="false">(G410+H410)/2</f>
        <v>0.0426944971537002</v>
      </c>
      <c r="K410" s="0"/>
      <c r="L410" s="2" t="n">
        <f aca="false">SQRT(0.493677^2+I410^2)</f>
        <v>0.542532930179358</v>
      </c>
      <c r="M410" s="2" t="n">
        <f aca="false">SQRT(G410^2 +4*0.493667^2/C410^2)</f>
        <v>0.101070518183305</v>
      </c>
      <c r="N410" s="2" t="n">
        <f aca="false">SQRT(H410^2 +4*0.493667^2/C410^2)</f>
        <v>0.105001866206381</v>
      </c>
      <c r="O410" s="2" t="n">
        <f aca="false">2*L410/C410</f>
        <v>0.102947425081472</v>
      </c>
      <c r="P410" s="2" t="s">
        <v>45</v>
      </c>
      <c r="Q410" s="2"/>
      <c r="R410" s="2" t="n">
        <v>0.291</v>
      </c>
      <c r="S410" s="2"/>
      <c r="T410" s="2" t="n">
        <v>0.98</v>
      </c>
      <c r="U410" s="0" t="n">
        <f aca="false">R410*T410/100</f>
        <v>0.0028518</v>
      </c>
      <c r="V410" s="2" t="n">
        <v>0.003</v>
      </c>
      <c r="W410" s="2" t="n">
        <v>0.007</v>
      </c>
      <c r="X410" s="0"/>
      <c r="Y410" s="0"/>
      <c r="Z410" s="0"/>
    </row>
    <row r="411" customFormat="false" ht="12.8" hidden="false" customHeight="false" outlineLevel="0" collapsed="false">
      <c r="A411" s="2" t="n">
        <v>2023</v>
      </c>
      <c r="B411" s="2" t="s">
        <v>61</v>
      </c>
      <c r="C411" s="2" t="n">
        <v>10.54</v>
      </c>
      <c r="E411" s="2" t="n">
        <v>0.25</v>
      </c>
      <c r="F411" s="2" t="n">
        <v>0.3</v>
      </c>
      <c r="G411" s="2" t="n">
        <f aca="false">2*E411/C411</f>
        <v>0.047438330170778</v>
      </c>
      <c r="H411" s="2" t="n">
        <f aca="false">2*F411/C411</f>
        <v>0.0569259962049336</v>
      </c>
      <c r="I411" s="2" t="n">
        <f aca="false">C411/2*J411</f>
        <v>0.275</v>
      </c>
      <c r="J411" s="2" t="n">
        <f aca="false">(G411+H411)/2</f>
        <v>0.0521821631878558</v>
      </c>
      <c r="K411" s="0"/>
      <c r="L411" s="2" t="n">
        <f aca="false">SQRT(0.493677^2+I411^2)</f>
        <v>0.565103512932808</v>
      </c>
      <c r="M411" s="2" t="n">
        <f aca="false">SQRT(G411^2 +4*0.493667^2/C411^2)</f>
        <v>0.105001866206381</v>
      </c>
      <c r="N411" s="2" t="n">
        <f aca="false">SQRT(H411^2 +4*0.493667^2/C411^2)</f>
        <v>0.109615536222541</v>
      </c>
      <c r="O411" s="2" t="n">
        <f aca="false">2*L411/C411</f>
        <v>0.107230268108692</v>
      </c>
      <c r="P411" s="2" t="s">
        <v>45</v>
      </c>
      <c r="Q411" s="2"/>
      <c r="R411" s="2" t="n">
        <v>0.382</v>
      </c>
      <c r="S411" s="2"/>
      <c r="T411" s="2" t="n">
        <v>0.98</v>
      </c>
      <c r="U411" s="0" t="n">
        <f aca="false">R411*T411/100</f>
        <v>0.0037436</v>
      </c>
      <c r="V411" s="2" t="n">
        <v>0.003</v>
      </c>
      <c r="W411" s="2" t="n">
        <v>0.007</v>
      </c>
      <c r="X411" s="0"/>
      <c r="Y411" s="0"/>
      <c r="Z411" s="0"/>
    </row>
    <row r="412" customFormat="false" ht="12.8" hidden="false" customHeight="false" outlineLevel="0" collapsed="false">
      <c r="A412" s="2" t="n">
        <v>2023</v>
      </c>
      <c r="B412" s="2" t="s">
        <v>61</v>
      </c>
      <c r="C412" s="2" t="n">
        <v>10.54</v>
      </c>
      <c r="E412" s="2" t="n">
        <v>0.3</v>
      </c>
      <c r="F412" s="2" t="n">
        <v>0.35</v>
      </c>
      <c r="G412" s="2" t="n">
        <f aca="false">2*E412/C412</f>
        <v>0.0569259962049336</v>
      </c>
      <c r="H412" s="2" t="n">
        <f aca="false">2*F412/C412</f>
        <v>0.0664136622390892</v>
      </c>
      <c r="I412" s="2" t="n">
        <f aca="false">C412/2*J412</f>
        <v>0.325</v>
      </c>
      <c r="J412" s="2" t="n">
        <f aca="false">(G412+H412)/2</f>
        <v>0.0616698292220114</v>
      </c>
      <c r="K412" s="0"/>
      <c r="L412" s="2" t="n">
        <f aca="false">SQRT(0.493677^2+I412^2)</f>
        <v>0.591051588551287</v>
      </c>
      <c r="M412" s="2" t="n">
        <f aca="false">SQRT(G412^2 +4*0.493667^2/C412^2)</f>
        <v>0.109615536222541</v>
      </c>
      <c r="N412" s="2" t="n">
        <f aca="false">SQRT(H412^2 +4*0.493667^2/C412^2)</f>
        <v>0.114829313633057</v>
      </c>
      <c r="O412" s="2" t="n">
        <f aca="false">2*L412/C412</f>
        <v>0.112154001622635</v>
      </c>
      <c r="P412" s="2" t="s">
        <v>45</v>
      </c>
      <c r="Q412" s="2"/>
      <c r="R412" s="2" t="n">
        <v>0.468</v>
      </c>
      <c r="S412" s="2"/>
      <c r="T412" s="2" t="n">
        <v>0.98</v>
      </c>
      <c r="U412" s="0" t="n">
        <f aca="false">R412*T412/100</f>
        <v>0.0045864</v>
      </c>
      <c r="V412" s="2" t="n">
        <v>0.003</v>
      </c>
      <c r="W412" s="2" t="n">
        <v>0.008</v>
      </c>
      <c r="X412" s="0"/>
      <c r="Y412" s="0"/>
      <c r="Z412" s="0"/>
    </row>
    <row r="413" customFormat="false" ht="12.8" hidden="false" customHeight="false" outlineLevel="0" collapsed="false">
      <c r="A413" s="2" t="n">
        <v>2023</v>
      </c>
      <c r="B413" s="2" t="s">
        <v>61</v>
      </c>
      <c r="C413" s="2" t="n">
        <v>10.54</v>
      </c>
      <c r="E413" s="2" t="n">
        <v>0.35</v>
      </c>
      <c r="F413" s="2" t="n">
        <v>0.4</v>
      </c>
      <c r="G413" s="2" t="n">
        <f aca="false">2*E413/C413</f>
        <v>0.0664136622390892</v>
      </c>
      <c r="H413" s="2" t="n">
        <f aca="false">2*F413/C413</f>
        <v>0.0759013282732448</v>
      </c>
      <c r="I413" s="2" t="n">
        <f aca="false">C413/2*J413</f>
        <v>0.375</v>
      </c>
      <c r="J413" s="2" t="n">
        <f aca="false">(G413+H413)/2</f>
        <v>0.071157495256167</v>
      </c>
      <c r="K413" s="0"/>
      <c r="L413" s="2" t="n">
        <f aca="false">SQRT(0.493677^2+I413^2)</f>
        <v>0.619953208177036</v>
      </c>
      <c r="M413" s="2" t="n">
        <f aca="false">SQRT(G413^2 +4*0.493667^2/C413^2)</f>
        <v>0.114829313633057</v>
      </c>
      <c r="N413" s="2" t="n">
        <f aca="false">SQRT(H413^2 +4*0.493667^2/C413^2)</f>
        <v>0.120565369700731</v>
      </c>
      <c r="O413" s="2" t="n">
        <f aca="false">2*L413/C413</f>
        <v>0.117638179919741</v>
      </c>
      <c r="P413" s="2" t="s">
        <v>45</v>
      </c>
      <c r="Q413" s="2"/>
      <c r="R413" s="2" t="n">
        <v>0.538</v>
      </c>
      <c r="S413" s="2"/>
      <c r="T413" s="2" t="n">
        <v>0.98</v>
      </c>
      <c r="U413" s="0" t="n">
        <f aca="false">R413*T413/100</f>
        <v>0.0052724</v>
      </c>
      <c r="V413" s="2" t="n">
        <v>0.003</v>
      </c>
      <c r="W413" s="2" t="n">
        <v>0.009</v>
      </c>
      <c r="X413" s="0"/>
      <c r="Y413" s="0"/>
      <c r="Z413" s="0"/>
    </row>
    <row r="414" customFormat="false" ht="12.8" hidden="false" customHeight="false" outlineLevel="0" collapsed="false">
      <c r="A414" s="2" t="n">
        <v>2023</v>
      </c>
      <c r="B414" s="2" t="s">
        <v>61</v>
      </c>
      <c r="C414" s="2" t="n">
        <v>10.54</v>
      </c>
      <c r="E414" s="2" t="n">
        <v>0.4</v>
      </c>
      <c r="F414" s="2" t="n">
        <v>0.45</v>
      </c>
      <c r="G414" s="2" t="n">
        <f aca="false">2*E414/C414</f>
        <v>0.0759013282732448</v>
      </c>
      <c r="H414" s="2" t="n">
        <f aca="false">2*F414/C414</f>
        <v>0.0853889943074004</v>
      </c>
      <c r="I414" s="2" t="n">
        <f aca="false">C414/2*J414</f>
        <v>0.425</v>
      </c>
      <c r="J414" s="2" t="n">
        <f aca="false">(G414+H414)/2</f>
        <v>0.0806451612903226</v>
      </c>
      <c r="K414" s="0"/>
      <c r="L414" s="2" t="n">
        <f aca="false">SQRT(0.493677^2+I414^2)</f>
        <v>0.651415366973331</v>
      </c>
      <c r="M414" s="2" t="n">
        <f aca="false">SQRT(G414^2 +4*0.493667^2/C414^2)</f>
        <v>0.120565369700731</v>
      </c>
      <c r="N414" s="2" t="n">
        <f aca="false">SQRT(H414^2 +4*0.493667^2/C414^2)</f>
        <v>0.126752818849367</v>
      </c>
      <c r="O414" s="2" t="n">
        <f aca="false">2*L414/C414</f>
        <v>0.123608229027198</v>
      </c>
      <c r="P414" s="2" t="s">
        <v>45</v>
      </c>
      <c r="Q414" s="2"/>
      <c r="R414" s="2" t="n">
        <v>0.591</v>
      </c>
      <c r="S414" s="2"/>
      <c r="T414" s="2" t="n">
        <v>0.98</v>
      </c>
      <c r="U414" s="0" t="n">
        <f aca="false">R414*T414/100</f>
        <v>0.0057918</v>
      </c>
      <c r="V414" s="2" t="n">
        <v>0.002</v>
      </c>
      <c r="W414" s="2" t="n">
        <v>0.009</v>
      </c>
      <c r="X414" s="0"/>
      <c r="Y414" s="0"/>
      <c r="Z414" s="0"/>
    </row>
    <row r="415" customFormat="false" ht="12.8" hidden="false" customHeight="false" outlineLevel="0" collapsed="false">
      <c r="A415" s="2" t="n">
        <v>2023</v>
      </c>
      <c r="B415" s="2" t="s">
        <v>61</v>
      </c>
      <c r="C415" s="2" t="n">
        <v>10.54</v>
      </c>
      <c r="E415" s="2" t="n">
        <v>0.45</v>
      </c>
      <c r="F415" s="2" t="n">
        <v>0.5</v>
      </c>
      <c r="G415" s="2" t="n">
        <f aca="false">2*E415/C415</f>
        <v>0.0853889943074004</v>
      </c>
      <c r="H415" s="2" t="n">
        <f aca="false">2*F415/C415</f>
        <v>0.094876660341556</v>
      </c>
      <c r="I415" s="2" t="n">
        <f aca="false">C415/2*J415</f>
        <v>0.475</v>
      </c>
      <c r="J415" s="2" t="n">
        <f aca="false">(G415+H415)/2</f>
        <v>0.0901328273244782</v>
      </c>
      <c r="K415" s="0"/>
      <c r="L415" s="2" t="n">
        <f aca="false">SQRT(0.493677^2+I415^2)</f>
        <v>0.685085381780257</v>
      </c>
      <c r="M415" s="2" t="n">
        <f aca="false">SQRT(G415^2 +4*0.493667^2/C415^2)</f>
        <v>0.126752818849367</v>
      </c>
      <c r="N415" s="2" t="n">
        <f aca="false">SQRT(H415^2 +4*0.493667^2/C415^2)</f>
        <v>0.133328831896923</v>
      </c>
      <c r="O415" s="2" t="n">
        <f aca="false">2*L415/C415</f>
        <v>0.129997226144261</v>
      </c>
      <c r="P415" s="2" t="s">
        <v>45</v>
      </c>
      <c r="Q415" s="2"/>
      <c r="R415" s="2" t="n">
        <v>0.633</v>
      </c>
      <c r="S415" s="2"/>
      <c r="T415" s="2" t="n">
        <v>0.98</v>
      </c>
      <c r="U415" s="0" t="n">
        <f aca="false">R415*T415/100</f>
        <v>0.0062034</v>
      </c>
      <c r="V415" s="2" t="n">
        <v>0.002</v>
      </c>
      <c r="W415" s="2" t="n">
        <v>0.009</v>
      </c>
      <c r="X415" s="0"/>
      <c r="Y415" s="0"/>
      <c r="Z415" s="0"/>
    </row>
    <row r="416" customFormat="false" ht="12.8" hidden="false" customHeight="false" outlineLevel="0" collapsed="false">
      <c r="A416" s="2" t="n">
        <v>2023</v>
      </c>
      <c r="B416" s="2" t="s">
        <v>61</v>
      </c>
      <c r="C416" s="2" t="n">
        <v>10.54</v>
      </c>
      <c r="E416" s="2" t="n">
        <v>0.5</v>
      </c>
      <c r="F416" s="2" t="n">
        <v>0.55</v>
      </c>
      <c r="G416" s="2" t="n">
        <f aca="false">2*E416/C416</f>
        <v>0.094876660341556</v>
      </c>
      <c r="H416" s="2" t="n">
        <f aca="false">2*F416/C416</f>
        <v>0.104364326375712</v>
      </c>
      <c r="I416" s="2" t="n">
        <f aca="false">C416/2*J416</f>
        <v>0.525</v>
      </c>
      <c r="J416" s="2" t="n">
        <f aca="false">(G416+H416)/2</f>
        <v>0.0996204933586338</v>
      </c>
      <c r="K416" s="0"/>
      <c r="L416" s="2" t="n">
        <f aca="false">SQRT(0.493677^2+I416^2)</f>
        <v>0.720653856111934</v>
      </c>
      <c r="M416" s="2" t="n">
        <f aca="false">SQRT(G416^2 +4*0.493667^2/C416^2)</f>
        <v>0.133328831896923</v>
      </c>
      <c r="N416" s="2" t="n">
        <f aca="false">SQRT(H416^2 +4*0.493667^2/C416^2)</f>
        <v>0.140238758398979</v>
      </c>
      <c r="O416" s="2" t="n">
        <f aca="false">2*L416/C416</f>
        <v>0.136746462260329</v>
      </c>
      <c r="P416" s="2" t="s">
        <v>45</v>
      </c>
      <c r="Q416" s="2"/>
      <c r="R416" s="2" t="n">
        <v>0.669</v>
      </c>
      <c r="S416" s="2"/>
      <c r="T416" s="2" t="n">
        <v>0.98</v>
      </c>
      <c r="U416" s="0" t="n">
        <f aca="false">R416*T416/100</f>
        <v>0.0065562</v>
      </c>
      <c r="V416" s="2" t="n">
        <v>0.002</v>
      </c>
      <c r="W416" s="2" t="n">
        <v>0.009</v>
      </c>
      <c r="X416" s="0"/>
      <c r="Y416" s="0"/>
      <c r="Z416" s="0"/>
    </row>
    <row r="417" customFormat="false" ht="12.8" hidden="false" customHeight="false" outlineLevel="0" collapsed="false">
      <c r="A417" s="2" t="n">
        <v>2023</v>
      </c>
      <c r="B417" s="2" t="s">
        <v>61</v>
      </c>
      <c r="C417" s="2" t="n">
        <v>10.54</v>
      </c>
      <c r="E417" s="2" t="n">
        <v>0.55</v>
      </c>
      <c r="F417" s="2" t="n">
        <v>0.6</v>
      </c>
      <c r="G417" s="2" t="n">
        <f aca="false">2*E417/C417</f>
        <v>0.104364326375712</v>
      </c>
      <c r="H417" s="2" t="n">
        <f aca="false">2*F417/C417</f>
        <v>0.113851992409867</v>
      </c>
      <c r="I417" s="2" t="n">
        <f aca="false">C417/2*J417</f>
        <v>0.575</v>
      </c>
      <c r="J417" s="2" t="n">
        <f aca="false">(G417+H417)/2</f>
        <v>0.109108159392789</v>
      </c>
      <c r="K417" s="0"/>
      <c r="L417" s="2" t="n">
        <f aca="false">SQRT(0.493677^2+I417^2)</f>
        <v>0.757853534879267</v>
      </c>
      <c r="M417" s="2" t="n">
        <f aca="false">SQRT(G417^2 +4*0.493667^2/C417^2)</f>
        <v>0.140238758398979</v>
      </c>
      <c r="N417" s="2" t="n">
        <f aca="false">SQRT(H417^2 +4*0.493667^2/C417^2)</f>
        <v>0.147435656857924</v>
      </c>
      <c r="O417" s="2" t="n">
        <f aca="false">2*L417/C417</f>
        <v>0.143805224834775</v>
      </c>
      <c r="P417" s="2" t="s">
        <v>45</v>
      </c>
      <c r="Q417" s="2"/>
      <c r="R417" s="2" t="n">
        <v>0.682</v>
      </c>
      <c r="S417" s="2"/>
      <c r="T417" s="2" t="n">
        <v>0.98</v>
      </c>
      <c r="U417" s="0" t="n">
        <f aca="false">R417*T417/100</f>
        <v>0.0066836</v>
      </c>
      <c r="V417" s="2" t="n">
        <v>0.002</v>
      </c>
      <c r="W417" s="2" t="n">
        <v>0.009</v>
      </c>
      <c r="X417" s="0"/>
      <c r="Y417" s="0"/>
      <c r="Z417" s="0"/>
    </row>
    <row r="418" customFormat="false" ht="12.8" hidden="false" customHeight="false" outlineLevel="0" collapsed="false">
      <c r="A418" s="2" t="n">
        <v>2023</v>
      </c>
      <c r="B418" s="2" t="s">
        <v>61</v>
      </c>
      <c r="C418" s="2" t="n">
        <v>10.54</v>
      </c>
      <c r="E418" s="2" t="n">
        <v>0.6</v>
      </c>
      <c r="F418" s="2" t="n">
        <v>0.65</v>
      </c>
      <c r="G418" s="2" t="n">
        <f aca="false">2*E418/C418</f>
        <v>0.113851992409867</v>
      </c>
      <c r="H418" s="2" t="n">
        <f aca="false">2*F418/C418</f>
        <v>0.123339658444023</v>
      </c>
      <c r="I418" s="2" t="n">
        <f aca="false">C418/2*J418</f>
        <v>0.625</v>
      </c>
      <c r="J418" s="2" t="n">
        <f aca="false">(G418+H418)/2</f>
        <v>0.118595825426945</v>
      </c>
      <c r="K418" s="0"/>
      <c r="L418" s="2" t="n">
        <f aca="false">SQRT(0.493677^2+I418^2)</f>
        <v>0.796455887246117</v>
      </c>
      <c r="M418" s="2" t="n">
        <f aca="false">SQRT(G418^2 +4*0.493667^2/C418^2)</f>
        <v>0.147435656857924</v>
      </c>
      <c r="N418" s="2" t="n">
        <f aca="false">SQRT(H418^2 +4*0.493667^2/C418^2)</f>
        <v>0.15487952764171</v>
      </c>
      <c r="O418" s="2" t="n">
        <f aca="false">2*L418/C418</f>
        <v>0.151130149382565</v>
      </c>
      <c r="P418" s="2" t="s">
        <v>45</v>
      </c>
      <c r="Q418" s="2"/>
      <c r="R418" s="2" t="n">
        <v>0.689</v>
      </c>
      <c r="S418" s="2"/>
      <c r="T418" s="2" t="n">
        <v>0.98</v>
      </c>
      <c r="U418" s="0" t="n">
        <f aca="false">R418*T418/100</f>
        <v>0.0067522</v>
      </c>
      <c r="V418" s="2" t="n">
        <v>0.002</v>
      </c>
      <c r="W418" s="2" t="n">
        <v>0.009</v>
      </c>
      <c r="X418" s="0"/>
      <c r="Y418" s="0"/>
      <c r="Z418" s="0"/>
    </row>
    <row r="419" customFormat="false" ht="12.8" hidden="false" customHeight="false" outlineLevel="0" collapsed="false">
      <c r="A419" s="2" t="n">
        <v>2023</v>
      </c>
      <c r="B419" s="2" t="s">
        <v>61</v>
      </c>
      <c r="C419" s="2" t="n">
        <v>10.54</v>
      </c>
      <c r="E419" s="2" t="n">
        <v>0.65</v>
      </c>
      <c r="F419" s="2" t="n">
        <v>0.7</v>
      </c>
      <c r="G419" s="2" t="n">
        <f aca="false">2*E419/C419</f>
        <v>0.123339658444023</v>
      </c>
      <c r="H419" s="2" t="n">
        <f aca="false">2*F419/C419</f>
        <v>0.132827324478178</v>
      </c>
      <c r="I419" s="2" t="n">
        <f aca="false">C419/2*J419</f>
        <v>0.675</v>
      </c>
      <c r="J419" s="2" t="n">
        <f aca="false">(G419+H419)/2</f>
        <v>0.128083491461101</v>
      </c>
      <c r="K419" s="0"/>
      <c r="L419" s="2" t="n">
        <f aca="false">SQRT(0.493677^2+I419^2)</f>
        <v>0.836266692107847</v>
      </c>
      <c r="M419" s="2" t="n">
        <f aca="false">SQRT(G419^2 +4*0.493667^2/C419^2)</f>
        <v>0.15487952764171</v>
      </c>
      <c r="N419" s="2" t="n">
        <f aca="false">SQRT(H419^2 +4*0.493667^2/C419^2)</f>
        <v>0.162536441653748</v>
      </c>
      <c r="O419" s="2" t="n">
        <f aca="false">2*L419/C419</f>
        <v>0.158684381804145</v>
      </c>
      <c r="P419" s="2" t="s">
        <v>45</v>
      </c>
      <c r="Q419" s="2"/>
      <c r="R419" s="2" t="n">
        <v>0.687</v>
      </c>
      <c r="S419" s="2"/>
      <c r="T419" s="2" t="n">
        <v>0.98</v>
      </c>
      <c r="U419" s="0" t="n">
        <f aca="false">R419*T419/100</f>
        <v>0.0067326</v>
      </c>
      <c r="V419" s="2" t="n">
        <v>0.002</v>
      </c>
      <c r="W419" s="2" t="n">
        <v>0.009</v>
      </c>
      <c r="X419" s="0"/>
      <c r="Y419" s="0"/>
      <c r="Z419" s="0"/>
    </row>
    <row r="420" customFormat="false" ht="12.8" hidden="false" customHeight="false" outlineLevel="0" collapsed="false">
      <c r="A420" s="2" t="n">
        <v>2023</v>
      </c>
      <c r="B420" s="2" t="s">
        <v>61</v>
      </c>
      <c r="C420" s="2" t="n">
        <v>10.54</v>
      </c>
      <c r="E420" s="2" t="n">
        <v>0.7</v>
      </c>
      <c r="F420" s="2" t="n">
        <v>0.75</v>
      </c>
      <c r="G420" s="2" t="n">
        <f aca="false">2*E420/C420</f>
        <v>0.132827324478178</v>
      </c>
      <c r="H420" s="2" t="n">
        <f aca="false">2*F420/C420</f>
        <v>0.142314990512334</v>
      </c>
      <c r="I420" s="2" t="n">
        <f aca="false">C420/2*J420</f>
        <v>0.725</v>
      </c>
      <c r="J420" s="2" t="n">
        <f aca="false">(G420+H420)/2</f>
        <v>0.137571157495256</v>
      </c>
      <c r="K420" s="0"/>
      <c r="L420" s="2" t="n">
        <f aca="false">SQRT(0.493677^2+I420^2)</f>
        <v>0.877121417096288</v>
      </c>
      <c r="M420" s="2" t="n">
        <f aca="false">SQRT(G420^2 +4*0.493667^2/C420^2)</f>
        <v>0.162536441653748</v>
      </c>
      <c r="N420" s="2" t="n">
        <f aca="false">SQRT(H420^2 +4*0.493667^2/C420^2)</f>
        <v>0.170377678297237</v>
      </c>
      <c r="O420" s="2" t="n">
        <f aca="false">2*L420/C420</f>
        <v>0.166436701536297</v>
      </c>
      <c r="P420" s="2" t="s">
        <v>45</v>
      </c>
      <c r="Q420" s="2"/>
      <c r="R420" s="2" t="n">
        <v>0.676</v>
      </c>
      <c r="S420" s="2"/>
      <c r="T420" s="2" t="n">
        <v>0.98</v>
      </c>
      <c r="U420" s="0" t="n">
        <f aca="false">R420*T420/100</f>
        <v>0.0066248</v>
      </c>
      <c r="V420" s="2" t="n">
        <v>0.002</v>
      </c>
      <c r="W420" s="2" t="n">
        <v>0.009</v>
      </c>
      <c r="X420" s="0"/>
      <c r="Y420" s="0"/>
      <c r="Z420" s="0"/>
    </row>
    <row r="421" customFormat="false" ht="12.8" hidden="false" customHeight="false" outlineLevel="0" collapsed="false">
      <c r="A421" s="2" t="n">
        <v>2023</v>
      </c>
      <c r="B421" s="2" t="s">
        <v>61</v>
      </c>
      <c r="C421" s="2" t="n">
        <v>10.54</v>
      </c>
      <c r="E421" s="2" t="n">
        <v>0.75</v>
      </c>
      <c r="F421" s="2" t="n">
        <v>0.8</v>
      </c>
      <c r="G421" s="2" t="n">
        <f aca="false">2*E421/C421</f>
        <v>0.142314990512334</v>
      </c>
      <c r="H421" s="2" t="n">
        <f aca="false">2*F421/C421</f>
        <v>0.15180265654649</v>
      </c>
      <c r="I421" s="2" t="n">
        <f aca="false">C421/2*J421</f>
        <v>0.775</v>
      </c>
      <c r="J421" s="2" t="n">
        <f aca="false">(G421+H421)/2</f>
        <v>0.147058823529412</v>
      </c>
      <c r="K421" s="0"/>
      <c r="L421" s="2" t="n">
        <f aca="false">SQRT(0.493677^2+I421^2)</f>
        <v>0.918880830319688</v>
      </c>
      <c r="M421" s="2" t="n">
        <f aca="false">SQRT(G421^2 +4*0.493667^2/C421^2)</f>
        <v>0.170377678297237</v>
      </c>
      <c r="N421" s="2" t="n">
        <f aca="false">SQRT(H421^2 +4*0.493667^2/C421^2)</f>
        <v>0.178378931693187</v>
      </c>
      <c r="O421" s="2" t="n">
        <f aca="false">2*L421/C421</f>
        <v>0.174360688865216</v>
      </c>
      <c r="P421" s="2" t="s">
        <v>45</v>
      </c>
      <c r="Q421" s="2"/>
      <c r="R421" s="2" t="n">
        <v>0.658</v>
      </c>
      <c r="S421" s="2"/>
      <c r="T421" s="2" t="n">
        <v>0.98</v>
      </c>
      <c r="U421" s="0" t="n">
        <f aca="false">R421*T421/100</f>
        <v>0.0064484</v>
      </c>
      <c r="V421" s="2" t="n">
        <v>0.002</v>
      </c>
      <c r="W421" s="2" t="n">
        <v>0.008</v>
      </c>
      <c r="X421" s="0"/>
      <c r="Y421" s="0"/>
      <c r="Z421" s="0"/>
    </row>
    <row r="422" customFormat="false" ht="12.8" hidden="false" customHeight="false" outlineLevel="0" collapsed="false">
      <c r="A422" s="2" t="n">
        <v>2023</v>
      </c>
      <c r="B422" s="2" t="s">
        <v>61</v>
      </c>
      <c r="C422" s="2" t="n">
        <v>10.54</v>
      </c>
      <c r="E422" s="2" t="n">
        <v>0.8</v>
      </c>
      <c r="F422" s="2" t="n">
        <v>0.85</v>
      </c>
      <c r="G422" s="2" t="n">
        <f aca="false">2*E422/C422</f>
        <v>0.15180265654649</v>
      </c>
      <c r="H422" s="2" t="n">
        <f aca="false">2*F422/C422</f>
        <v>0.161290322580645</v>
      </c>
      <c r="I422" s="2" t="n">
        <f aca="false">C422/2*J422</f>
        <v>0.825</v>
      </c>
      <c r="J422" s="2" t="n">
        <f aca="false">(G422+H422)/2</f>
        <v>0.156546489563567</v>
      </c>
      <c r="K422" s="0"/>
      <c r="L422" s="2" t="n">
        <f aca="false">SQRT(0.493677^2+I422^2)</f>
        <v>0.961427054086268</v>
      </c>
      <c r="M422" s="2" t="n">
        <f aca="false">SQRT(G422^2 +4*0.493667^2/C422^2)</f>
        <v>0.178378931693187</v>
      </c>
      <c r="N422" s="2" t="n">
        <f aca="false">SQRT(H422^2 +4*0.493667^2/C422^2)</f>
        <v>0.186519609949195</v>
      </c>
      <c r="O422" s="2" t="n">
        <f aca="false">2*L422/C422</f>
        <v>0.182433976107451</v>
      </c>
      <c r="P422" s="2" t="s">
        <v>45</v>
      </c>
      <c r="Q422" s="2"/>
      <c r="R422" s="2" t="n">
        <v>0.636</v>
      </c>
      <c r="S422" s="2"/>
      <c r="T422" s="2" t="n">
        <v>0.98</v>
      </c>
      <c r="U422" s="0" t="n">
        <f aca="false">R422*T422/100</f>
        <v>0.0062328</v>
      </c>
      <c r="V422" s="2" t="n">
        <v>0.002</v>
      </c>
      <c r="W422" s="2" t="n">
        <v>0.008</v>
      </c>
      <c r="X422" s="0"/>
      <c r="Y422" s="0"/>
      <c r="Z422" s="0"/>
    </row>
    <row r="423" customFormat="false" ht="12.8" hidden="false" customHeight="false" outlineLevel="0" collapsed="false">
      <c r="A423" s="2" t="n">
        <v>2023</v>
      </c>
      <c r="B423" s="2" t="s">
        <v>61</v>
      </c>
      <c r="C423" s="2" t="n">
        <v>10.54</v>
      </c>
      <c r="E423" s="2" t="n">
        <v>0.85</v>
      </c>
      <c r="F423" s="2" t="n">
        <v>0.9</v>
      </c>
      <c r="G423" s="2" t="n">
        <f aca="false">2*E423/C423</f>
        <v>0.161290322580645</v>
      </c>
      <c r="H423" s="2" t="n">
        <f aca="false">2*F423/C423</f>
        <v>0.170777988614801</v>
      </c>
      <c r="I423" s="2" t="n">
        <f aca="false">C423/2*J423</f>
        <v>0.875</v>
      </c>
      <c r="J423" s="2" t="n">
        <f aca="false">(G423+H423)/2</f>
        <v>0.166034155597723</v>
      </c>
      <c r="K423" s="0"/>
      <c r="L423" s="2" t="n">
        <f aca="false">SQRT(0.493677^2+I423^2)</f>
        <v>1.00466013175053</v>
      </c>
      <c r="M423" s="2" t="n">
        <f aca="false">SQRT(G423^2 +4*0.493667^2/C423^2)</f>
        <v>0.186519609949195</v>
      </c>
      <c r="N423" s="2" t="n">
        <f aca="false">SQRT(H423^2 +4*0.493667^2/C423^2)</f>
        <v>0.194782232590008</v>
      </c>
      <c r="O423" s="2" t="n">
        <f aca="false">2*L423/C423</f>
        <v>0.190637596157597</v>
      </c>
      <c r="P423" s="2" t="s">
        <v>45</v>
      </c>
      <c r="Q423" s="2"/>
      <c r="R423" s="2" t="n">
        <v>0.616</v>
      </c>
      <c r="S423" s="2"/>
      <c r="T423" s="2" t="n">
        <v>0.98</v>
      </c>
      <c r="U423" s="0" t="n">
        <f aca="false">R423*T423/100</f>
        <v>0.0060368</v>
      </c>
      <c r="V423" s="2" t="n">
        <v>0.002</v>
      </c>
      <c r="W423" s="2" t="n">
        <v>0.008</v>
      </c>
      <c r="X423" s="0"/>
      <c r="Y423" s="0"/>
      <c r="Z423" s="0"/>
    </row>
    <row r="424" customFormat="false" ht="12.8" hidden="false" customHeight="false" outlineLevel="0" collapsed="false">
      <c r="A424" s="2" t="n">
        <v>2023</v>
      </c>
      <c r="B424" s="2" t="s">
        <v>61</v>
      </c>
      <c r="C424" s="2" t="n">
        <v>10.54</v>
      </c>
      <c r="E424" s="2" t="n">
        <v>0.9</v>
      </c>
      <c r="F424" s="2" t="n">
        <v>0.95</v>
      </c>
      <c r="G424" s="2" t="n">
        <f aca="false">2*E424/C424</f>
        <v>0.170777988614801</v>
      </c>
      <c r="H424" s="2" t="n">
        <f aca="false">2*F424/C424</f>
        <v>0.180265654648956</v>
      </c>
      <c r="I424" s="2" t="n">
        <f aca="false">C424/2*J424</f>
        <v>0.925</v>
      </c>
      <c r="J424" s="2" t="n">
        <f aca="false">(G424+H424)/2</f>
        <v>0.175521821631879</v>
      </c>
      <c r="K424" s="0"/>
      <c r="L424" s="2" t="n">
        <f aca="false">SQRT(0.493677^2+I424^2)</f>
        <v>1.04849510267287</v>
      </c>
      <c r="M424" s="2" t="n">
        <f aca="false">SQRT(G424^2 +4*0.493667^2/C424^2)</f>
        <v>0.194782232590008</v>
      </c>
      <c r="N424" s="2" t="n">
        <f aca="false">SQRT(H424^2 +4*0.493667^2/C424^2)</f>
        <v>0.203151920944518</v>
      </c>
      <c r="O424" s="2" t="n">
        <f aca="false">2*L424/C424</f>
        <v>0.198955427452158</v>
      </c>
      <c r="P424" s="2" t="s">
        <v>45</v>
      </c>
      <c r="Q424" s="2"/>
      <c r="R424" s="2" t="n">
        <v>0.593</v>
      </c>
      <c r="S424" s="2"/>
      <c r="T424" s="2" t="n">
        <v>0.98</v>
      </c>
      <c r="U424" s="0" t="n">
        <f aca="false">R424*T424/100</f>
        <v>0.0058114</v>
      </c>
      <c r="V424" s="2" t="n">
        <v>0.002</v>
      </c>
      <c r="W424" s="2" t="n">
        <v>0.008</v>
      </c>
      <c r="X424" s="0"/>
      <c r="Y424" s="0"/>
      <c r="Z424" s="0"/>
    </row>
    <row r="425" customFormat="false" ht="12.8" hidden="false" customHeight="false" outlineLevel="0" collapsed="false">
      <c r="A425" s="2" t="n">
        <v>2023</v>
      </c>
      <c r="B425" s="2" t="s">
        <v>61</v>
      </c>
      <c r="C425" s="2" t="n">
        <v>10.54</v>
      </c>
      <c r="E425" s="2" t="n">
        <v>0.95</v>
      </c>
      <c r="F425" s="2" t="n">
        <v>1</v>
      </c>
      <c r="G425" s="2" t="n">
        <f aca="false">2*E425/C425</f>
        <v>0.180265654648956</v>
      </c>
      <c r="H425" s="2" t="n">
        <f aca="false">2*F425/C425</f>
        <v>0.189753320683112</v>
      </c>
      <c r="I425" s="2" t="n">
        <f aca="false">C425/2*J425</f>
        <v>0.975</v>
      </c>
      <c r="J425" s="2" t="n">
        <f aca="false">(G425+H425)/2</f>
        <v>0.185009487666034</v>
      </c>
      <c r="K425" s="0"/>
      <c r="L425" s="2" t="n">
        <f aca="false">SQRT(0.493677^2+I425^2)</f>
        <v>1.09285954281829</v>
      </c>
      <c r="M425" s="2" t="n">
        <f aca="false">SQRT(G425^2 +4*0.493667^2/C425^2)</f>
        <v>0.203151920944518</v>
      </c>
      <c r="N425" s="2" t="n">
        <f aca="false">SQRT(H425^2 +4*0.493667^2/C425^2)</f>
        <v>0.211615971627141</v>
      </c>
      <c r="O425" s="2" t="n">
        <f aca="false">2*L425/C425</f>
        <v>0.207373727289998</v>
      </c>
      <c r="P425" s="2" t="s">
        <v>45</v>
      </c>
      <c r="Q425" s="2"/>
      <c r="R425" s="2" t="n">
        <v>0.568</v>
      </c>
      <c r="S425" s="2"/>
      <c r="T425" s="2" t="n">
        <v>0.98</v>
      </c>
      <c r="U425" s="0" t="n">
        <f aca="false">R425*T425/100</f>
        <v>0.0055664</v>
      </c>
      <c r="V425" s="2" t="n">
        <v>0.002</v>
      </c>
      <c r="W425" s="2" t="n">
        <v>0.007</v>
      </c>
      <c r="X425" s="0"/>
      <c r="Y425" s="0"/>
      <c r="Z425" s="0"/>
    </row>
    <row r="426" customFormat="false" ht="12.8" hidden="false" customHeight="false" outlineLevel="0" collapsed="false">
      <c r="A426" s="2" t="n">
        <v>2023</v>
      </c>
      <c r="B426" s="2" t="s">
        <v>61</v>
      </c>
      <c r="C426" s="2" t="n">
        <v>10.54</v>
      </c>
      <c r="E426" s="2" t="n">
        <v>1</v>
      </c>
      <c r="F426" s="2" t="n">
        <v>1.1</v>
      </c>
      <c r="G426" s="2" t="n">
        <f aca="false">2*E426/C426</f>
        <v>0.189753320683112</v>
      </c>
      <c r="H426" s="2" t="n">
        <f aca="false">2*F426/C426</f>
        <v>0.208728652751423</v>
      </c>
      <c r="I426" s="2" t="n">
        <f aca="false">C426/2*J426</f>
        <v>1.05</v>
      </c>
      <c r="J426" s="2" t="n">
        <f aca="false">(G426+H426)/2</f>
        <v>0.199240986717268</v>
      </c>
      <c r="K426" s="0"/>
      <c r="L426" s="2" t="n">
        <f aca="false">SQRT(0.493677^2+I426^2)</f>
        <v>1.1602659093195</v>
      </c>
      <c r="M426" s="2" t="n">
        <f aca="false">SQRT(G426^2 +4*0.493667^2/C426^2)</f>
        <v>0.211615971627141</v>
      </c>
      <c r="N426" s="2" t="n">
        <f aca="false">SQRT(H426^2 +4*0.493667^2/C426^2)</f>
        <v>0.228785155149663</v>
      </c>
      <c r="O426" s="2" t="n">
        <f aca="false">2*L426/C426</f>
        <v>0.220164309168785</v>
      </c>
      <c r="P426" s="2" t="s">
        <v>45</v>
      </c>
      <c r="Q426" s="2"/>
      <c r="R426" s="2" t="n">
        <v>0.531</v>
      </c>
      <c r="S426" s="2"/>
      <c r="T426" s="2" t="n">
        <v>0.98</v>
      </c>
      <c r="U426" s="0" t="n">
        <f aca="false">R426*T426/100</f>
        <v>0.0052038</v>
      </c>
      <c r="V426" s="2" t="n">
        <v>0.001</v>
      </c>
      <c r="W426" s="2" t="n">
        <v>0.007</v>
      </c>
      <c r="X426" s="0"/>
      <c r="Y426" s="0"/>
      <c r="Z426" s="0"/>
    </row>
    <row r="427" customFormat="false" ht="12.8" hidden="false" customHeight="false" outlineLevel="0" collapsed="false">
      <c r="A427" s="2" t="n">
        <v>2023</v>
      </c>
      <c r="B427" s="2" t="s">
        <v>61</v>
      </c>
      <c r="C427" s="2" t="n">
        <v>10.54</v>
      </c>
      <c r="E427" s="2" t="n">
        <v>1.1</v>
      </c>
      <c r="F427" s="2" t="n">
        <v>1.2</v>
      </c>
      <c r="G427" s="2" t="n">
        <f aca="false">2*E427/C427</f>
        <v>0.208728652751423</v>
      </c>
      <c r="H427" s="2" t="n">
        <f aca="false">2*F427/C427</f>
        <v>0.227703984819734</v>
      </c>
      <c r="I427" s="2" t="n">
        <f aca="false">C427/2*J427</f>
        <v>1.15</v>
      </c>
      <c r="J427" s="2" t="n">
        <f aca="false">(G427+H427)/2</f>
        <v>0.218216318785579</v>
      </c>
      <c r="K427" s="0"/>
      <c r="L427" s="2" t="n">
        <f aca="false">SQRT(0.493677^2+I427^2)</f>
        <v>1.25148590896142</v>
      </c>
      <c r="M427" s="2" t="n">
        <f aca="false">SQRT(G427^2 +4*0.493667^2/C427^2)</f>
        <v>0.228785155149663</v>
      </c>
      <c r="N427" s="2" t="n">
        <f aca="false">SQRT(H427^2 +4*0.493667^2/C427^2)</f>
        <v>0.246219620339681</v>
      </c>
      <c r="O427" s="2" t="n">
        <f aca="false">2*L427/C427</f>
        <v>0.237473607013553</v>
      </c>
      <c r="P427" s="2" t="s">
        <v>45</v>
      </c>
      <c r="Q427" s="2"/>
      <c r="R427" s="2" t="n">
        <v>0.482</v>
      </c>
      <c r="S427" s="2"/>
      <c r="T427" s="2" t="n">
        <v>0.98</v>
      </c>
      <c r="U427" s="0" t="n">
        <f aca="false">R427*T427/100</f>
        <v>0.0047236</v>
      </c>
      <c r="V427" s="2" t="n">
        <v>0.001</v>
      </c>
      <c r="W427" s="2" t="n">
        <v>0.006</v>
      </c>
      <c r="X427" s="0"/>
      <c r="Y427" s="0"/>
      <c r="Z427" s="0"/>
    </row>
    <row r="428" customFormat="false" ht="12.8" hidden="false" customHeight="false" outlineLevel="0" collapsed="false">
      <c r="A428" s="2" t="n">
        <v>2023</v>
      </c>
      <c r="B428" s="2" t="s">
        <v>61</v>
      </c>
      <c r="C428" s="2" t="n">
        <v>10.54</v>
      </c>
      <c r="E428" s="2" t="n">
        <v>1.2</v>
      </c>
      <c r="F428" s="2" t="n">
        <v>1.3</v>
      </c>
      <c r="G428" s="2" t="n">
        <f aca="false">2*E428/C428</f>
        <v>0.227703984819734</v>
      </c>
      <c r="H428" s="2" t="n">
        <f aca="false">2*F428/C428</f>
        <v>0.246679316888046</v>
      </c>
      <c r="I428" s="2" t="n">
        <f aca="false">C428/2*J428</f>
        <v>1.25</v>
      </c>
      <c r="J428" s="2" t="n">
        <f aca="false">(G428+H428)/2</f>
        <v>0.23719165085389</v>
      </c>
      <c r="K428" s="0"/>
      <c r="L428" s="2" t="n">
        <f aca="false">SQRT(0.493677^2+I428^2)</f>
        <v>1.34395572111919</v>
      </c>
      <c r="M428" s="2" t="n">
        <f aca="false">SQRT(G428^2 +4*0.493667^2/C428^2)</f>
        <v>0.246219620339681</v>
      </c>
      <c r="N428" s="2" t="n">
        <f aca="false">SQRT(H428^2 +4*0.493667^2/C428^2)</f>
        <v>0.263866788584285</v>
      </c>
      <c r="O428" s="2" t="n">
        <f aca="false">2*L428/C428</f>
        <v>0.255020060933432</v>
      </c>
      <c r="P428" s="2" t="s">
        <v>45</v>
      </c>
      <c r="Q428" s="2"/>
      <c r="R428" s="2" t="n">
        <v>0.435</v>
      </c>
      <c r="S428" s="2"/>
      <c r="T428" s="2" t="n">
        <v>0.98</v>
      </c>
      <c r="U428" s="0" t="n">
        <f aca="false">R428*T428/100</f>
        <v>0.004263</v>
      </c>
      <c r="V428" s="2" t="n">
        <v>0.001</v>
      </c>
      <c r="W428" s="2" t="n">
        <v>0.006</v>
      </c>
      <c r="X428" s="0"/>
      <c r="Y428" s="0"/>
      <c r="Z428" s="0"/>
    </row>
    <row r="429" customFormat="false" ht="12.8" hidden="false" customHeight="false" outlineLevel="0" collapsed="false">
      <c r="A429" s="2" t="n">
        <v>2023</v>
      </c>
      <c r="B429" s="2" t="s">
        <v>61</v>
      </c>
      <c r="C429" s="2" t="n">
        <v>10.54</v>
      </c>
      <c r="E429" s="2" t="n">
        <v>1.3</v>
      </c>
      <c r="F429" s="2" t="n">
        <v>1.4</v>
      </c>
      <c r="G429" s="2" t="n">
        <f aca="false">2*E429/C429</f>
        <v>0.246679316888046</v>
      </c>
      <c r="H429" s="2" t="n">
        <f aca="false">2*F429/C429</f>
        <v>0.265654648956357</v>
      </c>
      <c r="I429" s="2" t="n">
        <f aca="false">C429/2*J429</f>
        <v>1.35</v>
      </c>
      <c r="J429" s="2" t="n">
        <f aca="false">(G429+H429)/2</f>
        <v>0.256166982922201</v>
      </c>
      <c r="K429" s="0"/>
      <c r="L429" s="2" t="n">
        <f aca="false">SQRT(0.493677^2+I429^2)</f>
        <v>1.43743416556342</v>
      </c>
      <c r="M429" s="2" t="n">
        <f aca="false">SQRT(G429^2 +4*0.493667^2/C429^2)</f>
        <v>0.263866788584285</v>
      </c>
      <c r="N429" s="2" t="n">
        <f aca="false">SQRT(H429^2 +4*0.493667^2/C429^2)</f>
        <v>0.281686686319315</v>
      </c>
      <c r="O429" s="2" t="n">
        <f aca="false">2*L429/C429</f>
        <v>0.272757906179017</v>
      </c>
      <c r="P429" s="2" t="s">
        <v>45</v>
      </c>
      <c r="Q429" s="2"/>
      <c r="R429" s="2" t="n">
        <v>0.389</v>
      </c>
      <c r="S429" s="2"/>
      <c r="T429" s="2" t="n">
        <v>0.98</v>
      </c>
      <c r="U429" s="0" t="n">
        <f aca="false">R429*T429/100</f>
        <v>0.0038122</v>
      </c>
      <c r="V429" s="2" t="n">
        <v>0.001</v>
      </c>
      <c r="W429" s="2" t="n">
        <v>0.006</v>
      </c>
      <c r="X429" s="0"/>
      <c r="Y429" s="0"/>
      <c r="Z429" s="0"/>
    </row>
    <row r="430" customFormat="false" ht="12.8" hidden="false" customHeight="false" outlineLevel="0" collapsed="false">
      <c r="A430" s="2" t="n">
        <v>2023</v>
      </c>
      <c r="B430" s="2" t="s">
        <v>61</v>
      </c>
      <c r="C430" s="2" t="n">
        <v>10.54</v>
      </c>
      <c r="E430" s="2" t="n">
        <v>1.4</v>
      </c>
      <c r="F430" s="2" t="n">
        <v>1.5</v>
      </c>
      <c r="G430" s="2" t="n">
        <f aca="false">2*E430/C430</f>
        <v>0.265654648956357</v>
      </c>
      <c r="H430" s="2" t="n">
        <f aca="false">2*F430/C430</f>
        <v>0.284629981024668</v>
      </c>
      <c r="I430" s="2" t="n">
        <f aca="false">C430/2*J430</f>
        <v>1.45</v>
      </c>
      <c r="J430" s="2" t="n">
        <f aca="false">(G430+H430)/2</f>
        <v>0.275142314990512</v>
      </c>
      <c r="K430" s="0"/>
      <c r="L430" s="2" t="n">
        <f aca="false">SQRT(0.493677^2+I430^2)</f>
        <v>1.53173658973369</v>
      </c>
      <c r="M430" s="2" t="n">
        <f aca="false">SQRT(G430^2 +4*0.493667^2/C430^2)</f>
        <v>0.281686686319315</v>
      </c>
      <c r="N430" s="2" t="n">
        <f aca="false">SQRT(H430^2 +4*0.493667^2/C430^2)</f>
        <v>0.299648498804072</v>
      </c>
      <c r="O430" s="2" t="n">
        <f aca="false">2*L430/C430</f>
        <v>0.290652104313794</v>
      </c>
      <c r="P430" s="2" t="s">
        <v>45</v>
      </c>
      <c r="Q430" s="2"/>
      <c r="R430" s="2" t="n">
        <v>0.347</v>
      </c>
      <c r="S430" s="2"/>
      <c r="T430" s="2" t="n">
        <v>0.98</v>
      </c>
      <c r="U430" s="0" t="n">
        <f aca="false">R430*T430/100</f>
        <v>0.0034006</v>
      </c>
      <c r="V430" s="2" t="n">
        <v>0.001</v>
      </c>
      <c r="W430" s="2" t="n">
        <v>0.005</v>
      </c>
      <c r="X430" s="0"/>
      <c r="Y430" s="0"/>
      <c r="Z430" s="0"/>
    </row>
    <row r="431" customFormat="false" ht="12.8" hidden="false" customHeight="false" outlineLevel="0" collapsed="false">
      <c r="A431" s="2" t="n">
        <v>2023</v>
      </c>
      <c r="B431" s="2" t="s">
        <v>61</v>
      </c>
      <c r="C431" s="2" t="n">
        <v>10.54</v>
      </c>
      <c r="E431" s="2" t="n">
        <v>1.5</v>
      </c>
      <c r="F431" s="2" t="n">
        <v>1.6</v>
      </c>
      <c r="G431" s="2" t="n">
        <f aca="false">2*E431/C431</f>
        <v>0.284629981024668</v>
      </c>
      <c r="H431" s="2" t="n">
        <f aca="false">2*F431/C431</f>
        <v>0.303605313092979</v>
      </c>
      <c r="I431" s="2" t="n">
        <f aca="false">C431/2*J431</f>
        <v>1.55</v>
      </c>
      <c r="J431" s="2" t="n">
        <f aca="false">(G431+H431)/2</f>
        <v>0.294117647058824</v>
      </c>
      <c r="K431" s="0"/>
      <c r="L431" s="2" t="n">
        <f aca="false">SQRT(0.493677^2+I431^2)</f>
        <v>1.62671969937325</v>
      </c>
      <c r="M431" s="2" t="n">
        <f aca="false">SQRT(G431^2 +4*0.493667^2/C431^2)</f>
        <v>0.299648498804072</v>
      </c>
      <c r="N431" s="2" t="n">
        <f aca="false">SQRT(H431^2 +4*0.493667^2/C431^2)</f>
        <v>0.317728158770539</v>
      </c>
      <c r="O431" s="2" t="n">
        <f aca="false">2*L431/C431</f>
        <v>0.308675464776708</v>
      </c>
      <c r="P431" s="2" t="s">
        <v>45</v>
      </c>
      <c r="Q431" s="2"/>
      <c r="R431" s="2" t="n">
        <v>0.308</v>
      </c>
      <c r="S431" s="2"/>
      <c r="T431" s="2" t="n">
        <v>0.98</v>
      </c>
      <c r="U431" s="0" t="n">
        <f aca="false">R431*T431/100</f>
        <v>0.0030184</v>
      </c>
      <c r="V431" s="2" t="n">
        <v>0.0009</v>
      </c>
      <c r="W431" s="2" t="n">
        <v>0.0047</v>
      </c>
      <c r="X431" s="0"/>
      <c r="Y431" s="0"/>
      <c r="Z431" s="0"/>
    </row>
    <row r="432" customFormat="false" ht="12.8" hidden="false" customHeight="false" outlineLevel="0" collapsed="false">
      <c r="A432" s="2" t="n">
        <v>2023</v>
      </c>
      <c r="B432" s="2" t="s">
        <v>61</v>
      </c>
      <c r="C432" s="2" t="n">
        <v>10.54</v>
      </c>
      <c r="E432" s="2" t="n">
        <v>1.6</v>
      </c>
      <c r="F432" s="2" t="n">
        <v>1.7</v>
      </c>
      <c r="G432" s="2" t="n">
        <f aca="false">2*E432/C432</f>
        <v>0.303605313092979</v>
      </c>
      <c r="H432" s="2" t="n">
        <f aca="false">2*F432/C432</f>
        <v>0.32258064516129</v>
      </c>
      <c r="I432" s="2" t="n">
        <f aca="false">C432/2*J432</f>
        <v>1.65</v>
      </c>
      <c r="J432" s="2" t="n">
        <f aca="false">(G432+H432)/2</f>
        <v>0.313092979127135</v>
      </c>
      <c r="K432" s="0"/>
      <c r="L432" s="2" t="n">
        <f aca="false">SQRT(0.493677^2+I432^2)</f>
        <v>1.72227087890639</v>
      </c>
      <c r="M432" s="2" t="n">
        <f aca="false">SQRT(G432^2 +4*0.493667^2/C432^2)</f>
        <v>0.317728158770539</v>
      </c>
      <c r="N432" s="2" t="n">
        <f aca="false">SQRT(H432^2 +4*0.493667^2/C432^2)</f>
        <v>0.33590663787741</v>
      </c>
      <c r="O432" s="2" t="n">
        <f aca="false">2*L432/C432</f>
        <v>0.32680661838831</v>
      </c>
      <c r="P432" s="2" t="s">
        <v>45</v>
      </c>
      <c r="Q432" s="2"/>
      <c r="R432" s="2" t="n">
        <v>0.2731</v>
      </c>
      <c r="S432" s="2"/>
      <c r="T432" s="2" t="n">
        <v>0.98</v>
      </c>
      <c r="U432" s="0" t="n">
        <f aca="false">R432*T432/100</f>
        <v>0.00267638</v>
      </c>
      <c r="V432" s="2" t="n">
        <v>0.0008</v>
      </c>
      <c r="W432" s="2" t="n">
        <v>0.0043</v>
      </c>
      <c r="X432" s="0"/>
      <c r="Y432" s="0"/>
      <c r="Z432" s="0"/>
    </row>
    <row r="433" customFormat="false" ht="12.8" hidden="false" customHeight="false" outlineLevel="0" collapsed="false">
      <c r="A433" s="2" t="n">
        <v>2023</v>
      </c>
      <c r="B433" s="2" t="s">
        <v>61</v>
      </c>
      <c r="C433" s="2" t="n">
        <v>10.54</v>
      </c>
      <c r="E433" s="2" t="n">
        <v>1.7</v>
      </c>
      <c r="F433" s="2" t="n">
        <v>1.8</v>
      </c>
      <c r="G433" s="2" t="n">
        <f aca="false">2*E433/C433</f>
        <v>0.32258064516129</v>
      </c>
      <c r="H433" s="2" t="n">
        <f aca="false">2*F433/C433</f>
        <v>0.341555977229602</v>
      </c>
      <c r="I433" s="2" t="n">
        <f aca="false">C433/2*J433</f>
        <v>1.75</v>
      </c>
      <c r="J433" s="2" t="n">
        <f aca="false">(G433+H433)/2</f>
        <v>0.332068311195446</v>
      </c>
      <c r="K433" s="0"/>
      <c r="L433" s="2" t="n">
        <f aca="false">SQRT(0.493677^2+I433^2)</f>
        <v>1.81830057480302</v>
      </c>
      <c r="M433" s="2" t="n">
        <f aca="false">SQRT(G433^2 +4*0.493667^2/C433^2)</f>
        <v>0.33590663787741</v>
      </c>
      <c r="N433" s="2" t="n">
        <f aca="false">SQRT(H433^2 +4*0.493667^2/C433^2)</f>
        <v>0.35416872013025</v>
      </c>
      <c r="O433" s="2" t="n">
        <f aca="false">2*L433/C433</f>
        <v>0.345028572068885</v>
      </c>
      <c r="P433" s="2" t="s">
        <v>45</v>
      </c>
      <c r="Q433" s="2"/>
      <c r="R433" s="2" t="n">
        <v>0.2427</v>
      </c>
      <c r="S433" s="2"/>
      <c r="T433" s="2" t="n">
        <v>0.98</v>
      </c>
      <c r="U433" s="0" t="n">
        <f aca="false">R433*T433/100</f>
        <v>0.00237846</v>
      </c>
      <c r="V433" s="2" t="n">
        <v>0.0008</v>
      </c>
      <c r="W433" s="2" t="n">
        <v>0.004</v>
      </c>
      <c r="X433" s="0"/>
      <c r="Y433" s="0"/>
      <c r="Z433" s="0"/>
    </row>
    <row r="434" customFormat="false" ht="12.8" hidden="false" customHeight="false" outlineLevel="0" collapsed="false">
      <c r="A434" s="2" t="n">
        <v>2023</v>
      </c>
      <c r="B434" s="2" t="s">
        <v>61</v>
      </c>
      <c r="C434" s="2" t="n">
        <v>10.54</v>
      </c>
      <c r="E434" s="2" t="n">
        <v>1.8</v>
      </c>
      <c r="F434" s="2" t="n">
        <v>1.9</v>
      </c>
      <c r="G434" s="2" t="n">
        <f aca="false">2*E434/C434</f>
        <v>0.341555977229602</v>
      </c>
      <c r="H434" s="2" t="n">
        <f aca="false">2*F434/C434</f>
        <v>0.360531309297913</v>
      </c>
      <c r="I434" s="2" t="n">
        <f aca="false">C434/2*J434</f>
        <v>1.85</v>
      </c>
      <c r="J434" s="2" t="n">
        <f aca="false">(G434+H434)/2</f>
        <v>0.351043643263757</v>
      </c>
      <c r="K434" s="0"/>
      <c r="L434" s="2" t="n">
        <f aca="false">SQRT(0.493677^2+I434^2)</f>
        <v>1.91473679139693</v>
      </c>
      <c r="M434" s="2" t="n">
        <f aca="false">SQRT(G434^2 +4*0.493667^2/C434^2)</f>
        <v>0.35416872013025</v>
      </c>
      <c r="N434" s="2" t="n">
        <f aca="false">SQRT(H434^2 +4*0.493667^2/C434^2)</f>
        <v>0.372502109687312</v>
      </c>
      <c r="O434" s="2" t="n">
        <f aca="false">2*L434/C434</f>
        <v>0.363327664401694</v>
      </c>
      <c r="P434" s="2" t="s">
        <v>45</v>
      </c>
      <c r="Q434" s="2"/>
      <c r="R434" s="2" t="n">
        <v>0.2161</v>
      </c>
      <c r="S434" s="2"/>
      <c r="T434" s="2" t="n">
        <v>0.98</v>
      </c>
      <c r="U434" s="0" t="n">
        <f aca="false">R434*T434/100</f>
        <v>0.00211778</v>
      </c>
      <c r="V434" s="2" t="n">
        <v>0.0007</v>
      </c>
      <c r="W434" s="2" t="n">
        <v>0.0037</v>
      </c>
      <c r="X434" s="0"/>
      <c r="Y434" s="0"/>
      <c r="Z434" s="0"/>
    </row>
    <row r="435" customFormat="false" ht="12.8" hidden="false" customHeight="false" outlineLevel="0" collapsed="false">
      <c r="A435" s="2" t="n">
        <v>2023</v>
      </c>
      <c r="B435" s="2" t="s">
        <v>61</v>
      </c>
      <c r="C435" s="2" t="n">
        <v>10.54</v>
      </c>
      <c r="E435" s="2" t="n">
        <v>1.9</v>
      </c>
      <c r="F435" s="2" t="n">
        <v>2</v>
      </c>
      <c r="G435" s="2" t="n">
        <f aca="false">2*E435/C435</f>
        <v>0.360531309297913</v>
      </c>
      <c r="H435" s="2" t="n">
        <f aca="false">2*F435/C435</f>
        <v>0.379506641366224</v>
      </c>
      <c r="I435" s="2" t="n">
        <f aca="false">C435/2*J435</f>
        <v>1.95</v>
      </c>
      <c r="J435" s="2" t="n">
        <f aca="false">(G435+H435)/2</f>
        <v>0.370018975332068</v>
      </c>
      <c r="K435" s="0"/>
      <c r="L435" s="2" t="n">
        <f aca="false">SQRT(0.493677^2+I435^2)</f>
        <v>2.01152106136849</v>
      </c>
      <c r="M435" s="2" t="n">
        <f aca="false">SQRT(G435^2 +4*0.493667^2/C435^2)</f>
        <v>0.372502109687312</v>
      </c>
      <c r="N435" s="2" t="n">
        <f aca="false">SQRT(H435^2 +4*0.493667^2/C435^2)</f>
        <v>0.390896773558574</v>
      </c>
      <c r="O435" s="2" t="n">
        <f aca="false">2*L435/C435</f>
        <v>0.381692801018688</v>
      </c>
      <c r="P435" s="2" t="s">
        <v>45</v>
      </c>
      <c r="Q435" s="2"/>
      <c r="R435" s="2" t="n">
        <v>0.1921</v>
      </c>
      <c r="S435" s="2"/>
      <c r="T435" s="2" t="n">
        <v>0.98</v>
      </c>
      <c r="U435" s="0" t="n">
        <f aca="false">R435*T435/100</f>
        <v>0.00188258</v>
      </c>
      <c r="V435" s="2" t="n">
        <v>0.0007</v>
      </c>
      <c r="W435" s="2" t="n">
        <v>0.0034</v>
      </c>
      <c r="X435" s="0"/>
      <c r="Y435" s="0"/>
      <c r="Z435" s="0"/>
    </row>
    <row r="436" customFormat="false" ht="12.8" hidden="false" customHeight="false" outlineLevel="0" collapsed="false">
      <c r="A436" s="2" t="n">
        <v>2023</v>
      </c>
      <c r="B436" s="2" t="s">
        <v>61</v>
      </c>
      <c r="C436" s="2" t="n">
        <v>10.54</v>
      </c>
      <c r="E436" s="2" t="n">
        <v>2</v>
      </c>
      <c r="F436" s="2" t="n">
        <v>2.1</v>
      </c>
      <c r="G436" s="2" t="n">
        <f aca="false">2*E436/C436</f>
        <v>0.379506641366224</v>
      </c>
      <c r="H436" s="2" t="n">
        <f aca="false">2*F436/C436</f>
        <v>0.398481973434535</v>
      </c>
      <c r="I436" s="2" t="n">
        <f aca="false">C436/2*J436</f>
        <v>2.05</v>
      </c>
      <c r="J436" s="2" t="n">
        <f aca="false">(G436+H436)/2</f>
        <v>0.38899430740038</v>
      </c>
      <c r="K436" s="0"/>
      <c r="L436" s="2" t="n">
        <f aca="false">SQRT(0.493677^2+I436^2)</f>
        <v>2.10860545866907</v>
      </c>
      <c r="M436" s="2" t="n">
        <f aca="false">SQRT(G436^2 +4*0.493667^2/C436^2)</f>
        <v>0.390896773558574</v>
      </c>
      <c r="N436" s="2" t="n">
        <f aca="false">SQRT(H436^2 +4*0.493667^2/C436^2)</f>
        <v>0.409344451397246</v>
      </c>
      <c r="O436" s="2" t="n">
        <f aca="false">2*L436/C436</f>
        <v>0.400114887792993</v>
      </c>
      <c r="P436" s="2" t="s">
        <v>45</v>
      </c>
      <c r="Q436" s="2"/>
      <c r="R436" s="2" t="n">
        <v>0.1698</v>
      </c>
      <c r="S436" s="2"/>
      <c r="T436" s="2" t="n">
        <v>0.98</v>
      </c>
      <c r="U436" s="0" t="n">
        <f aca="false">R436*T436/100</f>
        <v>0.00166404</v>
      </c>
      <c r="V436" s="2" t="n">
        <v>0.0006</v>
      </c>
      <c r="W436" s="2" t="n">
        <v>0.0031</v>
      </c>
      <c r="X436" s="0"/>
      <c r="Y436" s="0"/>
      <c r="Z436" s="0"/>
    </row>
    <row r="437" customFormat="false" ht="12.8" hidden="false" customHeight="false" outlineLevel="0" collapsed="false">
      <c r="A437" s="2" t="n">
        <v>2023</v>
      </c>
      <c r="B437" s="2" t="s">
        <v>61</v>
      </c>
      <c r="C437" s="2" t="n">
        <v>10.54</v>
      </c>
      <c r="E437" s="2" t="n">
        <v>2.1</v>
      </c>
      <c r="F437" s="2" t="n">
        <v>2.2</v>
      </c>
      <c r="G437" s="2" t="n">
        <f aca="false">2*E437/C437</f>
        <v>0.398481973434535</v>
      </c>
      <c r="H437" s="2" t="n">
        <f aca="false">2*F437/C437</f>
        <v>0.417457305502846</v>
      </c>
      <c r="I437" s="2" t="n">
        <f aca="false">C437/2*J437</f>
        <v>2.15</v>
      </c>
      <c r="J437" s="2" t="n">
        <f aca="false">(G437+H437)/2</f>
        <v>0.407969639468691</v>
      </c>
      <c r="K437" s="0"/>
      <c r="L437" s="2" t="n">
        <f aca="false">SQRT(0.493677^2+I437^2)</f>
        <v>2.20595035763024</v>
      </c>
      <c r="M437" s="2" t="n">
        <f aca="false">SQRT(G437^2 +4*0.493667^2/C437^2)</f>
        <v>0.409344451397246</v>
      </c>
      <c r="N437" s="2" t="n">
        <f aca="false">SQRT(H437^2 +4*0.493667^2/C437^2)</f>
        <v>0.427838285635037</v>
      </c>
      <c r="O437" s="2" t="n">
        <f aca="false">2*L437/C437</f>
        <v>0.418586405622437</v>
      </c>
      <c r="P437" s="2" t="s">
        <v>45</v>
      </c>
      <c r="Q437" s="2"/>
      <c r="R437" s="2" t="n">
        <v>0.1503</v>
      </c>
      <c r="S437" s="2"/>
      <c r="T437" s="2" t="n">
        <v>0.98</v>
      </c>
      <c r="U437" s="0" t="n">
        <f aca="false">R437*T437/100</f>
        <v>0.00147294</v>
      </c>
      <c r="V437" s="2" t="n">
        <v>0.0006</v>
      </c>
      <c r="W437" s="2" t="n">
        <v>0.0029</v>
      </c>
      <c r="X437" s="0"/>
      <c r="Y437" s="0"/>
      <c r="Z437" s="0"/>
    </row>
    <row r="438" customFormat="false" ht="12.8" hidden="false" customHeight="false" outlineLevel="0" collapsed="false">
      <c r="A438" s="2" t="n">
        <v>2023</v>
      </c>
      <c r="B438" s="2" t="s">
        <v>61</v>
      </c>
      <c r="C438" s="2" t="n">
        <v>10.54</v>
      </c>
      <c r="E438" s="2" t="n">
        <v>2.2</v>
      </c>
      <c r="F438" s="2" t="n">
        <v>2.3</v>
      </c>
      <c r="G438" s="2" t="n">
        <f aca="false">2*E438/C438</f>
        <v>0.417457305502846</v>
      </c>
      <c r="H438" s="2" t="n">
        <f aca="false">2*F438/C438</f>
        <v>0.436432637571158</v>
      </c>
      <c r="I438" s="2" t="n">
        <f aca="false">C438/2*J438</f>
        <v>2.25</v>
      </c>
      <c r="J438" s="2" t="n">
        <f aca="false">(G438+H438)/2</f>
        <v>0.426944971537002</v>
      </c>
      <c r="K438" s="0"/>
      <c r="L438" s="2" t="n">
        <f aca="false">SQRT(0.493677^2+I438^2)</f>
        <v>2.30352273275716</v>
      </c>
      <c r="M438" s="2" t="n">
        <f aca="false">SQRT(G438^2 +4*0.493667^2/C438^2)</f>
        <v>0.427838285635037</v>
      </c>
      <c r="N438" s="2" t="n">
        <f aca="false">SQRT(H438^2 +4*0.493667^2/C438^2)</f>
        <v>0.446372539337657</v>
      </c>
      <c r="O438" s="2" t="n">
        <f aca="false">2*L438/C438</f>
        <v>0.437101087809707</v>
      </c>
      <c r="P438" s="2" t="s">
        <v>45</v>
      </c>
      <c r="Q438" s="2"/>
      <c r="R438" s="2" t="n">
        <v>0.1323</v>
      </c>
      <c r="S438" s="2"/>
      <c r="T438" s="2" t="n">
        <v>0.98</v>
      </c>
      <c r="U438" s="0" t="n">
        <f aca="false">R438*T438/100</f>
        <v>0.00129654</v>
      </c>
      <c r="V438" s="2" t="n">
        <v>0.0005</v>
      </c>
      <c r="W438" s="2" t="n">
        <v>0.0026</v>
      </c>
      <c r="X438" s="0"/>
      <c r="Y438" s="0"/>
      <c r="Z438" s="0"/>
    </row>
    <row r="439" customFormat="false" ht="12.8" hidden="false" customHeight="false" outlineLevel="0" collapsed="false">
      <c r="A439" s="2" t="n">
        <v>2023</v>
      </c>
      <c r="B439" s="2" t="s">
        <v>61</v>
      </c>
      <c r="C439" s="2" t="n">
        <v>10.54</v>
      </c>
      <c r="E439" s="2" t="n">
        <v>2.3</v>
      </c>
      <c r="F439" s="2" t="n">
        <v>2.4</v>
      </c>
      <c r="G439" s="2" t="n">
        <f aca="false">2*E439/C439</f>
        <v>0.436432637571158</v>
      </c>
      <c r="H439" s="2" t="n">
        <f aca="false">2*F439/C439</f>
        <v>0.455407969639469</v>
      </c>
      <c r="I439" s="2" t="n">
        <f aca="false">C439/2*J439</f>
        <v>2.35</v>
      </c>
      <c r="J439" s="2" t="n">
        <f aca="false">(G439+H439)/2</f>
        <v>0.445920303605313</v>
      </c>
      <c r="K439" s="0"/>
      <c r="L439" s="2" t="n">
        <f aca="false">SQRT(0.493677^2+I439^2)</f>
        <v>2.40129485493327</v>
      </c>
      <c r="M439" s="2" t="n">
        <f aca="false">SQRT(G439^2 +4*0.493667^2/C439^2)</f>
        <v>0.446372539337657</v>
      </c>
      <c r="N439" s="2" t="n">
        <f aca="false">SQRT(H439^2 +4*0.493667^2/C439^2)</f>
        <v>0.464942378740177</v>
      </c>
      <c r="O439" s="2" t="n">
        <f aca="false">2*L439/C439</f>
        <v>0.45565367266286</v>
      </c>
      <c r="P439" s="2" t="s">
        <v>45</v>
      </c>
      <c r="Q439" s="2"/>
      <c r="R439" s="2" t="n">
        <v>0.1167</v>
      </c>
      <c r="S439" s="2"/>
      <c r="T439" s="2" t="n">
        <v>0.98</v>
      </c>
      <c r="U439" s="0" t="n">
        <f aca="false">R439*T439/100</f>
        <v>0.00114366</v>
      </c>
      <c r="V439" s="2" t="n">
        <v>0.0005</v>
      </c>
      <c r="W439" s="2" t="n">
        <v>0.0024</v>
      </c>
      <c r="X439" s="0"/>
      <c r="Y439" s="0"/>
      <c r="Z439" s="0"/>
    </row>
    <row r="440" customFormat="false" ht="12.8" hidden="false" customHeight="false" outlineLevel="0" collapsed="false">
      <c r="A440" s="2" t="n">
        <v>2023</v>
      </c>
      <c r="B440" s="2" t="s">
        <v>61</v>
      </c>
      <c r="C440" s="2" t="n">
        <v>10.54</v>
      </c>
      <c r="E440" s="2" t="n">
        <v>2.4</v>
      </c>
      <c r="F440" s="2" t="n">
        <v>2.5</v>
      </c>
      <c r="G440" s="2" t="n">
        <f aca="false">2*E440/C440</f>
        <v>0.455407969639469</v>
      </c>
      <c r="H440" s="2" t="n">
        <f aca="false">2*F440/C440</f>
        <v>0.47438330170778</v>
      </c>
      <c r="I440" s="2" t="n">
        <f aca="false">C440/2*J440</f>
        <v>2.45</v>
      </c>
      <c r="J440" s="2" t="n">
        <f aca="false">(G440+H440)/2</f>
        <v>0.464895635673624</v>
      </c>
      <c r="K440" s="0"/>
      <c r="L440" s="2" t="n">
        <f aca="false">SQRT(0.493677^2+I440^2)</f>
        <v>2.49924328154123</v>
      </c>
      <c r="M440" s="2" t="n">
        <f aca="false">SQRT(G440^2 +4*0.493667^2/C440^2)</f>
        <v>0.464942378740177</v>
      </c>
      <c r="N440" s="2" t="n">
        <f aca="false">SQRT(H440^2 +4*0.493667^2/C440^2)</f>
        <v>0.483543703998517</v>
      </c>
      <c r="O440" s="2" t="n">
        <f aca="false">2*L440/C440</f>
        <v>0.474239711867407</v>
      </c>
      <c r="P440" s="2" t="s">
        <v>45</v>
      </c>
      <c r="Q440" s="2"/>
      <c r="R440" s="2" t="n">
        <v>0.1031</v>
      </c>
      <c r="S440" s="2"/>
      <c r="T440" s="2" t="n">
        <v>0.98</v>
      </c>
      <c r="U440" s="0" t="n">
        <f aca="false">R440*T440/100</f>
        <v>0.00101038</v>
      </c>
      <c r="V440" s="2" t="n">
        <v>0.0005</v>
      </c>
      <c r="W440" s="2" t="n">
        <v>0.0022</v>
      </c>
      <c r="X440" s="0"/>
      <c r="Y440" s="0"/>
      <c r="Z440" s="0"/>
    </row>
    <row r="441" customFormat="false" ht="12.8" hidden="false" customHeight="false" outlineLevel="0" collapsed="false">
      <c r="A441" s="2" t="n">
        <v>2023</v>
      </c>
      <c r="B441" s="2" t="s">
        <v>61</v>
      </c>
      <c r="C441" s="2" t="n">
        <v>10.54</v>
      </c>
      <c r="E441" s="2" t="n">
        <v>2.5</v>
      </c>
      <c r="F441" s="2" t="n">
        <v>2.6</v>
      </c>
      <c r="G441" s="2" t="n">
        <f aca="false">2*E441/C441</f>
        <v>0.47438330170778</v>
      </c>
      <c r="H441" s="2" t="n">
        <f aca="false">2*F441/C441</f>
        <v>0.493358633776091</v>
      </c>
      <c r="I441" s="2" t="n">
        <f aca="false">C441/2*J441</f>
        <v>2.55</v>
      </c>
      <c r="J441" s="2" t="n">
        <f aca="false">(G441+H441)/2</f>
        <v>0.483870967741936</v>
      </c>
      <c r="K441" s="0"/>
      <c r="L441" s="2" t="n">
        <f aca="false">SQRT(0.493677^2+I441^2)</f>
        <v>2.59734806684222</v>
      </c>
      <c r="M441" s="2" t="n">
        <f aca="false">SQRT(G441^2 +4*0.493667^2/C441^2)</f>
        <v>0.483543703998517</v>
      </c>
      <c r="N441" s="2" t="n">
        <f aca="false">SQRT(H441^2 +4*0.493667^2/C441^2)</f>
        <v>0.50217301625918</v>
      </c>
      <c r="O441" s="2" t="n">
        <f aca="false">2*L441/C441</f>
        <v>0.492855420653172</v>
      </c>
      <c r="P441" s="2" t="s">
        <v>45</v>
      </c>
      <c r="Q441" s="2"/>
      <c r="R441" s="2" t="n">
        <v>0.0909</v>
      </c>
      <c r="S441" s="2"/>
      <c r="T441" s="2" t="n">
        <v>0.98</v>
      </c>
      <c r="U441" s="0" t="n">
        <f aca="false">R441*T441/100</f>
        <v>0.00089082</v>
      </c>
      <c r="V441" s="2" t="n">
        <v>0.0004</v>
      </c>
      <c r="W441" s="2" t="n">
        <v>0.002</v>
      </c>
      <c r="X441" s="0"/>
      <c r="Y441" s="0"/>
      <c r="Z441" s="0"/>
    </row>
    <row r="442" customFormat="false" ht="12.8" hidden="false" customHeight="false" outlineLevel="0" collapsed="false">
      <c r="A442" s="2" t="n">
        <v>2023</v>
      </c>
      <c r="B442" s="2" t="s">
        <v>61</v>
      </c>
      <c r="C442" s="2" t="n">
        <v>10.54</v>
      </c>
      <c r="E442" s="2" t="n">
        <v>2.6</v>
      </c>
      <c r="F442" s="2" t="n">
        <v>2.7</v>
      </c>
      <c r="G442" s="2" t="n">
        <f aca="false">2*E442/C442</f>
        <v>0.493358633776091</v>
      </c>
      <c r="H442" s="2" t="n">
        <f aca="false">2*F442/C442</f>
        <v>0.512333965844402</v>
      </c>
      <c r="I442" s="2" t="n">
        <f aca="false">C442/2*J442</f>
        <v>2.65</v>
      </c>
      <c r="J442" s="2" t="n">
        <f aca="false">(G442+H442)/2</f>
        <v>0.502846299810247</v>
      </c>
      <c r="K442" s="0"/>
      <c r="L442" s="2" t="n">
        <f aca="false">SQRT(0.493677^2+I442^2)</f>
        <v>2.69559213909096</v>
      </c>
      <c r="M442" s="2" t="n">
        <f aca="false">SQRT(G442^2 +4*0.493667^2/C442^2)</f>
        <v>0.50217301625918</v>
      </c>
      <c r="N442" s="2" t="n">
        <f aca="false">SQRT(H442^2 +4*0.493667^2/C442^2)</f>
        <v>0.520827312355338</v>
      </c>
      <c r="O442" s="2" t="n">
        <f aca="false">2*L442/C442</f>
        <v>0.511497559599804</v>
      </c>
      <c r="P442" s="2" t="s">
        <v>45</v>
      </c>
      <c r="Q442" s="2"/>
      <c r="R442" s="2" t="n">
        <v>0.0802</v>
      </c>
      <c r="S442" s="2"/>
      <c r="T442" s="2" t="n">
        <v>0.98</v>
      </c>
      <c r="U442" s="0" t="n">
        <f aca="false">R442*T442/100</f>
        <v>0.00078596</v>
      </c>
      <c r="V442" s="2" t="n">
        <v>0.0004</v>
      </c>
      <c r="W442" s="2" t="n">
        <v>0.0018</v>
      </c>
      <c r="X442" s="0"/>
      <c r="Y442" s="0"/>
      <c r="Z442" s="0"/>
    </row>
    <row r="443" customFormat="false" ht="12.8" hidden="false" customHeight="false" outlineLevel="0" collapsed="false">
      <c r="A443" s="2" t="n">
        <v>2023</v>
      </c>
      <c r="B443" s="2" t="s">
        <v>61</v>
      </c>
      <c r="C443" s="2" t="n">
        <v>10.54</v>
      </c>
      <c r="E443" s="2" t="n">
        <v>2.7</v>
      </c>
      <c r="F443" s="2" t="n">
        <v>2.8</v>
      </c>
      <c r="G443" s="2" t="n">
        <f aca="false">2*E443/C443</f>
        <v>0.512333965844402</v>
      </c>
      <c r="H443" s="2" t="n">
        <f aca="false">2*F443/C443</f>
        <v>0.531309297912714</v>
      </c>
      <c r="I443" s="2" t="n">
        <f aca="false">C443/2*J443</f>
        <v>2.75</v>
      </c>
      <c r="J443" s="2" t="n">
        <f aca="false">(G443+H443)/2</f>
        <v>0.521821631878558</v>
      </c>
      <c r="K443" s="0"/>
      <c r="L443" s="2" t="n">
        <f aca="false">SQRT(0.493677^2+I443^2)</f>
        <v>2.79396080508102</v>
      </c>
      <c r="M443" s="2" t="n">
        <f aca="false">SQRT(G443^2 +4*0.493667^2/C443^2)</f>
        <v>0.520827312355338</v>
      </c>
      <c r="N443" s="2" t="n">
        <f aca="false">SQRT(H443^2 +4*0.493667^2/C443^2)</f>
        <v>0.539504000713555</v>
      </c>
      <c r="O443" s="2" t="n">
        <f aca="false">2*L443/C443</f>
        <v>0.530163340622585</v>
      </c>
      <c r="P443" s="2" t="s">
        <v>45</v>
      </c>
      <c r="Q443" s="2"/>
      <c r="R443" s="2" t="n">
        <v>0.0704</v>
      </c>
      <c r="S443" s="2"/>
      <c r="T443" s="2" t="n">
        <v>0.98</v>
      </c>
      <c r="U443" s="0" t="n">
        <f aca="false">R443*T443/100</f>
        <v>0.00068992</v>
      </c>
      <c r="V443" s="2" t="n">
        <v>0.0004</v>
      </c>
      <c r="W443" s="2" t="n">
        <v>0.0016</v>
      </c>
      <c r="X443" s="0"/>
      <c r="Y443" s="0"/>
      <c r="Z443" s="0"/>
    </row>
    <row r="444" customFormat="false" ht="12.8" hidden="false" customHeight="false" outlineLevel="0" collapsed="false">
      <c r="A444" s="2" t="n">
        <v>2023</v>
      </c>
      <c r="B444" s="2" t="s">
        <v>61</v>
      </c>
      <c r="C444" s="2" t="n">
        <v>10.54</v>
      </c>
      <c r="E444" s="2" t="n">
        <v>2.8</v>
      </c>
      <c r="F444" s="2" t="n">
        <v>2.9</v>
      </c>
      <c r="G444" s="2" t="n">
        <f aca="false">2*E444/C444</f>
        <v>0.531309297912714</v>
      </c>
      <c r="H444" s="2" t="n">
        <f aca="false">2*F444/C444</f>
        <v>0.550284629981025</v>
      </c>
      <c r="I444" s="2" t="n">
        <f aca="false">C444/2*J444</f>
        <v>2.85</v>
      </c>
      <c r="J444" s="2" t="n">
        <f aca="false">(G444+H444)/2</f>
        <v>0.540796963946869</v>
      </c>
      <c r="K444" s="0"/>
      <c r="L444" s="2" t="n">
        <f aca="false">SQRT(0.493677^2+I444^2)</f>
        <v>2.89244135296275</v>
      </c>
      <c r="M444" s="2" t="n">
        <f aca="false">SQRT(G444^2 +4*0.493667^2/C444^2)</f>
        <v>0.539504000713555</v>
      </c>
      <c r="N444" s="2" t="n">
        <f aca="false">SQRT(H444^2 +4*0.493667^2/C444^2)</f>
        <v>0.558200833688722</v>
      </c>
      <c r="O444" s="2" t="n">
        <f aca="false">2*L444/C444</f>
        <v>0.548850351605836</v>
      </c>
      <c r="P444" s="2" t="s">
        <v>45</v>
      </c>
      <c r="Q444" s="2"/>
      <c r="R444" s="2" t="n">
        <v>0.0622</v>
      </c>
      <c r="S444" s="2"/>
      <c r="T444" s="2" t="n">
        <v>0.98</v>
      </c>
      <c r="U444" s="0" t="n">
        <f aca="false">R444*T444/100</f>
        <v>0.00060956</v>
      </c>
      <c r="V444" s="2" t="n">
        <v>0.0004</v>
      </c>
      <c r="W444" s="2" t="n">
        <v>0.0015</v>
      </c>
      <c r="X444" s="0"/>
      <c r="Y444" s="0"/>
      <c r="Z444" s="0"/>
    </row>
    <row r="445" customFormat="false" ht="12.8" hidden="false" customHeight="false" outlineLevel="0" collapsed="false">
      <c r="A445" s="2" t="n">
        <v>2023</v>
      </c>
      <c r="B445" s="2" t="s">
        <v>61</v>
      </c>
      <c r="C445" s="2" t="n">
        <v>10.54</v>
      </c>
      <c r="E445" s="2" t="n">
        <v>2.9</v>
      </c>
      <c r="F445" s="2" t="n">
        <v>3</v>
      </c>
      <c r="G445" s="2" t="n">
        <f aca="false">2*E445/C445</f>
        <v>0.550284629981025</v>
      </c>
      <c r="H445" s="2" t="n">
        <f aca="false">2*F445/C445</f>
        <v>0.569259962049336</v>
      </c>
      <c r="I445" s="2" t="n">
        <f aca="false">C445/2*J445</f>
        <v>2.95</v>
      </c>
      <c r="J445" s="2" t="n">
        <f aca="false">(G445+H445)/2</f>
        <v>0.55977229601518</v>
      </c>
      <c r="K445" s="0"/>
      <c r="L445" s="2" t="n">
        <f aca="false">SQRT(0.493677^2+I445^2)</f>
        <v>2.99102273149654</v>
      </c>
      <c r="M445" s="2" t="n">
        <f aca="false">SQRT(G445^2 +4*0.493667^2/C445^2)</f>
        <v>0.558200833688722</v>
      </c>
      <c r="N445" s="2" t="n">
        <f aca="false">SQRT(H445^2 +4*0.493667^2/C445^2)</f>
        <v>0.576915852728838</v>
      </c>
      <c r="O445" s="2" t="n">
        <f aca="false">2*L445/C445</f>
        <v>0.56755649554014</v>
      </c>
      <c r="P445" s="2" t="s">
        <v>45</v>
      </c>
      <c r="Q445" s="2"/>
      <c r="R445" s="2" t="n">
        <v>0.0546</v>
      </c>
      <c r="S445" s="2"/>
      <c r="T445" s="2" t="n">
        <v>0.98</v>
      </c>
      <c r="U445" s="0" t="n">
        <f aca="false">R445*T445/100</f>
        <v>0.00053508</v>
      </c>
      <c r="V445" s="2" t="n">
        <v>0.0003</v>
      </c>
      <c r="W445" s="2" t="n">
        <v>0.0014</v>
      </c>
      <c r="X445" s="0"/>
      <c r="Y445" s="0"/>
      <c r="Z445" s="0"/>
    </row>
    <row r="446" customFormat="false" ht="12.8" hidden="false" customHeight="false" outlineLevel="0" collapsed="false">
      <c r="A446" s="2" t="n">
        <v>2023</v>
      </c>
      <c r="B446" s="2" t="s">
        <v>61</v>
      </c>
      <c r="C446" s="2" t="n">
        <v>10.54</v>
      </c>
      <c r="E446" s="2" t="n">
        <v>3</v>
      </c>
      <c r="F446" s="2" t="n">
        <v>3.25</v>
      </c>
      <c r="G446" s="2" t="n">
        <f aca="false">2*E446/C446</f>
        <v>0.569259962049336</v>
      </c>
      <c r="H446" s="2" t="n">
        <f aca="false">2*F446/C446</f>
        <v>0.616698292220114</v>
      </c>
      <c r="I446" s="2" t="n">
        <f aca="false">C446/2*J446</f>
        <v>3.125</v>
      </c>
      <c r="J446" s="2" t="n">
        <f aca="false">(G446+H446)/2</f>
        <v>0.592979127134725</v>
      </c>
      <c r="K446" s="0"/>
      <c r="L446" s="2" t="n">
        <f aca="false">SQRT(0.493677^2+I446^2)</f>
        <v>3.163754412139</v>
      </c>
      <c r="M446" s="2" t="n">
        <f aca="false">SQRT(G446^2 +4*0.493667^2/C446^2)</f>
        <v>0.576915852728838</v>
      </c>
      <c r="N446" s="2" t="n">
        <f aca="false">SQRT(H446^2 +4*0.493667^2/C446^2)</f>
        <v>0.623772218333452</v>
      </c>
      <c r="O446" s="2" t="n">
        <f aca="false">2*L446/C446</f>
        <v>0.600332905529222</v>
      </c>
      <c r="P446" s="2" t="s">
        <v>45</v>
      </c>
      <c r="Q446" s="2"/>
      <c r="R446" s="2" t="n">
        <v>0.0436</v>
      </c>
      <c r="S446" s="2"/>
      <c r="T446" s="2" t="n">
        <v>0.98</v>
      </c>
      <c r="U446" s="0" t="n">
        <f aca="false">R446*T446/100</f>
        <v>0.00042728</v>
      </c>
      <c r="V446" s="2" t="n">
        <v>0.0003</v>
      </c>
      <c r="W446" s="2" t="n">
        <v>0.0011</v>
      </c>
      <c r="X446" s="0"/>
      <c r="Y446" s="0"/>
      <c r="Z446" s="0"/>
    </row>
    <row r="447" customFormat="false" ht="12.8" hidden="false" customHeight="false" outlineLevel="0" collapsed="false">
      <c r="A447" s="2" t="n">
        <v>2023</v>
      </c>
      <c r="B447" s="2" t="s">
        <v>61</v>
      </c>
      <c r="C447" s="2" t="n">
        <v>10.54</v>
      </c>
      <c r="E447" s="2" t="n">
        <v>3.25</v>
      </c>
      <c r="F447" s="2" t="n">
        <v>3.5</v>
      </c>
      <c r="G447" s="2" t="n">
        <f aca="false">2*E447/C447</f>
        <v>0.616698292220114</v>
      </c>
      <c r="H447" s="2" t="n">
        <f aca="false">2*F447/C447</f>
        <v>0.664136622390892</v>
      </c>
      <c r="I447" s="2" t="n">
        <f aca="false">C447/2*J447</f>
        <v>3.375</v>
      </c>
      <c r="J447" s="2" t="n">
        <f aca="false">(G447+H447)/2</f>
        <v>0.640417457305503</v>
      </c>
      <c r="K447" s="0"/>
      <c r="L447" s="2" t="n">
        <f aca="false">SQRT(0.493677^2+I447^2)</f>
        <v>3.41091512358912</v>
      </c>
      <c r="M447" s="2" t="n">
        <f aca="false">SQRT(G447^2 +4*0.493667^2/C447^2)</f>
        <v>0.623772218333452</v>
      </c>
      <c r="N447" s="2" t="n">
        <f aca="false">SQRT(H447^2 +4*0.493667^2/C447^2)</f>
        <v>0.670710406910623</v>
      </c>
      <c r="O447" s="2" t="n">
        <f aca="false">2*L447/C447</f>
        <v>0.647232471269283</v>
      </c>
      <c r="P447" s="2" t="s">
        <v>45</v>
      </c>
      <c r="Q447" s="2"/>
      <c r="R447" s="2" t="n">
        <v>0.0306</v>
      </c>
      <c r="S447" s="2"/>
      <c r="T447" s="2" t="n">
        <v>0.98</v>
      </c>
      <c r="U447" s="0" t="n">
        <f aca="false">R447*T447/100</f>
        <v>0.00029988</v>
      </c>
      <c r="V447" s="2" t="n">
        <v>0.0003</v>
      </c>
      <c r="W447" s="2" t="n">
        <v>0.0009</v>
      </c>
      <c r="X447" s="0"/>
      <c r="Y447" s="0"/>
      <c r="Z447" s="0"/>
    </row>
    <row r="448" customFormat="false" ht="12.8" hidden="false" customHeight="false" outlineLevel="0" collapsed="false">
      <c r="A448" s="2" t="n">
        <v>2023</v>
      </c>
      <c r="B448" s="2" t="s">
        <v>61</v>
      </c>
      <c r="C448" s="2" t="n">
        <v>10.54</v>
      </c>
      <c r="E448" s="2" t="n">
        <v>3.5</v>
      </c>
      <c r="F448" s="2" t="n">
        <v>3.75</v>
      </c>
      <c r="G448" s="2" t="n">
        <f aca="false">2*E448/C448</f>
        <v>0.664136622390892</v>
      </c>
      <c r="H448" s="2" t="n">
        <f aca="false">2*F448/C448</f>
        <v>0.71157495256167</v>
      </c>
      <c r="I448" s="2" t="n">
        <f aca="false">C448/2*J448</f>
        <v>3.625</v>
      </c>
      <c r="J448" s="2" t="n">
        <f aca="false">(G448+H448)/2</f>
        <v>0.687855787476281</v>
      </c>
      <c r="K448" s="0"/>
      <c r="L448" s="2" t="n">
        <f aca="false">SQRT(0.493677^2+I448^2)</f>
        <v>3.65846169589474</v>
      </c>
      <c r="M448" s="2" t="n">
        <f aca="false">SQRT(G448^2 +4*0.493667^2/C448^2)</f>
        <v>0.670710406910623</v>
      </c>
      <c r="N448" s="2" t="n">
        <f aca="false">SQRT(H448^2 +4*0.493667^2/C448^2)</f>
        <v>0.717714365085842</v>
      </c>
      <c r="O448" s="2" t="n">
        <f aca="false">2*L448/C448</f>
        <v>0.694205255387996</v>
      </c>
      <c r="P448" s="2" t="s">
        <v>45</v>
      </c>
      <c r="Q448" s="2"/>
      <c r="R448" s="2" t="n">
        <v>0.0209</v>
      </c>
      <c r="S448" s="2"/>
      <c r="T448" s="2" t="n">
        <v>0.98</v>
      </c>
      <c r="U448" s="0" t="n">
        <f aca="false">R448*T448/100</f>
        <v>0.00020482</v>
      </c>
      <c r="V448" s="2" t="n">
        <v>0.0002</v>
      </c>
      <c r="W448" s="2" t="n">
        <v>0.0007</v>
      </c>
      <c r="X448" s="0"/>
      <c r="Y448" s="0"/>
      <c r="Z448" s="0"/>
    </row>
    <row r="449" customFormat="false" ht="12.8" hidden="false" customHeight="false" outlineLevel="0" collapsed="false">
      <c r="A449" s="2" t="n">
        <v>2023</v>
      </c>
      <c r="B449" s="2" t="s">
        <v>61</v>
      </c>
      <c r="C449" s="2" t="n">
        <v>10.54</v>
      </c>
      <c r="E449" s="2" t="n">
        <v>3.75</v>
      </c>
      <c r="F449" s="2" t="n">
        <v>4</v>
      </c>
      <c r="G449" s="2" t="n">
        <f aca="false">2*E449/C449</f>
        <v>0.71157495256167</v>
      </c>
      <c r="H449" s="2" t="n">
        <f aca="false">2*F449/C449</f>
        <v>0.759013282732448</v>
      </c>
      <c r="I449" s="2" t="n">
        <f aca="false">C449/2*J449</f>
        <v>3.875</v>
      </c>
      <c r="J449" s="2" t="n">
        <f aca="false">(G449+H449)/2</f>
        <v>0.735294117647059</v>
      </c>
      <c r="K449" s="0"/>
      <c r="L449" s="2" t="n">
        <f aca="false">SQRT(0.493677^2+I449^2)</f>
        <v>3.90632077284099</v>
      </c>
      <c r="M449" s="2" t="n">
        <f aca="false">SQRT(G449^2 +4*0.493667^2/C449^2)</f>
        <v>0.717714365085842</v>
      </c>
      <c r="N449" s="2" t="n">
        <f aca="false">SQRT(H449^2 +4*0.493667^2/C449^2)</f>
        <v>0.764771966079902</v>
      </c>
      <c r="O449" s="2" t="n">
        <f aca="false">2*L449/C449</f>
        <v>0.741237338299997</v>
      </c>
      <c r="P449" s="2" t="s">
        <v>45</v>
      </c>
      <c r="Q449" s="2"/>
      <c r="R449" s="2" t="n">
        <v>0.0139</v>
      </c>
      <c r="S449" s="2"/>
      <c r="T449" s="2" t="n">
        <v>0.98</v>
      </c>
      <c r="U449" s="0" t="n">
        <f aca="false">R449*T449/100</f>
        <v>0.00013622</v>
      </c>
      <c r="V449" s="2" t="n">
        <v>0.0002</v>
      </c>
      <c r="W449" s="2" t="n">
        <v>0.0005</v>
      </c>
      <c r="X449" s="0"/>
      <c r="Y449" s="0"/>
      <c r="Z449" s="0"/>
    </row>
    <row r="450" customFormat="false" ht="12.8" hidden="false" customHeight="false" outlineLevel="0" collapsed="false">
      <c r="A450" s="2" t="n">
        <v>2023</v>
      </c>
      <c r="B450" s="2" t="s">
        <v>61</v>
      </c>
      <c r="C450" s="2" t="n">
        <v>10.54</v>
      </c>
      <c r="E450" s="2" t="n">
        <v>4</v>
      </c>
      <c r="F450" s="2" t="n">
        <v>4.25</v>
      </c>
      <c r="G450" s="2" t="n">
        <f aca="false">2*E450/C450</f>
        <v>0.759013282732448</v>
      </c>
      <c r="H450" s="2" t="n">
        <f aca="false">2*F450/C450</f>
        <v>0.806451612903226</v>
      </c>
      <c r="I450" s="2" t="n">
        <f aca="false">C450/2*J450</f>
        <v>4.125</v>
      </c>
      <c r="J450" s="2" t="n">
        <f aca="false">(G450+H450)/2</f>
        <v>0.782732447817837</v>
      </c>
      <c r="K450" s="0"/>
      <c r="L450" s="2" t="n">
        <f aca="false">SQRT(0.493677^2+I450^2)</f>
        <v>4.15443642150521</v>
      </c>
      <c r="M450" s="2" t="n">
        <f aca="false">SQRT(G450^2 +4*0.493667^2/C450^2)</f>
        <v>0.764771966079902</v>
      </c>
      <c r="N450" s="2" t="n">
        <f aca="false">SQRT(H450^2 +4*0.493667^2/C450^2)</f>
        <v>0.811873882257365</v>
      </c>
      <c r="O450" s="2" t="n">
        <f aca="false">2*L450/C450</f>
        <v>0.788318106547478</v>
      </c>
      <c r="P450" s="2" t="s">
        <v>45</v>
      </c>
      <c r="Q450" s="2"/>
      <c r="R450" s="2" t="n">
        <v>0.0091</v>
      </c>
      <c r="S450" s="2"/>
      <c r="T450" s="2" t="n">
        <v>0.98</v>
      </c>
      <c r="U450" s="0" t="n">
        <f aca="false">R450*T450/100</f>
        <v>8.918E-005</v>
      </c>
      <c r="V450" s="2" t="n">
        <v>0.00019</v>
      </c>
      <c r="W450" s="2" t="n">
        <v>0.00041</v>
      </c>
      <c r="X450" s="0"/>
      <c r="Y450" s="0"/>
      <c r="Z450" s="0"/>
    </row>
    <row r="451" customFormat="false" ht="12.8" hidden="false" customHeight="false" outlineLevel="0" collapsed="false">
      <c r="A451" s="2" t="n">
        <v>2023</v>
      </c>
      <c r="B451" s="2" t="s">
        <v>61</v>
      </c>
      <c r="C451" s="2" t="n">
        <v>10.54</v>
      </c>
      <c r="E451" s="2" t="n">
        <v>4.25</v>
      </c>
      <c r="F451" s="2" t="n">
        <v>4.5</v>
      </c>
      <c r="G451" s="2" t="n">
        <f aca="false">2*E451/C451</f>
        <v>0.806451612903226</v>
      </c>
      <c r="H451" s="2" t="n">
        <f aca="false">2*F451/C451</f>
        <v>0.853889943074004</v>
      </c>
      <c r="I451" s="2" t="n">
        <f aca="false">C451/2*J451</f>
        <v>4.375</v>
      </c>
      <c r="J451" s="2" t="n">
        <f aca="false">(G451+H451)/2</f>
        <v>0.830170777988615</v>
      </c>
      <c r="K451" s="0"/>
      <c r="L451" s="2" t="n">
        <f aca="false">SQRT(0.493677^2+I451^2)</f>
        <v>4.40276526518607</v>
      </c>
      <c r="M451" s="2" t="n">
        <f aca="false">SQRT(G451^2 +4*0.493667^2/C451^2)</f>
        <v>0.811873882257365</v>
      </c>
      <c r="N451" s="2" t="n">
        <f aca="false">SQRT(H451^2 +4*0.493667^2/C451^2)</f>
        <v>0.8590128238975</v>
      </c>
      <c r="O451" s="2" t="n">
        <f aca="false">2*L451/C451</f>
        <v>0.83543932925732</v>
      </c>
      <c r="P451" s="2" t="s">
        <v>45</v>
      </c>
      <c r="Q451" s="2"/>
      <c r="R451" s="2" t="n">
        <v>0.00568</v>
      </c>
      <c r="S451" s="2"/>
      <c r="T451" s="2" t="n">
        <v>0.98</v>
      </c>
      <c r="U451" s="0" t="n">
        <f aca="false">R451*T451/100</f>
        <v>5.5664E-005</v>
      </c>
      <c r="V451" s="2" t="n">
        <v>0.00017</v>
      </c>
      <c r="W451" s="2" t="n">
        <v>0.0003</v>
      </c>
      <c r="X451" s="0"/>
      <c r="Y451" s="0"/>
      <c r="Z451" s="0"/>
    </row>
    <row r="452" customFormat="false" ht="12.8" hidden="false" customHeight="false" outlineLevel="0" collapsed="false">
      <c r="A452" s="2" t="n">
        <v>2023</v>
      </c>
      <c r="B452" s="2" t="s">
        <v>61</v>
      </c>
      <c r="C452" s="2" t="n">
        <v>10.54</v>
      </c>
      <c r="E452" s="2" t="n">
        <v>4.5</v>
      </c>
      <c r="F452" s="2" t="n">
        <v>4.75</v>
      </c>
      <c r="G452" s="2" t="n">
        <f aca="false">2*E452/C452</f>
        <v>0.853889943074004</v>
      </c>
      <c r="H452" s="2" t="n">
        <f aca="false">2*F452/C452</f>
        <v>0.901328273244782</v>
      </c>
      <c r="I452" s="2" t="n">
        <f aca="false">C452/2*J452</f>
        <v>4.625</v>
      </c>
      <c r="J452" s="2" t="n">
        <f aca="false">(G452+H452)/2</f>
        <v>0.877609108159393</v>
      </c>
      <c r="K452" s="0"/>
      <c r="L452" s="2" t="n">
        <f aca="false">SQRT(0.493677^2+I452^2)</f>
        <v>4.65127315692478</v>
      </c>
      <c r="M452" s="2" t="n">
        <f aca="false">SQRT(G452^2 +4*0.493667^2/C452^2)</f>
        <v>0.8590128238975</v>
      </c>
      <c r="N452" s="2" t="n">
        <f aca="false">SQRT(H452^2 +4*0.493667^2/C452^2)</f>
        <v>0.906183012910665</v>
      </c>
      <c r="O452" s="2" t="n">
        <f aca="false">2*L452/C452</f>
        <v>0.882594526930698</v>
      </c>
      <c r="P452" s="2" t="s">
        <v>45</v>
      </c>
      <c r="Q452" s="2"/>
      <c r="R452" s="2" t="n">
        <v>0.00324</v>
      </c>
      <c r="S452" s="2"/>
      <c r="T452" s="2" t="n">
        <v>0.98</v>
      </c>
      <c r="U452" s="0" t="n">
        <f aca="false">R452*T452/100</f>
        <v>3.1752E-005</v>
      </c>
      <c r="V452" s="2" t="n">
        <v>0.00015</v>
      </c>
      <c r="W452" s="2" t="n">
        <v>0.00021</v>
      </c>
      <c r="X452" s="0"/>
      <c r="Y452" s="0"/>
      <c r="Z452" s="0"/>
    </row>
    <row r="453" customFormat="false" ht="12.8" hidden="false" customHeight="false" outlineLevel="0" collapsed="false">
      <c r="A453" s="2" t="n">
        <v>2023</v>
      </c>
      <c r="B453" s="2" t="s">
        <v>61</v>
      </c>
      <c r="C453" s="2" t="n">
        <v>10.54</v>
      </c>
      <c r="E453" s="2" t="n">
        <v>4.75</v>
      </c>
      <c r="F453" s="2" t="n">
        <v>5</v>
      </c>
      <c r="G453" s="2" t="n">
        <f aca="false">2*E453/C453</f>
        <v>0.901328273244782</v>
      </c>
      <c r="H453" s="2" t="n">
        <f aca="false">2*F453/C453</f>
        <v>0.94876660341556</v>
      </c>
      <c r="I453" s="2" t="n">
        <f aca="false">C453/2*J453</f>
        <v>4.875</v>
      </c>
      <c r="J453" s="2" t="n">
        <f aca="false">(G453+H453)/2</f>
        <v>0.925047438330171</v>
      </c>
      <c r="K453" s="0"/>
      <c r="L453" s="2" t="n">
        <f aca="false">SQRT(0.493677^2+I453^2)</f>
        <v>4.89993285467556</v>
      </c>
      <c r="M453" s="2" t="n">
        <f aca="false">SQRT(G453^2 +4*0.493667^2/C453^2)</f>
        <v>0.906183012910665</v>
      </c>
      <c r="N453" s="2" t="n">
        <f aca="false">SQRT(H453^2 +4*0.493667^2/C453^2)</f>
        <v>0.953379811247401</v>
      </c>
      <c r="O453" s="2" t="n">
        <f aca="false">2*L453/C453</f>
        <v>0.929778530298968</v>
      </c>
      <c r="P453" s="2" t="s">
        <v>45</v>
      </c>
      <c r="Q453" s="2"/>
      <c r="R453" s="2" t="n">
        <v>0.00149</v>
      </c>
      <c r="S453" s="2"/>
      <c r="T453" s="2" t="n">
        <v>0.98</v>
      </c>
      <c r="U453" s="0" t="n">
        <f aca="false">R453*T453/100</f>
        <v>1.4602E-005</v>
      </c>
      <c r="V453" s="2" t="n">
        <v>0.00012</v>
      </c>
      <c r="W453" s="2" t="n">
        <v>0.00015</v>
      </c>
      <c r="X453" s="0"/>
      <c r="Y453" s="0"/>
      <c r="Z453" s="0"/>
    </row>
    <row r="454" customFormat="false" ht="12.8" hidden="false" customHeight="false" outlineLevel="0" collapsed="false">
      <c r="A454" s="2" t="n">
        <v>2023</v>
      </c>
      <c r="B454" s="2" t="s">
        <v>61</v>
      </c>
      <c r="C454" s="2" t="n">
        <v>10.54</v>
      </c>
      <c r="E454" s="2" t="n">
        <v>5</v>
      </c>
      <c r="F454" s="2" t="n">
        <v>5.27</v>
      </c>
      <c r="G454" s="2" t="n">
        <f aca="false">2*E454/C454</f>
        <v>0.94876660341556</v>
      </c>
      <c r="H454" s="2" t="n">
        <f aca="false">2*F454/C454</f>
        <v>1</v>
      </c>
      <c r="I454" s="2" t="n">
        <f aca="false">C454/2*J454</f>
        <v>5.135</v>
      </c>
      <c r="J454" s="2" t="n">
        <f aca="false">(G454+H454)/2</f>
        <v>0.97438330170778</v>
      </c>
      <c r="K454" s="0"/>
      <c r="L454" s="2" t="n">
        <f aca="false">SQRT(0.493677^2+I454^2)</f>
        <v>5.15867637871664</v>
      </c>
      <c r="M454" s="2" t="n">
        <f aca="false">SQRT(G454^2 +4*0.493667^2/C454^2)</f>
        <v>0.953379811247401</v>
      </c>
      <c r="N454" s="2" t="n">
        <f aca="false">SQRT(H454^2 +4*0.493667^2/C454^2)</f>
        <v>1.00437791529754</v>
      </c>
      <c r="O454" s="2" t="n">
        <f aca="false">2*L454/C454</f>
        <v>0.978875973191013</v>
      </c>
      <c r="P454" s="2" t="s">
        <v>45</v>
      </c>
      <c r="Q454" s="2"/>
      <c r="R454" s="2" t="n">
        <v>0.0005</v>
      </c>
      <c r="S454" s="2"/>
      <c r="T454" s="2" t="n">
        <v>0.98</v>
      </c>
      <c r="U454" s="0" t="n">
        <f aca="false">R454*T454/100</f>
        <v>4.9E-006</v>
      </c>
      <c r="V454" s="2" t="n">
        <v>7E-005</v>
      </c>
      <c r="W454" s="2" t="n">
        <v>7E-005</v>
      </c>
      <c r="X454" s="0"/>
      <c r="Y454" s="0"/>
      <c r="Z454" s="0"/>
    </row>
    <row r="455" customFormat="false" ht="12.8" hidden="false" customHeight="false" outlineLevel="0" collapsed="false">
      <c r="A455" s="2" t="n">
        <v>2024</v>
      </c>
      <c r="B455" s="2" t="s">
        <v>62</v>
      </c>
      <c r="C455" s="2" t="n">
        <v>10.52</v>
      </c>
      <c r="I455" s="0"/>
      <c r="K455" s="0"/>
      <c r="L455" s="0"/>
      <c r="M455" s="5" t="n">
        <v>0.2</v>
      </c>
      <c r="N455" s="5" t="n">
        <v>0.21</v>
      </c>
      <c r="O455" s="2" t="n">
        <f aca="false">0.5*(M455+N455)</f>
        <v>0.205</v>
      </c>
      <c r="P455" s="2" t="s">
        <v>63</v>
      </c>
      <c r="Q455" s="2"/>
      <c r="R455" s="2" t="n">
        <v>3.53087814930532</v>
      </c>
      <c r="S455" s="2"/>
      <c r="T455" s="2" t="n">
        <v>1.4</v>
      </c>
      <c r="U455" s="0" t="n">
        <v>0.0494322940902745</v>
      </c>
      <c r="V455" s="6" t="n">
        <v>0.0022158700613796</v>
      </c>
      <c r="W455" s="2"/>
      <c r="X455" s="2" t="n">
        <v>0.0792727514458552</v>
      </c>
      <c r="Y455" s="2" t="n">
        <v>0.0793281481973897</v>
      </c>
      <c r="Z455" s="0" t="n">
        <v>0.0793281481973897</v>
      </c>
    </row>
    <row r="456" customFormat="false" ht="12.8" hidden="false" customHeight="false" outlineLevel="0" collapsed="false">
      <c r="A456" s="2" t="n">
        <v>2024</v>
      </c>
      <c r="B456" s="2" t="s">
        <v>62</v>
      </c>
      <c r="C456" s="2" t="n">
        <v>10.52</v>
      </c>
      <c r="I456" s="0"/>
      <c r="K456" s="0"/>
      <c r="L456" s="0"/>
      <c r="M456" s="5" t="n">
        <v>0.21</v>
      </c>
      <c r="N456" s="5" t="n">
        <v>0.22</v>
      </c>
      <c r="O456" s="2" t="n">
        <f aca="false">0.5*(M456+N456)</f>
        <v>0.215</v>
      </c>
      <c r="P456" s="2" t="s">
        <v>63</v>
      </c>
      <c r="Q456" s="2"/>
      <c r="R456" s="2" t="n">
        <v>3.31361208978706</v>
      </c>
      <c r="S456" s="2"/>
      <c r="T456" s="2" t="n">
        <v>1.4</v>
      </c>
      <c r="U456" s="0" t="n">
        <v>0.0463905692570188</v>
      </c>
      <c r="V456" s="7" t="n">
        <v>0.00216047330984511</v>
      </c>
      <c r="W456" s="2"/>
      <c r="X456" s="2" t="n">
        <v>0.0773892618936826</v>
      </c>
      <c r="Y456" s="2" t="n">
        <v>0.0773892618936826</v>
      </c>
      <c r="Z456" s="0" t="n">
        <v>0.0773892618936826</v>
      </c>
    </row>
    <row r="457" customFormat="false" ht="12.8" hidden="false" customHeight="false" outlineLevel="0" collapsed="false">
      <c r="A457" s="2" t="n">
        <v>2024</v>
      </c>
      <c r="B457" s="2" t="s">
        <v>62</v>
      </c>
      <c r="C457" s="2" t="n">
        <v>10.52</v>
      </c>
      <c r="I457" s="0"/>
      <c r="K457" s="0"/>
      <c r="L457" s="0"/>
      <c r="M457" s="5" t="n">
        <v>0.22</v>
      </c>
      <c r="N457" s="5" t="n">
        <v>0.23</v>
      </c>
      <c r="O457" s="2" t="n">
        <f aca="false">0.5*(M457+N457)</f>
        <v>0.225</v>
      </c>
      <c r="P457" s="2" t="s">
        <v>63</v>
      </c>
      <c r="Q457" s="2"/>
      <c r="R457" s="2" t="n">
        <v>3.09739856854794</v>
      </c>
      <c r="S457" s="2"/>
      <c r="T457" s="2" t="n">
        <v>1.4</v>
      </c>
      <c r="U457" s="0" t="n">
        <v>0.0433635799596712</v>
      </c>
      <c r="V457" s="7" t="n">
        <v>0.00204967980677613</v>
      </c>
      <c r="W457" s="2"/>
      <c r="X457" s="2" t="n">
        <v>0.0709632387156817</v>
      </c>
      <c r="Y457" s="2" t="n">
        <v>0.0709632387156817</v>
      </c>
      <c r="Z457" s="0" t="n">
        <v>0.0709632387156817</v>
      </c>
    </row>
    <row r="458" customFormat="false" ht="12.8" hidden="false" customHeight="false" outlineLevel="0" collapsed="false">
      <c r="A458" s="2" t="n">
        <v>2024</v>
      </c>
      <c r="B458" s="2" t="s">
        <v>62</v>
      </c>
      <c r="C458" s="2" t="n">
        <v>10.52</v>
      </c>
      <c r="I458" s="0"/>
      <c r="K458" s="0"/>
      <c r="L458" s="0"/>
      <c r="M458" s="5" t="n">
        <v>0.23</v>
      </c>
      <c r="N458" s="5" t="n">
        <v>0.24</v>
      </c>
      <c r="O458" s="2" t="n">
        <f aca="false">0.5*(M458+N458)</f>
        <v>0.235</v>
      </c>
      <c r="P458" s="2" t="s">
        <v>63</v>
      </c>
      <c r="Q458" s="2"/>
      <c r="R458" s="2" t="n">
        <v>2.89963216556981</v>
      </c>
      <c r="S458" s="2"/>
      <c r="T458" s="2" t="n">
        <v>1.4</v>
      </c>
      <c r="U458" s="0" t="n">
        <v>0.0405948503179774</v>
      </c>
      <c r="V458" s="7" t="n">
        <v>0.00199428305524164</v>
      </c>
      <c r="W458" s="2"/>
      <c r="X458" s="2" t="n">
        <v>0.0671408628598019</v>
      </c>
      <c r="Y458" s="2" t="n">
        <v>0.0671408628598019</v>
      </c>
      <c r="Z458" s="0" t="n">
        <v>0.0671408628598019</v>
      </c>
    </row>
    <row r="459" customFormat="false" ht="12.8" hidden="false" customHeight="false" outlineLevel="0" collapsed="false">
      <c r="A459" s="2" t="n">
        <v>2024</v>
      </c>
      <c r="B459" s="2" t="s">
        <v>62</v>
      </c>
      <c r="C459" s="2" t="n">
        <v>10.52</v>
      </c>
      <c r="I459" s="0"/>
      <c r="K459" s="0"/>
      <c r="L459" s="0"/>
      <c r="M459" s="5" t="n">
        <v>0.24</v>
      </c>
      <c r="N459" s="5" t="n">
        <v>0.25</v>
      </c>
      <c r="O459" s="2" t="n">
        <f aca="false">0.5*(M459+N459)</f>
        <v>0.245</v>
      </c>
      <c r="P459" s="2" t="s">
        <v>63</v>
      </c>
      <c r="Q459" s="2"/>
      <c r="R459" s="2" t="n">
        <v>2.71809701079129</v>
      </c>
      <c r="S459" s="2"/>
      <c r="T459" s="2" t="n">
        <v>1.4</v>
      </c>
      <c r="U459" s="0" t="n">
        <v>0.038053358151078</v>
      </c>
      <c r="V459" s="7" t="n">
        <v>0.00193888630370715</v>
      </c>
      <c r="W459" s="2"/>
      <c r="X459" s="2" t="n">
        <v>0.0657005473199052</v>
      </c>
      <c r="Y459" s="2" t="n">
        <v>0.0657005473199052</v>
      </c>
      <c r="Z459" s="0" t="n">
        <v>0.0657005473199052</v>
      </c>
    </row>
    <row r="460" customFormat="false" ht="12.8" hidden="false" customHeight="false" outlineLevel="0" collapsed="false">
      <c r="A460" s="2" t="n">
        <v>2024</v>
      </c>
      <c r="B460" s="2" t="s">
        <v>62</v>
      </c>
      <c r="C460" s="2" t="n">
        <v>10.52</v>
      </c>
      <c r="I460" s="0"/>
      <c r="K460" s="0"/>
      <c r="L460" s="0"/>
      <c r="M460" s="5" t="n">
        <v>0.25</v>
      </c>
      <c r="N460" s="5" t="n">
        <v>0.26</v>
      </c>
      <c r="O460" s="2" t="n">
        <f aca="false">0.5*(M460+N460)</f>
        <v>0.255</v>
      </c>
      <c r="P460" s="2" t="s">
        <v>63</v>
      </c>
      <c r="Q460" s="2"/>
      <c r="R460" s="2" t="n">
        <v>2.53628487225509</v>
      </c>
      <c r="S460" s="2"/>
      <c r="T460" s="2" t="n">
        <v>1.4</v>
      </c>
      <c r="U460" s="0" t="n">
        <v>0.0355079882115713</v>
      </c>
      <c r="V460" s="7" t="n">
        <v>0.00182809280063817</v>
      </c>
      <c r="W460" s="2"/>
      <c r="X460" s="2" t="n">
        <v>0.0644818187861464</v>
      </c>
      <c r="Y460" s="2" t="n">
        <v>0.0645372155376809</v>
      </c>
      <c r="Z460" s="0" t="n">
        <v>0.0645372155376809</v>
      </c>
    </row>
    <row r="461" customFormat="false" ht="12.8" hidden="false" customHeight="false" outlineLevel="0" collapsed="false">
      <c r="A461" s="2" t="n">
        <v>2024</v>
      </c>
      <c r="B461" s="2" t="s">
        <v>62</v>
      </c>
      <c r="C461" s="2" t="n">
        <v>10.52</v>
      </c>
      <c r="I461" s="0"/>
      <c r="K461" s="0"/>
      <c r="L461" s="0"/>
      <c r="M461" s="5" t="n">
        <v>0.26</v>
      </c>
      <c r="N461" s="5" t="n">
        <v>0.27</v>
      </c>
      <c r="O461" s="2" t="n">
        <f aca="false">0.5*(M461+N461)</f>
        <v>0.265</v>
      </c>
      <c r="P461" s="2" t="s">
        <v>63</v>
      </c>
      <c r="Q461" s="2"/>
      <c r="R461" s="2" t="n">
        <v>2.35812891932017</v>
      </c>
      <c r="S461" s="2"/>
      <c r="T461" s="2" t="n">
        <v>1.4</v>
      </c>
      <c r="U461" s="0" t="n">
        <v>0.0330138048704824</v>
      </c>
      <c r="V461" s="7" t="n">
        <v>0.00177269604910368</v>
      </c>
      <c r="W461" s="2"/>
      <c r="X461" s="2" t="n">
        <v>0.0594407143965078</v>
      </c>
      <c r="Y461" s="2" t="n">
        <v>0.0594961111480423</v>
      </c>
      <c r="Z461" s="0" t="n">
        <v>0.0594961111480423</v>
      </c>
    </row>
    <row r="462" customFormat="false" ht="12.8" hidden="false" customHeight="false" outlineLevel="0" collapsed="false">
      <c r="A462" s="2" t="n">
        <v>2024</v>
      </c>
      <c r="B462" s="2" t="s">
        <v>62</v>
      </c>
      <c r="C462" s="2" t="n">
        <v>10.52</v>
      </c>
      <c r="I462" s="0"/>
      <c r="K462" s="0"/>
      <c r="L462" s="0"/>
      <c r="M462" s="5" t="n">
        <v>0.27</v>
      </c>
      <c r="N462" s="5" t="n">
        <v>0.28</v>
      </c>
      <c r="O462" s="2" t="n">
        <f aca="false">0.5*(M462+N462)</f>
        <v>0.275</v>
      </c>
      <c r="P462" s="2" t="s">
        <v>63</v>
      </c>
      <c r="Q462" s="2"/>
      <c r="R462" s="2" t="n">
        <v>2.18678676682399</v>
      </c>
      <c r="S462" s="2"/>
      <c r="T462" s="2" t="n">
        <v>1.4</v>
      </c>
      <c r="U462" s="0" t="n">
        <v>0.0306150147355359</v>
      </c>
      <c r="V462" s="7" t="n">
        <v>0.00171729929756919</v>
      </c>
      <c r="W462" s="2"/>
      <c r="X462" s="2" t="n">
        <v>0.0561169093044384</v>
      </c>
      <c r="Y462" s="2" t="n">
        <v>0.0561169093044384</v>
      </c>
      <c r="Z462" s="0" t="n">
        <v>0.0561169093044384</v>
      </c>
    </row>
    <row r="463" customFormat="false" ht="12.8" hidden="false" customHeight="false" outlineLevel="0" collapsed="false">
      <c r="A463" s="2" t="n">
        <v>2024</v>
      </c>
      <c r="B463" s="2" t="s">
        <v>62</v>
      </c>
      <c r="C463" s="2" t="n">
        <v>10.52</v>
      </c>
      <c r="I463" s="0"/>
      <c r="K463" s="0"/>
      <c r="L463" s="0"/>
      <c r="M463" s="5" t="n">
        <v>0.28</v>
      </c>
      <c r="N463" s="5" t="n">
        <v>0.29</v>
      </c>
      <c r="O463" s="2" t="n">
        <f aca="false">0.5*(M463+N463)</f>
        <v>0.285</v>
      </c>
      <c r="P463" s="2" t="s">
        <v>63</v>
      </c>
      <c r="Q463" s="2"/>
      <c r="R463" s="2" t="n">
        <v>2.02691174189546</v>
      </c>
      <c r="S463" s="2"/>
      <c r="T463" s="2" t="n">
        <v>1.4</v>
      </c>
      <c r="U463" s="0" t="n">
        <v>0.0283767643865364</v>
      </c>
      <c r="V463" s="7" t="n">
        <v>0.0016619025460347</v>
      </c>
      <c r="W463" s="2"/>
      <c r="X463" s="2" t="n">
        <v>0.0505218373994549</v>
      </c>
      <c r="Y463" s="2" t="n">
        <v>0.0504664406479204</v>
      </c>
      <c r="Z463" s="0" t="n">
        <v>0.0505218373994549</v>
      </c>
    </row>
    <row r="464" customFormat="false" ht="12.8" hidden="false" customHeight="false" outlineLevel="0" collapsed="false">
      <c r="A464" s="2" t="n">
        <v>2024</v>
      </c>
      <c r="B464" s="2" t="s">
        <v>62</v>
      </c>
      <c r="C464" s="2" t="n">
        <v>10.52</v>
      </c>
      <c r="I464" s="0"/>
      <c r="K464" s="0"/>
      <c r="L464" s="0"/>
      <c r="M464" s="5" t="n">
        <v>0.29</v>
      </c>
      <c r="N464" s="8" t="n">
        <v>0.3</v>
      </c>
      <c r="O464" s="2" t="n">
        <f aca="false">0.5*(M464+N464)</f>
        <v>0.295</v>
      </c>
      <c r="P464" s="2" t="s">
        <v>63</v>
      </c>
      <c r="Q464" s="2"/>
      <c r="R464" s="2" t="n">
        <v>1.88127368211128</v>
      </c>
      <c r="S464" s="2"/>
      <c r="T464" s="2" t="n">
        <v>1.4</v>
      </c>
      <c r="U464" s="0" t="n">
        <v>0.0263378315495579</v>
      </c>
      <c r="V464" s="7" t="n">
        <v>0.00160650579450021</v>
      </c>
      <c r="W464" s="2"/>
      <c r="X464" s="2" t="n">
        <v>0.0502448536417824</v>
      </c>
      <c r="Y464" s="2" t="n">
        <v>0.050189456890248</v>
      </c>
      <c r="Z464" s="0" t="n">
        <v>0.0502448536417824</v>
      </c>
    </row>
    <row r="465" customFormat="false" ht="12.8" hidden="false" customHeight="false" outlineLevel="0" collapsed="false">
      <c r="A465" s="2" t="n">
        <v>2024</v>
      </c>
      <c r="B465" s="2" t="s">
        <v>62</v>
      </c>
      <c r="C465" s="2" t="n">
        <v>10.52</v>
      </c>
      <c r="I465" s="0"/>
      <c r="K465" s="0"/>
      <c r="L465" s="0"/>
      <c r="M465" s="8" t="n">
        <v>0.3</v>
      </c>
      <c r="N465" s="5" t="n">
        <v>0.31</v>
      </c>
      <c r="O465" s="2" t="n">
        <f aca="false">0.5*(M465+N465)</f>
        <v>0.305</v>
      </c>
      <c r="P465" s="2" t="s">
        <v>63</v>
      </c>
      <c r="Q465" s="2"/>
      <c r="R465" s="2" t="n">
        <v>1.7495956037138</v>
      </c>
      <c r="S465" s="2"/>
      <c r="T465" s="2" t="n">
        <v>1.4</v>
      </c>
      <c r="U465" s="0" t="n">
        <v>0.0244943384519932</v>
      </c>
      <c r="V465" s="7" t="n">
        <v>0.00149571229143123</v>
      </c>
      <c r="W465" s="2"/>
      <c r="X465" s="2" t="n">
        <v>0.0475858095681269</v>
      </c>
      <c r="Y465" s="2" t="n">
        <v>0.0475304128165924</v>
      </c>
      <c r="Z465" s="0" t="n">
        <v>0.0475858095681269</v>
      </c>
    </row>
    <row r="466" customFormat="false" ht="12.8" hidden="false" customHeight="false" outlineLevel="0" collapsed="false">
      <c r="A466" s="2" t="n">
        <v>2024</v>
      </c>
      <c r="B466" s="2" t="s">
        <v>62</v>
      </c>
      <c r="C466" s="2" t="n">
        <v>10.52</v>
      </c>
      <c r="I466" s="0"/>
      <c r="K466" s="0"/>
      <c r="L466" s="0"/>
      <c r="M466" s="5" t="n">
        <v>0.31</v>
      </c>
      <c r="N466" s="5" t="n">
        <v>0.32</v>
      </c>
      <c r="O466" s="2" t="n">
        <f aca="false">0.5*(M466+N466)</f>
        <v>0.315</v>
      </c>
      <c r="P466" s="2" t="s">
        <v>63</v>
      </c>
      <c r="Q466" s="2"/>
      <c r="R466" s="2" t="n">
        <v>1.63309623523677</v>
      </c>
      <c r="S466" s="2"/>
      <c r="T466" s="2" t="n">
        <v>1.4</v>
      </c>
      <c r="U466" s="0" t="n">
        <v>0.0228633472933147</v>
      </c>
      <c r="V466" s="7" t="n">
        <v>0.00144031553989674</v>
      </c>
      <c r="W466" s="2"/>
      <c r="X466" s="2" t="n">
        <v>0.0475304128165924</v>
      </c>
      <c r="Y466" s="2" t="n">
        <v>0.0475304128165924</v>
      </c>
      <c r="Z466" s="0" t="n">
        <v>0.0475304128165924</v>
      </c>
    </row>
    <row r="467" customFormat="false" ht="12.8" hidden="false" customHeight="false" outlineLevel="0" collapsed="false">
      <c r="A467" s="2" t="n">
        <v>2024</v>
      </c>
      <c r="B467" s="2" t="s">
        <v>62</v>
      </c>
      <c r="C467" s="2" t="n">
        <v>10.52</v>
      </c>
      <c r="I467" s="0"/>
      <c r="K467" s="0"/>
      <c r="L467" s="0"/>
      <c r="M467" s="5" t="n">
        <v>0.32</v>
      </c>
      <c r="N467" s="5" t="n">
        <v>0.33</v>
      </c>
      <c r="O467" s="2" t="n">
        <f aca="false">0.5*(M467+N467)</f>
        <v>0.325</v>
      </c>
      <c r="P467" s="2" t="s">
        <v>63</v>
      </c>
      <c r="Q467" s="2"/>
      <c r="R467" s="2" t="n">
        <v>1.52462939573223</v>
      </c>
      <c r="S467" s="2"/>
      <c r="T467" s="2" t="n">
        <v>1.4</v>
      </c>
      <c r="U467" s="0" t="n">
        <v>0.0213448115402513</v>
      </c>
      <c r="V467" s="7" t="n">
        <v>0.00144031553989674</v>
      </c>
      <c r="W467" s="2"/>
      <c r="X467" s="2" t="n">
        <v>0.0434864499545747</v>
      </c>
      <c r="Y467" s="2" t="n">
        <v>0.0434864499545747</v>
      </c>
      <c r="Z467" s="0" t="n">
        <v>0.0434864499545747</v>
      </c>
    </row>
    <row r="468" customFormat="false" ht="12.8" hidden="false" customHeight="false" outlineLevel="0" collapsed="false">
      <c r="A468" s="2" t="n">
        <v>2024</v>
      </c>
      <c r="B468" s="2" t="s">
        <v>62</v>
      </c>
      <c r="C468" s="2" t="n">
        <v>10.52</v>
      </c>
      <c r="I468" s="0"/>
      <c r="K468" s="0"/>
      <c r="L468" s="0"/>
      <c r="M468" s="5" t="n">
        <v>0.33</v>
      </c>
      <c r="N468" s="5" t="n">
        <v>0.34</v>
      </c>
      <c r="O468" s="2" t="n">
        <f aca="false">0.5*(M468+N468)</f>
        <v>0.335</v>
      </c>
      <c r="P468" s="2" t="s">
        <v>63</v>
      </c>
      <c r="Q468" s="2"/>
      <c r="R468" s="2" t="n">
        <v>1.42153604112655</v>
      </c>
      <c r="S468" s="2"/>
      <c r="T468" s="2" t="n">
        <v>1.4</v>
      </c>
      <c r="U468" s="0" t="n">
        <v>0.0199015045757717</v>
      </c>
      <c r="V468" s="7" t="n">
        <v>0.00138491878836225</v>
      </c>
      <c r="W468" s="2"/>
      <c r="X468" s="2" t="n">
        <v>0.0419907376631434</v>
      </c>
      <c r="Y468" s="2" t="n">
        <v>0.0419353409116089</v>
      </c>
      <c r="Z468" s="0" t="n">
        <v>0.0419907376631434</v>
      </c>
    </row>
    <row r="469" customFormat="false" ht="12.8" hidden="false" customHeight="false" outlineLevel="0" collapsed="false">
      <c r="A469" s="2" t="n">
        <v>2024</v>
      </c>
      <c r="B469" s="2" t="s">
        <v>62</v>
      </c>
      <c r="C469" s="2" t="n">
        <v>10.52</v>
      </c>
      <c r="I469" s="0"/>
      <c r="K469" s="0"/>
      <c r="L469" s="0"/>
      <c r="M469" s="5" t="n">
        <v>0.34</v>
      </c>
      <c r="N469" s="5" t="n">
        <v>0.35</v>
      </c>
      <c r="O469" s="2" t="n">
        <f aca="false">0.5*(M469+N469)</f>
        <v>0.345</v>
      </c>
      <c r="P469" s="2" t="s">
        <v>63</v>
      </c>
      <c r="Q469" s="2"/>
      <c r="R469" s="2" t="n">
        <v>1.32730616676638</v>
      </c>
      <c r="S469" s="2"/>
      <c r="T469" s="2" t="n">
        <v>1.4</v>
      </c>
      <c r="U469" s="0" t="n">
        <v>0.0185822863347293</v>
      </c>
      <c r="V469" s="7" t="n">
        <v>0.00132952203682776</v>
      </c>
      <c r="W469" s="2"/>
      <c r="X469" s="2" t="n">
        <v>0.0398302643532983</v>
      </c>
      <c r="Y469" s="2" t="n">
        <v>0.0397748676017638</v>
      </c>
      <c r="Z469" s="0" t="n">
        <v>0.0398302643532983</v>
      </c>
    </row>
    <row r="470" customFormat="false" ht="12.8" hidden="false" customHeight="false" outlineLevel="0" collapsed="false">
      <c r="A470" s="2" t="n">
        <v>2024</v>
      </c>
      <c r="B470" s="2" t="s">
        <v>62</v>
      </c>
      <c r="C470" s="2" t="n">
        <v>10.52</v>
      </c>
      <c r="I470" s="0"/>
      <c r="K470" s="0"/>
      <c r="L470" s="0"/>
      <c r="M470" s="5" t="n">
        <v>0.35</v>
      </c>
      <c r="N470" s="5" t="n">
        <v>0.36</v>
      </c>
      <c r="O470" s="2" t="n">
        <f aca="false">0.5*(M470+N470)</f>
        <v>0.355</v>
      </c>
      <c r="P470" s="2" t="s">
        <v>63</v>
      </c>
      <c r="Q470" s="2"/>
      <c r="R470" s="2" t="n">
        <v>1.2402778701057</v>
      </c>
      <c r="S470" s="2"/>
      <c r="T470" s="2" t="n">
        <v>1.4</v>
      </c>
      <c r="U470" s="0" t="n">
        <v>0.0173638901814798</v>
      </c>
      <c r="V470" s="7" t="n">
        <v>0.00127412528529327</v>
      </c>
      <c r="W470" s="2"/>
      <c r="X470" s="2" t="n">
        <v>0.0381129650557291</v>
      </c>
      <c r="Y470" s="2" t="n">
        <v>0.0381129650557291</v>
      </c>
      <c r="Z470" s="0" t="n">
        <v>0.0381129650557291</v>
      </c>
    </row>
    <row r="471" customFormat="false" ht="12.8" hidden="false" customHeight="false" outlineLevel="0" collapsed="false">
      <c r="A471" s="2" t="n">
        <v>2024</v>
      </c>
      <c r="B471" s="2" t="s">
        <v>62</v>
      </c>
      <c r="C471" s="2" t="n">
        <v>10.52</v>
      </c>
      <c r="I471" s="0"/>
      <c r="K471" s="0"/>
      <c r="L471" s="0"/>
      <c r="M471" s="5" t="n">
        <v>0.36</v>
      </c>
      <c r="N471" s="5" t="n">
        <v>0.37</v>
      </c>
      <c r="O471" s="2" t="n">
        <f aca="false">0.5*(M471+N471)</f>
        <v>0.365</v>
      </c>
      <c r="P471" s="2" t="s">
        <v>63</v>
      </c>
      <c r="Q471" s="2"/>
      <c r="R471" s="2" t="n">
        <v>1.15873385184693</v>
      </c>
      <c r="S471" s="2"/>
      <c r="T471" s="2" t="n">
        <v>1.4</v>
      </c>
      <c r="U471" s="0" t="n">
        <v>0.016222273925857</v>
      </c>
      <c r="V471" s="7" t="n">
        <v>0.00121872853375878</v>
      </c>
      <c r="W471" s="2"/>
      <c r="X471" s="2" t="n">
        <v>0.0356201112366771</v>
      </c>
      <c r="Y471" s="2" t="n">
        <v>0.0355647144851426</v>
      </c>
      <c r="Z471" s="0" t="n">
        <v>0.0356201112366771</v>
      </c>
    </row>
    <row r="472" customFormat="false" ht="12.8" hidden="false" customHeight="false" outlineLevel="0" collapsed="false">
      <c r="A472" s="2" t="n">
        <v>2024</v>
      </c>
      <c r="B472" s="2" t="s">
        <v>62</v>
      </c>
      <c r="C472" s="2" t="n">
        <v>10.52</v>
      </c>
      <c r="I472" s="0"/>
      <c r="K472" s="0"/>
      <c r="L472" s="0"/>
      <c r="M472" s="5" t="n">
        <v>0.37</v>
      </c>
      <c r="N472" s="5" t="n">
        <v>0.38</v>
      </c>
      <c r="O472" s="2" t="n">
        <f aca="false">0.5*(M472+N472)</f>
        <v>0.375</v>
      </c>
      <c r="P472" s="2" t="s">
        <v>63</v>
      </c>
      <c r="Q472" s="2"/>
      <c r="R472" s="2" t="n">
        <v>1.07951649715261</v>
      </c>
      <c r="S472" s="2"/>
      <c r="T472" s="2" t="n">
        <v>1.4</v>
      </c>
      <c r="U472" s="0" t="n">
        <v>0.0151132309601365</v>
      </c>
      <c r="V472" s="7" t="n">
        <v>0.00116333178222429</v>
      </c>
      <c r="W472" s="2"/>
      <c r="X472" s="2" t="n">
        <v>0.0348445567151942</v>
      </c>
      <c r="Y472" s="2" t="n">
        <v>0.0348445567151942</v>
      </c>
      <c r="Z472" s="0" t="n">
        <v>0.0348445567151942</v>
      </c>
    </row>
    <row r="473" customFormat="false" ht="12.8" hidden="false" customHeight="false" outlineLevel="0" collapsed="false">
      <c r="A473" s="2" t="n">
        <v>2024</v>
      </c>
      <c r="B473" s="2" t="s">
        <v>62</v>
      </c>
      <c r="C473" s="2" t="n">
        <v>10.52</v>
      </c>
      <c r="I473" s="0"/>
      <c r="K473" s="0"/>
      <c r="L473" s="0"/>
      <c r="M473" s="5" t="n">
        <v>0.38</v>
      </c>
      <c r="N473" s="5" t="n">
        <v>0.39</v>
      </c>
      <c r="O473" s="2" t="n">
        <f aca="false">0.5*(M473+N473)</f>
        <v>0.385</v>
      </c>
      <c r="P473" s="2" t="s">
        <v>63</v>
      </c>
      <c r="Q473" s="2"/>
      <c r="R473" s="2" t="n">
        <v>1.00528485009639</v>
      </c>
      <c r="S473" s="2"/>
      <c r="T473" s="2" t="n">
        <v>1.4</v>
      </c>
      <c r="U473" s="0" t="n">
        <v>0.0140739879013495</v>
      </c>
      <c r="V473" s="7" t="n">
        <v>0.00116333178222429</v>
      </c>
      <c r="W473" s="2"/>
      <c r="X473" s="2" t="n">
        <v>0.0334042411752975</v>
      </c>
      <c r="Y473" s="2" t="n">
        <v>0.0334042411752975</v>
      </c>
      <c r="Z473" s="0" t="n">
        <v>0.0334042411752975</v>
      </c>
    </row>
    <row r="474" customFormat="false" ht="12.8" hidden="false" customHeight="false" outlineLevel="0" collapsed="false">
      <c r="A474" s="2" t="n">
        <v>2024</v>
      </c>
      <c r="B474" s="2" t="s">
        <v>62</v>
      </c>
      <c r="C474" s="2" t="n">
        <v>10.52</v>
      </c>
      <c r="I474" s="0"/>
      <c r="K474" s="0"/>
      <c r="L474" s="0"/>
      <c r="M474" s="5" t="n">
        <v>0.39</v>
      </c>
      <c r="N474" s="5" t="n">
        <v>0.4</v>
      </c>
      <c r="O474" s="2" t="n">
        <f aca="false">0.5*(M474+N474)</f>
        <v>0.395</v>
      </c>
      <c r="P474" s="2" t="s">
        <v>63</v>
      </c>
      <c r="Q474" s="2"/>
      <c r="R474" s="2" t="n">
        <v>0.936537481442088</v>
      </c>
      <c r="S474" s="2"/>
      <c r="T474" s="2" t="n">
        <v>1.4</v>
      </c>
      <c r="U474" s="0" t="n">
        <v>0.0131115247401892</v>
      </c>
      <c r="V474" s="7" t="n">
        <v>0.0011079350306898</v>
      </c>
      <c r="W474" s="2"/>
      <c r="X474" s="2" t="n">
        <v>0.0312437678654524</v>
      </c>
      <c r="Y474" s="2" t="n">
        <v>0.0312437678654524</v>
      </c>
      <c r="Z474" s="0" t="n">
        <v>0.0312437678654524</v>
      </c>
    </row>
    <row r="475" customFormat="false" ht="12.8" hidden="false" customHeight="false" outlineLevel="0" collapsed="false">
      <c r="A475" s="2" t="n">
        <v>2024</v>
      </c>
      <c r="B475" s="2" t="s">
        <v>62</v>
      </c>
      <c r="C475" s="2" t="n">
        <v>10.52</v>
      </c>
      <c r="I475" s="0"/>
      <c r="K475" s="0"/>
      <c r="L475" s="0"/>
      <c r="M475" s="5" t="n">
        <v>0.4</v>
      </c>
      <c r="N475" s="5" t="n">
        <v>0.41</v>
      </c>
      <c r="O475" s="2" t="n">
        <f aca="false">0.5*(M475+N475)</f>
        <v>0.405</v>
      </c>
      <c r="P475" s="2" t="s">
        <v>63</v>
      </c>
      <c r="Q475" s="2"/>
      <c r="R475" s="2" t="n">
        <v>0.87549026125108</v>
      </c>
      <c r="S475" s="2"/>
      <c r="T475" s="2" t="n">
        <v>1.4</v>
      </c>
      <c r="U475" s="0" t="n">
        <v>0.0122568636575151</v>
      </c>
      <c r="V475" s="7" t="n">
        <v>0.00105253827915531</v>
      </c>
      <c r="W475" s="2"/>
      <c r="X475" s="2" t="n">
        <v>0.0293602783132797</v>
      </c>
      <c r="Y475" s="2" t="n">
        <v>0.0293048815617452</v>
      </c>
      <c r="Z475" s="0" t="n">
        <v>0.0293602783132797</v>
      </c>
    </row>
    <row r="476" customFormat="false" ht="12.8" hidden="false" customHeight="false" outlineLevel="0" collapsed="false">
      <c r="A476" s="2" t="n">
        <v>2024</v>
      </c>
      <c r="B476" s="2" t="s">
        <v>62</v>
      </c>
      <c r="C476" s="2" t="n">
        <v>10.52</v>
      </c>
      <c r="I476" s="0"/>
      <c r="K476" s="0"/>
      <c r="L476" s="0"/>
      <c r="M476" s="5" t="n">
        <v>0.41</v>
      </c>
      <c r="N476" s="5" t="n">
        <v>0.42</v>
      </c>
      <c r="O476" s="2" t="n">
        <f aca="false">0.5*(M476+N476)</f>
        <v>0.415</v>
      </c>
      <c r="P476" s="2" t="s">
        <v>63</v>
      </c>
      <c r="Q476" s="2"/>
      <c r="R476" s="2" t="n">
        <v>0.819982716213521</v>
      </c>
      <c r="S476" s="2"/>
      <c r="T476" s="2" t="n">
        <v>1.4</v>
      </c>
      <c r="U476" s="0" t="n">
        <v>0.0114797580269893</v>
      </c>
      <c r="V476" s="7" t="n">
        <v>0.00105253827915531</v>
      </c>
      <c r="W476" s="2"/>
      <c r="X476" s="2" t="n">
        <v>0.0294156750648142</v>
      </c>
      <c r="Y476" s="2" t="n">
        <v>0.0293602783132797</v>
      </c>
      <c r="Z476" s="0" t="n">
        <v>0.0294156750648142</v>
      </c>
    </row>
    <row r="477" customFormat="false" ht="12.8" hidden="false" customHeight="false" outlineLevel="0" collapsed="false">
      <c r="A477" s="2" t="n">
        <v>2024</v>
      </c>
      <c r="B477" s="2" t="s">
        <v>62</v>
      </c>
      <c r="C477" s="2" t="n">
        <v>10.52</v>
      </c>
      <c r="I477" s="0"/>
      <c r="K477" s="0"/>
      <c r="L477" s="0"/>
      <c r="M477" s="5" t="n">
        <v>0.42</v>
      </c>
      <c r="N477" s="5" t="n">
        <v>0.43</v>
      </c>
      <c r="O477" s="2" t="n">
        <f aca="false">0.5*(M477+N477)</f>
        <v>0.425</v>
      </c>
      <c r="P477" s="2" t="s">
        <v>63</v>
      </c>
      <c r="Q477" s="2"/>
      <c r="R477" s="2" t="n">
        <v>0.769460878814066</v>
      </c>
      <c r="S477" s="2"/>
      <c r="T477" s="2" t="n">
        <v>1.4</v>
      </c>
      <c r="U477" s="0" t="n">
        <v>0.0107724523033969</v>
      </c>
      <c r="V477" s="7" t="n">
        <v>0.00099714152762082</v>
      </c>
      <c r="W477" s="2"/>
      <c r="X477" s="2" t="n">
        <v>0.0282523432825899</v>
      </c>
      <c r="Y477" s="2" t="n">
        <v>0.0282523432825899</v>
      </c>
      <c r="Z477" s="0" t="n">
        <v>0.0282523432825899</v>
      </c>
    </row>
    <row r="478" customFormat="false" ht="12.8" hidden="false" customHeight="false" outlineLevel="0" collapsed="false">
      <c r="A478" s="2" t="n">
        <v>2024</v>
      </c>
      <c r="B478" s="2" t="s">
        <v>62</v>
      </c>
      <c r="C478" s="2" t="n">
        <v>10.52</v>
      </c>
      <c r="I478" s="0"/>
      <c r="K478" s="0"/>
      <c r="L478" s="0"/>
      <c r="M478" s="5" t="n">
        <v>0.43</v>
      </c>
      <c r="N478" s="5" t="n">
        <v>0.44</v>
      </c>
      <c r="O478" s="2" t="n">
        <f aca="false">0.5*(M478+N478)</f>
        <v>0.435</v>
      </c>
      <c r="P478" s="2" t="s">
        <v>63</v>
      </c>
      <c r="Q478" s="2"/>
      <c r="R478" s="2" t="n">
        <v>0.72015776994837</v>
      </c>
      <c r="S478" s="2"/>
      <c r="T478" s="2" t="n">
        <v>1.4</v>
      </c>
      <c r="U478" s="0" t="n">
        <v>0.0100822087792772</v>
      </c>
      <c r="V478" s="7" t="n">
        <v>0.00094174477608633</v>
      </c>
      <c r="W478" s="2"/>
      <c r="X478" s="2" t="n">
        <v>0.0268674244942277</v>
      </c>
      <c r="Y478" s="2" t="n">
        <v>0.0268674244942277</v>
      </c>
      <c r="Z478" s="0" t="n">
        <v>0.0268674244942277</v>
      </c>
    </row>
    <row r="479" customFormat="false" ht="12.8" hidden="false" customHeight="false" outlineLevel="0" collapsed="false">
      <c r="A479" s="2" t="n">
        <v>2024</v>
      </c>
      <c r="B479" s="2" t="s">
        <v>62</v>
      </c>
      <c r="C479" s="2" t="n">
        <v>10.52</v>
      </c>
      <c r="I479" s="0"/>
      <c r="K479" s="0"/>
      <c r="L479" s="0"/>
      <c r="M479" s="5" t="n">
        <v>0.44</v>
      </c>
      <c r="N479" s="5" t="n">
        <v>0.45</v>
      </c>
      <c r="O479" s="2" t="n">
        <f aca="false">0.5*(M479+N479)</f>
        <v>0.445</v>
      </c>
      <c r="P479" s="2" t="s">
        <v>63</v>
      </c>
      <c r="Q479" s="2"/>
      <c r="R479" s="2" t="n">
        <v>0.672793547386381</v>
      </c>
      <c r="S479" s="2"/>
      <c r="T479" s="2" t="n">
        <v>1.4</v>
      </c>
      <c r="U479" s="0" t="n">
        <v>0.00941910966340934</v>
      </c>
      <c r="V479" s="7" t="n">
        <v>0.00094174477608633</v>
      </c>
      <c r="W479" s="2"/>
      <c r="X479" s="2" t="n">
        <v>0.0257594894635379</v>
      </c>
      <c r="Y479" s="2" t="n">
        <v>0.0257594894635379</v>
      </c>
      <c r="Z479" s="0" t="n">
        <v>0.0257594894635379</v>
      </c>
    </row>
    <row r="480" customFormat="false" ht="12.8" hidden="false" customHeight="false" outlineLevel="0" collapsed="false">
      <c r="A480" s="2" t="n">
        <v>2024</v>
      </c>
      <c r="B480" s="2" t="s">
        <v>62</v>
      </c>
      <c r="C480" s="2" t="n">
        <v>10.52</v>
      </c>
      <c r="I480" s="0"/>
      <c r="K480" s="0"/>
      <c r="L480" s="0"/>
      <c r="M480" s="5" t="n">
        <v>0.45</v>
      </c>
      <c r="N480" s="5" t="n">
        <v>0.46</v>
      </c>
      <c r="O480" s="2" t="n">
        <f aca="false">0.5*(M480+N480)</f>
        <v>0.455</v>
      </c>
      <c r="P480" s="2" t="s">
        <v>63</v>
      </c>
      <c r="Q480" s="2"/>
      <c r="R480" s="2" t="n">
        <v>0.628088368898048</v>
      </c>
      <c r="S480" s="2"/>
      <c r="T480" s="2" t="n">
        <v>1.4</v>
      </c>
      <c r="U480" s="0" t="n">
        <v>0.00879323716457267</v>
      </c>
      <c r="V480" s="7" t="n">
        <v>0.00088634802455184</v>
      </c>
      <c r="W480" s="2"/>
      <c r="X480" s="2" t="n">
        <v>0.0244853641782446</v>
      </c>
      <c r="Y480" s="2" t="n">
        <v>0.0244853641782446</v>
      </c>
      <c r="Z480" s="0" t="n">
        <v>0.0244853641782446</v>
      </c>
    </row>
    <row r="481" customFormat="false" ht="12.8" hidden="false" customHeight="false" outlineLevel="0" collapsed="false">
      <c r="A481" s="2" t="n">
        <v>2024</v>
      </c>
      <c r="B481" s="2" t="s">
        <v>62</v>
      </c>
      <c r="C481" s="2" t="n">
        <v>10.52</v>
      </c>
      <c r="I481" s="0"/>
      <c r="K481" s="0"/>
      <c r="L481" s="0"/>
      <c r="M481" s="5" t="n">
        <v>0.46</v>
      </c>
      <c r="N481" s="5" t="n">
        <v>0.47</v>
      </c>
      <c r="O481" s="2" t="n">
        <f aca="false">0.5*(M481+N481)</f>
        <v>0.465</v>
      </c>
      <c r="P481" s="2" t="s">
        <v>63</v>
      </c>
      <c r="Q481" s="2"/>
      <c r="R481" s="2" t="n">
        <v>0.58654080524718</v>
      </c>
      <c r="S481" s="2"/>
      <c r="T481" s="2" t="n">
        <v>1.4</v>
      </c>
      <c r="U481" s="0" t="n">
        <v>0.00821157127346052</v>
      </c>
      <c r="V481" s="7" t="n">
        <v>0.00088634802455184</v>
      </c>
      <c r="W481" s="2"/>
      <c r="X481" s="2" t="n">
        <v>0.0224910811230029</v>
      </c>
      <c r="Y481" s="2" t="n">
        <v>0.0224910811230029</v>
      </c>
      <c r="Z481" s="0" t="n">
        <v>0.0224910811230029</v>
      </c>
    </row>
    <row r="482" customFormat="false" ht="12.8" hidden="false" customHeight="false" outlineLevel="0" collapsed="false">
      <c r="A482" s="2" t="n">
        <v>2024</v>
      </c>
      <c r="B482" s="2" t="s">
        <v>62</v>
      </c>
      <c r="C482" s="2" t="n">
        <v>10.52</v>
      </c>
      <c r="I482" s="0"/>
      <c r="K482" s="0"/>
      <c r="L482" s="0"/>
      <c r="M482" s="5" t="n">
        <v>0.47</v>
      </c>
      <c r="N482" s="5" t="n">
        <v>0.48</v>
      </c>
      <c r="O482" s="2" t="n">
        <f aca="false">0.5*(M482+N482)</f>
        <v>0.475</v>
      </c>
      <c r="P482" s="2" t="s">
        <v>63</v>
      </c>
      <c r="Q482" s="2"/>
      <c r="R482" s="2" t="n">
        <v>0.546211970130072</v>
      </c>
      <c r="S482" s="2"/>
      <c r="T482" s="2" t="n">
        <v>1.4</v>
      </c>
      <c r="U482" s="0" t="n">
        <v>0.007646967581821</v>
      </c>
      <c r="V482" s="7" t="n">
        <v>0.00083095127301735</v>
      </c>
      <c r="W482" s="2"/>
      <c r="X482" s="2" t="n">
        <v>0.022158700613796</v>
      </c>
      <c r="Y482" s="2" t="n">
        <v>0.0222140973653305</v>
      </c>
      <c r="Z482" s="0" t="n">
        <v>0.0222140973653305</v>
      </c>
    </row>
    <row r="483" customFormat="false" ht="12.8" hidden="false" customHeight="false" outlineLevel="0" collapsed="false">
      <c r="A483" s="2" t="n">
        <v>2024</v>
      </c>
      <c r="B483" s="2" t="s">
        <v>62</v>
      </c>
      <c r="C483" s="2" t="n">
        <v>10.52</v>
      </c>
      <c r="I483" s="0"/>
      <c r="K483" s="0"/>
      <c r="L483" s="0"/>
      <c r="M483" s="5" t="n">
        <v>0.48</v>
      </c>
      <c r="N483" s="5" t="n">
        <v>0.49</v>
      </c>
      <c r="O483" s="2" t="n">
        <f aca="false">0.5*(M483+N483)</f>
        <v>0.485</v>
      </c>
      <c r="P483" s="2" t="s">
        <v>63</v>
      </c>
      <c r="Q483" s="2"/>
      <c r="R483" s="2" t="n">
        <v>0.509262336856567</v>
      </c>
      <c r="S483" s="2"/>
      <c r="T483" s="2" t="n">
        <v>1.4</v>
      </c>
      <c r="U483" s="0" t="n">
        <v>0.00712967271599193</v>
      </c>
      <c r="V483" s="7" t="n">
        <v>0.00083095127301735</v>
      </c>
      <c r="W483" s="2"/>
      <c r="X483" s="2" t="n">
        <v>0.0205521948192958</v>
      </c>
      <c r="Y483" s="2" t="n">
        <v>0.0206075915708303</v>
      </c>
      <c r="Z483" s="0" t="n">
        <v>0.0206075915708303</v>
      </c>
    </row>
    <row r="484" customFormat="false" ht="12.8" hidden="false" customHeight="false" outlineLevel="0" collapsed="false">
      <c r="A484" s="2" t="n">
        <v>2024</v>
      </c>
      <c r="B484" s="2" t="s">
        <v>62</v>
      </c>
      <c r="C484" s="2" t="n">
        <v>10.52</v>
      </c>
      <c r="I484" s="0"/>
      <c r="K484" s="0"/>
      <c r="L484" s="0"/>
      <c r="M484" s="5" t="n">
        <v>0.49</v>
      </c>
      <c r="N484" s="5" t="n">
        <v>0.5</v>
      </c>
      <c r="O484" s="2" t="n">
        <f aca="false">0.5*(M484+N484)</f>
        <v>0.495</v>
      </c>
      <c r="P484" s="2" t="s">
        <v>63</v>
      </c>
      <c r="Q484" s="2"/>
      <c r="R484" s="2" t="n">
        <v>0.474971747656717</v>
      </c>
      <c r="S484" s="2"/>
      <c r="T484" s="2" t="n">
        <v>1.4</v>
      </c>
      <c r="U484" s="0" t="n">
        <v>0.00664960446719404</v>
      </c>
      <c r="V484" s="7" t="n">
        <v>0.00077555452148286</v>
      </c>
      <c r="W484" s="2"/>
      <c r="X484" s="2" t="n">
        <v>0.0199982273039509</v>
      </c>
      <c r="Y484" s="2" t="n">
        <v>0.0200536240554854</v>
      </c>
      <c r="Z484" s="0" t="n">
        <v>0.0200536240554854</v>
      </c>
    </row>
    <row r="485" customFormat="false" ht="12.8" hidden="false" customHeight="false" outlineLevel="0" collapsed="false">
      <c r="A485" s="2" t="n">
        <v>2024</v>
      </c>
      <c r="B485" s="2" t="s">
        <v>62</v>
      </c>
      <c r="C485" s="2" t="n">
        <v>10.52</v>
      </c>
      <c r="I485" s="0"/>
      <c r="K485" s="0"/>
      <c r="L485" s="0"/>
      <c r="M485" s="5" t="n">
        <v>0.5</v>
      </c>
      <c r="N485" s="5" t="n">
        <v>0.51</v>
      </c>
      <c r="O485" s="2" t="n">
        <f aca="false">0.5*(M485+N485)</f>
        <v>0.505</v>
      </c>
      <c r="P485" s="2" t="s">
        <v>63</v>
      </c>
      <c r="Q485" s="2"/>
      <c r="R485" s="2" t="n">
        <v>0.443118615524386</v>
      </c>
      <c r="S485" s="2"/>
      <c r="T485" s="2" t="n">
        <v>1.4</v>
      </c>
      <c r="U485" s="0" t="n">
        <v>0.0062036606173414</v>
      </c>
      <c r="V485" s="7" t="n">
        <v>0.00077555452148286</v>
      </c>
      <c r="W485" s="2"/>
      <c r="X485" s="2" t="n">
        <v>0.0176715637395023</v>
      </c>
      <c r="Y485" s="2" t="n">
        <v>0.0176715637395023</v>
      </c>
      <c r="Z485" s="0" t="n">
        <v>0.0176715637395023</v>
      </c>
    </row>
    <row r="486" customFormat="false" ht="12.8" hidden="false" customHeight="false" outlineLevel="0" collapsed="false">
      <c r="A486" s="2" t="n">
        <v>2024</v>
      </c>
      <c r="B486" s="2" t="s">
        <v>62</v>
      </c>
      <c r="C486" s="2" t="n">
        <v>10.52</v>
      </c>
      <c r="I486" s="0"/>
      <c r="K486" s="0"/>
      <c r="L486" s="0"/>
      <c r="M486" s="5" t="n">
        <v>0.51</v>
      </c>
      <c r="N486" s="5" t="n">
        <v>0.52</v>
      </c>
      <c r="O486" s="2" t="n">
        <f aca="false">0.5*(M486+N486)</f>
        <v>0.515</v>
      </c>
      <c r="P486" s="2" t="s">
        <v>63</v>
      </c>
      <c r="Q486" s="2"/>
      <c r="R486" s="2" t="n">
        <v>0.414700081987192</v>
      </c>
      <c r="S486" s="2"/>
      <c r="T486" s="2" t="n">
        <v>1.4</v>
      </c>
      <c r="U486" s="0" t="n">
        <v>0.00580580114782069</v>
      </c>
      <c r="V486" s="7" t="n">
        <v>0.00072015776994837</v>
      </c>
      <c r="W486" s="2"/>
      <c r="X486" s="2" t="n">
        <v>0.0171175962241574</v>
      </c>
      <c r="Y486" s="2" t="n">
        <v>0.0171729929756919</v>
      </c>
      <c r="Z486" s="0" t="n">
        <v>0.0171729929756919</v>
      </c>
    </row>
    <row r="487" customFormat="false" ht="12.8" hidden="false" customHeight="false" outlineLevel="0" collapsed="false">
      <c r="A487" s="2" t="n">
        <v>2024</v>
      </c>
      <c r="B487" s="2" t="s">
        <v>62</v>
      </c>
      <c r="C487" s="2" t="n">
        <v>10.52</v>
      </c>
      <c r="I487" s="0"/>
      <c r="K487" s="0"/>
      <c r="L487" s="0"/>
      <c r="M487" s="5" t="n">
        <v>0.52</v>
      </c>
      <c r="N487" s="5" t="n">
        <v>0.53</v>
      </c>
      <c r="O487" s="2" t="n">
        <f aca="false">0.5*(M487+N487)</f>
        <v>0.525</v>
      </c>
      <c r="P487" s="2" t="s">
        <v>63</v>
      </c>
      <c r="Q487" s="2"/>
      <c r="R487" s="2" t="n">
        <v>0.388054244499103</v>
      </c>
      <c r="S487" s="2"/>
      <c r="T487" s="2" t="n">
        <v>1.4</v>
      </c>
      <c r="U487" s="0" t="n">
        <v>0.00543275942298744</v>
      </c>
      <c r="V487" s="7" t="n">
        <v>0.00072015776994837</v>
      </c>
      <c r="W487" s="2"/>
      <c r="X487" s="2" t="n">
        <v>0.0165636287088125</v>
      </c>
      <c r="Y487" s="2" t="n">
        <v>0.016619025460347</v>
      </c>
      <c r="Z487" s="0" t="n">
        <v>0.016619025460347</v>
      </c>
    </row>
    <row r="488" customFormat="false" ht="12.8" hidden="false" customHeight="false" outlineLevel="0" collapsed="false">
      <c r="A488" s="2" t="n">
        <v>2024</v>
      </c>
      <c r="B488" s="2" t="s">
        <v>62</v>
      </c>
      <c r="C488" s="2" t="n">
        <v>10.52</v>
      </c>
      <c r="I488" s="0"/>
      <c r="K488" s="0"/>
      <c r="L488" s="0"/>
      <c r="M488" s="5" t="n">
        <v>0.53</v>
      </c>
      <c r="N488" s="5" t="n">
        <v>0.54</v>
      </c>
      <c r="O488" s="2" t="n">
        <f aca="false">0.5*(M488+N488)</f>
        <v>0.535</v>
      </c>
      <c r="P488" s="2" t="s">
        <v>63</v>
      </c>
      <c r="Q488" s="2"/>
      <c r="R488" s="2" t="n">
        <v>0.363458086817789</v>
      </c>
      <c r="S488" s="2"/>
      <c r="T488" s="2" t="n">
        <v>1.4</v>
      </c>
      <c r="U488" s="0" t="n">
        <v>0.00508841321544905</v>
      </c>
      <c r="V488" s="7" t="n">
        <v>0.00066476101841388</v>
      </c>
      <c r="W488" s="2"/>
      <c r="X488" s="2" t="n">
        <v>0.0150679164173813</v>
      </c>
      <c r="Y488" s="2" t="n">
        <v>0.0151233131689158</v>
      </c>
      <c r="Z488" s="0" t="n">
        <v>0.0151233131689158</v>
      </c>
    </row>
    <row r="489" customFormat="false" ht="12.8" hidden="false" customHeight="false" outlineLevel="0" collapsed="false">
      <c r="A489" s="2" t="n">
        <v>2024</v>
      </c>
      <c r="B489" s="2" t="s">
        <v>62</v>
      </c>
      <c r="C489" s="2" t="n">
        <v>10.52</v>
      </c>
      <c r="I489" s="0"/>
      <c r="K489" s="0"/>
      <c r="L489" s="0"/>
      <c r="M489" s="5" t="n">
        <v>0.54</v>
      </c>
      <c r="N489" s="5" t="n">
        <v>0.55</v>
      </c>
      <c r="O489" s="2" t="n">
        <f aca="false">0.5*(M489+N489)</f>
        <v>0.545</v>
      </c>
      <c r="P489" s="2" t="s">
        <v>63</v>
      </c>
      <c r="Q489" s="2"/>
      <c r="R489" s="2" t="n">
        <v>0.339859070664096</v>
      </c>
      <c r="S489" s="2"/>
      <c r="T489" s="2" t="n">
        <v>1.4</v>
      </c>
      <c r="U489" s="0" t="n">
        <v>0.00475802698929735</v>
      </c>
      <c r="V489" s="7" t="n">
        <v>0.00066476101841388</v>
      </c>
      <c r="W489" s="2"/>
      <c r="X489" s="2" t="n">
        <v>0.0141815683928294</v>
      </c>
      <c r="Y489" s="2" t="n">
        <v>0.0142369651443639</v>
      </c>
      <c r="Z489" s="0" t="n">
        <v>0.0142369651443639</v>
      </c>
    </row>
    <row r="490" customFormat="false" ht="12.8" hidden="false" customHeight="false" outlineLevel="0" collapsed="false">
      <c r="A490" s="2" t="n">
        <v>2024</v>
      </c>
      <c r="B490" s="2" t="s">
        <v>62</v>
      </c>
      <c r="C490" s="2" t="n">
        <v>10.52</v>
      </c>
      <c r="I490" s="0"/>
      <c r="K490" s="0"/>
      <c r="L490" s="0"/>
      <c r="M490" s="5" t="n">
        <v>0.55</v>
      </c>
      <c r="N490" s="5" t="n">
        <v>0.56</v>
      </c>
      <c r="O490" s="2" t="n">
        <f aca="false">0.5*(M490+N490)</f>
        <v>0.555</v>
      </c>
      <c r="P490" s="2" t="s">
        <v>63</v>
      </c>
      <c r="Q490" s="2"/>
      <c r="R490" s="2" t="n">
        <v>0.317866560304904</v>
      </c>
      <c r="S490" s="2"/>
      <c r="T490" s="2" t="n">
        <v>1.4</v>
      </c>
      <c r="U490" s="0" t="n">
        <v>0.00445013184426865</v>
      </c>
      <c r="V490" s="7" t="n">
        <v>0.00066476101841388</v>
      </c>
      <c r="W490" s="2"/>
      <c r="X490" s="2" t="n">
        <v>0.0130736333621396</v>
      </c>
      <c r="Y490" s="2" t="n">
        <v>0.0131290301136741</v>
      </c>
      <c r="Z490" s="0" t="n">
        <v>0.0131290301136741</v>
      </c>
    </row>
    <row r="491" customFormat="false" ht="12.8" hidden="false" customHeight="false" outlineLevel="0" collapsed="false">
      <c r="A491" s="2" t="n">
        <v>2024</v>
      </c>
      <c r="B491" s="2" t="s">
        <v>62</v>
      </c>
      <c r="C491" s="2" t="n">
        <v>10.52</v>
      </c>
      <c r="I491" s="0"/>
      <c r="K491" s="0"/>
      <c r="L491" s="0"/>
      <c r="M491" s="5" t="n">
        <v>0.56</v>
      </c>
      <c r="N491" s="5" t="n">
        <v>0.57</v>
      </c>
      <c r="O491" s="2" t="n">
        <f aca="false">0.5*(M491+N491)</f>
        <v>0.565</v>
      </c>
      <c r="P491" s="2" t="s">
        <v>63</v>
      </c>
      <c r="Q491" s="2"/>
      <c r="R491" s="2" t="n">
        <v>0.296372620709522</v>
      </c>
      <c r="S491" s="2"/>
      <c r="T491" s="2" t="n">
        <v>1.4</v>
      </c>
      <c r="U491" s="0" t="n">
        <v>0.0041492166899333</v>
      </c>
      <c r="V491" s="7" t="n">
        <v>0.00060936426687939</v>
      </c>
      <c r="W491" s="2"/>
      <c r="X491" s="2" t="n">
        <v>0.0126858561013982</v>
      </c>
      <c r="Y491" s="2" t="n">
        <v>0.0127412528529327</v>
      </c>
      <c r="Z491" s="0" t="n">
        <v>0.0127412528529327</v>
      </c>
    </row>
    <row r="492" customFormat="false" ht="12.8" hidden="false" customHeight="false" outlineLevel="0" collapsed="false">
      <c r="A492" s="2" t="n">
        <v>2024</v>
      </c>
      <c r="B492" s="2" t="s">
        <v>62</v>
      </c>
      <c r="C492" s="2" t="n">
        <v>10.52</v>
      </c>
      <c r="I492" s="0"/>
      <c r="K492" s="0"/>
      <c r="L492" s="0"/>
      <c r="M492" s="5" t="n">
        <v>0.57</v>
      </c>
      <c r="N492" s="5" t="n">
        <v>0.58</v>
      </c>
      <c r="O492" s="2" t="n">
        <f aca="false">0.5*(M492+N492)</f>
        <v>0.575</v>
      </c>
      <c r="P492" s="2" t="s">
        <v>63</v>
      </c>
      <c r="Q492" s="2"/>
      <c r="R492" s="2" t="n">
        <v>0.275820425890226</v>
      </c>
      <c r="S492" s="2"/>
      <c r="T492" s="2" t="n">
        <v>1.4</v>
      </c>
      <c r="U492" s="0" t="n">
        <v>0.00386148596246316</v>
      </c>
      <c r="V492" s="7" t="n">
        <v>0.00060936426687939</v>
      </c>
      <c r="W492" s="2"/>
      <c r="X492" s="2" t="n">
        <v>0.011300937313036</v>
      </c>
      <c r="Y492" s="2" t="n">
        <v>0.0113563340645705</v>
      </c>
      <c r="Z492" s="0" t="n">
        <v>0.0113563340645705</v>
      </c>
    </row>
    <row r="493" customFormat="false" ht="12.8" hidden="false" customHeight="false" outlineLevel="0" collapsed="false">
      <c r="A493" s="2" t="n">
        <v>2024</v>
      </c>
      <c r="B493" s="2" t="s">
        <v>62</v>
      </c>
      <c r="C493" s="2" t="n">
        <v>10.52</v>
      </c>
      <c r="I493" s="0"/>
      <c r="K493" s="0"/>
      <c r="L493" s="0"/>
      <c r="M493" s="5" t="n">
        <v>0.58</v>
      </c>
      <c r="N493" s="5" t="n">
        <v>0.59</v>
      </c>
      <c r="O493" s="2" t="n">
        <f aca="false">0.5*(M493+N493)</f>
        <v>0.585</v>
      </c>
      <c r="P493" s="2" t="s">
        <v>63</v>
      </c>
      <c r="Q493" s="2"/>
      <c r="R493" s="2" t="n">
        <v>0.25637616610162</v>
      </c>
      <c r="S493" s="2"/>
      <c r="T493" s="2" t="n">
        <v>1.4</v>
      </c>
      <c r="U493" s="0" t="n">
        <v>0.00358926632542268</v>
      </c>
      <c r="V493" s="7" t="n">
        <v>0.0005539675153449</v>
      </c>
      <c r="W493" s="2"/>
      <c r="X493" s="2" t="n">
        <v>0.0106915730461566</v>
      </c>
      <c r="Y493" s="2" t="n">
        <v>0.0107469697976911</v>
      </c>
      <c r="Z493" s="0" t="n">
        <v>0.0107469697976911</v>
      </c>
    </row>
    <row r="494" customFormat="false" ht="12.8" hidden="false" customHeight="false" outlineLevel="0" collapsed="false">
      <c r="A494" s="2" t="n">
        <v>2024</v>
      </c>
      <c r="B494" s="2" t="s">
        <v>62</v>
      </c>
      <c r="C494" s="2" t="n">
        <v>10.52</v>
      </c>
      <c r="I494" s="0"/>
      <c r="K494" s="0"/>
      <c r="L494" s="0"/>
      <c r="M494" s="5" t="n">
        <v>0.59</v>
      </c>
      <c r="N494" s="8" t="n">
        <v>0.6</v>
      </c>
      <c r="O494" s="2" t="n">
        <f aca="false">0.5*(M494+N494)</f>
        <v>0.595</v>
      </c>
      <c r="P494" s="2" t="s">
        <v>63</v>
      </c>
      <c r="Q494" s="2"/>
      <c r="R494" s="2" t="n">
        <v>0.238538412107514</v>
      </c>
      <c r="S494" s="2"/>
      <c r="T494" s="2" t="n">
        <v>1.4</v>
      </c>
      <c r="U494" s="0" t="n">
        <v>0.0033395377695052</v>
      </c>
      <c r="V494" s="7" t="n">
        <v>0.0005539675153449</v>
      </c>
      <c r="W494" s="2"/>
      <c r="X494" s="2" t="n">
        <v>0.0114671275676394</v>
      </c>
      <c r="Y494" s="2" t="n">
        <v>0.0114671275676394</v>
      </c>
      <c r="Z494" s="0" t="n">
        <v>0.0114671275676394</v>
      </c>
    </row>
    <row r="495" customFormat="false" ht="12.8" hidden="false" customHeight="false" outlineLevel="0" collapsed="false">
      <c r="A495" s="2" t="n">
        <v>2024</v>
      </c>
      <c r="B495" s="2" t="s">
        <v>62</v>
      </c>
      <c r="C495" s="2" t="n">
        <v>10.52</v>
      </c>
      <c r="I495" s="0"/>
      <c r="K495" s="0"/>
      <c r="L495" s="0"/>
      <c r="M495" s="8" t="n">
        <v>0.6</v>
      </c>
      <c r="N495" s="5" t="n">
        <v>0.61</v>
      </c>
      <c r="O495" s="2" t="n">
        <f aca="false">0.5*(M495+N495)</f>
        <v>0.605</v>
      </c>
      <c r="P495" s="2" t="s">
        <v>63</v>
      </c>
      <c r="Q495" s="2"/>
      <c r="R495" s="2" t="n">
        <v>0.222224068780607</v>
      </c>
      <c r="S495" s="2"/>
      <c r="T495" s="2" t="n">
        <v>1.4</v>
      </c>
      <c r="U495" s="0" t="n">
        <v>0.00311113696292849</v>
      </c>
      <c r="V495" s="7" t="n">
        <v>0.000537348489884553</v>
      </c>
      <c r="W495" s="2"/>
      <c r="X495" s="2" t="n">
        <v>0.00906844822619602</v>
      </c>
      <c r="Y495" s="2" t="n">
        <v>0.00910168627711671</v>
      </c>
      <c r="Z495" s="0" t="n">
        <v>0.00910168627711671</v>
      </c>
    </row>
    <row r="496" customFormat="false" ht="12.8" hidden="false" customHeight="false" outlineLevel="0" collapsed="false">
      <c r="A496" s="2" t="n">
        <v>2024</v>
      </c>
      <c r="B496" s="2" t="s">
        <v>62</v>
      </c>
      <c r="C496" s="2" t="n">
        <v>10.52</v>
      </c>
      <c r="I496" s="0"/>
      <c r="K496" s="0"/>
      <c r="L496" s="0"/>
      <c r="M496" s="5" t="n">
        <v>0.61</v>
      </c>
      <c r="N496" s="5" t="n">
        <v>0.62</v>
      </c>
      <c r="O496" s="2" t="n">
        <f aca="false">0.5*(M496+N496)</f>
        <v>0.615</v>
      </c>
      <c r="P496" s="2" t="s">
        <v>63</v>
      </c>
      <c r="Q496" s="2"/>
      <c r="R496" s="2" t="n">
        <v>0.206225486937446</v>
      </c>
      <c r="S496" s="2"/>
      <c r="T496" s="2" t="n">
        <v>1.4</v>
      </c>
      <c r="U496" s="0" t="n">
        <v>0.00288715681712424</v>
      </c>
      <c r="V496" s="7" t="n">
        <v>0.000520729464424206</v>
      </c>
      <c r="W496" s="2"/>
      <c r="X496" s="2" t="n">
        <v>0.00860865518845975</v>
      </c>
      <c r="Y496" s="2" t="n">
        <v>0.00863635356422699</v>
      </c>
      <c r="Z496" s="0" t="n">
        <v>0.00863635356422699</v>
      </c>
    </row>
    <row r="497" customFormat="false" ht="12.8" hidden="false" customHeight="false" outlineLevel="0" collapsed="false">
      <c r="A497" s="2" t="n">
        <v>2024</v>
      </c>
      <c r="B497" s="2" t="s">
        <v>62</v>
      </c>
      <c r="C497" s="2" t="n">
        <v>10.52</v>
      </c>
      <c r="I497" s="0"/>
      <c r="K497" s="0"/>
      <c r="L497" s="0"/>
      <c r="M497" s="5" t="n">
        <v>0.62</v>
      </c>
      <c r="N497" s="5" t="n">
        <v>0.63</v>
      </c>
      <c r="O497" s="2" t="n">
        <f aca="false">0.5*(M497+N497)</f>
        <v>0.625</v>
      </c>
      <c r="P497" s="2" t="s">
        <v>63</v>
      </c>
      <c r="Q497" s="2"/>
      <c r="R497" s="2" t="n">
        <v>0.191661680959029</v>
      </c>
      <c r="S497" s="2"/>
      <c r="T497" s="2" t="n">
        <v>1.4</v>
      </c>
      <c r="U497" s="0" t="n">
        <v>0.0026832635334264</v>
      </c>
      <c r="V497" s="7" t="n">
        <v>0.000504110438963859</v>
      </c>
      <c r="W497" s="2"/>
      <c r="X497" s="2" t="n">
        <v>0.0075062598329234</v>
      </c>
      <c r="Y497" s="2" t="n">
        <v>0.00753395820869064</v>
      </c>
      <c r="Z497" s="0" t="n">
        <v>0.00753395820869064</v>
      </c>
    </row>
    <row r="498" customFormat="false" ht="12.8" hidden="false" customHeight="false" outlineLevel="0" collapsed="false">
      <c r="A498" s="2" t="n">
        <v>2024</v>
      </c>
      <c r="B498" s="2" t="s">
        <v>62</v>
      </c>
      <c r="C498" s="2" t="n">
        <v>10.52</v>
      </c>
      <c r="I498" s="0"/>
      <c r="K498" s="0"/>
      <c r="L498" s="0"/>
      <c r="M498" s="5" t="n">
        <v>0.63</v>
      </c>
      <c r="N498" s="5" t="n">
        <v>0.64</v>
      </c>
      <c r="O498" s="2" t="n">
        <f aca="false">0.5*(M498+N498)</f>
        <v>0.635</v>
      </c>
      <c r="P498" s="2" t="s">
        <v>63</v>
      </c>
      <c r="Q498" s="2"/>
      <c r="R498" s="2" t="n">
        <v>0.177873429502094</v>
      </c>
      <c r="S498" s="2"/>
      <c r="T498" s="2" t="n">
        <v>1.4</v>
      </c>
      <c r="U498" s="0" t="n">
        <v>0.00249022801302932</v>
      </c>
      <c r="V498" s="7" t="n">
        <v>0.000487491413503512</v>
      </c>
      <c r="W498" s="2"/>
      <c r="X498" s="2" t="n">
        <v>0.00786633871789758</v>
      </c>
      <c r="Y498" s="2" t="n">
        <v>0.00789957676881828</v>
      </c>
      <c r="Z498" s="0" t="n">
        <v>0.00789957676881828</v>
      </c>
    </row>
    <row r="499" customFormat="false" ht="12.8" hidden="false" customHeight="false" outlineLevel="0" collapsed="false">
      <c r="A499" s="2" t="n">
        <v>2024</v>
      </c>
      <c r="B499" s="2" t="s">
        <v>62</v>
      </c>
      <c r="C499" s="2" t="n">
        <v>10.52</v>
      </c>
      <c r="I499" s="0"/>
      <c r="K499" s="0"/>
      <c r="L499" s="0"/>
      <c r="M499" s="5" t="n">
        <v>0.64</v>
      </c>
      <c r="N499" s="5" t="n">
        <v>0.65</v>
      </c>
      <c r="O499" s="2" t="n">
        <f aca="false">0.5*(M499+N499)</f>
        <v>0.645</v>
      </c>
      <c r="P499" s="2" t="s">
        <v>63</v>
      </c>
      <c r="Q499" s="2"/>
      <c r="R499" s="2" t="n">
        <v>0.164722240687806</v>
      </c>
      <c r="S499" s="2"/>
      <c r="T499" s="2" t="n">
        <v>1.4</v>
      </c>
      <c r="U499" s="0" t="n">
        <v>0.00230611136962928</v>
      </c>
      <c r="V499" s="7" t="n">
        <v>0.000470872388043165</v>
      </c>
      <c r="W499" s="2"/>
      <c r="X499" s="2" t="n">
        <v>0.00716833964856301</v>
      </c>
      <c r="Y499" s="2" t="n">
        <v>0.00722927607525095</v>
      </c>
      <c r="Z499" s="0" t="n">
        <v>0.00722927607525095</v>
      </c>
    </row>
    <row r="500" customFormat="false" ht="12.8" hidden="false" customHeight="false" outlineLevel="0" collapsed="false">
      <c r="A500" s="2" t="n">
        <v>2024</v>
      </c>
      <c r="B500" s="2" t="s">
        <v>62</v>
      </c>
      <c r="C500" s="2" t="n">
        <v>10.52</v>
      </c>
      <c r="I500" s="0"/>
      <c r="K500" s="0"/>
      <c r="L500" s="0"/>
      <c r="M500" s="5" t="n">
        <v>0.65</v>
      </c>
      <c r="N500" s="5" t="n">
        <v>0.66</v>
      </c>
      <c r="O500" s="2" t="n">
        <f aca="false">0.5*(M500+N500)</f>
        <v>0.655</v>
      </c>
      <c r="P500" s="2" t="s">
        <v>63</v>
      </c>
      <c r="Q500" s="2"/>
      <c r="R500" s="2" t="n">
        <v>0.152197035165858</v>
      </c>
      <c r="S500" s="2"/>
      <c r="T500" s="2" t="n">
        <v>1.4</v>
      </c>
      <c r="U500" s="0" t="n">
        <v>0.00213075849232201</v>
      </c>
      <c r="V500" s="7" t="n">
        <v>0.000448713687429369</v>
      </c>
      <c r="W500" s="2"/>
      <c r="X500" s="2" t="n">
        <v>0.00735114892862683</v>
      </c>
      <c r="Y500" s="2" t="n">
        <v>0.00742870438077511</v>
      </c>
      <c r="Z500" s="0" t="n">
        <v>0.00742870438077511</v>
      </c>
    </row>
    <row r="501" customFormat="false" ht="12.8" hidden="false" customHeight="false" outlineLevel="0" collapsed="false">
      <c r="A501" s="2" t="n">
        <v>2024</v>
      </c>
      <c r="B501" s="2" t="s">
        <v>62</v>
      </c>
      <c r="C501" s="2" t="n">
        <v>10.52</v>
      </c>
      <c r="I501" s="0"/>
      <c r="K501" s="0"/>
      <c r="L501" s="0"/>
      <c r="M501" s="5" t="n">
        <v>0.66</v>
      </c>
      <c r="N501" s="5" t="n">
        <v>0.67</v>
      </c>
      <c r="O501" s="2" t="n">
        <f aca="false">0.5*(M501+N501)</f>
        <v>0.665</v>
      </c>
      <c r="P501" s="2" t="s">
        <v>63</v>
      </c>
      <c r="Q501" s="2"/>
      <c r="R501" s="2" t="n">
        <v>0.140585876044229</v>
      </c>
      <c r="S501" s="2"/>
      <c r="T501" s="2" t="n">
        <v>1.4</v>
      </c>
      <c r="U501" s="0" t="n">
        <v>0.0019682022646192</v>
      </c>
      <c r="V501" s="7" t="n">
        <v>0.000432094661969022</v>
      </c>
      <c r="W501" s="2"/>
      <c r="X501" s="2" t="n">
        <v>0.00756719625961134</v>
      </c>
      <c r="Y501" s="2" t="n">
        <v>0.00767245008752687</v>
      </c>
      <c r="Z501" s="0" t="n">
        <v>0.00767245008752687</v>
      </c>
    </row>
    <row r="502" customFormat="false" ht="12.8" hidden="false" customHeight="false" outlineLevel="0" collapsed="false">
      <c r="A502" s="2" t="n">
        <v>2024</v>
      </c>
      <c r="B502" s="2" t="s">
        <v>62</v>
      </c>
      <c r="C502" s="2" t="n">
        <v>10.52</v>
      </c>
      <c r="I502" s="0"/>
      <c r="K502" s="0"/>
      <c r="L502" s="0"/>
      <c r="M502" s="5" t="n">
        <v>0.67</v>
      </c>
      <c r="N502" s="5" t="n">
        <v>0.68</v>
      </c>
      <c r="O502" s="2" t="n">
        <f aca="false">0.5*(M502+N502)</f>
        <v>0.675</v>
      </c>
      <c r="P502" s="2" t="s">
        <v>63</v>
      </c>
      <c r="Q502" s="2"/>
      <c r="R502" s="2" t="n">
        <v>0.129994017150834</v>
      </c>
      <c r="S502" s="2"/>
      <c r="T502" s="2" t="n">
        <v>1.4</v>
      </c>
      <c r="U502" s="0" t="n">
        <v>0.00181991624011168</v>
      </c>
      <c r="V502" s="7" t="n">
        <v>0.000421015311662124</v>
      </c>
      <c r="W502" s="2"/>
      <c r="X502" s="2" t="n">
        <v>0.00660329278291121</v>
      </c>
      <c r="Y502" s="2" t="n">
        <v>0.00675286401205433</v>
      </c>
      <c r="Z502" s="0" t="n">
        <v>0.00675286401205433</v>
      </c>
    </row>
    <row r="503" customFormat="false" ht="12.8" hidden="false" customHeight="false" outlineLevel="0" collapsed="false">
      <c r="A503" s="2" t="n">
        <v>2024</v>
      </c>
      <c r="B503" s="2" t="s">
        <v>62</v>
      </c>
      <c r="C503" s="2" t="n">
        <v>10.52</v>
      </c>
      <c r="I503" s="0"/>
      <c r="K503" s="0"/>
      <c r="L503" s="0"/>
      <c r="M503" s="5" t="n">
        <v>0.68</v>
      </c>
      <c r="N503" s="5" t="n">
        <v>0.69</v>
      </c>
      <c r="O503" s="2" t="n">
        <f aca="false">0.5*(M503+N503)</f>
        <v>0.685</v>
      </c>
      <c r="P503" s="2" t="s">
        <v>63</v>
      </c>
      <c r="Q503" s="2"/>
      <c r="R503" s="2" t="n">
        <v>0.120033681224933</v>
      </c>
      <c r="S503" s="2"/>
      <c r="T503" s="2" t="n">
        <v>1.4</v>
      </c>
      <c r="U503" s="0" t="n">
        <v>0.00168047153714906</v>
      </c>
      <c r="V503" s="7" t="n">
        <v>0.000404396286201777</v>
      </c>
      <c r="W503" s="2"/>
      <c r="X503" s="2" t="n">
        <v>0.00699107004365264</v>
      </c>
      <c r="Y503" s="2" t="n">
        <v>0.00715726029825611</v>
      </c>
      <c r="Z503" s="0" t="n">
        <v>0.00715726029825611</v>
      </c>
    </row>
    <row r="504" customFormat="false" ht="12.8" hidden="false" customHeight="false" outlineLevel="0" collapsed="false">
      <c r="A504" s="2" t="n">
        <v>2024</v>
      </c>
      <c r="B504" s="2" t="s">
        <v>62</v>
      </c>
      <c r="C504" s="2" t="n">
        <v>10.52</v>
      </c>
      <c r="I504" s="0"/>
      <c r="K504" s="0"/>
      <c r="L504" s="0"/>
      <c r="M504" s="5" t="n">
        <v>0.69</v>
      </c>
      <c r="N504" s="5" t="n">
        <v>0.7</v>
      </c>
      <c r="O504" s="2" t="n">
        <f aca="false">0.5*(M504+N504)</f>
        <v>0.695</v>
      </c>
      <c r="P504" s="2" t="s">
        <v>63</v>
      </c>
      <c r="Q504" s="2"/>
      <c r="R504" s="2" t="n">
        <v>0.110283852954863</v>
      </c>
      <c r="S504" s="2"/>
      <c r="T504" s="2" t="n">
        <v>1.4</v>
      </c>
      <c r="U504" s="0" t="n">
        <v>0.00154397394136808</v>
      </c>
      <c r="V504" s="7" t="n">
        <v>0.00038777726074143</v>
      </c>
      <c r="W504" s="2"/>
      <c r="X504" s="2" t="n">
        <v>0.00634292805069911</v>
      </c>
      <c r="Y504" s="2" t="n">
        <v>0.00654789603137672</v>
      </c>
      <c r="Z504" s="0" t="n">
        <v>0.00654789603137672</v>
      </c>
    </row>
    <row r="505" customFormat="false" ht="12.8" hidden="false" customHeight="false" outlineLevel="0" collapsed="false">
      <c r="A505" s="2" t="n">
        <v>2024</v>
      </c>
      <c r="B505" s="2" t="s">
        <v>62</v>
      </c>
      <c r="C505" s="2" t="n">
        <v>10.52</v>
      </c>
      <c r="I505" s="0"/>
      <c r="K505" s="0"/>
      <c r="L505" s="0"/>
      <c r="M505" s="5" t="n">
        <v>0.7</v>
      </c>
      <c r="N505" s="5" t="n">
        <v>0.71</v>
      </c>
      <c r="O505" s="2" t="n">
        <f aca="false">0.5*(M505+N505)</f>
        <v>0.705</v>
      </c>
      <c r="P505" s="2" t="s">
        <v>63</v>
      </c>
      <c r="Q505" s="2"/>
      <c r="R505" s="2" t="n">
        <v>0.102035276651377</v>
      </c>
      <c r="S505" s="2"/>
      <c r="T505" s="2" t="n">
        <v>1.4</v>
      </c>
      <c r="U505" s="0" t="n">
        <v>0.00142849387311928</v>
      </c>
      <c r="V505" s="7" t="n">
        <v>0.000376697910434532</v>
      </c>
      <c r="W505" s="2"/>
      <c r="X505" s="2" t="n">
        <v>0.00683041946420262</v>
      </c>
      <c r="Y505" s="2" t="n">
        <v>0.00704092712003368</v>
      </c>
      <c r="Z505" s="0" t="n">
        <v>0.00704092712003368</v>
      </c>
    </row>
    <row r="506" customFormat="false" ht="12.8" hidden="false" customHeight="false" outlineLevel="0" collapsed="false">
      <c r="A506" s="2" t="n">
        <v>2024</v>
      </c>
      <c r="B506" s="2" t="s">
        <v>62</v>
      </c>
      <c r="C506" s="2" t="n">
        <v>10.52</v>
      </c>
      <c r="I506" s="0"/>
      <c r="K506" s="0"/>
      <c r="L506" s="0"/>
      <c r="M506" s="5" t="n">
        <v>0.71</v>
      </c>
      <c r="N506" s="5" t="n">
        <v>0.72</v>
      </c>
      <c r="O506" s="2" t="n">
        <f aca="false">0.5*(M506+N506)</f>
        <v>0.715</v>
      </c>
      <c r="P506" s="2" t="s">
        <v>63</v>
      </c>
      <c r="Q506" s="2"/>
      <c r="R506" s="2" t="n">
        <v>0.0936205100932881</v>
      </c>
      <c r="S506" s="2"/>
      <c r="T506" s="2" t="n">
        <v>1.4</v>
      </c>
      <c r="U506" s="0" t="n">
        <v>0.00131068714130603</v>
      </c>
      <c r="V506" s="7" t="n">
        <v>0.000360078884974185</v>
      </c>
      <c r="W506" s="2"/>
      <c r="X506" s="2" t="n">
        <v>0.00686365751512331</v>
      </c>
      <c r="Y506" s="2" t="n">
        <v>0.00707970484610782</v>
      </c>
      <c r="Z506" s="0" t="n">
        <v>0.00707970484610782</v>
      </c>
    </row>
    <row r="507" customFormat="false" ht="12.8" hidden="false" customHeight="false" outlineLevel="0" collapsed="false">
      <c r="A507" s="2" t="n">
        <v>2024</v>
      </c>
      <c r="B507" s="2" t="s">
        <v>62</v>
      </c>
      <c r="C507" s="2" t="n">
        <v>10.52</v>
      </c>
      <c r="I507" s="0"/>
      <c r="K507" s="0"/>
      <c r="L507" s="0"/>
      <c r="M507" s="5" t="n">
        <v>0.72</v>
      </c>
      <c r="N507" s="5" t="n">
        <v>0.73</v>
      </c>
      <c r="O507" s="2" t="n">
        <f aca="false">0.5*(M507+N507)</f>
        <v>0.725</v>
      </c>
      <c r="P507" s="2" t="s">
        <v>63</v>
      </c>
      <c r="Q507" s="2"/>
      <c r="R507" s="2" t="n">
        <v>0.0863524562919631</v>
      </c>
      <c r="S507" s="2"/>
      <c r="T507" s="2" t="n">
        <v>1.4</v>
      </c>
      <c r="U507" s="0" t="n">
        <v>0.00120893438808748</v>
      </c>
      <c r="V507" s="7" t="n">
        <v>0.000348999534667287</v>
      </c>
      <c r="W507" s="2"/>
      <c r="X507" s="2" t="n">
        <v>0.00629861064947152</v>
      </c>
      <c r="Y507" s="2" t="n">
        <v>0.00653681668106982</v>
      </c>
      <c r="Z507" s="0" t="n">
        <v>0.00653681668106982</v>
      </c>
    </row>
    <row r="508" customFormat="false" ht="12.8" hidden="false" customHeight="false" outlineLevel="0" collapsed="false">
      <c r="A508" s="2" t="n">
        <v>2024</v>
      </c>
      <c r="B508" s="2" t="s">
        <v>62</v>
      </c>
      <c r="C508" s="2" t="n">
        <v>10.52</v>
      </c>
      <c r="I508" s="0"/>
      <c r="K508" s="0"/>
      <c r="L508" s="0"/>
      <c r="M508" s="5" t="n">
        <v>0.73</v>
      </c>
      <c r="N508" s="5" t="n">
        <v>0.74</v>
      </c>
      <c r="O508" s="2" t="n">
        <f aca="false">0.5*(M508+N508)</f>
        <v>0.735</v>
      </c>
      <c r="P508" s="2" t="s">
        <v>63</v>
      </c>
      <c r="Q508" s="2"/>
      <c r="R508" s="2" t="n">
        <v>0.079294910146469</v>
      </c>
      <c r="S508" s="2"/>
      <c r="T508" s="2" t="n">
        <v>1.4</v>
      </c>
      <c r="U508" s="0" t="n">
        <v>0.00111012874205057</v>
      </c>
      <c r="V508" s="7" t="n">
        <v>0.000337920184360389</v>
      </c>
      <c r="W508" s="2"/>
      <c r="X508" s="2" t="n">
        <v>0.00621551552216978</v>
      </c>
      <c r="Y508" s="2" t="n">
        <v>0.00646480090407499</v>
      </c>
      <c r="Z508" s="0" t="n">
        <v>0.00646480090407499</v>
      </c>
    </row>
    <row r="509" customFormat="false" ht="12.8" hidden="false" customHeight="false" outlineLevel="0" collapsed="false">
      <c r="A509" s="2" t="n">
        <v>2024</v>
      </c>
      <c r="B509" s="2" t="s">
        <v>62</v>
      </c>
      <c r="C509" s="2" t="n">
        <v>10.52</v>
      </c>
      <c r="I509" s="0"/>
      <c r="K509" s="0"/>
      <c r="L509" s="0"/>
      <c r="M509" s="5" t="n">
        <v>0.74</v>
      </c>
      <c r="N509" s="5" t="n">
        <v>0.75</v>
      </c>
      <c r="O509" s="2" t="n">
        <f aca="false">0.5*(M509+N509)</f>
        <v>0.745</v>
      </c>
      <c r="P509" s="2" t="s">
        <v>63</v>
      </c>
      <c r="Q509" s="2"/>
      <c r="R509" s="2" t="n">
        <v>0.0726749983380975</v>
      </c>
      <c r="S509" s="2"/>
      <c r="T509" s="2" t="n">
        <v>1.4</v>
      </c>
      <c r="U509" s="0" t="n">
        <v>0.00101744997673336</v>
      </c>
      <c r="V509" s="7" t="n">
        <v>0.000321301158900042</v>
      </c>
      <c r="W509" s="2"/>
      <c r="X509" s="2" t="n">
        <v>0.0063983248022336</v>
      </c>
      <c r="Y509" s="2" t="n">
        <v>0.00663099115867846</v>
      </c>
      <c r="Z509" s="0" t="n">
        <v>0.00663099115867846</v>
      </c>
    </row>
    <row r="510" customFormat="false" ht="12.8" hidden="false" customHeight="false" outlineLevel="0" collapsed="false">
      <c r="A510" s="2" t="n">
        <v>2024</v>
      </c>
      <c r="B510" s="2" t="s">
        <v>62</v>
      </c>
      <c r="C510" s="2" t="n">
        <v>10.52</v>
      </c>
      <c r="I510" s="0"/>
      <c r="K510" s="0"/>
      <c r="L510" s="0"/>
      <c r="M510" s="5" t="n">
        <v>0.75</v>
      </c>
      <c r="N510" s="5" t="n">
        <v>0.76</v>
      </c>
      <c r="O510" s="2" t="n">
        <f aca="false">0.5*(M510+N510)</f>
        <v>0.755</v>
      </c>
      <c r="P510" s="2" t="s">
        <v>63</v>
      </c>
      <c r="Q510" s="2"/>
      <c r="R510" s="2" t="n">
        <v>0.0664151654147001</v>
      </c>
      <c r="S510" s="2"/>
      <c r="T510" s="2" t="n">
        <v>1.4</v>
      </c>
      <c r="U510" s="0" t="n">
        <v>0.000929812315805801</v>
      </c>
      <c r="V510" s="7" t="n">
        <v>0.000310221808593144</v>
      </c>
      <c r="W510" s="2"/>
      <c r="X510" s="2" t="n">
        <v>0.00606040461787321</v>
      </c>
      <c r="Y510" s="2" t="n">
        <v>0.00629307097431807</v>
      </c>
      <c r="Z510" s="0" t="n">
        <v>0.00629307097431807</v>
      </c>
    </row>
    <row r="511" customFormat="false" ht="12.8" hidden="false" customHeight="false" outlineLevel="0" collapsed="false">
      <c r="A511" s="2" t="n">
        <v>2024</v>
      </c>
      <c r="B511" s="2" t="s">
        <v>62</v>
      </c>
      <c r="C511" s="2" t="n">
        <v>10.52</v>
      </c>
      <c r="I511" s="0"/>
      <c r="K511" s="0"/>
      <c r="L511" s="0"/>
      <c r="M511" s="5" t="n">
        <v>0.76</v>
      </c>
      <c r="N511" s="5" t="n">
        <v>0.77</v>
      </c>
      <c r="O511" s="2" t="n">
        <f aca="false">0.5*(M511+N511)</f>
        <v>0.765</v>
      </c>
      <c r="P511" s="2" t="s">
        <v>63</v>
      </c>
      <c r="Q511" s="2"/>
      <c r="R511" s="2" t="n">
        <v>0.0609585853885528</v>
      </c>
      <c r="S511" s="2"/>
      <c r="T511" s="2" t="n">
        <v>1.4</v>
      </c>
      <c r="U511" s="0" t="n">
        <v>0.000853420195439739</v>
      </c>
      <c r="V511" s="7" t="n">
        <v>0.000299142458286246</v>
      </c>
      <c r="W511" s="2"/>
      <c r="X511" s="2" t="n">
        <v>0.00595515078995768</v>
      </c>
      <c r="Y511" s="2" t="n">
        <v>0.00618227747124909</v>
      </c>
      <c r="Z511" s="0" t="n">
        <v>0.00618227747124909</v>
      </c>
    </row>
    <row r="512" customFormat="false" ht="12.8" hidden="false" customHeight="false" outlineLevel="0" collapsed="false">
      <c r="A512" s="2" t="n">
        <v>2024</v>
      </c>
      <c r="B512" s="2" t="s">
        <v>62</v>
      </c>
      <c r="C512" s="2" t="n">
        <v>10.52</v>
      </c>
      <c r="I512" s="0"/>
      <c r="K512" s="0"/>
      <c r="L512" s="0"/>
      <c r="M512" s="5" t="n">
        <v>0.77</v>
      </c>
      <c r="N512" s="5" t="n">
        <v>0.78</v>
      </c>
      <c r="O512" s="2" t="n">
        <f aca="false">0.5*(M512+N512)</f>
        <v>0.775</v>
      </c>
      <c r="P512" s="2" t="s">
        <v>63</v>
      </c>
      <c r="Q512" s="2"/>
      <c r="R512" s="2" t="n">
        <v>0.0552471803053469</v>
      </c>
      <c r="S512" s="2"/>
      <c r="T512" s="2" t="n">
        <v>1.4</v>
      </c>
      <c r="U512" s="0" t="n">
        <v>0.000773460524274856</v>
      </c>
      <c r="V512" s="7" t="n">
        <v>0.000282523432825899</v>
      </c>
      <c r="W512" s="2"/>
      <c r="X512" s="2" t="n">
        <v>0.00547873872676106</v>
      </c>
      <c r="Y512" s="2" t="n">
        <v>0.00571140508320592</v>
      </c>
      <c r="Z512" s="0" t="n">
        <v>0.00571140508320592</v>
      </c>
    </row>
    <row r="513" customFormat="false" ht="12.8" hidden="false" customHeight="false" outlineLevel="0" collapsed="false">
      <c r="A513" s="2" t="n">
        <v>2024</v>
      </c>
      <c r="B513" s="2" t="s">
        <v>62</v>
      </c>
      <c r="C513" s="2" t="n">
        <v>10.52</v>
      </c>
      <c r="I513" s="0"/>
      <c r="K513" s="0"/>
      <c r="L513" s="0"/>
      <c r="M513" s="5" t="n">
        <v>0.78</v>
      </c>
      <c r="N513" s="5" t="n">
        <v>0.79</v>
      </c>
      <c r="O513" s="2" t="n">
        <f aca="false">0.5*(M513+N513)</f>
        <v>0.785</v>
      </c>
      <c r="P513" s="2" t="s">
        <v>63</v>
      </c>
      <c r="Q513" s="2"/>
      <c r="R513" s="2" t="n">
        <v>0.0504332025969997</v>
      </c>
      <c r="S513" s="2"/>
      <c r="T513" s="2" t="n">
        <v>1.4</v>
      </c>
      <c r="U513" s="0" t="n">
        <v>0.000706064836357996</v>
      </c>
      <c r="V513" s="7" t="n">
        <v>0.00027698375767245</v>
      </c>
      <c r="W513" s="2"/>
      <c r="X513" s="2" t="n">
        <v>0.00495800926233686</v>
      </c>
      <c r="Y513" s="2" t="n">
        <v>0.00519621529393516</v>
      </c>
      <c r="Z513" s="0" t="n">
        <v>0.00519621529393516</v>
      </c>
    </row>
    <row r="514" customFormat="false" ht="12.8" hidden="false" customHeight="false" outlineLevel="0" collapsed="false">
      <c r="A514" s="2" t="n">
        <v>2024</v>
      </c>
      <c r="B514" s="2" t="s">
        <v>62</v>
      </c>
      <c r="C514" s="2" t="n">
        <v>10.52</v>
      </c>
      <c r="I514" s="0"/>
      <c r="K514" s="0"/>
      <c r="L514" s="0"/>
      <c r="M514" s="5" t="n">
        <v>0.79</v>
      </c>
      <c r="N514" s="5" t="n">
        <v>0.8</v>
      </c>
      <c r="O514" s="2" t="n">
        <f aca="false">0.5*(M514+N514)</f>
        <v>0.795</v>
      </c>
      <c r="P514" s="2" t="s">
        <v>63</v>
      </c>
      <c r="Q514" s="2"/>
      <c r="R514" s="2" t="n">
        <v>0.0459072879966319</v>
      </c>
      <c r="S514" s="2"/>
      <c r="T514" s="2" t="n">
        <v>1.4</v>
      </c>
      <c r="U514" s="0" t="n">
        <v>0.000642702031952846</v>
      </c>
      <c r="V514" s="7" t="n">
        <v>0.000265904407365552</v>
      </c>
      <c r="W514" s="2"/>
      <c r="X514" s="2" t="n">
        <v>0.00506326309025239</v>
      </c>
      <c r="Y514" s="2" t="n">
        <v>0.0052793104212369</v>
      </c>
      <c r="Z514" s="0" t="n">
        <v>0.0052793104212369</v>
      </c>
    </row>
    <row r="515" customFormat="false" ht="12.8" hidden="false" customHeight="false" outlineLevel="0" collapsed="false">
      <c r="A515" s="2" t="n">
        <v>2024</v>
      </c>
      <c r="B515" s="2" t="s">
        <v>62</v>
      </c>
      <c r="C515" s="2" t="n">
        <v>10.52</v>
      </c>
      <c r="I515" s="0"/>
      <c r="K515" s="0"/>
      <c r="L515" s="0"/>
      <c r="M515" s="5" t="n">
        <v>0.8</v>
      </c>
      <c r="N515" s="5" t="n">
        <v>0.81</v>
      </c>
      <c r="O515" s="2" t="n">
        <f aca="false">0.5*(M515+N515)</f>
        <v>0.805</v>
      </c>
      <c r="P515" s="2" t="s">
        <v>63</v>
      </c>
      <c r="Q515" s="2"/>
      <c r="R515" s="2" t="n">
        <v>0.041442309822952</v>
      </c>
      <c r="S515" s="2"/>
      <c r="T515" s="2" t="n">
        <v>1.4</v>
      </c>
      <c r="U515" s="0" t="n">
        <v>0.000580192337521328</v>
      </c>
      <c r="V515" s="7" t="n">
        <v>0.000254825057058654</v>
      </c>
      <c r="W515" s="2"/>
      <c r="X515" s="2" t="n">
        <v>0.00491369186110927</v>
      </c>
      <c r="Y515" s="2" t="n">
        <v>0.00511865984178688</v>
      </c>
      <c r="Z515" s="0" t="n">
        <v>0.00511865984178688</v>
      </c>
    </row>
    <row r="516" customFormat="false" ht="12.8" hidden="false" customHeight="false" outlineLevel="0" collapsed="false">
      <c r="A516" s="2" t="n">
        <v>2024</v>
      </c>
      <c r="B516" s="2" t="s">
        <v>62</v>
      </c>
      <c r="C516" s="2" t="n">
        <v>10.52</v>
      </c>
      <c r="I516" s="0"/>
      <c r="K516" s="0"/>
      <c r="L516" s="0"/>
      <c r="M516" s="5" t="n">
        <v>0.81</v>
      </c>
      <c r="N516" s="5" t="n">
        <v>0.82</v>
      </c>
      <c r="O516" s="2" t="n">
        <f aca="false">0.5*(M516+N516)</f>
        <v>0.815</v>
      </c>
      <c r="P516" s="2" t="s">
        <v>63</v>
      </c>
      <c r="Q516" s="2"/>
      <c r="R516" s="2" t="n">
        <v>0.0374149659863946</v>
      </c>
      <c r="S516" s="2"/>
      <c r="T516" s="2" t="n">
        <v>1.4</v>
      </c>
      <c r="U516" s="0" t="n">
        <v>0.000523809523809524</v>
      </c>
      <c r="V516" s="7" t="n">
        <v>0.000243745706751756</v>
      </c>
      <c r="W516" s="2"/>
      <c r="X516" s="2" t="n">
        <v>0.00452591460036783</v>
      </c>
      <c r="Y516" s="2" t="n">
        <v>0.00473088258104545</v>
      </c>
      <c r="Z516" s="0" t="n">
        <v>0.00473088258104545</v>
      </c>
    </row>
    <row r="517" customFormat="false" ht="12.8" hidden="false" customHeight="false" outlineLevel="0" collapsed="false">
      <c r="A517" s="2" t="n">
        <v>2024</v>
      </c>
      <c r="B517" s="2" t="s">
        <v>62</v>
      </c>
      <c r="C517" s="2" t="n">
        <v>10.52</v>
      </c>
      <c r="I517" s="0"/>
      <c r="K517" s="0"/>
      <c r="L517" s="0"/>
      <c r="M517" s="5" t="n">
        <v>0.82</v>
      </c>
      <c r="N517" s="5" t="n">
        <v>0.83</v>
      </c>
      <c r="O517" s="2" t="n">
        <f aca="false">0.5*(M517+N517)</f>
        <v>0.825</v>
      </c>
      <c r="P517" s="2" t="s">
        <v>63</v>
      </c>
      <c r="Q517" s="2"/>
      <c r="R517" s="2" t="n">
        <v>0.0336812249329699</v>
      </c>
      <c r="S517" s="2"/>
      <c r="T517" s="2" t="n">
        <v>1.4</v>
      </c>
      <c r="U517" s="0" t="n">
        <v>0.000471537149061579</v>
      </c>
      <c r="V517" s="7" t="n">
        <v>0.000232666356444858</v>
      </c>
      <c r="W517" s="2"/>
      <c r="X517" s="2" t="n">
        <v>0.00437634337122471</v>
      </c>
      <c r="Y517" s="2" t="n">
        <v>0.00456469232644198</v>
      </c>
      <c r="Z517" s="0" t="n">
        <v>0.00456469232644198</v>
      </c>
    </row>
    <row r="518" customFormat="false" ht="12.8" hidden="false" customHeight="false" outlineLevel="0" collapsed="false">
      <c r="A518" s="2" t="n">
        <v>2024</v>
      </c>
      <c r="B518" s="2" t="s">
        <v>62</v>
      </c>
      <c r="C518" s="2" t="n">
        <v>10.52</v>
      </c>
      <c r="I518" s="0"/>
      <c r="K518" s="0"/>
      <c r="L518" s="0"/>
      <c r="M518" s="5" t="n">
        <v>0.83</v>
      </c>
      <c r="N518" s="5" t="n">
        <v>0.84</v>
      </c>
      <c r="O518" s="2" t="n">
        <f aca="false">0.5*(M518+N518)</f>
        <v>0.835</v>
      </c>
      <c r="P518" s="2" t="s">
        <v>63</v>
      </c>
      <c r="Q518" s="2"/>
      <c r="R518" s="2" t="n">
        <v>0.0300859757583815</v>
      </c>
      <c r="S518" s="2"/>
      <c r="T518" s="2" t="n">
        <v>1.4</v>
      </c>
      <c r="U518" s="0" t="n">
        <v>0.000421203660617341</v>
      </c>
      <c r="V518" s="7" t="n">
        <v>0.00022158700613796</v>
      </c>
      <c r="W518" s="2"/>
      <c r="X518" s="2" t="n">
        <v>0.00396640740986949</v>
      </c>
      <c r="Y518" s="2" t="n">
        <v>0.0041602960402402</v>
      </c>
      <c r="Z518" s="0" t="n">
        <v>0.0041602960402402</v>
      </c>
    </row>
    <row r="519" customFormat="false" ht="12.8" hidden="false" customHeight="false" outlineLevel="0" collapsed="false">
      <c r="A519" s="2" t="n">
        <v>2024</v>
      </c>
      <c r="B519" s="2" t="s">
        <v>62</v>
      </c>
      <c r="C519" s="2" t="n">
        <v>10.52</v>
      </c>
      <c r="I519" s="0"/>
      <c r="K519" s="0"/>
      <c r="L519" s="0"/>
      <c r="M519" s="5" t="n">
        <v>0.84</v>
      </c>
      <c r="N519" s="5" t="n">
        <v>0.85</v>
      </c>
      <c r="O519" s="2" t="n">
        <f aca="false">0.5*(M519+N519)</f>
        <v>0.845</v>
      </c>
      <c r="P519" s="2" t="s">
        <v>63</v>
      </c>
      <c r="Q519" s="2"/>
      <c r="R519" s="2" t="n">
        <v>0.0262525205521948</v>
      </c>
      <c r="S519" s="2"/>
      <c r="T519" s="2" t="n">
        <v>1.4</v>
      </c>
      <c r="U519" s="0" t="n">
        <v>0.000367535287730727</v>
      </c>
      <c r="V519" s="7" t="n">
        <v>0.000204967980677613</v>
      </c>
      <c r="W519" s="2"/>
      <c r="X519" s="2" t="n">
        <v>0.00380575683041946</v>
      </c>
      <c r="Y519" s="2" t="n">
        <v>0.00397748676017638</v>
      </c>
      <c r="Z519" s="0" t="n">
        <v>0.00397748676017638</v>
      </c>
    </row>
    <row r="520" customFormat="false" ht="12.8" hidden="false" customHeight="false" outlineLevel="0" collapsed="false">
      <c r="A520" s="2" t="n">
        <v>2024</v>
      </c>
      <c r="B520" s="2" t="s">
        <v>62</v>
      </c>
      <c r="C520" s="2" t="n">
        <v>10.52</v>
      </c>
      <c r="I520" s="0"/>
      <c r="K520" s="0"/>
      <c r="L520" s="0"/>
      <c r="M520" s="5" t="n">
        <v>0.85</v>
      </c>
      <c r="N520" s="5" t="n">
        <v>0.86</v>
      </c>
      <c r="O520" s="2" t="n">
        <f aca="false">0.5*(M520+N520)</f>
        <v>0.855</v>
      </c>
      <c r="P520" s="2" t="s">
        <v>63</v>
      </c>
      <c r="Q520" s="2"/>
      <c r="R520" s="2" t="n">
        <v>0.0233663497972479</v>
      </c>
      <c r="S520" s="2"/>
      <c r="T520" s="2" t="n">
        <v>1.4</v>
      </c>
      <c r="U520" s="0" t="n">
        <v>0.00032712889716147</v>
      </c>
      <c r="V520" s="7" t="n">
        <v>0.000199428305524164</v>
      </c>
      <c r="W520" s="2"/>
      <c r="X520" s="2" t="n">
        <v>0.00370604267765738</v>
      </c>
      <c r="Y520" s="2" t="n">
        <v>0.0038666932571074</v>
      </c>
      <c r="Z520" s="0" t="n">
        <v>0.0038666932571074</v>
      </c>
    </row>
    <row r="521" customFormat="false" ht="12.8" hidden="false" customHeight="false" outlineLevel="0" collapsed="false">
      <c r="A521" s="2" t="n">
        <v>2024</v>
      </c>
      <c r="B521" s="2" t="s">
        <v>62</v>
      </c>
      <c r="C521" s="2" t="n">
        <v>10.52</v>
      </c>
      <c r="I521" s="0"/>
      <c r="K521" s="0"/>
      <c r="L521" s="0"/>
      <c r="M521" s="5" t="n">
        <v>0.86</v>
      </c>
      <c r="N521" s="5" t="n">
        <v>0.87</v>
      </c>
      <c r="O521" s="2" t="n">
        <f aca="false">0.5*(M521+N521)</f>
        <v>0.865</v>
      </c>
      <c r="P521" s="2" t="s">
        <v>63</v>
      </c>
      <c r="Q521" s="2"/>
      <c r="R521" s="2" t="n">
        <v>0.0204857187174544</v>
      </c>
      <c r="S521" s="2"/>
      <c r="T521" s="2" t="n">
        <v>1.4</v>
      </c>
      <c r="U521" s="0" t="n">
        <v>0.000286800062044362</v>
      </c>
      <c r="V521" s="7" t="n">
        <v>0.000188348955217266</v>
      </c>
      <c r="W521" s="2"/>
      <c r="X521" s="2" t="n">
        <v>0.00344013827029183</v>
      </c>
      <c r="Y521" s="2" t="n">
        <v>0.0035952491745884</v>
      </c>
      <c r="Z521" s="0" t="n">
        <v>0.0035952491745884</v>
      </c>
    </row>
    <row r="522" customFormat="false" ht="12.8" hidden="false" customHeight="false" outlineLevel="0" collapsed="false">
      <c r="A522" s="2" t="n">
        <v>2024</v>
      </c>
      <c r="B522" s="2" t="s">
        <v>62</v>
      </c>
      <c r="C522" s="2" t="n">
        <v>10.52</v>
      </c>
      <c r="I522" s="0"/>
      <c r="K522" s="0"/>
      <c r="L522" s="0"/>
      <c r="M522" s="5" t="n">
        <v>0.87</v>
      </c>
      <c r="N522" s="5" t="n">
        <v>0.88</v>
      </c>
      <c r="O522" s="2" t="n">
        <f aca="false">0.5*(M522+N522)</f>
        <v>0.875</v>
      </c>
      <c r="P522" s="2" t="s">
        <v>63</v>
      </c>
      <c r="Q522" s="2"/>
      <c r="R522" s="2" t="n">
        <v>0.0179374681468679</v>
      </c>
      <c r="S522" s="2"/>
      <c r="T522" s="2" t="n">
        <v>1.4</v>
      </c>
      <c r="U522" s="0" t="n">
        <v>0.00025112455405615</v>
      </c>
      <c r="V522" s="7" t="n">
        <v>0.000177269604910368</v>
      </c>
      <c r="W522" s="2"/>
      <c r="X522" s="2" t="n">
        <v>0.00315761483746593</v>
      </c>
      <c r="Y522" s="2" t="n">
        <v>0.00330718606660905</v>
      </c>
      <c r="Z522" s="0" t="n">
        <v>0.00330718606660905</v>
      </c>
    </row>
    <row r="523" customFormat="false" ht="12.8" hidden="false" customHeight="false" outlineLevel="0" collapsed="false">
      <c r="A523" s="2" t="n">
        <v>2024</v>
      </c>
      <c r="B523" s="2" t="s">
        <v>62</v>
      </c>
      <c r="C523" s="2" t="n">
        <v>10.52</v>
      </c>
      <c r="I523" s="0"/>
      <c r="K523" s="0"/>
      <c r="L523" s="0"/>
      <c r="M523" s="5" t="n">
        <v>0.88</v>
      </c>
      <c r="N523" s="5" t="n">
        <v>0.89</v>
      </c>
      <c r="O523" s="2" t="n">
        <f aca="false">0.5*(M523+N523)</f>
        <v>0.885</v>
      </c>
      <c r="P523" s="2" t="s">
        <v>63</v>
      </c>
      <c r="Q523" s="2"/>
      <c r="R523" s="2" t="n">
        <v>0.0154390746526624</v>
      </c>
      <c r="S523" s="2"/>
      <c r="T523" s="2" t="n">
        <v>1.4</v>
      </c>
      <c r="U523" s="0" t="n">
        <v>0.000216147045137273</v>
      </c>
      <c r="V523" s="7" t="n">
        <v>0.000171729929756919</v>
      </c>
      <c r="W523" s="2"/>
      <c r="X523" s="2" t="n">
        <v>0.00283631367856589</v>
      </c>
      <c r="Y523" s="2" t="n">
        <v>0.00298588490770901</v>
      </c>
      <c r="Z523" s="0" t="n">
        <v>0.00298588490770901</v>
      </c>
    </row>
    <row r="524" customFormat="false" ht="12.8" hidden="false" customHeight="false" outlineLevel="0" collapsed="false">
      <c r="A524" s="2" t="n">
        <v>2024</v>
      </c>
      <c r="B524" s="2" t="s">
        <v>62</v>
      </c>
      <c r="C524" s="2" t="n">
        <v>10.52</v>
      </c>
      <c r="I524" s="0"/>
      <c r="K524" s="0"/>
      <c r="L524" s="0"/>
      <c r="M524" s="5" t="n">
        <v>0.89</v>
      </c>
      <c r="N524" s="5" t="n">
        <v>0.9</v>
      </c>
      <c r="O524" s="2" t="n">
        <f aca="false">0.5*(M524+N524)</f>
        <v>0.895</v>
      </c>
      <c r="P524" s="2" t="s">
        <v>63</v>
      </c>
      <c r="Q524" s="2"/>
      <c r="R524" s="2" t="n">
        <v>0.0129628398590707</v>
      </c>
      <c r="S524" s="2"/>
      <c r="T524" s="2" t="n">
        <v>1.4</v>
      </c>
      <c r="U524" s="0" t="n">
        <v>0.000181479758026989</v>
      </c>
      <c r="V524" s="7" t="n">
        <v>0.000155110904296572</v>
      </c>
      <c r="W524" s="2"/>
      <c r="X524" s="2" t="n">
        <v>0.00281969465310554</v>
      </c>
      <c r="Y524" s="2" t="n">
        <v>0.00294710718163487</v>
      </c>
      <c r="Z524" s="0" t="n">
        <v>0.00294710718163487</v>
      </c>
    </row>
    <row r="525" customFormat="false" ht="12.8" hidden="false" customHeight="false" outlineLevel="0" collapsed="false">
      <c r="A525" s="2" t="n">
        <v>2024</v>
      </c>
      <c r="B525" s="2" t="s">
        <v>62</v>
      </c>
      <c r="C525" s="2" t="n">
        <v>10.52</v>
      </c>
      <c r="I525" s="0"/>
      <c r="K525" s="0"/>
      <c r="L525" s="0"/>
      <c r="M525" s="5" t="n">
        <v>0.9</v>
      </c>
      <c r="N525" s="5" t="n">
        <v>0.91</v>
      </c>
      <c r="O525" s="2" t="n">
        <f aca="false">0.5*(M525+N525)</f>
        <v>0.905</v>
      </c>
      <c r="P525" s="2" t="s">
        <v>63</v>
      </c>
      <c r="Q525" s="2"/>
      <c r="R525" s="2" t="n">
        <v>0.0110959693323583</v>
      </c>
      <c r="S525" s="2"/>
      <c r="T525" s="2" t="n">
        <v>1.4</v>
      </c>
      <c r="U525" s="0" t="n">
        <v>0.000155343570653017</v>
      </c>
      <c r="V525" s="7" t="n">
        <v>0.000149571229143123</v>
      </c>
      <c r="W525" s="2"/>
      <c r="X525" s="2" t="n">
        <v>0.00254271089543309</v>
      </c>
      <c r="Y525" s="2" t="n">
        <v>0.00266458374880897</v>
      </c>
      <c r="Z525" s="0" t="n">
        <v>0.00266458374880897</v>
      </c>
    </row>
    <row r="526" customFormat="false" ht="12.8" hidden="false" customHeight="false" outlineLevel="0" collapsed="false">
      <c r="A526" s="2" t="n">
        <v>2024</v>
      </c>
      <c r="B526" s="2" t="s">
        <v>62</v>
      </c>
      <c r="C526" s="2" t="n">
        <v>10.52</v>
      </c>
      <c r="I526" s="0"/>
      <c r="K526" s="0"/>
      <c r="L526" s="0"/>
      <c r="M526" s="5" t="n">
        <v>0.91</v>
      </c>
      <c r="N526" s="5" t="n">
        <v>0.92</v>
      </c>
      <c r="O526" s="2" t="n">
        <f aca="false">0.5*(M526+N526)</f>
        <v>0.915</v>
      </c>
      <c r="P526" s="2" t="s">
        <v>63</v>
      </c>
      <c r="Q526" s="2"/>
      <c r="R526" s="2" t="n">
        <v>0.0094174477608633</v>
      </c>
      <c r="S526" s="2"/>
      <c r="T526" s="2" t="n">
        <v>1.4</v>
      </c>
      <c r="U526" s="0" t="n">
        <v>0.000131844268652086</v>
      </c>
      <c r="V526" s="7" t="n">
        <v>0.000144031553989674</v>
      </c>
      <c r="W526" s="2"/>
      <c r="X526" s="2" t="n">
        <v>0.00255932992089344</v>
      </c>
      <c r="Y526" s="2" t="n">
        <v>0.00267566309911587</v>
      </c>
      <c r="Z526" s="0" t="n">
        <v>0.00267566309911587</v>
      </c>
    </row>
    <row r="527" customFormat="false" ht="12.8" hidden="false" customHeight="false" outlineLevel="0" collapsed="false">
      <c r="A527" s="2" t="n">
        <v>2024</v>
      </c>
      <c r="B527" s="2" t="s">
        <v>62</v>
      </c>
      <c r="C527" s="2" t="n">
        <v>10.52</v>
      </c>
      <c r="I527" s="0"/>
      <c r="K527" s="0"/>
      <c r="L527" s="0"/>
      <c r="M527" s="5" t="n">
        <v>0.92</v>
      </c>
      <c r="N527" s="5" t="n">
        <v>0.93</v>
      </c>
      <c r="O527" s="2" t="n">
        <f aca="false">0.5*(M527+N527)</f>
        <v>0.925</v>
      </c>
      <c r="P527" s="2" t="s">
        <v>63</v>
      </c>
      <c r="Q527" s="2"/>
      <c r="R527" s="2" t="n">
        <v>0.00788849741851138</v>
      </c>
      <c r="S527" s="2"/>
      <c r="T527" s="2" t="n">
        <v>1.4</v>
      </c>
      <c r="U527" s="0" t="n">
        <v>0.000110438963859159</v>
      </c>
      <c r="V527" s="7" t="n">
        <v>0.000132952203682776</v>
      </c>
      <c r="W527" s="2"/>
      <c r="X527" s="2" t="n">
        <v>0.00222140973653305</v>
      </c>
      <c r="Y527" s="2" t="n">
        <v>0.00233774291475548</v>
      </c>
      <c r="Z527" s="0" t="n">
        <v>0.00233774291475548</v>
      </c>
    </row>
    <row r="528" customFormat="false" ht="12.8" hidden="false" customHeight="false" outlineLevel="0" collapsed="false">
      <c r="A528" s="2" t="n">
        <v>2024</v>
      </c>
      <c r="B528" s="2" t="s">
        <v>62</v>
      </c>
      <c r="C528" s="2" t="n">
        <v>10.52</v>
      </c>
      <c r="I528" s="0"/>
      <c r="K528" s="0"/>
      <c r="L528" s="0"/>
      <c r="M528" s="5" t="n">
        <v>0.93</v>
      </c>
      <c r="N528" s="5" t="n">
        <v>0.94</v>
      </c>
      <c r="O528" s="2" t="n">
        <f aca="false">0.5*(M528+N528)</f>
        <v>0.935</v>
      </c>
      <c r="P528" s="2" t="s">
        <v>63</v>
      </c>
      <c r="Q528" s="2"/>
      <c r="R528" s="2" t="n">
        <v>0.00650911830530258</v>
      </c>
      <c r="S528" s="2"/>
      <c r="T528" s="2" t="n">
        <v>1.4</v>
      </c>
      <c r="U528" s="0" t="n">
        <v>9.11276562742361E-005</v>
      </c>
      <c r="V528" s="7" t="n">
        <v>0.000132952203682776</v>
      </c>
      <c r="W528" s="2"/>
      <c r="X528" s="2" t="n">
        <v>0.00211061623346407</v>
      </c>
      <c r="Y528" s="2" t="n">
        <v>0.00222140973653305</v>
      </c>
      <c r="Z528" s="0" t="n">
        <v>0.00222140973653305</v>
      </c>
    </row>
    <row r="529" customFormat="false" ht="12.8" hidden="false" customHeight="false" outlineLevel="0" collapsed="false">
      <c r="A529" s="2" t="n">
        <v>2024</v>
      </c>
      <c r="B529" s="2" t="s">
        <v>62</v>
      </c>
      <c r="C529" s="2" t="n">
        <v>10.52</v>
      </c>
      <c r="I529" s="0"/>
      <c r="K529" s="0"/>
      <c r="L529" s="0"/>
      <c r="M529" s="5" t="n">
        <v>0.94</v>
      </c>
      <c r="N529" s="5" t="n">
        <v>0.95</v>
      </c>
      <c r="O529" s="2" t="n">
        <f aca="false">0.5*(M529+N529)</f>
        <v>0.945</v>
      </c>
      <c r="P529" s="2" t="s">
        <v>63</v>
      </c>
      <c r="Q529" s="2"/>
      <c r="R529" s="2" t="n">
        <v>0.00488045381018857</v>
      </c>
      <c r="S529" s="2"/>
      <c r="T529" s="2" t="n">
        <v>1.4</v>
      </c>
      <c r="U529" s="0" t="n">
        <v>6.832635334264E-005</v>
      </c>
      <c r="V529" s="7" t="n">
        <v>0.000121872853375878</v>
      </c>
      <c r="W529" s="2"/>
      <c r="X529" s="2" t="n">
        <v>0.00197212435462784</v>
      </c>
      <c r="Y529" s="2" t="n">
        <v>0.00207737818254338</v>
      </c>
      <c r="Z529" s="0" t="n">
        <v>0.00207737818254338</v>
      </c>
    </row>
    <row r="530" customFormat="false" ht="12.8" hidden="false" customHeight="false" outlineLevel="0" collapsed="false">
      <c r="A530" s="2" t="n">
        <v>2024</v>
      </c>
      <c r="B530" s="2" t="s">
        <v>62</v>
      </c>
      <c r="C530" s="2" t="n">
        <v>10.52</v>
      </c>
      <c r="I530" s="0"/>
      <c r="K530" s="0"/>
      <c r="L530" s="0"/>
      <c r="M530" s="5" t="n">
        <v>0.95</v>
      </c>
      <c r="N530" s="5" t="n">
        <v>0.96</v>
      </c>
      <c r="O530" s="2" t="n">
        <f aca="false">0.5*(M530+N530)</f>
        <v>0.955</v>
      </c>
      <c r="P530" s="2" t="s">
        <v>63</v>
      </c>
      <c r="Q530" s="2"/>
      <c r="R530" s="2" t="n">
        <v>0.00352877307274701</v>
      </c>
      <c r="S530" s="2"/>
      <c r="T530" s="2" t="n">
        <v>1.4</v>
      </c>
      <c r="U530" s="0" t="n">
        <v>4.94028230184582E-005</v>
      </c>
      <c r="V530" s="7" t="n">
        <v>0.000116333178222429</v>
      </c>
      <c r="W530" s="2"/>
      <c r="X530" s="2" t="n">
        <v>0.00188348955217266</v>
      </c>
      <c r="Y530" s="2" t="n">
        <v>0.00198874338008819</v>
      </c>
      <c r="Z530" s="0" t="n">
        <v>0.00198874338008819</v>
      </c>
    </row>
    <row r="531" customFormat="false" ht="12.8" hidden="false" customHeight="false" outlineLevel="0" collapsed="false">
      <c r="A531" s="2" t="n">
        <v>2024</v>
      </c>
      <c r="B531" s="2" t="s">
        <v>62</v>
      </c>
      <c r="C531" s="2" t="n">
        <v>10.52</v>
      </c>
      <c r="I531" s="0"/>
      <c r="K531" s="0"/>
      <c r="L531" s="0"/>
      <c r="M531" s="5" t="n">
        <v>0.96</v>
      </c>
      <c r="N531" s="5" t="n">
        <v>0.97</v>
      </c>
      <c r="O531" s="2" t="n">
        <f aca="false">0.5*(M531+N531)</f>
        <v>0.965</v>
      </c>
      <c r="P531" s="2" t="s">
        <v>63</v>
      </c>
      <c r="Q531" s="2"/>
      <c r="R531" s="2" t="n">
        <v>0.00258702829666068</v>
      </c>
      <c r="S531" s="2"/>
      <c r="T531" s="2" t="n">
        <v>1.4</v>
      </c>
      <c r="U531" s="0" t="n">
        <v>3.62183961532496E-005</v>
      </c>
      <c r="V531" s="7" t="n">
        <v>0.000121872853375878</v>
      </c>
      <c r="W531" s="2"/>
      <c r="X531" s="2" t="n">
        <v>0.00193888630370715</v>
      </c>
      <c r="Y531" s="2" t="n">
        <v>0.00204414013162268</v>
      </c>
      <c r="Z531" s="0" t="n">
        <v>0.00204414013162268</v>
      </c>
    </row>
    <row r="532" customFormat="false" ht="12.8" hidden="false" customHeight="false" outlineLevel="0" collapsed="false">
      <c r="A532" s="2" t="n">
        <v>2024</v>
      </c>
      <c r="B532" s="2" t="s">
        <v>62</v>
      </c>
      <c r="C532" s="2" t="n">
        <v>10.52</v>
      </c>
      <c r="I532" s="0"/>
      <c r="K532" s="0"/>
      <c r="L532" s="0"/>
      <c r="M532" s="5" t="n">
        <v>0.97</v>
      </c>
      <c r="N532" s="5" t="n">
        <v>0.98</v>
      </c>
      <c r="O532" s="2" t="n">
        <f aca="false">0.5*(M532+N532)</f>
        <v>0.975</v>
      </c>
      <c r="P532" s="2" t="s">
        <v>63</v>
      </c>
      <c r="Q532" s="2"/>
      <c r="R532" s="2" t="n">
        <v>0.00327948769084181</v>
      </c>
      <c r="S532" s="2"/>
      <c r="T532" s="2" t="n">
        <v>1.4</v>
      </c>
      <c r="U532" s="0" t="n">
        <v>4.59128276717853E-005</v>
      </c>
      <c r="V532" s="7" t="n">
        <v>0.000243745706751756</v>
      </c>
      <c r="W532" s="2"/>
      <c r="X532" s="2" t="n">
        <v>0.00406612156263157</v>
      </c>
      <c r="Y532" s="2" t="n">
        <v>0.00427662921846263</v>
      </c>
      <c r="Z532" s="0" t="n">
        <v>0.00427662921846263</v>
      </c>
    </row>
    <row r="533" customFormat="false" ht="12.8" hidden="false" customHeight="false" outlineLevel="0" collapsed="false">
      <c r="A533" s="1" t="n">
        <v>2025</v>
      </c>
      <c r="B533" s="1" t="s">
        <v>64</v>
      </c>
      <c r="C533" s="1" t="n">
        <v>9.98</v>
      </c>
      <c r="I533" s="1" t="n">
        <f aca="false">SQRT(L533^2 - 0.493677^2)</f>
        <v>0.133752365571604</v>
      </c>
      <c r="K533" s="1" t="n">
        <f aca="false">O533</f>
        <v>0.1025</v>
      </c>
      <c r="L533" s="1" t="n">
        <f aca="false">K533*C533/2</f>
        <v>0.511475</v>
      </c>
      <c r="M533" s="1" t="n">
        <v>0.1</v>
      </c>
      <c r="N533" s="1" t="n">
        <v>0.105</v>
      </c>
      <c r="O533" s="1" t="n">
        <f aca="false">(M533+N533)/2</f>
        <v>0.1025</v>
      </c>
      <c r="P533" s="1" t="s">
        <v>65</v>
      </c>
      <c r="R533" s="1" t="n">
        <v>3.55</v>
      </c>
      <c r="S533" s="0"/>
      <c r="T533" s="1" t="n">
        <v>1.8</v>
      </c>
      <c r="U533" s="0" t="n">
        <f aca="false">R533*T533/100</f>
        <v>0.0639</v>
      </c>
      <c r="V533" s="1" t="n">
        <v>2.05</v>
      </c>
      <c r="W533" s="1" t="n">
        <v>0.04</v>
      </c>
    </row>
    <row r="534" customFormat="false" ht="12.8" hidden="false" customHeight="false" outlineLevel="0" collapsed="false">
      <c r="A534" s="1" t="n">
        <v>2025</v>
      </c>
      <c r="B534" s="1" t="s">
        <v>64</v>
      </c>
      <c r="C534" s="1" t="n">
        <v>9.98</v>
      </c>
      <c r="I534" s="1" t="n">
        <f aca="false">SQRT(L534^2 - 0.493677^2)</f>
        <v>0.209844705189338</v>
      </c>
      <c r="K534" s="1" t="n">
        <f aca="false">O534</f>
        <v>0.1075</v>
      </c>
      <c r="L534" s="1" t="n">
        <f aca="false">K534*C534/2</f>
        <v>0.536425</v>
      </c>
      <c r="M534" s="1" t="n">
        <f aca="false">M533+0.005</f>
        <v>0.105</v>
      </c>
      <c r="N534" s="1" t="n">
        <f aca="false">N533+0.005</f>
        <v>0.11</v>
      </c>
      <c r="O534" s="1" t="n">
        <f aca="false">(M534+N534)/2</f>
        <v>0.1075</v>
      </c>
      <c r="P534" s="1" t="s">
        <v>65</v>
      </c>
      <c r="R534" s="1" t="n">
        <v>8.2</v>
      </c>
      <c r="S534" s="0"/>
      <c r="T534" s="1" t="n">
        <v>1.8</v>
      </c>
      <c r="U534" s="0" t="n">
        <f aca="false">R534*T534/100</f>
        <v>0.1476</v>
      </c>
      <c r="V534" s="1" t="n">
        <v>0.96</v>
      </c>
      <c r="W534" s="1" t="n">
        <v>0.02</v>
      </c>
    </row>
    <row r="535" customFormat="false" ht="12.8" hidden="false" customHeight="false" outlineLevel="0" collapsed="false">
      <c r="A535" s="1" t="n">
        <v>2025</v>
      </c>
      <c r="B535" s="1" t="s">
        <v>64</v>
      </c>
      <c r="C535" s="1" t="n">
        <v>9.98</v>
      </c>
      <c r="I535" s="1" t="n">
        <f aca="false">SQRT(L535^2 - 0.493677^2)</f>
        <v>0.26725439247279</v>
      </c>
      <c r="K535" s="1" t="n">
        <f aca="false">O535</f>
        <v>0.1125</v>
      </c>
      <c r="L535" s="1" t="n">
        <f aca="false">K535*C535/2</f>
        <v>0.561375</v>
      </c>
      <c r="M535" s="1" t="n">
        <f aca="false">M534+0.005</f>
        <v>0.11</v>
      </c>
      <c r="N535" s="1" t="n">
        <f aca="false">N534+0.005</f>
        <v>0.115</v>
      </c>
      <c r="O535" s="1" t="n">
        <f aca="false">(M535+N535)/2</f>
        <v>0.1125</v>
      </c>
      <c r="P535" s="1" t="s">
        <v>65</v>
      </c>
      <c r="R535" s="1" t="n">
        <v>7.33</v>
      </c>
      <c r="S535" s="0"/>
      <c r="T535" s="1" t="n">
        <v>1.8</v>
      </c>
      <c r="U535" s="0" t="n">
        <f aca="false">R535*T535/100</f>
        <v>0.13194</v>
      </c>
      <c r="V535" s="1" t="n">
        <v>0.76</v>
      </c>
      <c r="W535" s="1" t="n">
        <v>0.01</v>
      </c>
    </row>
    <row r="536" customFormat="false" ht="12.8" hidden="false" customHeight="false" outlineLevel="0" collapsed="false">
      <c r="A536" s="1" t="n">
        <v>2025</v>
      </c>
      <c r="B536" s="1" t="s">
        <v>64</v>
      </c>
      <c r="C536" s="1" t="n">
        <v>9.98</v>
      </c>
      <c r="I536" s="1" t="n">
        <f aca="false">SQRT(L536^2 - 0.493677^2)</f>
        <v>0.316322660105153</v>
      </c>
      <c r="K536" s="1" t="n">
        <f aca="false">O536</f>
        <v>0.1175</v>
      </c>
      <c r="L536" s="1" t="n">
        <f aca="false">K536*C536/2</f>
        <v>0.586325</v>
      </c>
      <c r="M536" s="1" t="n">
        <f aca="false">M535+0.005</f>
        <v>0.115</v>
      </c>
      <c r="N536" s="1" t="n">
        <f aca="false">N535+0.005</f>
        <v>0.12</v>
      </c>
      <c r="O536" s="1" t="n">
        <f aca="false">(M536+N536)/2</f>
        <v>0.1175</v>
      </c>
      <c r="P536" s="1" t="s">
        <v>65</v>
      </c>
      <c r="R536" s="1" t="n">
        <v>6.83</v>
      </c>
      <c r="S536" s="0"/>
      <c r="T536" s="1" t="n">
        <v>1.8</v>
      </c>
      <c r="U536" s="0" t="n">
        <f aca="false">R536*T536/100</f>
        <v>0.12294</v>
      </c>
      <c r="V536" s="1" t="n">
        <v>0.66</v>
      </c>
      <c r="W536" s="1" t="n">
        <v>0.02</v>
      </c>
    </row>
    <row r="537" customFormat="false" ht="12.8" hidden="false" customHeight="false" outlineLevel="0" collapsed="false">
      <c r="A537" s="1" t="n">
        <v>2025</v>
      </c>
      <c r="B537" s="1" t="s">
        <v>64</v>
      </c>
      <c r="C537" s="1" t="n">
        <v>9.98</v>
      </c>
      <c r="I537" s="1" t="n">
        <f aca="false">SQRT(L537^2 - 0.493677^2)</f>
        <v>0.360472114449925</v>
      </c>
      <c r="K537" s="1" t="n">
        <f aca="false">O537</f>
        <v>0.1225</v>
      </c>
      <c r="L537" s="1" t="n">
        <f aca="false">K537*C537/2</f>
        <v>0.611275</v>
      </c>
      <c r="M537" s="1" t="n">
        <f aca="false">M536+0.005</f>
        <v>0.12</v>
      </c>
      <c r="N537" s="1" t="n">
        <f aca="false">N536+0.005</f>
        <v>0.125</v>
      </c>
      <c r="O537" s="1" t="n">
        <f aca="false">(M537+N537)/2</f>
        <v>0.1225</v>
      </c>
      <c r="P537" s="1" t="s">
        <v>65</v>
      </c>
      <c r="R537" s="1" t="n">
        <v>6.92</v>
      </c>
      <c r="S537" s="0"/>
      <c r="T537" s="1" t="n">
        <v>1.8</v>
      </c>
      <c r="U537" s="0" t="n">
        <f aca="false">R537*T537/100</f>
        <v>0.12456</v>
      </c>
      <c r="V537" s="1" t="n">
        <v>0.63</v>
      </c>
      <c r="W537" s="1" t="n">
        <v>0.02</v>
      </c>
    </row>
    <row r="538" customFormat="false" ht="12.8" hidden="false" customHeight="false" outlineLevel="0" collapsed="false">
      <c r="A538" s="1" t="n">
        <v>2025</v>
      </c>
      <c r="B538" s="1" t="s">
        <v>64</v>
      </c>
      <c r="C538" s="1" t="n">
        <v>9.98</v>
      </c>
      <c r="I538" s="1" t="n">
        <f aca="false">SQRT(L538^2 - 0.493677^2)</f>
        <v>0.401329378809975</v>
      </c>
      <c r="K538" s="1" t="n">
        <f aca="false">O538</f>
        <v>0.1275</v>
      </c>
      <c r="L538" s="1" t="n">
        <f aca="false">K538*C538/2</f>
        <v>0.636225</v>
      </c>
      <c r="M538" s="1" t="n">
        <f aca="false">M537+0.005</f>
        <v>0.125</v>
      </c>
      <c r="N538" s="1" t="n">
        <f aca="false">N537+0.005</f>
        <v>0.13</v>
      </c>
      <c r="O538" s="1" t="n">
        <f aca="false">(M538+N538)/2</f>
        <v>0.1275</v>
      </c>
      <c r="P538" s="1" t="s">
        <v>65</v>
      </c>
      <c r="R538" s="1" t="n">
        <v>7</v>
      </c>
      <c r="S538" s="0"/>
      <c r="T538" s="1" t="n">
        <v>1.8</v>
      </c>
      <c r="U538" s="0" t="n">
        <f aca="false">R538*T538/100</f>
        <v>0.126</v>
      </c>
      <c r="V538" s="1" t="n">
        <v>0.61</v>
      </c>
      <c r="W538" s="1" t="n">
        <v>0.03</v>
      </c>
    </row>
    <row r="539" customFormat="false" ht="12.8" hidden="false" customHeight="false" outlineLevel="0" collapsed="false">
      <c r="A539" s="1" t="n">
        <v>2025</v>
      </c>
      <c r="B539" s="1" t="s">
        <v>64</v>
      </c>
      <c r="C539" s="1" t="n">
        <v>9.98</v>
      </c>
      <c r="I539" s="1" t="n">
        <f aca="false">SQRT(L539^2 - 0.493677^2)</f>
        <v>0.439812915108231</v>
      </c>
      <c r="K539" s="1" t="n">
        <f aca="false">O539</f>
        <v>0.1325</v>
      </c>
      <c r="L539" s="1" t="n">
        <f aca="false">K539*C539/2</f>
        <v>0.661175</v>
      </c>
      <c r="M539" s="1" t="n">
        <f aca="false">M538+0.005</f>
        <v>0.13</v>
      </c>
      <c r="N539" s="1" t="n">
        <f aca="false">N538+0.005</f>
        <v>0.135</v>
      </c>
      <c r="O539" s="1" t="n">
        <f aca="false">(M539+N539)/2</f>
        <v>0.1325</v>
      </c>
      <c r="P539" s="1" t="s">
        <v>65</v>
      </c>
      <c r="R539" s="1" t="n">
        <v>7.4</v>
      </c>
      <c r="S539" s="0"/>
      <c r="T539" s="1" t="n">
        <v>1.8</v>
      </c>
      <c r="U539" s="0" t="n">
        <f aca="false">R539*T539/100</f>
        <v>0.1332</v>
      </c>
      <c r="V539" s="1" t="n">
        <v>0.61</v>
      </c>
      <c r="W539" s="1" t="n">
        <v>0.05</v>
      </c>
    </row>
    <row r="540" customFormat="false" ht="12.8" hidden="false" customHeight="false" outlineLevel="0" collapsed="false">
      <c r="A540" s="1" t="n">
        <v>2025</v>
      </c>
      <c r="B540" s="1" t="s">
        <v>64</v>
      </c>
      <c r="C540" s="1" t="n">
        <v>9.98</v>
      </c>
      <c r="I540" s="1" t="n">
        <f aca="false">SQRT(L540^2 - 0.493677^2)</f>
        <v>0.476498200726928</v>
      </c>
      <c r="K540" s="1" t="n">
        <f aca="false">O540</f>
        <v>0.1375</v>
      </c>
      <c r="L540" s="1" t="n">
        <f aca="false">K540*C540/2</f>
        <v>0.686125</v>
      </c>
      <c r="M540" s="1" t="n">
        <f aca="false">M539+0.005</f>
        <v>0.135</v>
      </c>
      <c r="N540" s="1" t="n">
        <f aca="false">N539+0.005</f>
        <v>0.14</v>
      </c>
      <c r="O540" s="1" t="n">
        <f aca="false">(M540+N540)/2</f>
        <v>0.1375</v>
      </c>
      <c r="P540" s="1" t="s">
        <v>65</v>
      </c>
      <c r="R540" s="1" t="n">
        <v>7.85</v>
      </c>
      <c r="S540" s="0"/>
      <c r="T540" s="1" t="n">
        <v>1.8</v>
      </c>
      <c r="U540" s="0" t="n">
        <f aca="false">R540*T540/100</f>
        <v>0.1413</v>
      </c>
      <c r="V540" s="1" t="n">
        <v>0.62</v>
      </c>
      <c r="W540" s="1" t="n">
        <v>0.07</v>
      </c>
    </row>
    <row r="541" customFormat="false" ht="12.8" hidden="false" customHeight="false" outlineLevel="0" collapsed="false">
      <c r="A541" s="1" t="n">
        <v>2025</v>
      </c>
      <c r="B541" s="1" t="s">
        <v>64</v>
      </c>
      <c r="C541" s="1" t="n">
        <v>9.98</v>
      </c>
      <c r="I541" s="1" t="n">
        <f aca="false">SQRT(L541^2 - 0.493677^2)</f>
        <v>0.511772093119584</v>
      </c>
      <c r="K541" s="1" t="n">
        <f aca="false">O541</f>
        <v>0.1425</v>
      </c>
      <c r="L541" s="1" t="n">
        <f aca="false">K541*C541/2</f>
        <v>0.711075</v>
      </c>
      <c r="M541" s="1" t="n">
        <f aca="false">M540+0.005</f>
        <v>0.14</v>
      </c>
      <c r="N541" s="1" t="n">
        <f aca="false">N540+0.005</f>
        <v>0.145</v>
      </c>
      <c r="O541" s="1" t="n">
        <f aca="false">(M541+N541)/2</f>
        <v>0.1425</v>
      </c>
      <c r="P541" s="1" t="s">
        <v>65</v>
      </c>
      <c r="R541" s="1" t="n">
        <v>6.68</v>
      </c>
      <c r="S541" s="0"/>
      <c r="T541" s="1" t="n">
        <v>1.8</v>
      </c>
      <c r="U541" s="0" t="n">
        <f aca="false">R541*T541/100</f>
        <v>0.12024</v>
      </c>
      <c r="V541" s="1" t="n">
        <v>0.55</v>
      </c>
      <c r="W541" s="1" t="n">
        <v>0.1</v>
      </c>
    </row>
    <row r="542" customFormat="false" ht="12.8" hidden="false" customHeight="false" outlineLevel="0" collapsed="false">
      <c r="A542" s="1" t="n">
        <v>2025</v>
      </c>
      <c r="B542" s="1" t="s">
        <v>64</v>
      </c>
      <c r="C542" s="1" t="n">
        <v>9.98</v>
      </c>
      <c r="I542" s="1" t="n">
        <f aca="false">SQRT(L542^2 - 0.493677^2)</f>
        <v>0.545908252635917</v>
      </c>
      <c r="K542" s="1" t="n">
        <f aca="false">O542</f>
        <v>0.1475</v>
      </c>
      <c r="L542" s="1" t="n">
        <f aca="false">K542*C542/2</f>
        <v>0.736025</v>
      </c>
      <c r="M542" s="1" t="n">
        <f aca="false">M541+0.005</f>
        <v>0.145</v>
      </c>
      <c r="N542" s="1" t="n">
        <f aca="false">N541+0.005</f>
        <v>0.15</v>
      </c>
      <c r="O542" s="1" t="n">
        <f aca="false">(M542+N542)/2</f>
        <v>0.1475</v>
      </c>
      <c r="P542" s="1" t="s">
        <v>65</v>
      </c>
      <c r="R542" s="1" t="n">
        <v>6.78</v>
      </c>
      <c r="S542" s="0"/>
      <c r="T542" s="1" t="n">
        <v>1.8</v>
      </c>
      <c r="U542" s="0" t="n">
        <f aca="false">R542*T542/100</f>
        <v>0.12204</v>
      </c>
      <c r="V542" s="1" t="n">
        <v>0.57</v>
      </c>
      <c r="W542" s="1" t="n">
        <v>0.2</v>
      </c>
    </row>
    <row r="543" customFormat="false" ht="12.8" hidden="false" customHeight="false" outlineLevel="0" collapsed="false">
      <c r="A543" s="1" t="n">
        <v>2025</v>
      </c>
      <c r="B543" s="1" t="s">
        <v>64</v>
      </c>
      <c r="C543" s="1" t="n">
        <v>9.98</v>
      </c>
      <c r="I543" s="1" t="n">
        <f aca="false">SQRT(L543^2 - 0.493677^2)</f>
        <v>0.579107909025598</v>
      </c>
      <c r="K543" s="1" t="n">
        <f aca="false">O543</f>
        <v>0.1525</v>
      </c>
      <c r="L543" s="1" t="n">
        <f aca="false">K543*C543/2</f>
        <v>0.760975</v>
      </c>
      <c r="M543" s="1" t="n">
        <f aca="false">M542+0.005</f>
        <v>0.15</v>
      </c>
      <c r="N543" s="1" t="n">
        <f aca="false">N542+0.005</f>
        <v>0.155</v>
      </c>
      <c r="O543" s="1" t="n">
        <f aca="false">(M543+N543)/2</f>
        <v>0.1525</v>
      </c>
      <c r="P543" s="1" t="s">
        <v>65</v>
      </c>
      <c r="R543" s="1" t="n">
        <v>6.6</v>
      </c>
      <c r="S543" s="0"/>
      <c r="T543" s="1" t="n">
        <v>1.8</v>
      </c>
      <c r="U543" s="0" t="n">
        <f aca="false">R543*T543/100</f>
        <v>0.1188</v>
      </c>
      <c r="V543" s="1" t="n">
        <v>0.57</v>
      </c>
      <c r="W543" s="1" t="n">
        <v>0.29</v>
      </c>
    </row>
    <row r="544" customFormat="false" ht="12.8" hidden="false" customHeight="false" outlineLevel="0" collapsed="false">
      <c r="A544" s="1" t="n">
        <v>2025</v>
      </c>
      <c r="B544" s="1" t="s">
        <v>64</v>
      </c>
      <c r="C544" s="1" t="n">
        <v>9.98</v>
      </c>
      <c r="I544" s="1" t="n">
        <f aca="false">SQRT(L544^2 - 0.493677^2)</f>
        <v>0.611523609761717</v>
      </c>
      <c r="K544" s="1" t="n">
        <f aca="false">O544</f>
        <v>0.1575</v>
      </c>
      <c r="L544" s="1" t="n">
        <f aca="false">K544*C544/2</f>
        <v>0.785925</v>
      </c>
      <c r="M544" s="1" t="n">
        <f aca="false">M543+0.005</f>
        <v>0.155</v>
      </c>
      <c r="N544" s="1" t="n">
        <f aca="false">N543+0.005</f>
        <v>0.16</v>
      </c>
      <c r="O544" s="1" t="n">
        <f aca="false">(M544+N544)/2</f>
        <v>0.1575</v>
      </c>
      <c r="P544" s="1" t="s">
        <v>65</v>
      </c>
      <c r="R544" s="1" t="n">
        <v>5.81</v>
      </c>
      <c r="S544" s="0"/>
      <c r="T544" s="1" t="n">
        <v>1.8</v>
      </c>
      <c r="U544" s="0" t="n">
        <f aca="false">R544*T544/100</f>
        <v>0.10458</v>
      </c>
      <c r="V544" s="1" t="n">
        <v>0.53</v>
      </c>
      <c r="W544" s="1" t="n">
        <v>0.33</v>
      </c>
    </row>
    <row r="545" customFormat="false" ht="12.8" hidden="false" customHeight="false" outlineLevel="0" collapsed="false">
      <c r="A545" s="1" t="n">
        <v>2025</v>
      </c>
      <c r="B545" s="1" t="s">
        <v>64</v>
      </c>
      <c r="C545" s="1" t="n">
        <v>9.98</v>
      </c>
      <c r="I545" s="1" t="n">
        <f aca="false">SQRT(L545^2 - 0.493677^2)</f>
        <v>0.643273880470831</v>
      </c>
      <c r="K545" s="1" t="n">
        <f aca="false">O545</f>
        <v>0.1625</v>
      </c>
      <c r="L545" s="1" t="n">
        <f aca="false">K545*C545/2</f>
        <v>0.810875</v>
      </c>
      <c r="M545" s="1" t="n">
        <f aca="false">M544+0.005</f>
        <v>0.16</v>
      </c>
      <c r="N545" s="1" t="n">
        <f aca="false">N544+0.005</f>
        <v>0.165</v>
      </c>
      <c r="O545" s="1" t="n">
        <f aca="false">(M545+N545)/2</f>
        <v>0.1625</v>
      </c>
      <c r="P545" s="1" t="s">
        <v>65</v>
      </c>
      <c r="R545" s="1" t="n">
        <v>5.5</v>
      </c>
      <c r="S545" s="0"/>
      <c r="T545" s="1" t="n">
        <v>1.8</v>
      </c>
      <c r="U545" s="0" t="n">
        <f aca="false">R545*T545/100</f>
        <v>0.099</v>
      </c>
      <c r="V545" s="1" t="n">
        <v>0.5</v>
      </c>
      <c r="W545" s="1" t="n">
        <v>0.28</v>
      </c>
    </row>
    <row r="546" customFormat="false" ht="12.8" hidden="false" customHeight="false" outlineLevel="0" collapsed="false">
      <c r="A546" s="1" t="n">
        <v>2025</v>
      </c>
      <c r="B546" s="1" t="s">
        <v>64</v>
      </c>
      <c r="C546" s="1" t="n">
        <v>9.98</v>
      </c>
      <c r="I546" s="1" t="n">
        <f aca="false">SQRT(L546^2 - 0.493677^2)</f>
        <v>0.674452704269173</v>
      </c>
      <c r="K546" s="1" t="n">
        <f aca="false">O546</f>
        <v>0.1675</v>
      </c>
      <c r="L546" s="1" t="n">
        <f aca="false">K546*C546/2</f>
        <v>0.835825</v>
      </c>
      <c r="M546" s="1" t="n">
        <f aca="false">M545+0.005</f>
        <v>0.165</v>
      </c>
      <c r="N546" s="1" t="n">
        <f aca="false">N545+0.005</f>
        <v>0.17</v>
      </c>
      <c r="O546" s="1" t="n">
        <f aca="false">(M546+N546)/2</f>
        <v>0.1675</v>
      </c>
      <c r="P546" s="1" t="s">
        <v>65</v>
      </c>
      <c r="R546" s="1" t="n">
        <v>4.33</v>
      </c>
      <c r="S546" s="0"/>
      <c r="T546" s="1" t="n">
        <v>1.8</v>
      </c>
      <c r="U546" s="0" t="n">
        <f aca="false">R546*T546/100</f>
        <v>0.07794</v>
      </c>
      <c r="V546" s="1" t="n">
        <v>0.45</v>
      </c>
      <c r="W546" s="1" t="n">
        <v>0.28</v>
      </c>
    </row>
    <row r="547" customFormat="false" ht="12.8" hidden="false" customHeight="false" outlineLevel="0" collapsed="false">
      <c r="A547" s="1" t="n">
        <v>2025</v>
      </c>
      <c r="B547" s="1" t="s">
        <v>64</v>
      </c>
      <c r="C547" s="1" t="n">
        <v>9.98</v>
      </c>
      <c r="I547" s="1" t="n">
        <f aca="false">SQRT(L547^2 - 0.493677^2)</f>
        <v>0.70513588782305</v>
      </c>
      <c r="K547" s="1" t="n">
        <f aca="false">O547</f>
        <v>0.1725</v>
      </c>
      <c r="L547" s="1" t="n">
        <f aca="false">K547*C547/2</f>
        <v>0.860775</v>
      </c>
      <c r="M547" s="1" t="n">
        <f aca="false">M546+0.005</f>
        <v>0.17</v>
      </c>
      <c r="N547" s="1" t="n">
        <f aca="false">N546+0.005</f>
        <v>0.175</v>
      </c>
      <c r="O547" s="1" t="n">
        <f aca="false">(M547+N547)/2</f>
        <v>0.1725</v>
      </c>
      <c r="P547" s="1" t="s">
        <v>65</v>
      </c>
      <c r="R547" s="1" t="n">
        <v>3.89</v>
      </c>
      <c r="S547" s="0"/>
      <c r="T547" s="1" t="n">
        <v>1.8</v>
      </c>
      <c r="U547" s="0" t="n">
        <f aca="false">R547*T547/100</f>
        <v>0.07002</v>
      </c>
      <c r="V547" s="1" t="n">
        <v>0.44</v>
      </c>
      <c r="W547" s="1" t="n">
        <v>0.24</v>
      </c>
    </row>
    <row r="548" customFormat="false" ht="12.8" hidden="false" customHeight="false" outlineLevel="0" collapsed="false">
      <c r="A548" s="1" t="n">
        <v>2025</v>
      </c>
      <c r="B548" s="1" t="s">
        <v>64</v>
      </c>
      <c r="C548" s="1" t="n">
        <v>9.98</v>
      </c>
      <c r="I548" s="1" t="n">
        <f aca="false">SQRT(L548^2 - 0.493677^2)</f>
        <v>0.735385473949548</v>
      </c>
      <c r="K548" s="1" t="n">
        <f aca="false">O548</f>
        <v>0.1775</v>
      </c>
      <c r="L548" s="1" t="n">
        <f aca="false">K548*C548/2</f>
        <v>0.885725</v>
      </c>
      <c r="M548" s="1" t="n">
        <f aca="false">M547+0.005</f>
        <v>0.175</v>
      </c>
      <c r="N548" s="1" t="n">
        <f aca="false">N547+0.005</f>
        <v>0.18</v>
      </c>
      <c r="O548" s="1" t="n">
        <f aca="false">(M548+N548)/2</f>
        <v>0.1775</v>
      </c>
      <c r="P548" s="1" t="s">
        <v>65</v>
      </c>
      <c r="R548" s="1" t="n">
        <v>4.91</v>
      </c>
      <c r="S548" s="0"/>
      <c r="T548" s="1" t="n">
        <v>1.8</v>
      </c>
      <c r="U548" s="0" t="n">
        <f aca="false">R548*T548/100</f>
        <v>0.08838</v>
      </c>
      <c r="V548" s="1" t="n">
        <v>0.48</v>
      </c>
      <c r="W548" s="1" t="n">
        <v>0.28</v>
      </c>
    </row>
    <row r="549" customFormat="false" ht="12.8" hidden="false" customHeight="false" outlineLevel="0" collapsed="false">
      <c r="A549" s="1" t="n">
        <v>2025</v>
      </c>
      <c r="B549" s="1" t="s">
        <v>64</v>
      </c>
      <c r="C549" s="1" t="n">
        <v>9.98</v>
      </c>
      <c r="I549" s="1" t="n">
        <f aca="false">SQRT(L549^2 - 0.493677^2)</f>
        <v>0.765252883232726</v>
      </c>
      <c r="K549" s="1" t="n">
        <f aca="false">O549</f>
        <v>0.1825</v>
      </c>
      <c r="L549" s="1" t="n">
        <f aca="false">K549*C549/2</f>
        <v>0.910675</v>
      </c>
      <c r="M549" s="1" t="n">
        <f aca="false">M548+0.005</f>
        <v>0.18</v>
      </c>
      <c r="N549" s="1" t="n">
        <f aca="false">N548+0.005</f>
        <v>0.185</v>
      </c>
      <c r="O549" s="1" t="n">
        <f aca="false">(M549+N549)/2</f>
        <v>0.1825</v>
      </c>
      <c r="P549" s="1" t="s">
        <v>65</v>
      </c>
      <c r="R549" s="1" t="n">
        <v>5.01</v>
      </c>
      <c r="S549" s="0"/>
      <c r="T549" s="1" t="n">
        <v>1.8</v>
      </c>
      <c r="U549" s="0" t="n">
        <f aca="false">R549*T549/100</f>
        <v>0.09018</v>
      </c>
      <c r="V549" s="1" t="n">
        <v>0.49</v>
      </c>
      <c r="W549" s="1" t="n">
        <v>0.25</v>
      </c>
    </row>
    <row r="550" customFormat="false" ht="12.8" hidden="false" customHeight="false" outlineLevel="0" collapsed="false">
      <c r="A550" s="1" t="n">
        <v>2025</v>
      </c>
      <c r="B550" s="1" t="s">
        <v>64</v>
      </c>
      <c r="C550" s="1" t="n">
        <v>9.98</v>
      </c>
      <c r="I550" s="1" t="n">
        <f aca="false">SQRT(L550^2 - 0.493677^2)</f>
        <v>0.79478120278225</v>
      </c>
      <c r="K550" s="1" t="n">
        <f aca="false">O550</f>
        <v>0.1875</v>
      </c>
      <c r="L550" s="1" t="n">
        <f aca="false">K550*C550/2</f>
        <v>0.935625</v>
      </c>
      <c r="M550" s="1" t="n">
        <f aca="false">M549+0.005</f>
        <v>0.185</v>
      </c>
      <c r="N550" s="1" t="n">
        <f aca="false">N549+0.005</f>
        <v>0.19</v>
      </c>
      <c r="O550" s="1" t="n">
        <f aca="false">(M550+N550)/2</f>
        <v>0.1875</v>
      </c>
      <c r="P550" s="1" t="s">
        <v>65</v>
      </c>
      <c r="R550" s="1" t="n">
        <v>4.79</v>
      </c>
      <c r="S550" s="0"/>
      <c r="T550" s="1" t="n">
        <v>1.8</v>
      </c>
      <c r="U550" s="0" t="n">
        <f aca="false">R550*T550/100</f>
        <v>0.08622</v>
      </c>
      <c r="V550" s="1" t="n">
        <v>0.5</v>
      </c>
      <c r="W550" s="1" t="n">
        <v>0.37</v>
      </c>
    </row>
    <row r="551" customFormat="false" ht="12.8" hidden="false" customHeight="false" outlineLevel="0" collapsed="false">
      <c r="A551" s="1" t="n">
        <v>2025</v>
      </c>
      <c r="B551" s="1" t="s">
        <v>64</v>
      </c>
      <c r="C551" s="1" t="n">
        <v>9.98</v>
      </c>
      <c r="I551" s="1" t="n">
        <f aca="false">SQRT(L551^2 - 0.493677^2)</f>
        <v>0.824006887286751</v>
      </c>
      <c r="K551" s="1" t="n">
        <f aca="false">O551</f>
        <v>0.1925</v>
      </c>
      <c r="L551" s="1" t="n">
        <f aca="false">K551*C551/2</f>
        <v>0.960575</v>
      </c>
      <c r="M551" s="1" t="n">
        <f aca="false">M550+0.005</f>
        <v>0.19</v>
      </c>
      <c r="N551" s="1" t="n">
        <f aca="false">N550+0.005</f>
        <v>0.195</v>
      </c>
      <c r="O551" s="1" t="n">
        <f aca="false">(M551+N551)/2</f>
        <v>0.1925</v>
      </c>
      <c r="P551" s="1" t="s">
        <v>65</v>
      </c>
      <c r="R551" s="1" t="n">
        <v>4.79</v>
      </c>
      <c r="S551" s="0"/>
      <c r="T551" s="1" t="n">
        <v>1.8</v>
      </c>
      <c r="U551" s="0" t="n">
        <f aca="false">R551*T551/100</f>
        <v>0.08622</v>
      </c>
      <c r="V551" s="1" t="n">
        <v>0.51</v>
      </c>
      <c r="W551" s="1" t="n">
        <v>0.43</v>
      </c>
    </row>
    <row r="552" customFormat="false" ht="12.8" hidden="false" customHeight="false" outlineLevel="0" collapsed="false">
      <c r="A552" s="1" t="n">
        <v>2025</v>
      </c>
      <c r="B552" s="1" t="s">
        <v>64</v>
      </c>
      <c r="C552" s="1" t="n">
        <v>9.98</v>
      </c>
      <c r="I552" s="1" t="n">
        <f aca="false">SQRT(L552^2 - 0.493677^2)</f>
        <v>0.852961045591181</v>
      </c>
      <c r="K552" s="1" t="n">
        <f aca="false">O552</f>
        <v>0.1975</v>
      </c>
      <c r="L552" s="1" t="n">
        <f aca="false">K552*C552/2</f>
        <v>0.985525</v>
      </c>
      <c r="M552" s="1" t="n">
        <f aca="false">M551+0.005</f>
        <v>0.195</v>
      </c>
      <c r="N552" s="1" t="n">
        <f aca="false">N551+0.005</f>
        <v>0.2</v>
      </c>
      <c r="O552" s="1" t="n">
        <f aca="false">(M552+N552)/2</f>
        <v>0.1975</v>
      </c>
      <c r="P552" s="1" t="s">
        <v>65</v>
      </c>
      <c r="R552" s="1" t="n">
        <v>4.05</v>
      </c>
      <c r="S552" s="0"/>
      <c r="T552" s="1" t="n">
        <v>1.8</v>
      </c>
      <c r="U552" s="0" t="n">
        <f aca="false">R552*T552/100</f>
        <v>0.0729</v>
      </c>
      <c r="V552" s="1" t="n">
        <v>0.52</v>
      </c>
      <c r="W552" s="1" t="n">
        <v>0.41</v>
      </c>
    </row>
    <row r="553" customFormat="false" ht="12.8" hidden="false" customHeight="false" outlineLevel="0" collapsed="false">
      <c r="A553" s="1" t="n">
        <v>2025</v>
      </c>
      <c r="B553" s="1" t="s">
        <v>64</v>
      </c>
      <c r="C553" s="1" t="n">
        <v>9.98</v>
      </c>
      <c r="I553" s="1" t="n">
        <f aca="false">SQRT(L553^2 - 0.493677^2)</f>
        <v>0.924325391661941</v>
      </c>
      <c r="K553" s="1" t="n">
        <f aca="false">O553</f>
        <v>0.21</v>
      </c>
      <c r="L553" s="1" t="n">
        <f aca="false">K553*C553/2</f>
        <v>1.0479</v>
      </c>
      <c r="M553" s="1" t="n">
        <f aca="false">M552+0.005</f>
        <v>0.2</v>
      </c>
      <c r="N553" s="1" t="n">
        <v>0.22</v>
      </c>
      <c r="O553" s="1" t="n">
        <f aca="false">(M553+N553)/2</f>
        <v>0.21</v>
      </c>
      <c r="P553" s="1" t="s">
        <v>65</v>
      </c>
      <c r="R553" s="1" t="n">
        <v>3.43</v>
      </c>
      <c r="S553" s="0"/>
      <c r="T553" s="1" t="n">
        <v>1.8</v>
      </c>
      <c r="U553" s="0" t="n">
        <f aca="false">R553*T553/100</f>
        <v>0.06174</v>
      </c>
      <c r="V553" s="1" t="n">
        <v>0.26</v>
      </c>
      <c r="W553" s="1" t="n">
        <v>0.42</v>
      </c>
    </row>
    <row r="554" customFormat="false" ht="12.8" hidden="false" customHeight="false" outlineLevel="0" collapsed="false">
      <c r="A554" s="1" t="n">
        <v>2025</v>
      </c>
      <c r="B554" s="1" t="s">
        <v>64</v>
      </c>
      <c r="C554" s="1" t="n">
        <v>9.98</v>
      </c>
      <c r="I554" s="1" t="n">
        <f aca="false">SQRT(L554^2 - 0.493677^2)</f>
        <v>1.03609763520191</v>
      </c>
      <c r="K554" s="1" t="n">
        <f aca="false">O554</f>
        <v>0.23</v>
      </c>
      <c r="L554" s="1" t="n">
        <f aca="false">K554*C554/2</f>
        <v>1.1477</v>
      </c>
      <c r="M554" s="1" t="n">
        <f aca="false">M553+0.02</f>
        <v>0.22</v>
      </c>
      <c r="N554" s="1" t="n">
        <f aca="false">N553+0.02</f>
        <v>0.24</v>
      </c>
      <c r="O554" s="1" t="n">
        <f aca="false">(M554+N554)/2</f>
        <v>0.23</v>
      </c>
      <c r="P554" s="1" t="s">
        <v>65</v>
      </c>
      <c r="R554" s="1" t="n">
        <v>2.78</v>
      </c>
      <c r="S554" s="0"/>
      <c r="T554" s="1" t="n">
        <v>1.8</v>
      </c>
      <c r="U554" s="0" t="n">
        <f aca="false">R554*T554/100</f>
        <v>0.05004</v>
      </c>
      <c r="V554" s="1" t="n">
        <v>0.31</v>
      </c>
      <c r="W554" s="1" t="n">
        <v>0.33</v>
      </c>
    </row>
    <row r="555" customFormat="false" ht="12.8" hidden="false" customHeight="false" outlineLevel="0" collapsed="false">
      <c r="A555" s="1" t="n">
        <v>2025</v>
      </c>
      <c r="B555" s="1" t="s">
        <v>64</v>
      </c>
      <c r="C555" s="1" t="n">
        <v>9.98</v>
      </c>
      <c r="I555" s="1" t="n">
        <f aca="false">SQRT(L555^2 - 0.493677^2)</f>
        <v>1.14566106230028</v>
      </c>
      <c r="K555" s="1" t="n">
        <f aca="false">O555</f>
        <v>0.25</v>
      </c>
      <c r="L555" s="1" t="n">
        <f aca="false">K555*C555/2</f>
        <v>1.2475</v>
      </c>
      <c r="M555" s="1" t="n">
        <f aca="false">M554+0.02</f>
        <v>0.24</v>
      </c>
      <c r="N555" s="1" t="n">
        <f aca="false">N554+0.02</f>
        <v>0.26</v>
      </c>
      <c r="O555" s="1" t="n">
        <f aca="false">(M555+N555)/2</f>
        <v>0.25</v>
      </c>
      <c r="P555" s="1" t="s">
        <v>65</v>
      </c>
      <c r="R555" s="1" t="n">
        <v>2.87</v>
      </c>
      <c r="S555" s="0"/>
      <c r="T555" s="1" t="n">
        <v>1.8</v>
      </c>
      <c r="U555" s="0" t="n">
        <f aca="false">R555*T555/100</f>
        <v>0.05166</v>
      </c>
      <c r="V555" s="1" t="n">
        <v>0.37</v>
      </c>
      <c r="W555" s="1" t="n">
        <v>0.17</v>
      </c>
    </row>
    <row r="556" customFormat="false" ht="12.8" hidden="false" customHeight="false" outlineLevel="0" collapsed="false">
      <c r="A556" s="1" t="n">
        <v>2025</v>
      </c>
      <c r="B556" s="1" t="s">
        <v>64</v>
      </c>
      <c r="C556" s="1" t="n">
        <v>9.98</v>
      </c>
      <c r="I556" s="1" t="n">
        <f aca="false">SQRT(L556^2 - 0.493677^2)</f>
        <v>1.25359495438958</v>
      </c>
      <c r="K556" s="1" t="n">
        <f aca="false">O556</f>
        <v>0.27</v>
      </c>
      <c r="L556" s="1" t="n">
        <f aca="false">K556*C556/2</f>
        <v>1.3473</v>
      </c>
      <c r="M556" s="1" t="n">
        <f aca="false">M555+0.02</f>
        <v>0.26</v>
      </c>
      <c r="N556" s="1" t="n">
        <f aca="false">N555+0.02</f>
        <v>0.28</v>
      </c>
      <c r="O556" s="1" t="n">
        <f aca="false">(M556+N556)/2</f>
        <v>0.27</v>
      </c>
      <c r="P556" s="1" t="s">
        <v>65</v>
      </c>
      <c r="R556" s="1" t="n">
        <v>2.76</v>
      </c>
      <c r="S556" s="0"/>
      <c r="T556" s="1" t="n">
        <v>1.8</v>
      </c>
      <c r="U556" s="0" t="n">
        <f aca="false">R556*T556/100</f>
        <v>0.04968</v>
      </c>
      <c r="V556" s="1" t="n">
        <v>0.35</v>
      </c>
      <c r="W556" s="1" t="n">
        <v>0.36</v>
      </c>
    </row>
    <row r="557" customFormat="false" ht="12.8" hidden="false" customHeight="false" outlineLevel="0" collapsed="false">
      <c r="A557" s="1" t="n">
        <v>2025</v>
      </c>
      <c r="B557" s="1" t="s">
        <v>64</v>
      </c>
      <c r="C557" s="1" t="n">
        <v>9.98</v>
      </c>
      <c r="I557" s="1" t="n">
        <f aca="false">SQRT(L557^2 - 0.493677^2)</f>
        <v>1.36028725998261</v>
      </c>
      <c r="K557" s="1" t="n">
        <f aca="false">O557</f>
        <v>0.29</v>
      </c>
      <c r="L557" s="1" t="n">
        <f aca="false">K557*C557/2</f>
        <v>1.4471</v>
      </c>
      <c r="M557" s="1" t="n">
        <f aca="false">M556+0.02</f>
        <v>0.28</v>
      </c>
      <c r="N557" s="1" t="n">
        <f aca="false">N556+0.02</f>
        <v>0.3</v>
      </c>
      <c r="O557" s="1" t="n">
        <f aca="false">(M557+N557)/2</f>
        <v>0.29</v>
      </c>
      <c r="P557" s="1" t="s">
        <v>65</v>
      </c>
      <c r="R557" s="1" t="n">
        <v>2.31</v>
      </c>
      <c r="S557" s="0"/>
      <c r="T557" s="1" t="n">
        <v>1.8</v>
      </c>
      <c r="U557" s="0" t="n">
        <f aca="false">R557*T557/100</f>
        <v>0.04158</v>
      </c>
      <c r="V557" s="1" t="n">
        <v>0.31</v>
      </c>
      <c r="W557" s="1" t="n">
        <v>0.41</v>
      </c>
    </row>
    <row r="558" customFormat="false" ht="12.8" hidden="false" customHeight="false" outlineLevel="0" collapsed="false">
      <c r="A558" s="1" t="n">
        <v>2025</v>
      </c>
      <c r="B558" s="1" t="s">
        <v>64</v>
      </c>
      <c r="C558" s="1" t="n">
        <v>9.98</v>
      </c>
      <c r="I558" s="1" t="n">
        <f aca="false">SQRT(L558^2 - 0.493677^2)</f>
        <v>1.46600908239717</v>
      </c>
      <c r="K558" s="1" t="n">
        <f aca="false">O558</f>
        <v>0.31</v>
      </c>
      <c r="L558" s="1" t="n">
        <f aca="false">K558*C558/2</f>
        <v>1.5469</v>
      </c>
      <c r="M558" s="1" t="n">
        <f aca="false">M557+0.02</f>
        <v>0.3</v>
      </c>
      <c r="N558" s="1" t="n">
        <f aca="false">N557+0.02</f>
        <v>0.32</v>
      </c>
      <c r="O558" s="1" t="n">
        <f aca="false">(M558+N558)/2</f>
        <v>0.31</v>
      </c>
      <c r="P558" s="1" t="s">
        <v>65</v>
      </c>
      <c r="R558" s="1" t="n">
        <v>1.89</v>
      </c>
      <c r="S558" s="0"/>
      <c r="T558" s="1" t="n">
        <v>1.8</v>
      </c>
      <c r="U558" s="0" t="n">
        <f aca="false">R558*T558/100</f>
        <v>0.03402</v>
      </c>
      <c r="V558" s="1" t="n">
        <v>0.25</v>
      </c>
      <c r="W558" s="1" t="n">
        <v>0.36</v>
      </c>
    </row>
    <row r="559" customFormat="false" ht="12.8" hidden="false" customHeight="false" outlineLevel="0" collapsed="false">
      <c r="A559" s="1" t="n">
        <v>2025</v>
      </c>
      <c r="B559" s="1" t="s">
        <v>64</v>
      </c>
      <c r="C559" s="1" t="n">
        <v>9.98</v>
      </c>
      <c r="I559" s="1" t="n">
        <f aca="false">SQRT(L559^2 - 0.493677^2)</f>
        <v>1.57095636784444</v>
      </c>
      <c r="K559" s="1" t="n">
        <f aca="false">O559</f>
        <v>0.33</v>
      </c>
      <c r="L559" s="1" t="n">
        <f aca="false">K559*C559/2</f>
        <v>1.6467</v>
      </c>
      <c r="M559" s="1" t="n">
        <f aca="false">M558+0.02</f>
        <v>0.32</v>
      </c>
      <c r="N559" s="1" t="n">
        <f aca="false">N558+0.02</f>
        <v>0.34</v>
      </c>
      <c r="O559" s="1" t="n">
        <f aca="false">(M559+N559)/2</f>
        <v>0.33</v>
      </c>
      <c r="P559" s="1" t="s">
        <v>65</v>
      </c>
      <c r="R559" s="1" t="n">
        <v>1.44</v>
      </c>
      <c r="S559" s="0"/>
      <c r="T559" s="1" t="n">
        <v>1.8</v>
      </c>
      <c r="U559" s="0" t="n">
        <f aca="false">R559*T559/100</f>
        <v>0.02592</v>
      </c>
      <c r="V559" s="1" t="n">
        <v>0.2</v>
      </c>
      <c r="W559" s="1" t="n">
        <v>0.27</v>
      </c>
    </row>
    <row r="560" customFormat="false" ht="12.8" hidden="false" customHeight="false" outlineLevel="0" collapsed="false">
      <c r="A560" s="1" t="n">
        <v>2025</v>
      </c>
      <c r="B560" s="1" t="s">
        <v>64</v>
      </c>
      <c r="C560" s="1" t="n">
        <v>9.98</v>
      </c>
      <c r="I560" s="1" t="n">
        <f aca="false">SQRT(L560^2 - 0.493677^2)</f>
        <v>1.67527468484156</v>
      </c>
      <c r="K560" s="1" t="n">
        <f aca="false">O560</f>
        <v>0.35</v>
      </c>
      <c r="L560" s="1" t="n">
        <f aca="false">K560*C560/2</f>
        <v>1.7465</v>
      </c>
      <c r="M560" s="1" t="n">
        <f aca="false">M559+0.02</f>
        <v>0.34</v>
      </c>
      <c r="N560" s="1" t="n">
        <f aca="false">N559+0.02</f>
        <v>0.36</v>
      </c>
      <c r="O560" s="1" t="n">
        <f aca="false">(M560+N560)/2</f>
        <v>0.35</v>
      </c>
      <c r="P560" s="1" t="s">
        <v>65</v>
      </c>
      <c r="R560" s="1" t="n">
        <v>1.08</v>
      </c>
      <c r="S560" s="0"/>
      <c r="T560" s="1" t="n">
        <v>1.8</v>
      </c>
      <c r="U560" s="0" t="n">
        <f aca="false">R560*T560/100</f>
        <v>0.01944</v>
      </c>
      <c r="V560" s="1" t="n">
        <v>0.16</v>
      </c>
      <c r="W560" s="1" t="n">
        <v>0.15</v>
      </c>
    </row>
    <row r="561" customFormat="false" ht="12.8" hidden="false" customHeight="false" outlineLevel="0" collapsed="false">
      <c r="A561" s="1" t="n">
        <v>2025</v>
      </c>
      <c r="B561" s="1" t="s">
        <v>64</v>
      </c>
      <c r="C561" s="1" t="n">
        <v>9.98</v>
      </c>
      <c r="I561" s="1" t="n">
        <f aca="false">SQRT(L561^2 - 0.493677^2)</f>
        <v>1.77907467793542</v>
      </c>
      <c r="K561" s="1" t="n">
        <f aca="false">O561</f>
        <v>0.37</v>
      </c>
      <c r="L561" s="1" t="n">
        <f aca="false">K561*C561/2</f>
        <v>1.8463</v>
      </c>
      <c r="M561" s="1" t="n">
        <f aca="false">M560+0.02</f>
        <v>0.36</v>
      </c>
      <c r="N561" s="1" t="n">
        <f aca="false">N560+0.02</f>
        <v>0.38</v>
      </c>
      <c r="O561" s="1" t="n">
        <f aca="false">(M561+N561)/2</f>
        <v>0.37</v>
      </c>
      <c r="P561" s="1" t="s">
        <v>65</v>
      </c>
      <c r="R561" s="1" t="n">
        <v>1.19</v>
      </c>
      <c r="S561" s="0"/>
      <c r="T561" s="1" t="n">
        <v>1.8</v>
      </c>
      <c r="U561" s="0" t="n">
        <f aca="false">R561*T561/100</f>
        <v>0.02142</v>
      </c>
      <c r="V561" s="1" t="n">
        <v>0.15</v>
      </c>
      <c r="W561" s="1" t="n">
        <v>0.16</v>
      </c>
    </row>
    <row r="562" customFormat="false" ht="12.8" hidden="false" customHeight="false" outlineLevel="0" collapsed="false">
      <c r="A562" s="1" t="n">
        <v>2025</v>
      </c>
      <c r="B562" s="1" t="s">
        <v>64</v>
      </c>
      <c r="C562" s="1" t="n">
        <v>9.98</v>
      </c>
      <c r="I562" s="1" t="n">
        <f aca="false">SQRT(L562^2 - 0.493677^2)</f>
        <v>1.88244209198344</v>
      </c>
      <c r="K562" s="1" t="n">
        <f aca="false">O562</f>
        <v>0.39</v>
      </c>
      <c r="L562" s="1" t="n">
        <f aca="false">K562*C562/2</f>
        <v>1.9461</v>
      </c>
      <c r="M562" s="1" t="n">
        <f aca="false">M561+0.02</f>
        <v>0.38</v>
      </c>
      <c r="N562" s="1" t="n">
        <f aca="false">N561+0.02</f>
        <v>0.4</v>
      </c>
      <c r="O562" s="1" t="n">
        <f aca="false">(M562+N562)/2</f>
        <v>0.39</v>
      </c>
      <c r="P562" s="1" t="s">
        <v>65</v>
      </c>
      <c r="R562" s="1" t="n">
        <v>1.04</v>
      </c>
      <c r="S562" s="0"/>
      <c r="T562" s="1" t="n">
        <v>1.8</v>
      </c>
      <c r="U562" s="0" t="n">
        <f aca="false">R562*T562/100</f>
        <v>0.01872</v>
      </c>
      <c r="V562" s="1" t="n">
        <v>0.14</v>
      </c>
      <c r="W562" s="1" t="n">
        <v>0.14</v>
      </c>
    </row>
    <row r="563" customFormat="false" ht="12.8" hidden="false" customHeight="false" outlineLevel="0" collapsed="false">
      <c r="A563" s="1" t="n">
        <v>2025</v>
      </c>
      <c r="B563" s="1" t="s">
        <v>64</v>
      </c>
      <c r="C563" s="1" t="n">
        <v>9.98</v>
      </c>
      <c r="I563" s="1" t="n">
        <f aca="false">SQRT(L563^2 - 0.493677^2)</f>
        <v>1.98544449171237</v>
      </c>
      <c r="K563" s="1" t="n">
        <f aca="false">O563</f>
        <v>0.41</v>
      </c>
      <c r="L563" s="1" t="n">
        <f aca="false">K563*C563/2</f>
        <v>2.0459</v>
      </c>
      <c r="M563" s="1" t="n">
        <f aca="false">M562+0.02</f>
        <v>0.4</v>
      </c>
      <c r="N563" s="1" t="n">
        <f aca="false">N562+0.02</f>
        <v>0.42</v>
      </c>
      <c r="O563" s="1" t="n">
        <f aca="false">(M563+N563)/2</f>
        <v>0.41</v>
      </c>
      <c r="P563" s="1" t="s">
        <v>65</v>
      </c>
      <c r="R563" s="1" t="n">
        <v>0.98</v>
      </c>
      <c r="S563" s="0"/>
      <c r="T563" s="1" t="n">
        <v>1.8</v>
      </c>
      <c r="U563" s="0" t="n">
        <f aca="false">R563*T563/100</f>
        <v>0.01764</v>
      </c>
      <c r="V563" s="1" t="n">
        <v>0.13</v>
      </c>
      <c r="W563" s="1" t="n">
        <v>0.11</v>
      </c>
    </row>
    <row r="564" customFormat="false" ht="12.8" hidden="false" customHeight="false" outlineLevel="0" collapsed="false">
      <c r="A564" s="1" t="n">
        <v>2025</v>
      </c>
      <c r="B564" s="1" t="s">
        <v>64</v>
      </c>
      <c r="C564" s="1" t="n">
        <v>9.98</v>
      </c>
      <c r="I564" s="1" t="n">
        <f aca="false">SQRT(L564^2 - 0.493677^2)</f>
        <v>2.08813589348754</v>
      </c>
      <c r="K564" s="1" t="n">
        <f aca="false">O564</f>
        <v>0.43</v>
      </c>
      <c r="L564" s="1" t="n">
        <f aca="false">K564*C564/2</f>
        <v>2.1457</v>
      </c>
      <c r="M564" s="1" t="n">
        <f aca="false">M563+0.02</f>
        <v>0.42</v>
      </c>
      <c r="N564" s="1" t="n">
        <f aca="false">N563+0.02</f>
        <v>0.44</v>
      </c>
      <c r="O564" s="1" t="n">
        <f aca="false">(M564+N564)/2</f>
        <v>0.43</v>
      </c>
      <c r="P564" s="1" t="s">
        <v>65</v>
      </c>
      <c r="R564" s="1" t="n">
        <v>0.66</v>
      </c>
      <c r="S564" s="0"/>
      <c r="T564" s="1" t="n">
        <v>1.8</v>
      </c>
      <c r="U564" s="0" t="n">
        <f aca="false">R564*T564/100</f>
        <v>0.01188</v>
      </c>
      <c r="V564" s="1" t="n">
        <v>0.12</v>
      </c>
      <c r="W564" s="1" t="n">
        <v>0.08</v>
      </c>
    </row>
    <row r="565" customFormat="false" ht="12.8" hidden="false" customHeight="false" outlineLevel="0" collapsed="false">
      <c r="A565" s="1" t="n">
        <v>2025</v>
      </c>
      <c r="B565" s="1" t="s">
        <v>64</v>
      </c>
      <c r="C565" s="1" t="n">
        <v>9.98</v>
      </c>
      <c r="I565" s="1" t="n">
        <f aca="false">SQRT(L565^2 - 0.493677^2)</f>
        <v>2.19056003562354</v>
      </c>
      <c r="K565" s="1" t="n">
        <f aca="false">O565</f>
        <v>0.45</v>
      </c>
      <c r="L565" s="1" t="n">
        <f aca="false">K565*C565/2</f>
        <v>2.2455</v>
      </c>
      <c r="M565" s="1" t="n">
        <f aca="false">M564+0.02</f>
        <v>0.44</v>
      </c>
      <c r="N565" s="1" t="n">
        <f aca="false">N564+0.02</f>
        <v>0.46</v>
      </c>
      <c r="O565" s="1" t="n">
        <f aca="false">(M565+N565)/2</f>
        <v>0.45</v>
      </c>
      <c r="P565" s="1" t="s">
        <v>65</v>
      </c>
      <c r="R565" s="1" t="n">
        <v>0.64</v>
      </c>
      <c r="S565" s="0"/>
      <c r="T565" s="1" t="n">
        <v>1.8</v>
      </c>
      <c r="U565" s="0" t="n">
        <f aca="false">R565*T565/100</f>
        <v>0.01152</v>
      </c>
      <c r="V565" s="1" t="n">
        <v>0.13</v>
      </c>
      <c r="W565" s="1" t="n">
        <v>0.09</v>
      </c>
    </row>
    <row r="566" customFormat="false" ht="12.8" hidden="false" customHeight="false" outlineLevel="0" collapsed="false">
      <c r="A566" s="1" t="n">
        <v>2025</v>
      </c>
      <c r="B566" s="1" t="s">
        <v>64</v>
      </c>
      <c r="C566" s="1" t="n">
        <v>9.98</v>
      </c>
      <c r="I566" s="1" t="n">
        <f aca="false">SQRT(L566^2 - 0.493677^2)</f>
        <v>2.29275273626944</v>
      </c>
      <c r="K566" s="1" t="n">
        <f aca="false">O566</f>
        <v>0.47</v>
      </c>
      <c r="L566" s="1" t="n">
        <f aca="false">K566*C566/2</f>
        <v>2.3453</v>
      </c>
      <c r="M566" s="1" t="n">
        <f aca="false">M565+0.02</f>
        <v>0.46</v>
      </c>
      <c r="N566" s="1" t="n">
        <f aca="false">N565+0.02</f>
        <v>0.48</v>
      </c>
      <c r="O566" s="1" t="n">
        <f aca="false">(M566+N566)/2</f>
        <v>0.47</v>
      </c>
      <c r="P566" s="1" t="s">
        <v>65</v>
      </c>
      <c r="R566" s="1" t="n">
        <v>0.42</v>
      </c>
      <c r="S566" s="0"/>
      <c r="T566" s="1" t="n">
        <v>1.8</v>
      </c>
      <c r="U566" s="0" t="n">
        <f aca="false">R566*T566/100</f>
        <v>0.00756</v>
      </c>
      <c r="V566" s="1" t="n">
        <v>0.1</v>
      </c>
      <c r="W566" s="1" t="n">
        <v>0.07</v>
      </c>
    </row>
    <row r="567" customFormat="false" ht="12.8" hidden="false" customHeight="false" outlineLevel="0" collapsed="false">
      <c r="A567" s="1" t="n">
        <v>2025</v>
      </c>
      <c r="B567" s="1" t="s">
        <v>64</v>
      </c>
      <c r="C567" s="1" t="n">
        <v>9.98</v>
      </c>
      <c r="I567" s="1" t="n">
        <f aca="false">SQRT(L567^2 - 0.493677^2)</f>
        <v>2.39474362504027</v>
      </c>
      <c r="K567" s="1" t="n">
        <f aca="false">O567</f>
        <v>0.49</v>
      </c>
      <c r="L567" s="1" t="n">
        <f aca="false">K567*C567/2</f>
        <v>2.4451</v>
      </c>
      <c r="M567" s="1" t="n">
        <f aca="false">M566+0.02</f>
        <v>0.48</v>
      </c>
      <c r="N567" s="1" t="n">
        <v>0.5</v>
      </c>
      <c r="O567" s="1" t="n">
        <f aca="false">(M567+N567)/2</f>
        <v>0.49</v>
      </c>
      <c r="P567" s="1" t="s">
        <v>65</v>
      </c>
      <c r="R567" s="1" t="n">
        <v>0.45</v>
      </c>
      <c r="S567" s="0"/>
      <c r="T567" s="1" t="n">
        <v>1.8</v>
      </c>
      <c r="U567" s="0" t="n">
        <f aca="false">R567*T567/100</f>
        <v>0.0081</v>
      </c>
      <c r="V567" s="1" t="n">
        <v>0.13</v>
      </c>
      <c r="W567" s="1" t="n">
        <v>0.06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2016-02-18T09:22:45Z</dcterms:created>
  <dc:creator/>
  <dc:description/>
  <dc:language>en-US</dc:language>
  <cp:lastModifiedBy/>
  <dcterms:modified xsi:type="dcterms:W3CDTF">2016-06-09T10:21:51Z</dcterms:modified>
  <cp:revision>62</cp:revision>
  <dc:subject/>
  <dc:title/>
</cp:coreProperties>
</file>