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ln/expdata/"/>
    </mc:Choice>
  </mc:AlternateContent>
  <xr:revisionPtr revIDLastSave="0" documentId="13_ncr:1_{39AEEDDB-AE0B-7844-936A-53F62603760F}" xr6:coauthVersionLast="46" xr6:coauthVersionMax="46" xr10:uidLastSave="{00000000-0000-0000-0000-000000000000}"/>
  <bookViews>
    <workbookView xWindow="8620" yWindow="460" windowWidth="28800" windowHeight="16460" xr2:uid="{00000000-000D-0000-FFFF-FFFF00000000}"/>
  </bookViews>
  <sheets>
    <sheet name="theory_table_lowx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2" i="1"/>
</calcChain>
</file>

<file path=xl/sharedStrings.xml><?xml version="1.0" encoding="utf-8"?>
<sst xmlns="http://schemas.openxmlformats.org/spreadsheetml/2006/main" count="142" uniqueCount="19">
  <si>
    <t>Q2</t>
  </si>
  <si>
    <t>x</t>
  </si>
  <si>
    <t>xpi</t>
  </si>
  <si>
    <t>xL</t>
  </si>
  <si>
    <t>t</t>
  </si>
  <si>
    <t>y</t>
  </si>
  <si>
    <t>events per bin</t>
  </si>
  <si>
    <t>rs</t>
  </si>
  <si>
    <t>ye</t>
  </si>
  <si>
    <t>obs</t>
  </si>
  <si>
    <t>dsig/dxdQ2dxLdt</t>
  </si>
  <si>
    <t>col</t>
  </si>
  <si>
    <t>EIC</t>
  </si>
  <si>
    <t>tar</t>
  </si>
  <si>
    <t>p</t>
  </si>
  <si>
    <t>value</t>
  </si>
  <si>
    <t>stat_u</t>
  </si>
  <si>
    <t>sys_u</t>
  </si>
  <si>
    <t>norm_c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</si>
</sst>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2" fontId="2" fillId="0" borderId="0" xfId="0" applyNumberFormat="1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43"/>
  <sheetViews>
    <sheetView tabSelected="1" topLeftCell="H1" workbookViewId="0">
      <selection activeCell="Q4" sqref="Q4"/>
    </sheetView>
  </sheetViews>
  <sheetFormatPr baseColWidth="10" defaultColWidth="14.5" defaultRowHeight="15.75" customHeight="1" x14ac:dyDescent="0.15"/>
  <sheetData>
    <row r="1" spans="1:16" ht="15.75" customHeight="1" x14ac:dyDescent="0.15">
      <c r="A1" s="3" t="s">
        <v>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8</v>
      </c>
      <c r="I1" s="1" t="s">
        <v>6</v>
      </c>
      <c r="J1" s="4" t="s">
        <v>9</v>
      </c>
      <c r="K1" s="4" t="s">
        <v>11</v>
      </c>
      <c r="L1" s="4" t="s">
        <v>13</v>
      </c>
      <c r="M1" s="4" t="s">
        <v>15</v>
      </c>
      <c r="N1" s="4" t="s">
        <v>16</v>
      </c>
      <c r="O1" s="4" t="s">
        <v>17</v>
      </c>
      <c r="P1" s="4" t="s">
        <v>18</v>
      </c>
    </row>
    <row r="2" spans="1:16" ht="15.75" customHeight="1" x14ac:dyDescent="0.15">
      <c r="A2">
        <f>SQRT(5400)</f>
        <v>73.484692283495349</v>
      </c>
      <c r="B2" s="1">
        <v>2.1359889097511702</v>
      </c>
      <c r="C2" s="1">
        <v>8.1973304739316102E-3</v>
      </c>
      <c r="D2" s="1">
        <v>4.3311948795027901E-2</v>
      </c>
      <c r="E2" s="1">
        <v>0.81073743615820304</v>
      </c>
      <c r="F2" s="1">
        <v>-8.1973304739316102E-3</v>
      </c>
      <c r="G2" s="1">
        <f>1-E2</f>
        <v>0.18926256384179696</v>
      </c>
      <c r="H2" s="1">
        <v>4.8224329255975397E-2</v>
      </c>
      <c r="I2" s="1">
        <v>1067.75</v>
      </c>
      <c r="J2" s="5" t="s">
        <v>10</v>
      </c>
      <c r="K2" s="2" t="s">
        <v>12</v>
      </c>
      <c r="L2" s="2" t="s">
        <v>14</v>
      </c>
      <c r="M2" s="6">
        <v>5041368676.0425262</v>
      </c>
      <c r="N2" s="6">
        <v>3550129.8131344882</v>
      </c>
      <c r="O2">
        <f>0.012*M2</f>
        <v>60496424.112510316</v>
      </c>
      <c r="P2">
        <f>0.025*M2</f>
        <v>126034216.90106316</v>
      </c>
    </row>
    <row r="3" spans="1:16" ht="15.75" customHeight="1" x14ac:dyDescent="0.15">
      <c r="A3">
        <f t="shared" ref="A3:A14" si="0">SQRT(5400)</f>
        <v>73.484692283495349</v>
      </c>
      <c r="B3" s="1">
        <v>2.31440170644782</v>
      </c>
      <c r="C3" s="1">
        <v>1.28257069557626E-2</v>
      </c>
      <c r="D3" s="1">
        <v>6.5572109586385097E-2</v>
      </c>
      <c r="E3" s="1">
        <v>0.80440301468620501</v>
      </c>
      <c r="F3" s="1">
        <v>-1.28257069557626E-2</v>
      </c>
      <c r="G3" s="1">
        <f t="shared" ref="G3:G43" si="1">1-E3</f>
        <v>0.19559698531379499</v>
      </c>
      <c r="H3" s="1">
        <v>3.3461407326543201E-2</v>
      </c>
      <c r="I3" s="1">
        <v>705</v>
      </c>
      <c r="J3" s="5" t="s">
        <v>10</v>
      </c>
      <c r="K3" s="2" t="s">
        <v>12</v>
      </c>
      <c r="L3" s="2" t="s">
        <v>14</v>
      </c>
      <c r="M3" s="6">
        <v>3577874582.250392</v>
      </c>
      <c r="N3" s="6">
        <v>2990766.8674816471</v>
      </c>
      <c r="O3">
        <f t="shared" ref="O3:O43" si="2">0.012*M3</f>
        <v>42934494.987004705</v>
      </c>
      <c r="P3">
        <f t="shared" ref="P3:P43" si="3">0.025*M3</f>
        <v>89446864.556259811</v>
      </c>
    </row>
    <row r="4" spans="1:16" ht="15.75" customHeight="1" x14ac:dyDescent="0.15">
      <c r="A4">
        <f t="shared" si="0"/>
        <v>73.484692283495349</v>
      </c>
      <c r="B4" s="1">
        <v>1.75485364091582</v>
      </c>
      <c r="C4" s="1">
        <v>9.8582407530883407E-3</v>
      </c>
      <c r="D4" s="1">
        <v>9.0035794271747197E-2</v>
      </c>
      <c r="E4" s="1">
        <v>0.89050753833154295</v>
      </c>
      <c r="F4" s="1">
        <v>-9.8582407530883407E-3</v>
      </c>
      <c r="G4" s="1">
        <f t="shared" si="1"/>
        <v>0.10949246166845705</v>
      </c>
      <c r="H4" s="1">
        <v>3.2990111126442297E-2</v>
      </c>
      <c r="I4" s="1">
        <v>478</v>
      </c>
      <c r="J4" s="5" t="s">
        <v>10</v>
      </c>
      <c r="K4" s="2" t="s">
        <v>12</v>
      </c>
      <c r="L4" s="2" t="s">
        <v>14</v>
      </c>
      <c r="M4" s="6">
        <v>3842478168.2877359</v>
      </c>
      <c r="N4" s="6">
        <v>3099386.2974336292</v>
      </c>
      <c r="O4">
        <f t="shared" si="2"/>
        <v>46109738.019452833</v>
      </c>
      <c r="P4">
        <f t="shared" si="3"/>
        <v>96061954.207193404</v>
      </c>
    </row>
    <row r="5" spans="1:16" ht="15.75" customHeight="1" x14ac:dyDescent="0.15">
      <c r="A5">
        <f t="shared" si="0"/>
        <v>73.484692283495349</v>
      </c>
      <c r="B5" s="1">
        <v>1.99784839805215</v>
      </c>
      <c r="C5" s="1">
        <v>7.9611903397704097E-3</v>
      </c>
      <c r="D5" s="1">
        <v>9.7084913161505706E-2</v>
      </c>
      <c r="E5" s="1">
        <v>0.91799765709707504</v>
      </c>
      <c r="F5" s="1">
        <v>-7.9611903397704097E-3</v>
      </c>
      <c r="G5" s="1">
        <f t="shared" si="1"/>
        <v>8.2002342902924963E-2</v>
      </c>
      <c r="H5" s="1">
        <v>4.6446347487675198E-2</v>
      </c>
      <c r="I5" s="1">
        <v>465.25</v>
      </c>
      <c r="J5" s="5" t="s">
        <v>10</v>
      </c>
      <c r="K5" s="2" t="s">
        <v>12</v>
      </c>
      <c r="L5" s="2" t="s">
        <v>14</v>
      </c>
      <c r="M5" s="6">
        <v>2450642571.0391612</v>
      </c>
      <c r="N5" s="6">
        <v>2475198.2602607622</v>
      </c>
      <c r="O5">
        <f t="shared" si="2"/>
        <v>29407710.852469936</v>
      </c>
      <c r="P5">
        <f t="shared" si="3"/>
        <v>61266064.275979035</v>
      </c>
    </row>
    <row r="6" spans="1:16" ht="15.75" customHeight="1" x14ac:dyDescent="0.15">
      <c r="A6">
        <f t="shared" si="0"/>
        <v>73.484692283495349</v>
      </c>
      <c r="B6" s="1">
        <v>3.90172922122292</v>
      </c>
      <c r="C6" s="1">
        <v>1.1574089662305001E-3</v>
      </c>
      <c r="D6" s="1">
        <v>2.2511791022292098E-2</v>
      </c>
      <c r="E6" s="1">
        <v>0.94858654448753499</v>
      </c>
      <c r="F6" s="1">
        <v>-1.1574089662305001E-3</v>
      </c>
      <c r="G6" s="1">
        <f t="shared" si="1"/>
        <v>5.1413455512465012E-2</v>
      </c>
      <c r="H6" s="1">
        <v>0.62438337324702098</v>
      </c>
      <c r="I6" s="1">
        <v>1902</v>
      </c>
      <c r="J6" s="5" t="s">
        <v>10</v>
      </c>
      <c r="K6" s="2" t="s">
        <v>12</v>
      </c>
      <c r="L6" s="2" t="s">
        <v>14</v>
      </c>
      <c r="M6" s="6">
        <v>434944025.2878226</v>
      </c>
      <c r="N6" s="6">
        <v>1042765.584021431</v>
      </c>
      <c r="O6">
        <f t="shared" si="2"/>
        <v>5219328.303453871</v>
      </c>
      <c r="P6">
        <f t="shared" si="3"/>
        <v>10873600.632195566</v>
      </c>
    </row>
    <row r="7" spans="1:16" ht="15.75" customHeight="1" x14ac:dyDescent="0.15">
      <c r="A7">
        <f t="shared" si="0"/>
        <v>73.484692283495349</v>
      </c>
      <c r="B7" s="1">
        <v>4.3766401708125997</v>
      </c>
      <c r="C7" s="1">
        <v>6.2117197148688604E-3</v>
      </c>
      <c r="D7" s="1">
        <v>3.9196351865568101E-2</v>
      </c>
      <c r="E7" s="1">
        <v>0.841523013769924</v>
      </c>
      <c r="F7" s="1">
        <v>-6.2117197148688604E-3</v>
      </c>
      <c r="G7" s="1">
        <f t="shared" si="1"/>
        <v>0.158476986230076</v>
      </c>
      <c r="H7" s="1">
        <v>0.13042601509664301</v>
      </c>
      <c r="I7" s="1">
        <v>1121</v>
      </c>
      <c r="J7" s="5" t="s">
        <v>10</v>
      </c>
      <c r="K7" s="2" t="s">
        <v>12</v>
      </c>
      <c r="L7" s="2" t="s">
        <v>14</v>
      </c>
      <c r="M7" s="6">
        <v>1339722505.1237509</v>
      </c>
      <c r="N7" s="6">
        <v>1830110.997401353</v>
      </c>
      <c r="O7">
        <f t="shared" si="2"/>
        <v>16076670.061485011</v>
      </c>
      <c r="P7">
        <f t="shared" si="3"/>
        <v>33493062.628093775</v>
      </c>
    </row>
    <row r="8" spans="1:16" ht="15.75" customHeight="1" x14ac:dyDescent="0.15">
      <c r="A8">
        <f t="shared" si="0"/>
        <v>73.484692283495349</v>
      </c>
      <c r="B8" s="1">
        <v>3.5046584038063799</v>
      </c>
      <c r="C8" s="1">
        <v>7.4269817931304103E-3</v>
      </c>
      <c r="D8" s="1">
        <v>4.7158672540549097E-2</v>
      </c>
      <c r="E8" s="1">
        <v>0.84251079614795399</v>
      </c>
      <c r="F8" s="1">
        <v>-7.4269817931304103E-3</v>
      </c>
      <c r="G8" s="1">
        <f t="shared" si="1"/>
        <v>0.15748920385204601</v>
      </c>
      <c r="H8" s="1">
        <v>8.7398631871281995E-2</v>
      </c>
      <c r="I8" s="1">
        <v>1051.25</v>
      </c>
      <c r="J8" s="5" t="s">
        <v>10</v>
      </c>
      <c r="K8" s="2" t="s">
        <v>12</v>
      </c>
      <c r="L8" s="2" t="s">
        <v>14</v>
      </c>
      <c r="M8" s="6">
        <v>1844666772.361181</v>
      </c>
      <c r="N8" s="6">
        <v>2147479.2038348019</v>
      </c>
      <c r="O8">
        <f t="shared" si="2"/>
        <v>22136001.268334173</v>
      </c>
      <c r="P8">
        <f t="shared" si="3"/>
        <v>46116669.309029527</v>
      </c>
    </row>
    <row r="9" spans="1:16" ht="15.75" customHeight="1" x14ac:dyDescent="0.15">
      <c r="A9">
        <f t="shared" si="0"/>
        <v>73.484692283495349</v>
      </c>
      <c r="B9" s="1">
        <v>3.6863305496517502</v>
      </c>
      <c r="C9" s="1">
        <v>9.9139805218072304E-3</v>
      </c>
      <c r="D9" s="1">
        <v>5.1096291455548302E-2</v>
      </c>
      <c r="E9" s="1">
        <v>0.80597455824299902</v>
      </c>
      <c r="F9" s="1">
        <v>-9.9139805218072304E-3</v>
      </c>
      <c r="G9" s="1">
        <f t="shared" si="1"/>
        <v>0.19402544175700098</v>
      </c>
      <c r="H9" s="1">
        <v>6.8838395756657705E-2</v>
      </c>
      <c r="I9" s="1">
        <v>894.3</v>
      </c>
      <c r="J9" s="5" t="s">
        <v>10</v>
      </c>
      <c r="K9" s="2" t="s">
        <v>12</v>
      </c>
      <c r="L9" s="2" t="s">
        <v>14</v>
      </c>
      <c r="M9" s="6">
        <v>1814006211.346879</v>
      </c>
      <c r="N9" s="6">
        <v>2129557.5898216972</v>
      </c>
      <c r="O9">
        <f t="shared" si="2"/>
        <v>21768074.536162548</v>
      </c>
      <c r="P9">
        <f t="shared" si="3"/>
        <v>45350155.283671975</v>
      </c>
    </row>
    <row r="10" spans="1:16" ht="15.75" customHeight="1" x14ac:dyDescent="0.15">
      <c r="A10">
        <f t="shared" si="0"/>
        <v>73.484692283495349</v>
      </c>
      <c r="B10" s="1">
        <v>4.4181268804240901</v>
      </c>
      <c r="C10" s="1">
        <v>2.3557851341948401E-3</v>
      </c>
      <c r="D10" s="1">
        <v>6.9262517534091905E-2</v>
      </c>
      <c r="E10" s="1">
        <v>0.96598759014158997</v>
      </c>
      <c r="F10" s="1">
        <v>-2.3557851341948401E-3</v>
      </c>
      <c r="G10" s="1">
        <f t="shared" si="1"/>
        <v>3.4012409858410031E-2</v>
      </c>
      <c r="H10" s="1">
        <v>0.34734693710022102</v>
      </c>
      <c r="I10" s="1">
        <v>660</v>
      </c>
      <c r="J10" s="5" t="s">
        <v>10</v>
      </c>
      <c r="K10" s="2" t="s">
        <v>12</v>
      </c>
      <c r="L10" s="2" t="s">
        <v>14</v>
      </c>
      <c r="M10" s="6">
        <v>198804459.1879203</v>
      </c>
      <c r="N10" s="6">
        <v>704990.17579665664</v>
      </c>
      <c r="O10">
        <f t="shared" si="2"/>
        <v>2385653.5102550439</v>
      </c>
      <c r="P10">
        <f t="shared" si="3"/>
        <v>4970111.4796980079</v>
      </c>
    </row>
    <row r="11" spans="1:16" ht="15.75" customHeight="1" x14ac:dyDescent="0.15">
      <c r="A11">
        <f t="shared" si="0"/>
        <v>73.484692283495349</v>
      </c>
      <c r="B11" s="1">
        <v>4.6218802973162303</v>
      </c>
      <c r="C11" s="1">
        <v>1.1647516594130501E-3</v>
      </c>
      <c r="D11" s="1">
        <v>5.84837253610275E-3</v>
      </c>
      <c r="E11" s="1">
        <v>0.80084174661875596</v>
      </c>
      <c r="F11" s="1">
        <v>-1.1647516594130501E-3</v>
      </c>
      <c r="G11" s="1">
        <f t="shared" si="1"/>
        <v>0.19915825338124404</v>
      </c>
      <c r="H11" s="1">
        <v>0.73567199281371098</v>
      </c>
      <c r="I11" s="1">
        <v>6305.1</v>
      </c>
      <c r="J11" s="5" t="s">
        <v>10</v>
      </c>
      <c r="K11" s="2" t="s">
        <v>12</v>
      </c>
      <c r="L11" s="2" t="s">
        <v>14</v>
      </c>
      <c r="M11" s="6">
        <v>1984842420.5068419</v>
      </c>
      <c r="N11" s="6">
        <v>2227578.5174191059</v>
      </c>
      <c r="O11">
        <f t="shared" si="2"/>
        <v>23818109.046082102</v>
      </c>
      <c r="P11">
        <f t="shared" si="3"/>
        <v>49621060.512671053</v>
      </c>
    </row>
    <row r="12" spans="1:16" ht="13" x14ac:dyDescent="0.15">
      <c r="A12">
        <f t="shared" si="0"/>
        <v>73.484692283495349</v>
      </c>
      <c r="B12" s="1">
        <v>4.6334189446642897</v>
      </c>
      <c r="C12" s="1">
        <v>1.51699581767908E-3</v>
      </c>
      <c r="D12" s="1">
        <v>9.8551735433370594E-3</v>
      </c>
      <c r="E12" s="1">
        <v>0.84607112081707503</v>
      </c>
      <c r="F12" s="1">
        <v>-1.51699581767908E-3</v>
      </c>
      <c r="G12" s="1">
        <f t="shared" si="1"/>
        <v>0.15392887918292497</v>
      </c>
      <c r="H12" s="1">
        <v>0.56533566590720297</v>
      </c>
      <c r="I12" s="1">
        <v>4527</v>
      </c>
      <c r="J12" s="5" t="s">
        <v>10</v>
      </c>
      <c r="K12" s="2" t="s">
        <v>12</v>
      </c>
      <c r="L12" s="2" t="s">
        <v>14</v>
      </c>
      <c r="M12" s="6">
        <v>1456168492.562561</v>
      </c>
      <c r="N12" s="6">
        <v>1907988.792264357</v>
      </c>
      <c r="O12">
        <f t="shared" si="2"/>
        <v>17474021.910750732</v>
      </c>
      <c r="P12">
        <f t="shared" si="3"/>
        <v>36404212.314064026</v>
      </c>
    </row>
    <row r="13" spans="1:16" ht="13" x14ac:dyDescent="0.15">
      <c r="A13">
        <f t="shared" si="0"/>
        <v>73.484692283495349</v>
      </c>
      <c r="B13" s="1">
        <v>4.86746334214694</v>
      </c>
      <c r="C13" s="1">
        <v>3.2081695735521202E-3</v>
      </c>
      <c r="D13" s="1">
        <v>5.4814685238872597E-2</v>
      </c>
      <c r="E13" s="1">
        <v>0.94147244375167904</v>
      </c>
      <c r="F13" s="1">
        <v>-3.2081695735521202E-3</v>
      </c>
      <c r="G13" s="1">
        <f t="shared" si="1"/>
        <v>5.8527556248320955E-2</v>
      </c>
      <c r="H13" s="1">
        <v>0.28104173734429999</v>
      </c>
      <c r="I13" s="1">
        <v>890.14285710000001</v>
      </c>
      <c r="J13" s="5" t="s">
        <v>10</v>
      </c>
      <c r="K13" s="2" t="s">
        <v>12</v>
      </c>
      <c r="L13" s="2" t="s">
        <v>14</v>
      </c>
      <c r="M13" s="6">
        <v>362339941.70100367</v>
      </c>
      <c r="N13" s="6">
        <v>951761.44818568323</v>
      </c>
      <c r="O13">
        <f t="shared" si="2"/>
        <v>4348079.3004120439</v>
      </c>
      <c r="P13">
        <f t="shared" si="3"/>
        <v>9058498.5425250921</v>
      </c>
    </row>
    <row r="14" spans="1:16" ht="13" x14ac:dyDescent="0.15">
      <c r="A14">
        <f t="shared" si="0"/>
        <v>73.484692283495349</v>
      </c>
      <c r="B14" s="1">
        <v>4.6143809498753399</v>
      </c>
      <c r="C14" s="1">
        <v>1.24140603203321E-2</v>
      </c>
      <c r="D14" s="1">
        <v>7.5812280129476495E-2</v>
      </c>
      <c r="E14" s="1">
        <v>0.83625264536126998</v>
      </c>
      <c r="F14" s="1">
        <v>-1.24140603203321E-2</v>
      </c>
      <c r="G14" s="1">
        <f t="shared" si="1"/>
        <v>0.16374735463873002</v>
      </c>
      <c r="H14" s="1">
        <v>6.8750691601335998E-2</v>
      </c>
      <c r="I14" s="1">
        <v>629.2857143</v>
      </c>
      <c r="J14" s="5" t="s">
        <v>10</v>
      </c>
      <c r="K14" s="2" t="s">
        <v>12</v>
      </c>
      <c r="L14" s="2" t="s">
        <v>14</v>
      </c>
      <c r="M14" s="6">
        <v>843661054.98440576</v>
      </c>
      <c r="N14" s="6">
        <v>1452292.2011293089</v>
      </c>
      <c r="O14">
        <f t="shared" si="2"/>
        <v>10123932.65981287</v>
      </c>
      <c r="P14">
        <f t="shared" si="3"/>
        <v>21091526.374610145</v>
      </c>
    </row>
    <row r="15" spans="1:16" ht="13" x14ac:dyDescent="0.15">
      <c r="A15">
        <f t="shared" ref="A15:A28" si="4">SQRT(5400)</f>
        <v>73.484692283495349</v>
      </c>
      <c r="B15" s="1">
        <v>6.1279136254452098</v>
      </c>
      <c r="C15" s="1">
        <v>1.37425800983944E-3</v>
      </c>
      <c r="D15" s="1">
        <v>7.1972386907224002E-3</v>
      </c>
      <c r="E15" s="1">
        <v>0.80905760265934501</v>
      </c>
      <c r="F15" s="1">
        <v>-1.37425800983944E-3</v>
      </c>
      <c r="G15" s="1">
        <f t="shared" si="1"/>
        <v>0.19094239734065499</v>
      </c>
      <c r="H15" s="1">
        <v>0.826741970874043</v>
      </c>
      <c r="I15" s="1">
        <v>6702.6666667</v>
      </c>
      <c r="J15" s="5" t="s">
        <v>10</v>
      </c>
      <c r="K15" s="2" t="s">
        <v>12</v>
      </c>
      <c r="L15" s="2" t="s">
        <v>14</v>
      </c>
      <c r="M15" s="6">
        <v>1111223892.4469149</v>
      </c>
      <c r="N15" s="6">
        <v>1666751.2505221909</v>
      </c>
      <c r="O15">
        <f t="shared" si="2"/>
        <v>13334686.70936298</v>
      </c>
      <c r="P15">
        <f t="shared" si="3"/>
        <v>27780597.311172873</v>
      </c>
    </row>
    <row r="16" spans="1:16" ht="13" x14ac:dyDescent="0.15">
      <c r="A16">
        <f t="shared" si="4"/>
        <v>73.484692283495349</v>
      </c>
      <c r="B16" s="1">
        <v>5.7221493662800604</v>
      </c>
      <c r="C16" s="1">
        <v>2.3688480585703701E-3</v>
      </c>
      <c r="D16" s="1">
        <v>1.31169963415849E-2</v>
      </c>
      <c r="E16" s="1">
        <v>0.81940621184284501</v>
      </c>
      <c r="F16" s="1">
        <v>-2.3688480585703701E-3</v>
      </c>
      <c r="G16" s="1">
        <f t="shared" si="1"/>
        <v>0.18059378815715499</v>
      </c>
      <c r="H16" s="1">
        <v>0.44746227113581599</v>
      </c>
      <c r="I16" s="1">
        <v>4148.8571430000002</v>
      </c>
      <c r="J16" s="5" t="s">
        <v>10</v>
      </c>
      <c r="K16" s="2" t="s">
        <v>12</v>
      </c>
      <c r="L16" s="2" t="s">
        <v>14</v>
      </c>
      <c r="M16" s="6">
        <v>1194141601.6655049</v>
      </c>
      <c r="N16" s="6">
        <v>1727817.699922004</v>
      </c>
      <c r="O16">
        <f t="shared" si="2"/>
        <v>14329699.219986059</v>
      </c>
      <c r="P16">
        <f t="shared" si="3"/>
        <v>29853540.041637626</v>
      </c>
    </row>
    <row r="17" spans="1:16" ht="13" x14ac:dyDescent="0.15">
      <c r="A17">
        <f t="shared" si="4"/>
        <v>73.484692283495349</v>
      </c>
      <c r="B17" s="1">
        <v>5.6003076748456797</v>
      </c>
      <c r="C17" s="1">
        <v>6.2097084587740201E-3</v>
      </c>
      <c r="D17" s="1">
        <v>5.96107022389986E-2</v>
      </c>
      <c r="E17" s="1">
        <v>0.89582896651884203</v>
      </c>
      <c r="F17" s="1">
        <v>-6.2097084587740201E-3</v>
      </c>
      <c r="G17" s="1">
        <f t="shared" si="1"/>
        <v>0.10417103348115797</v>
      </c>
      <c r="H17" s="1">
        <v>0.16699449929188601</v>
      </c>
      <c r="I17" s="1">
        <v>688</v>
      </c>
      <c r="J17" s="5" t="s">
        <v>10</v>
      </c>
      <c r="K17" s="2" t="s">
        <v>12</v>
      </c>
      <c r="L17" s="2" t="s">
        <v>14</v>
      </c>
      <c r="M17" s="6">
        <v>499514268.67338091</v>
      </c>
      <c r="N17" s="6">
        <v>1117490.7926616</v>
      </c>
      <c r="O17">
        <f t="shared" si="2"/>
        <v>5994171.224080571</v>
      </c>
      <c r="P17">
        <f t="shared" si="3"/>
        <v>12487856.716834523</v>
      </c>
    </row>
    <row r="18" spans="1:16" ht="13" x14ac:dyDescent="0.15">
      <c r="A18">
        <f t="shared" si="4"/>
        <v>73.484692283495349</v>
      </c>
      <c r="B18" s="1">
        <v>5.6990547147579402</v>
      </c>
      <c r="C18" s="1">
        <v>1.47284732794633E-2</v>
      </c>
      <c r="D18" s="1">
        <v>7.9607732471006706E-2</v>
      </c>
      <c r="E18" s="1">
        <v>0.81498690111758298</v>
      </c>
      <c r="F18" s="1">
        <v>-1.47284732794633E-2</v>
      </c>
      <c r="G18" s="1">
        <f t="shared" si="1"/>
        <v>0.18501309888241702</v>
      </c>
      <c r="H18" s="1">
        <v>7.1632109644943195E-2</v>
      </c>
      <c r="I18" s="1">
        <v>573</v>
      </c>
      <c r="J18" s="5" t="s">
        <v>10</v>
      </c>
      <c r="K18" s="2" t="s">
        <v>12</v>
      </c>
      <c r="L18" s="2" t="s">
        <v>14</v>
      </c>
      <c r="M18" s="6">
        <v>561783492.17344463</v>
      </c>
      <c r="N18" s="6">
        <v>1185098.6163326709</v>
      </c>
      <c r="O18">
        <f t="shared" si="2"/>
        <v>6741401.9060813356</v>
      </c>
      <c r="P18">
        <f t="shared" si="3"/>
        <v>14044587.304336116</v>
      </c>
    </row>
    <row r="19" spans="1:16" ht="13" x14ac:dyDescent="0.15">
      <c r="A19">
        <f t="shared" si="4"/>
        <v>73.484692283495349</v>
      </c>
      <c r="B19" s="1">
        <v>6.1372969376388902</v>
      </c>
      <c r="C19" s="1">
        <v>6.8467850656572099E-3</v>
      </c>
      <c r="D19" s="1">
        <v>8.6568376306231307E-2</v>
      </c>
      <c r="E19" s="1">
        <v>0.92090893513542305</v>
      </c>
      <c r="F19" s="1">
        <v>-6.8467850656572099E-3</v>
      </c>
      <c r="G19" s="1">
        <f t="shared" si="1"/>
        <v>7.9091064864576954E-2</v>
      </c>
      <c r="H19" s="1">
        <v>0.165944558154832</v>
      </c>
      <c r="I19" s="1">
        <v>519</v>
      </c>
      <c r="J19" s="5" t="s">
        <v>10</v>
      </c>
      <c r="K19" s="2" t="s">
        <v>12</v>
      </c>
      <c r="L19" s="2" t="s">
        <v>14</v>
      </c>
      <c r="M19" s="6">
        <v>278396967.40466052</v>
      </c>
      <c r="N19" s="6">
        <v>834261.60076540208</v>
      </c>
      <c r="O19">
        <f t="shared" si="2"/>
        <v>3340763.6088559264</v>
      </c>
      <c r="P19">
        <f t="shared" si="3"/>
        <v>6959924.1851165136</v>
      </c>
    </row>
    <row r="20" spans="1:16" ht="13" x14ac:dyDescent="0.15">
      <c r="A20">
        <f t="shared" si="4"/>
        <v>73.484692283495349</v>
      </c>
      <c r="B20" s="1">
        <v>7.1672170620877296</v>
      </c>
      <c r="C20" s="1">
        <v>5.3324990284168896E-3</v>
      </c>
      <c r="D20" s="1">
        <v>3.2611149625723902E-2</v>
      </c>
      <c r="E20" s="1">
        <v>0.83648233534795102</v>
      </c>
      <c r="F20" s="1">
        <v>-5.3324990284168896E-3</v>
      </c>
      <c r="G20" s="1">
        <f t="shared" si="1"/>
        <v>0.16351766465204898</v>
      </c>
      <c r="H20" s="1">
        <v>0.24843433367977899</v>
      </c>
      <c r="I20" s="1">
        <v>1437.5</v>
      </c>
      <c r="J20" s="5" t="s">
        <v>10</v>
      </c>
      <c r="K20" s="2" t="s">
        <v>12</v>
      </c>
      <c r="L20" s="2" t="s">
        <v>14</v>
      </c>
      <c r="M20" s="6">
        <v>571300558.1035099</v>
      </c>
      <c r="N20" s="6">
        <v>1195094.72229559</v>
      </c>
      <c r="O20">
        <f t="shared" si="2"/>
        <v>6855606.6972421193</v>
      </c>
      <c r="P20">
        <f t="shared" si="3"/>
        <v>14282513.952587748</v>
      </c>
    </row>
    <row r="21" spans="1:16" ht="13" x14ac:dyDescent="0.15">
      <c r="A21">
        <f t="shared" si="4"/>
        <v>73.484692283495349</v>
      </c>
      <c r="B21" s="1">
        <v>7.4428501895163199</v>
      </c>
      <c r="C21" s="1">
        <v>7.8301361410244106E-3</v>
      </c>
      <c r="D21" s="1">
        <v>5.5086764951172998E-2</v>
      </c>
      <c r="E21" s="1">
        <v>0.857858123490011</v>
      </c>
      <c r="F21" s="1">
        <v>-7.8301361410244106E-3</v>
      </c>
      <c r="G21" s="1">
        <f t="shared" si="1"/>
        <v>0.142141876509989</v>
      </c>
      <c r="H21" s="1">
        <v>0.176013501402001</v>
      </c>
      <c r="I21" s="1">
        <v>783</v>
      </c>
      <c r="J21" s="5" t="s">
        <v>10</v>
      </c>
      <c r="K21" s="2" t="s">
        <v>12</v>
      </c>
      <c r="L21" s="2" t="s">
        <v>14</v>
      </c>
      <c r="M21" s="6">
        <v>374653550.05981022</v>
      </c>
      <c r="N21" s="6">
        <v>967798.46825128072</v>
      </c>
      <c r="O21">
        <f t="shared" si="2"/>
        <v>4495842.6007177224</v>
      </c>
      <c r="P21">
        <f t="shared" si="3"/>
        <v>9366338.7514952552</v>
      </c>
    </row>
    <row r="22" spans="1:16" ht="13" x14ac:dyDescent="0.15">
      <c r="A22">
        <f t="shared" si="4"/>
        <v>73.484692283495349</v>
      </c>
      <c r="B22" s="1">
        <v>6.91065535228699</v>
      </c>
      <c r="C22" s="1">
        <v>1.3722429824846E-3</v>
      </c>
      <c r="D22" s="1">
        <v>7.4116544591578196E-2</v>
      </c>
      <c r="E22" s="1">
        <v>0.98148533515632097</v>
      </c>
      <c r="F22" s="1">
        <v>-1.3722429824846E-3</v>
      </c>
      <c r="G22" s="1">
        <f t="shared" si="1"/>
        <v>1.851466484367903E-2</v>
      </c>
      <c r="H22" s="1">
        <v>0.93408488003536205</v>
      </c>
      <c r="I22" s="1">
        <v>613.75</v>
      </c>
      <c r="J22" s="5" t="s">
        <v>10</v>
      </c>
      <c r="K22" s="2" t="s">
        <v>12</v>
      </c>
      <c r="L22" s="2" t="s">
        <v>14</v>
      </c>
      <c r="M22" s="6">
        <v>22482332.563406959</v>
      </c>
      <c r="N22" s="6">
        <v>237077.69065965989</v>
      </c>
      <c r="O22">
        <f t="shared" si="2"/>
        <v>269787.99076088349</v>
      </c>
      <c r="P22">
        <f t="shared" si="3"/>
        <v>562058.314085174</v>
      </c>
    </row>
    <row r="23" spans="1:16" ht="13" x14ac:dyDescent="0.15">
      <c r="A23">
        <f t="shared" si="4"/>
        <v>73.484692283495349</v>
      </c>
      <c r="B23" s="1">
        <v>7.3987475088797501</v>
      </c>
      <c r="C23" s="1">
        <v>3.98013780279913E-3</v>
      </c>
      <c r="D23" s="1">
        <v>9.0581489449644198E-2</v>
      </c>
      <c r="E23" s="1">
        <v>0.95606014179076004</v>
      </c>
      <c r="F23" s="1">
        <v>-3.98013780279913E-3</v>
      </c>
      <c r="G23" s="1">
        <f t="shared" si="1"/>
        <v>4.3939858209239957E-2</v>
      </c>
      <c r="H23" s="1">
        <v>0.344132854550672</v>
      </c>
      <c r="I23" s="1">
        <v>550</v>
      </c>
      <c r="J23" s="5" t="s">
        <v>10</v>
      </c>
      <c r="K23" s="2" t="s">
        <v>12</v>
      </c>
      <c r="L23" s="2" t="s">
        <v>14</v>
      </c>
      <c r="M23" s="6">
        <v>94189650.988525629</v>
      </c>
      <c r="N23" s="6">
        <v>485256.7644776465</v>
      </c>
      <c r="O23">
        <f t="shared" si="2"/>
        <v>1130275.8118623076</v>
      </c>
      <c r="P23">
        <f t="shared" si="3"/>
        <v>2354741.2747131409</v>
      </c>
    </row>
    <row r="24" spans="1:16" ht="13" x14ac:dyDescent="0.15">
      <c r="A24">
        <f t="shared" si="4"/>
        <v>73.484692283495349</v>
      </c>
      <c r="B24" s="1">
        <v>8.2045237952843308</v>
      </c>
      <c r="C24" s="1">
        <v>3.5327841409599501E-3</v>
      </c>
      <c r="D24" s="1">
        <v>5.0796169391384503E-2</v>
      </c>
      <c r="E24" s="1">
        <v>0.93045176076684299</v>
      </c>
      <c r="F24" s="1">
        <v>-3.5327841409599501E-3</v>
      </c>
      <c r="G24" s="1">
        <f t="shared" si="1"/>
        <v>6.9548239233157005E-2</v>
      </c>
      <c r="H24" s="1">
        <v>0.42916597921635602</v>
      </c>
      <c r="I24" s="1">
        <v>942.66666669999995</v>
      </c>
      <c r="J24" s="5" t="s">
        <v>10</v>
      </c>
      <c r="K24" s="2" t="s">
        <v>12</v>
      </c>
      <c r="L24" s="2" t="s">
        <v>14</v>
      </c>
      <c r="M24" s="6">
        <v>149767103.48275521</v>
      </c>
      <c r="N24" s="6">
        <v>611896.85299639183</v>
      </c>
      <c r="O24">
        <f t="shared" si="2"/>
        <v>1797205.2417930625</v>
      </c>
      <c r="P24">
        <f t="shared" si="3"/>
        <v>3744177.5870688804</v>
      </c>
    </row>
    <row r="25" spans="1:16" ht="13" x14ac:dyDescent="0.15">
      <c r="A25">
        <f t="shared" si="4"/>
        <v>73.484692283495349</v>
      </c>
      <c r="B25" s="1">
        <v>8.9588870655279607</v>
      </c>
      <c r="C25" s="1">
        <v>1.7379139140647701E-3</v>
      </c>
      <c r="D25" s="1">
        <v>1.3872472007153599E-2</v>
      </c>
      <c r="E25" s="1">
        <v>0.87472211779064402</v>
      </c>
      <c r="F25" s="1">
        <v>-1.7379139140647701E-3</v>
      </c>
      <c r="G25" s="1">
        <f t="shared" si="1"/>
        <v>0.12527788220935598</v>
      </c>
      <c r="H25" s="1">
        <v>0.95346643698849098</v>
      </c>
      <c r="I25" s="1">
        <v>4170.3333329999996</v>
      </c>
      <c r="J25" s="5" t="s">
        <v>10</v>
      </c>
      <c r="K25" s="2" t="s">
        <v>12</v>
      </c>
      <c r="L25" s="2" t="s">
        <v>14</v>
      </c>
      <c r="M25" s="6">
        <v>300109548.7307049</v>
      </c>
      <c r="N25" s="6">
        <v>866183.50932510954</v>
      </c>
      <c r="O25">
        <f t="shared" si="2"/>
        <v>3601314.5847684587</v>
      </c>
      <c r="P25">
        <f t="shared" si="3"/>
        <v>7502738.7182676233</v>
      </c>
    </row>
    <row r="26" spans="1:16" ht="13" x14ac:dyDescent="0.15">
      <c r="A26">
        <f t="shared" si="4"/>
        <v>73.484692283495349</v>
      </c>
      <c r="B26" s="1">
        <v>9.4269529485609294</v>
      </c>
      <c r="C26" s="1">
        <v>4.2000184558377398E-3</v>
      </c>
      <c r="D26" s="1">
        <v>4.6091528771486E-2</v>
      </c>
      <c r="E26" s="1">
        <v>0.90887656435392405</v>
      </c>
      <c r="F26" s="1">
        <v>-4.2000184558377398E-3</v>
      </c>
      <c r="G26" s="1">
        <f t="shared" si="1"/>
        <v>9.1123435646075945E-2</v>
      </c>
      <c r="H26" s="1">
        <v>0.41533364792283101</v>
      </c>
      <c r="I26" s="1">
        <v>1079.83333333</v>
      </c>
      <c r="J26" s="5" t="s">
        <v>10</v>
      </c>
      <c r="K26" s="2" t="s">
        <v>12</v>
      </c>
      <c r="L26" s="2" t="s">
        <v>14</v>
      </c>
      <c r="M26" s="6">
        <v>157479734.26990491</v>
      </c>
      <c r="N26" s="6">
        <v>627454.64830118383</v>
      </c>
      <c r="O26">
        <f t="shared" si="2"/>
        <v>1889756.8112388591</v>
      </c>
      <c r="P26">
        <f t="shared" si="3"/>
        <v>3936993.3567476231</v>
      </c>
    </row>
    <row r="27" spans="1:16" ht="13" x14ac:dyDescent="0.15">
      <c r="A27">
        <f t="shared" si="4"/>
        <v>73.484692283495349</v>
      </c>
      <c r="B27" s="1">
        <v>9.3590626572258699</v>
      </c>
      <c r="C27" s="1">
        <v>2.07836450417311E-3</v>
      </c>
      <c r="D27" s="1">
        <v>5.2130804148131399E-2</v>
      </c>
      <c r="E27" s="1">
        <v>0.96013173903346305</v>
      </c>
      <c r="F27" s="1">
        <v>-2.07836450417311E-3</v>
      </c>
      <c r="G27" s="1">
        <f t="shared" si="1"/>
        <v>3.986826096653695E-2</v>
      </c>
      <c r="H27" s="1">
        <v>0.83419258264687701</v>
      </c>
      <c r="I27" s="1">
        <v>911</v>
      </c>
      <c r="J27" s="5" t="s">
        <v>10</v>
      </c>
      <c r="K27" s="2" t="s">
        <v>12</v>
      </c>
      <c r="L27" s="2" t="s">
        <v>14</v>
      </c>
      <c r="M27" s="6">
        <v>48192435.630264767</v>
      </c>
      <c r="N27" s="6">
        <v>347103.85920594702</v>
      </c>
      <c r="O27">
        <f t="shared" si="2"/>
        <v>578309.22756317724</v>
      </c>
      <c r="P27">
        <f t="shared" si="3"/>
        <v>1204810.8907566192</v>
      </c>
    </row>
    <row r="28" spans="1:16" ht="13" x14ac:dyDescent="0.15">
      <c r="A28">
        <f t="shared" si="4"/>
        <v>73.484692283495349</v>
      </c>
      <c r="B28" s="1">
        <v>9.3295658263377792</v>
      </c>
      <c r="C28" s="1">
        <v>9.7743423946851996E-3</v>
      </c>
      <c r="D28" s="1">
        <v>6.5449391349708799E-2</v>
      </c>
      <c r="E28" s="1">
        <v>0.85065800929363899</v>
      </c>
      <c r="F28" s="1">
        <v>-9.7743423946851996E-3</v>
      </c>
      <c r="G28" s="1">
        <f t="shared" si="1"/>
        <v>0.14934199070636101</v>
      </c>
      <c r="H28" s="1">
        <v>0.176826422460756</v>
      </c>
      <c r="I28" s="1">
        <v>734.9</v>
      </c>
      <c r="J28" s="5" t="s">
        <v>10</v>
      </c>
      <c r="K28" s="2" t="s">
        <v>12</v>
      </c>
      <c r="L28" s="2" t="s">
        <v>14</v>
      </c>
      <c r="M28" s="6">
        <v>220977415.04668939</v>
      </c>
      <c r="N28" s="6">
        <v>743265.45568640775</v>
      </c>
      <c r="O28">
        <f t="shared" si="2"/>
        <v>2651728.9805602729</v>
      </c>
      <c r="P28">
        <f t="shared" si="3"/>
        <v>5524435.376167235</v>
      </c>
    </row>
    <row r="29" spans="1:16" ht="13" x14ac:dyDescent="0.15">
      <c r="A29">
        <f t="shared" ref="A29:A38" si="5">SQRT(5400)</f>
        <v>73.484692283495349</v>
      </c>
      <c r="B29" s="1">
        <v>8.5222224236931599</v>
      </c>
      <c r="C29" s="1">
        <v>1.4645516948609799E-2</v>
      </c>
      <c r="D29" s="1">
        <v>7.3345696224149701E-2</v>
      </c>
      <c r="E29" s="1">
        <v>0.80032206792540195</v>
      </c>
      <c r="F29" s="1">
        <v>-1.4645516948609799E-2</v>
      </c>
      <c r="G29" s="1">
        <f t="shared" si="1"/>
        <v>0.19967793207459805</v>
      </c>
      <c r="H29" s="1">
        <v>0.107748554809646</v>
      </c>
      <c r="I29" s="1">
        <v>616</v>
      </c>
      <c r="J29" s="5" t="s">
        <v>10</v>
      </c>
      <c r="K29" s="2" t="s">
        <v>12</v>
      </c>
      <c r="L29" s="2" t="s">
        <v>14</v>
      </c>
      <c r="M29" s="6">
        <v>279491616.66288102</v>
      </c>
      <c r="N29" s="6">
        <v>835900.13856752182</v>
      </c>
      <c r="O29">
        <f t="shared" si="2"/>
        <v>3353899.3999545723</v>
      </c>
      <c r="P29">
        <f t="shared" si="3"/>
        <v>6987290.416572026</v>
      </c>
    </row>
    <row r="30" spans="1:16" ht="13" x14ac:dyDescent="0.15">
      <c r="A30">
        <f t="shared" si="5"/>
        <v>73.484692283495349</v>
      </c>
      <c r="B30" s="1">
        <v>10.1994922731537</v>
      </c>
      <c r="C30" s="1">
        <v>2.1399039762903102E-3</v>
      </c>
      <c r="D30" s="1">
        <v>1.27650450739922E-2</v>
      </c>
      <c r="E30" s="1">
        <v>0.83236220758435098</v>
      </c>
      <c r="F30" s="1">
        <v>-2.1399039762903102E-3</v>
      </c>
      <c r="G30" s="1">
        <f t="shared" si="1"/>
        <v>0.16763779241564902</v>
      </c>
      <c r="H30" s="1">
        <v>0.88325466478799097</v>
      </c>
      <c r="I30" s="1">
        <v>3736.8</v>
      </c>
      <c r="J30" s="5" t="s">
        <v>10</v>
      </c>
      <c r="K30" s="2" t="s">
        <v>12</v>
      </c>
      <c r="L30" s="2" t="s">
        <v>14</v>
      </c>
      <c r="M30" s="6">
        <v>332219339.0371058</v>
      </c>
      <c r="N30" s="6">
        <v>288192.35721870977</v>
      </c>
      <c r="O30">
        <f t="shared" si="2"/>
        <v>3986632.0684452695</v>
      </c>
      <c r="P30">
        <f t="shared" si="3"/>
        <v>8305483.4759276453</v>
      </c>
    </row>
    <row r="31" spans="1:16" ht="13" x14ac:dyDescent="0.15">
      <c r="A31">
        <f t="shared" si="5"/>
        <v>73.484692283495349</v>
      </c>
      <c r="B31" s="1">
        <v>10.344652733532699</v>
      </c>
      <c r="C31" s="1">
        <v>2.1532820938231501E-3</v>
      </c>
      <c r="D31" s="1">
        <v>2.4921521169702299E-2</v>
      </c>
      <c r="E31" s="1">
        <v>0.913597485516215</v>
      </c>
      <c r="F31" s="1">
        <v>-2.1532820938231501E-3</v>
      </c>
      <c r="G31" s="1">
        <f t="shared" si="1"/>
        <v>8.6402514483784998E-2</v>
      </c>
      <c r="H31" s="1">
        <v>0.88871529131564597</v>
      </c>
      <c r="I31" s="1">
        <v>1960.5</v>
      </c>
      <c r="J31" s="5" t="s">
        <v>10</v>
      </c>
      <c r="K31" s="2" t="s">
        <v>12</v>
      </c>
      <c r="L31" s="2" t="s">
        <v>14</v>
      </c>
      <c r="M31" s="6">
        <v>127452685.7321963</v>
      </c>
      <c r="N31" s="6">
        <v>178502.5810262952</v>
      </c>
      <c r="O31">
        <f t="shared" si="2"/>
        <v>1529432.2287863556</v>
      </c>
      <c r="P31">
        <f t="shared" si="3"/>
        <v>3186317.1433049077</v>
      </c>
    </row>
    <row r="32" spans="1:16" ht="13" x14ac:dyDescent="0.15">
      <c r="A32">
        <f t="shared" si="5"/>
        <v>73.484692283495349</v>
      </c>
      <c r="B32" s="1">
        <v>9.8617701141629297</v>
      </c>
      <c r="C32" s="1">
        <v>7.4405898678027698E-3</v>
      </c>
      <c r="D32" s="1">
        <v>5.2842468763271797E-2</v>
      </c>
      <c r="E32" s="1">
        <v>0.85919299302355101</v>
      </c>
      <c r="F32" s="1">
        <v>-7.4405898678027698E-3</v>
      </c>
      <c r="G32" s="1">
        <f t="shared" si="1"/>
        <v>0.14080700697644899</v>
      </c>
      <c r="H32" s="1">
        <v>0.24557876766159101</v>
      </c>
      <c r="I32" s="1">
        <v>847.88888888999998</v>
      </c>
      <c r="J32" s="5" t="s">
        <v>10</v>
      </c>
      <c r="K32" s="2" t="s">
        <v>12</v>
      </c>
      <c r="L32" s="2" t="s">
        <v>14</v>
      </c>
      <c r="M32" s="6">
        <v>213019045.28734189</v>
      </c>
      <c r="N32" s="6">
        <v>729758.59927674348</v>
      </c>
      <c r="O32">
        <f t="shared" si="2"/>
        <v>2556228.5434481027</v>
      </c>
      <c r="P32">
        <f t="shared" si="3"/>
        <v>5325476.1321835481</v>
      </c>
    </row>
    <row r="33" spans="1:16" ht="13" x14ac:dyDescent="0.15">
      <c r="A33">
        <f t="shared" si="5"/>
        <v>73.484692283495349</v>
      </c>
      <c r="B33" s="1">
        <v>19.5175710376352</v>
      </c>
      <c r="C33" s="1">
        <v>3.6317296329733701E-3</v>
      </c>
      <c r="D33" s="1">
        <v>4.1962708597251798E-2</v>
      </c>
      <c r="E33" s="1">
        <v>0.913453402929018</v>
      </c>
      <c r="F33" s="1">
        <v>-3.6317296329733701E-3</v>
      </c>
      <c r="G33" s="1">
        <f t="shared" si="1"/>
        <v>8.6546597070982001E-2</v>
      </c>
      <c r="H33" s="1">
        <v>0.994705160633511</v>
      </c>
      <c r="I33" s="1">
        <v>1211</v>
      </c>
      <c r="J33" s="5" t="s">
        <v>10</v>
      </c>
      <c r="K33" s="2" t="s">
        <v>12</v>
      </c>
      <c r="L33" s="2" t="s">
        <v>14</v>
      </c>
      <c r="M33" s="6">
        <v>30341817.727493148</v>
      </c>
      <c r="N33" s="6">
        <v>87094.514361544541</v>
      </c>
      <c r="O33">
        <f t="shared" si="2"/>
        <v>364101.81272991782</v>
      </c>
      <c r="P33">
        <f t="shared" si="3"/>
        <v>758545.44318732875</v>
      </c>
    </row>
    <row r="34" spans="1:16" ht="13" x14ac:dyDescent="0.15">
      <c r="A34">
        <f t="shared" si="5"/>
        <v>73.484692283495349</v>
      </c>
      <c r="B34" s="1">
        <v>19.970588852185699</v>
      </c>
      <c r="C34" s="1">
        <v>9.5505314938586494E-3</v>
      </c>
      <c r="D34" s="1">
        <v>6.9812846218302804E-2</v>
      </c>
      <c r="E34" s="1">
        <v>0.86319807870324605</v>
      </c>
      <c r="F34" s="1">
        <v>-9.5505314938586494E-3</v>
      </c>
      <c r="G34" s="1">
        <f t="shared" si="1"/>
        <v>0.13680192129675395</v>
      </c>
      <c r="H34" s="1">
        <v>0.38718867908564503</v>
      </c>
      <c r="I34" s="1">
        <v>675</v>
      </c>
      <c r="J34" s="5" t="s">
        <v>10</v>
      </c>
      <c r="K34" s="2" t="s">
        <v>12</v>
      </c>
      <c r="L34" s="2" t="s">
        <v>14</v>
      </c>
      <c r="M34" s="6">
        <v>38372390.68642392</v>
      </c>
      <c r="N34" s="6">
        <v>97944.360080639555</v>
      </c>
      <c r="O34">
        <f t="shared" si="2"/>
        <v>460468.68823708704</v>
      </c>
      <c r="P34">
        <f t="shared" si="3"/>
        <v>959309.76716059807</v>
      </c>
    </row>
    <row r="35" spans="1:16" ht="13" x14ac:dyDescent="0.15">
      <c r="A35">
        <f t="shared" si="5"/>
        <v>73.484692283495349</v>
      </c>
      <c r="B35" s="1">
        <v>19.658669309224901</v>
      </c>
      <c r="C35" s="1">
        <v>1.4203477488788399E-2</v>
      </c>
      <c r="D35" s="1">
        <v>9.5262177378479196E-2</v>
      </c>
      <c r="E35" s="1">
        <v>0.85090118786223301</v>
      </c>
      <c r="F35" s="1">
        <v>-1.4203477488788399E-2</v>
      </c>
      <c r="G35" s="1">
        <f t="shared" si="1"/>
        <v>0.14909881213776699</v>
      </c>
      <c r="H35" s="1">
        <v>0.25622096356695201</v>
      </c>
      <c r="I35" s="1">
        <v>495</v>
      </c>
      <c r="J35" s="5" t="s">
        <v>10</v>
      </c>
      <c r="K35" s="2" t="s">
        <v>12</v>
      </c>
      <c r="L35" s="2" t="s">
        <v>14</v>
      </c>
      <c r="M35" s="6">
        <v>33919096.59872181</v>
      </c>
      <c r="N35" s="6">
        <v>92085.689168732686</v>
      </c>
      <c r="O35">
        <f t="shared" si="2"/>
        <v>407029.15918466175</v>
      </c>
      <c r="P35">
        <f t="shared" si="3"/>
        <v>847977.41496804531</v>
      </c>
    </row>
    <row r="36" spans="1:16" ht="13" x14ac:dyDescent="0.15">
      <c r="A36">
        <f t="shared" si="5"/>
        <v>73.484692283495349</v>
      </c>
      <c r="B36" s="1">
        <v>29.851428101071999</v>
      </c>
      <c r="C36" s="1">
        <v>7.6973984093467798E-3</v>
      </c>
      <c r="D36" s="1">
        <v>5.4927089076280702E-2</v>
      </c>
      <c r="E36" s="1">
        <v>0.85986152663839599</v>
      </c>
      <c r="F36" s="1">
        <v>-7.6973984093467798E-3</v>
      </c>
      <c r="G36" s="1">
        <f t="shared" si="1"/>
        <v>0.14013847336160401</v>
      </c>
      <c r="H36" s="1">
        <v>0.71796920598490999</v>
      </c>
      <c r="I36" s="1">
        <v>871.4</v>
      </c>
      <c r="J36" s="5" t="s">
        <v>10</v>
      </c>
      <c r="K36" s="2" t="s">
        <v>12</v>
      </c>
      <c r="L36" s="2" t="s">
        <v>14</v>
      </c>
      <c r="M36" s="6">
        <v>17442506.625036649</v>
      </c>
      <c r="N36" s="6">
        <v>66035.041124081719</v>
      </c>
      <c r="O36">
        <f t="shared" si="2"/>
        <v>209310.07950043981</v>
      </c>
      <c r="P36">
        <f t="shared" si="3"/>
        <v>436062.66562591627</v>
      </c>
    </row>
    <row r="37" spans="1:16" ht="13" x14ac:dyDescent="0.15">
      <c r="A37">
        <f t="shared" si="5"/>
        <v>73.484692283495349</v>
      </c>
      <c r="B37" s="1">
        <v>30.0484165740199</v>
      </c>
      <c r="C37" s="1">
        <v>8.3377892795193694E-3</v>
      </c>
      <c r="D37" s="1">
        <v>8.6473118161714602E-2</v>
      </c>
      <c r="E37" s="1">
        <v>0.90357940760356503</v>
      </c>
      <c r="F37" s="1">
        <v>-8.3377892795193694E-3</v>
      </c>
      <c r="G37" s="1">
        <f t="shared" si="1"/>
        <v>9.6420592396434968E-2</v>
      </c>
      <c r="H37" s="1">
        <v>0.66737446868452199</v>
      </c>
      <c r="I37" s="1">
        <v>501.2</v>
      </c>
      <c r="J37" s="5" t="s">
        <v>10</v>
      </c>
      <c r="K37" s="2" t="s">
        <v>12</v>
      </c>
      <c r="L37" s="2" t="s">
        <v>14</v>
      </c>
      <c r="M37" s="6">
        <v>9669316.0582424514</v>
      </c>
      <c r="N37" s="6">
        <v>49166.340259984907</v>
      </c>
      <c r="O37">
        <f t="shared" si="2"/>
        <v>116031.79269890941</v>
      </c>
      <c r="P37">
        <f t="shared" si="3"/>
        <v>241732.90145606128</v>
      </c>
    </row>
    <row r="38" spans="1:16" ht="13" x14ac:dyDescent="0.15">
      <c r="A38">
        <f t="shared" si="5"/>
        <v>73.484692283495349</v>
      </c>
      <c r="B38" s="1">
        <v>39.698813877301198</v>
      </c>
      <c r="C38" s="1">
        <v>9.1562661080584803E-3</v>
      </c>
      <c r="D38" s="1">
        <v>8.6865002500638194E-2</v>
      </c>
      <c r="E38" s="1">
        <v>0.89459200086949597</v>
      </c>
      <c r="F38" s="1">
        <v>-9.1562661080584803E-3</v>
      </c>
      <c r="G38" s="1">
        <f t="shared" si="1"/>
        <v>0.10540799913050403</v>
      </c>
      <c r="H38" s="1">
        <v>0.80256869504202899</v>
      </c>
      <c r="I38" s="1">
        <v>496.3</v>
      </c>
      <c r="J38" s="5" t="s">
        <v>10</v>
      </c>
      <c r="K38" s="2" t="s">
        <v>12</v>
      </c>
      <c r="L38" s="2" t="s">
        <v>14</v>
      </c>
      <c r="M38" s="6">
        <v>5507518.7537001027</v>
      </c>
      <c r="N38" s="6">
        <v>37106.329492756697</v>
      </c>
      <c r="O38">
        <f t="shared" si="2"/>
        <v>66090.225044401232</v>
      </c>
      <c r="P38">
        <f t="shared" si="3"/>
        <v>137687.96884250257</v>
      </c>
    </row>
    <row r="39" spans="1:16" ht="13" x14ac:dyDescent="0.15">
      <c r="A39">
        <f t="shared" ref="A39:A43" si="6">SQRT(5400)</f>
        <v>73.484692283495349</v>
      </c>
      <c r="B39" s="1">
        <v>40.269661259604597</v>
      </c>
      <c r="C39" s="1">
        <v>1.00555730708653E-2</v>
      </c>
      <c r="D39" s="1">
        <v>9.06579836665099E-2</v>
      </c>
      <c r="E39" s="1">
        <v>0.88908232166451795</v>
      </c>
      <c r="F39" s="1">
        <v>-1.00555730708653E-2</v>
      </c>
      <c r="G39" s="1">
        <f t="shared" si="1"/>
        <v>0.11091767833548205</v>
      </c>
      <c r="H39" s="1">
        <v>0.74177757108312803</v>
      </c>
      <c r="I39" s="1">
        <v>461</v>
      </c>
      <c r="J39" s="5" t="s">
        <v>10</v>
      </c>
      <c r="K39" s="2" t="s">
        <v>12</v>
      </c>
      <c r="L39" s="2" t="s">
        <v>14</v>
      </c>
      <c r="M39" s="6">
        <v>5416520.2772706021</v>
      </c>
      <c r="N39" s="6">
        <v>36798.506346285991</v>
      </c>
      <c r="O39">
        <f t="shared" si="2"/>
        <v>64998.243327247226</v>
      </c>
      <c r="P39">
        <f t="shared" si="3"/>
        <v>135413.00693176506</v>
      </c>
    </row>
    <row r="40" spans="1:16" ht="13" x14ac:dyDescent="0.15">
      <c r="A40">
        <f t="shared" si="6"/>
        <v>73.484692283495349</v>
      </c>
      <c r="B40" s="1">
        <v>49.768445696681702</v>
      </c>
      <c r="C40" s="1">
        <v>1.12765188599724E-2</v>
      </c>
      <c r="D40" s="1">
        <v>6.1665764335949898E-2</v>
      </c>
      <c r="E40" s="1">
        <v>0.81713485624634496</v>
      </c>
      <c r="F40" s="1">
        <v>-1.12765188599724E-2</v>
      </c>
      <c r="G40" s="1">
        <f t="shared" si="1"/>
        <v>0.18286514375365504</v>
      </c>
      <c r="H40" s="1">
        <v>0.81754610100070901</v>
      </c>
      <c r="I40" s="1">
        <v>706.4</v>
      </c>
      <c r="J40" s="5" t="s">
        <v>10</v>
      </c>
      <c r="K40" s="2" t="s">
        <v>12</v>
      </c>
      <c r="L40" s="2" t="s">
        <v>14</v>
      </c>
      <c r="M40" s="6">
        <v>6360600.5800148537</v>
      </c>
      <c r="N40" s="6">
        <v>39876.686735531497</v>
      </c>
      <c r="O40">
        <f t="shared" si="2"/>
        <v>76327.206960178242</v>
      </c>
      <c r="P40">
        <f t="shared" si="3"/>
        <v>159015.01450037136</v>
      </c>
    </row>
    <row r="41" spans="1:16" ht="13" x14ac:dyDescent="0.15">
      <c r="A41">
        <f t="shared" si="6"/>
        <v>73.484692283495349</v>
      </c>
      <c r="B41" s="1">
        <v>49.964809554396197</v>
      </c>
      <c r="C41" s="1">
        <v>9.4391520030602891E-3</v>
      </c>
      <c r="D41" s="1">
        <v>6.62867657040042E-2</v>
      </c>
      <c r="E41" s="1">
        <v>0.85760125867040005</v>
      </c>
      <c r="F41" s="1">
        <v>-9.4391520030602891E-3</v>
      </c>
      <c r="G41" s="1">
        <f t="shared" si="1"/>
        <v>0.14239874132959995</v>
      </c>
      <c r="H41" s="1">
        <v>0.98027041854678798</v>
      </c>
      <c r="I41" s="1">
        <v>625.79999999999995</v>
      </c>
      <c r="J41" s="5" t="s">
        <v>10</v>
      </c>
      <c r="K41" s="2" t="s">
        <v>12</v>
      </c>
      <c r="L41" s="2" t="s">
        <v>14</v>
      </c>
      <c r="M41" s="6">
        <v>5114995.9541515056</v>
      </c>
      <c r="N41" s="6">
        <v>35759.599949354517</v>
      </c>
      <c r="O41">
        <f t="shared" si="2"/>
        <v>61379.951449818065</v>
      </c>
      <c r="P41">
        <f t="shared" si="3"/>
        <v>127874.89885378764</v>
      </c>
    </row>
    <row r="42" spans="1:16" ht="13" x14ac:dyDescent="0.15">
      <c r="A42">
        <f t="shared" si="6"/>
        <v>73.484692283495349</v>
      </c>
      <c r="B42" s="1">
        <v>49.6778956886846</v>
      </c>
      <c r="C42" s="1">
        <v>1.34679741445489E-2</v>
      </c>
      <c r="D42" s="1">
        <v>8.4350141150685204E-2</v>
      </c>
      <c r="E42" s="1">
        <v>0.84033252391967606</v>
      </c>
      <c r="F42" s="1">
        <v>-1.34679741445489E-2</v>
      </c>
      <c r="G42" s="1">
        <f t="shared" si="1"/>
        <v>0.15966747608032394</v>
      </c>
      <c r="H42" s="1">
        <v>0.68272587847604305</v>
      </c>
      <c r="I42" s="1">
        <v>522.66666666670005</v>
      </c>
      <c r="J42" s="5" t="s">
        <v>10</v>
      </c>
      <c r="K42" s="2" t="s">
        <v>12</v>
      </c>
      <c r="L42" s="2" t="s">
        <v>14</v>
      </c>
      <c r="M42" s="6">
        <v>4614514.8902550256</v>
      </c>
      <c r="N42" s="6">
        <v>33965.110371729337</v>
      </c>
      <c r="O42">
        <f t="shared" si="2"/>
        <v>55374.178683060309</v>
      </c>
      <c r="P42">
        <f t="shared" si="3"/>
        <v>115362.87225637565</v>
      </c>
    </row>
    <row r="43" spans="1:16" ht="13" x14ac:dyDescent="0.15">
      <c r="A43">
        <f t="shared" si="6"/>
        <v>73.484692283495349</v>
      </c>
      <c r="B43" s="1">
        <v>69.8147114387247</v>
      </c>
      <c r="C43" s="1">
        <v>1.39781458628363E-2</v>
      </c>
      <c r="D43" s="1">
        <v>0.100842424130834</v>
      </c>
      <c r="E43" s="1">
        <v>0.86138625699139404</v>
      </c>
      <c r="F43" s="1">
        <v>-1.39781458628363E-2</v>
      </c>
      <c r="G43" s="1">
        <f t="shared" si="1"/>
        <v>0.13861374300860596</v>
      </c>
      <c r="H43" s="1">
        <v>0.923844205410421</v>
      </c>
      <c r="I43" s="1">
        <v>436.33333333299998</v>
      </c>
      <c r="J43" s="5" t="s">
        <v>10</v>
      </c>
      <c r="K43" s="2" t="s">
        <v>12</v>
      </c>
      <c r="L43" s="2" t="s">
        <v>14</v>
      </c>
      <c r="M43" s="6">
        <v>1685524.175226792</v>
      </c>
      <c r="N43" s="6">
        <v>20527.567897992642</v>
      </c>
      <c r="O43">
        <f t="shared" si="2"/>
        <v>20226.290102721505</v>
      </c>
      <c r="P43">
        <f t="shared" si="3"/>
        <v>42138.1043806698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theory_table_lowx_0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Barry</cp:lastModifiedBy>
  <dcterms:created xsi:type="dcterms:W3CDTF">2021-01-28T17:45:44Z</dcterms:created>
  <dcterms:modified xsi:type="dcterms:W3CDTF">2021-02-01T20:43:30Z</dcterms:modified>
</cp:coreProperties>
</file>