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ln/expdata/"/>
    </mc:Choice>
  </mc:AlternateContent>
  <xr:revisionPtr revIDLastSave="0" documentId="13_ncr:1_{EE615285-F6DB-EC46-ACA2-AD6D49D2030C}" xr6:coauthVersionLast="46" xr6:coauthVersionMax="46" xr10:uidLastSave="{00000000-0000-0000-0000-000000000000}"/>
  <bookViews>
    <workbookView xWindow="300" yWindow="460" windowWidth="28800" windowHeight="16480" xr2:uid="{00000000-000D-0000-FFFF-FFFF00000000}"/>
  </bookViews>
  <sheets>
    <sheet name="theory_table_evts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2" i="1"/>
  <c r="P5" i="1"/>
  <c r="P6" i="1"/>
  <c r="P7" i="1"/>
  <c r="P8" i="1"/>
  <c r="P11" i="1"/>
  <c r="P9" i="1"/>
  <c r="P10" i="1"/>
  <c r="P12" i="1"/>
  <c r="P14" i="1"/>
  <c r="P13" i="1"/>
  <c r="P16" i="1"/>
  <c r="P15" i="1"/>
  <c r="P17" i="1"/>
  <c r="P18" i="1"/>
  <c r="P20" i="1"/>
  <c r="P19" i="1"/>
  <c r="P22" i="1"/>
  <c r="P23" i="1"/>
  <c r="P21" i="1"/>
  <c r="P24" i="1"/>
  <c r="P25" i="1"/>
  <c r="P26" i="1"/>
  <c r="P27" i="1"/>
  <c r="P29" i="1"/>
  <c r="P28" i="1"/>
  <c r="O3" i="1"/>
  <c r="O4" i="1"/>
  <c r="O2" i="1"/>
  <c r="O5" i="1"/>
  <c r="O6" i="1"/>
  <c r="O7" i="1"/>
  <c r="O8" i="1"/>
  <c r="O11" i="1"/>
  <c r="O9" i="1"/>
  <c r="O10" i="1"/>
  <c r="O12" i="1"/>
  <c r="O14" i="1"/>
  <c r="O13" i="1"/>
  <c r="O16" i="1"/>
  <c r="O15" i="1"/>
  <c r="O17" i="1"/>
  <c r="O18" i="1"/>
  <c r="O20" i="1"/>
  <c r="O19" i="1"/>
  <c r="O22" i="1"/>
  <c r="O23" i="1"/>
  <c r="O21" i="1"/>
  <c r="O24" i="1"/>
  <c r="O25" i="1"/>
  <c r="O26" i="1"/>
  <c r="O27" i="1"/>
  <c r="O29" i="1"/>
  <c r="O28" i="1"/>
  <c r="A3" i="1"/>
  <c r="A4" i="1"/>
  <c r="A2" i="1"/>
  <c r="A5" i="1"/>
  <c r="A6" i="1"/>
  <c r="A7" i="1"/>
  <c r="A8" i="1"/>
  <c r="A11" i="1"/>
  <c r="A9" i="1"/>
  <c r="A10" i="1"/>
  <c r="A12" i="1"/>
  <c r="A14" i="1"/>
  <c r="A13" i="1"/>
  <c r="A16" i="1"/>
  <c r="A15" i="1"/>
  <c r="A17" i="1"/>
  <c r="A18" i="1"/>
  <c r="A20" i="1"/>
  <c r="A19" i="1"/>
  <c r="A22" i="1"/>
  <c r="A23" i="1"/>
  <c r="A21" i="1"/>
  <c r="A24" i="1"/>
  <c r="A25" i="1"/>
  <c r="A26" i="1"/>
  <c r="A27" i="1"/>
  <c r="A29" i="1"/>
  <c r="A28" i="1"/>
  <c r="G3" i="1"/>
  <c r="G4" i="1"/>
  <c r="G2" i="1"/>
  <c r="G5" i="1"/>
  <c r="G6" i="1"/>
  <c r="G7" i="1"/>
  <c r="G8" i="1"/>
  <c r="G11" i="1"/>
  <c r="G9" i="1"/>
  <c r="G10" i="1"/>
  <c r="G12" i="1"/>
  <c r="G14" i="1"/>
  <c r="G13" i="1"/>
  <c r="G16" i="1"/>
  <c r="G15" i="1"/>
  <c r="G17" i="1"/>
  <c r="G18" i="1"/>
  <c r="G20" i="1"/>
  <c r="G19" i="1"/>
  <c r="G22" i="1"/>
  <c r="G23" i="1"/>
  <c r="G21" i="1"/>
  <c r="G24" i="1"/>
  <c r="G25" i="1"/>
  <c r="G26" i="1"/>
  <c r="G27" i="1"/>
  <c r="G29" i="1"/>
  <c r="G28" i="1"/>
</calcChain>
</file>

<file path=xl/sharedStrings.xml><?xml version="1.0" encoding="utf-8"?>
<sst xmlns="http://schemas.openxmlformats.org/spreadsheetml/2006/main" count="100" uniqueCount="19">
  <si>
    <t>Q2</t>
  </si>
  <si>
    <t>x</t>
  </si>
  <si>
    <t>xpi</t>
  </si>
  <si>
    <t>xL</t>
  </si>
  <si>
    <t>t</t>
  </si>
  <si>
    <t>y</t>
  </si>
  <si>
    <t>events per bin</t>
  </si>
  <si>
    <t>ye</t>
  </si>
  <si>
    <t>rs</t>
  </si>
  <si>
    <t>obs</t>
  </si>
  <si>
    <t>dsig/dxdQ2dxLdt</t>
  </si>
  <si>
    <t>col</t>
  </si>
  <si>
    <t>EIC</t>
  </si>
  <si>
    <t>tar</t>
  </si>
  <si>
    <t>p</t>
  </si>
  <si>
    <t>value</t>
  </si>
  <si>
    <t>stat_u</t>
  </si>
  <si>
    <t>sys_u</t>
  </si>
  <si>
    <t>norm_c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</si>
</sst>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1" fillId="0" borderId="0" xfId="0" applyFont="1" applyAlignment="1"/>
    <xf numFmtId="164" fontId="2" fillId="0" borderId="0" xfId="0" applyNumberFormat="1" applyFont="1" applyAlignment="1"/>
    <xf numFmtId="165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 applyAlignment="1"/>
    <xf numFmtId="16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9"/>
  <sheetViews>
    <sheetView tabSelected="1" workbookViewId="0">
      <pane ySplit="1" topLeftCell="A3" activePane="bottomLeft" state="frozen"/>
      <selection pane="bottomLeft" activeCell="M31" sqref="M31"/>
    </sheetView>
  </sheetViews>
  <sheetFormatPr baseColWidth="10" defaultColWidth="14.5" defaultRowHeight="15.75" customHeight="1" x14ac:dyDescent="0.15"/>
  <sheetData>
    <row r="1" spans="1:16" ht="15.75" customHeight="1" x14ac:dyDescent="0.15">
      <c r="A1" s="1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3" t="s">
        <v>6</v>
      </c>
      <c r="J1" s="2" t="s">
        <v>9</v>
      </c>
      <c r="K1" s="2" t="s">
        <v>11</v>
      </c>
      <c r="L1" s="2" t="s">
        <v>13</v>
      </c>
      <c r="M1" s="2" t="s">
        <v>15</v>
      </c>
      <c r="N1" s="2" t="s">
        <v>16</v>
      </c>
      <c r="O1" s="2" t="s">
        <v>17</v>
      </c>
      <c r="P1" s="2" t="s">
        <v>18</v>
      </c>
    </row>
    <row r="2" spans="1:16" ht="15.75" customHeight="1" x14ac:dyDescent="0.15">
      <c r="A2">
        <f>SQRT(5400)</f>
        <v>73.484692283495349</v>
      </c>
      <c r="B2" s="4">
        <v>1.0422850823961101</v>
      </c>
      <c r="C2" s="5">
        <v>1.7952940553754099E-2</v>
      </c>
      <c r="D2" s="5">
        <v>0.55279048487244498</v>
      </c>
      <c r="E2" s="5">
        <v>0.96752306516654896</v>
      </c>
      <c r="F2" s="5">
        <v>-1.7952940553754099E-2</v>
      </c>
      <c r="G2" s="5">
        <f>1-E2</f>
        <v>3.2476934833451043E-2</v>
      </c>
      <c r="H2" s="5">
        <v>1.0746123415589E-2</v>
      </c>
      <c r="I2" s="6">
        <v>7</v>
      </c>
      <c r="J2" s="11" t="s">
        <v>10</v>
      </c>
      <c r="K2" s="11" t="s">
        <v>12</v>
      </c>
      <c r="L2" s="11" t="s">
        <v>14</v>
      </c>
      <c r="M2" s="13">
        <v>856973923.70588708</v>
      </c>
      <c r="N2" s="13">
        <v>92572.886079342206</v>
      </c>
      <c r="O2">
        <f>0.012*M2</f>
        <v>10283687.084470645</v>
      </c>
      <c r="P2">
        <f>0.025*M2</f>
        <v>21424348.09264718</v>
      </c>
    </row>
    <row r="3" spans="1:16" ht="15.75" customHeight="1" x14ac:dyDescent="0.15">
      <c r="A3">
        <f>SQRT(5400)</f>
        <v>73.484692283495349</v>
      </c>
      <c r="B3" s="4">
        <v>1.0485078166238899</v>
      </c>
      <c r="C3" s="5">
        <v>4.12941508706543E-2</v>
      </c>
      <c r="D3" s="5">
        <v>0.34762482594046501</v>
      </c>
      <c r="E3" s="5">
        <v>0.88121058166965704</v>
      </c>
      <c r="F3" s="5">
        <v>-4.12941508706543E-2</v>
      </c>
      <c r="G3" s="5">
        <f>1-E3</f>
        <v>0.11878941833034296</v>
      </c>
      <c r="H3" s="5">
        <v>4.70655625777377E-3</v>
      </c>
      <c r="I3" s="6">
        <v>7</v>
      </c>
      <c r="J3" s="11" t="s">
        <v>10</v>
      </c>
      <c r="K3" s="11" t="s">
        <v>12</v>
      </c>
      <c r="L3" s="11" t="s">
        <v>14</v>
      </c>
      <c r="M3" s="13">
        <v>2305335876.9094772</v>
      </c>
      <c r="N3" s="13">
        <v>151833.3256208754</v>
      </c>
      <c r="O3">
        <f>0.012*M3</f>
        <v>27664030.522913728</v>
      </c>
      <c r="P3">
        <f>0.025*M3</f>
        <v>57633396.922736935</v>
      </c>
    </row>
    <row r="4" spans="1:16" ht="15.75" customHeight="1" x14ac:dyDescent="0.15">
      <c r="A4">
        <f>SQRT(5400)</f>
        <v>73.484692283495349</v>
      </c>
      <c r="B4" s="4">
        <v>1.45372260315343</v>
      </c>
      <c r="C4" s="5">
        <v>3.8405899726829403E-2</v>
      </c>
      <c r="D4" s="5">
        <v>0.45186957619941798</v>
      </c>
      <c r="E4" s="5">
        <v>0.91500667061975305</v>
      </c>
      <c r="F4" s="5">
        <v>-3.8405899726829403E-2</v>
      </c>
      <c r="G4" s="5">
        <f>1-E4</f>
        <v>8.4993329380246951E-2</v>
      </c>
      <c r="H4" s="5">
        <v>7.0101731230434502E-3</v>
      </c>
      <c r="I4" s="6">
        <v>10</v>
      </c>
      <c r="J4" s="11" t="s">
        <v>10</v>
      </c>
      <c r="K4" s="11" t="s">
        <v>12</v>
      </c>
      <c r="L4" s="11" t="s">
        <v>14</v>
      </c>
      <c r="M4" s="13">
        <v>756181677.53020215</v>
      </c>
      <c r="N4" s="13">
        <v>86958.707300085953</v>
      </c>
      <c r="O4">
        <f>0.012*M4</f>
        <v>9074180.1303624269</v>
      </c>
      <c r="P4">
        <f>0.025*M4</f>
        <v>18904541.938255053</v>
      </c>
    </row>
    <row r="5" spans="1:16" ht="15.75" customHeight="1" x14ac:dyDescent="0.15">
      <c r="A5">
        <f>SQRT(5400)</f>
        <v>73.484692283495349</v>
      </c>
      <c r="B5" s="4">
        <v>2.8135182973928701</v>
      </c>
      <c r="C5" s="5">
        <v>9.4890948289828705E-2</v>
      </c>
      <c r="D5" s="5">
        <v>0.84626112526514796</v>
      </c>
      <c r="E5" s="5">
        <v>0.88787036830966504</v>
      </c>
      <c r="F5" s="5">
        <v>-9.4890948289828705E-2</v>
      </c>
      <c r="G5" s="5">
        <f>1-E5</f>
        <v>0.11212963169033496</v>
      </c>
      <c r="H5" s="5">
        <v>5.4974109589049098E-3</v>
      </c>
      <c r="I5" s="6">
        <v>13</v>
      </c>
      <c r="J5" s="11" t="s">
        <v>10</v>
      </c>
      <c r="K5" s="11" t="s">
        <v>12</v>
      </c>
      <c r="L5" s="11" t="s">
        <v>14</v>
      </c>
      <c r="M5" s="13">
        <v>26751868.27653449</v>
      </c>
      <c r="N5" s="13">
        <v>16355.99837262602</v>
      </c>
      <c r="O5">
        <f>0.012*M5</f>
        <v>321022.41931841389</v>
      </c>
      <c r="P5">
        <f>0.025*M5</f>
        <v>668796.70691336226</v>
      </c>
    </row>
    <row r="6" spans="1:16" ht="15.75" customHeight="1" x14ac:dyDescent="0.15">
      <c r="A6">
        <f>SQRT(5400)</f>
        <v>73.484692283495349</v>
      </c>
      <c r="B6" s="4">
        <v>7.2880790948402101</v>
      </c>
      <c r="C6" s="5">
        <v>0.105096607111884</v>
      </c>
      <c r="D6" s="5">
        <v>0.65284953824595704</v>
      </c>
      <c r="E6" s="5">
        <v>0.83901863912739605</v>
      </c>
      <c r="F6" s="5">
        <v>-0.105096607111884</v>
      </c>
      <c r="G6" s="5">
        <f>1-E6</f>
        <v>0.16098136087260395</v>
      </c>
      <c r="H6" s="5">
        <v>1.28566368417668E-2</v>
      </c>
      <c r="I6" s="6">
        <v>11</v>
      </c>
      <c r="J6" s="11" t="s">
        <v>10</v>
      </c>
      <c r="K6" s="11" t="s">
        <v>12</v>
      </c>
      <c r="L6" s="11" t="s">
        <v>14</v>
      </c>
      <c r="M6" s="13">
        <v>7760510.8913715193</v>
      </c>
      <c r="N6" s="13">
        <v>8809.3761932224916</v>
      </c>
      <c r="O6">
        <f>0.012*M6</f>
        <v>93126.130696458233</v>
      </c>
      <c r="P6">
        <f>0.025*M6</f>
        <v>194012.77228428799</v>
      </c>
    </row>
    <row r="7" spans="1:16" ht="15.75" customHeight="1" x14ac:dyDescent="0.15">
      <c r="A7">
        <f>SQRT(5400)</f>
        <v>73.484692283495349</v>
      </c>
      <c r="B7" s="4">
        <v>8.0588452434167195</v>
      </c>
      <c r="C7" s="5">
        <v>1.8435198544831301E-2</v>
      </c>
      <c r="D7" s="5">
        <v>0.54721561857356205</v>
      </c>
      <c r="E7" s="5">
        <v>0.96631090575797696</v>
      </c>
      <c r="F7" s="5">
        <v>-1.8435198544831301E-2</v>
      </c>
      <c r="G7" s="5">
        <f>1-E7</f>
        <v>3.3689094242023043E-2</v>
      </c>
      <c r="H7" s="5">
        <v>8.1029201669857706E-2</v>
      </c>
      <c r="I7" s="6">
        <v>17</v>
      </c>
      <c r="J7" s="11" t="s">
        <v>10</v>
      </c>
      <c r="K7" s="11" t="s">
        <v>12</v>
      </c>
      <c r="L7" s="11" t="s">
        <v>14</v>
      </c>
      <c r="M7" s="13">
        <v>10997767.07091636</v>
      </c>
      <c r="N7" s="13">
        <v>10487.02392050116</v>
      </c>
      <c r="O7">
        <f>0.012*M7</f>
        <v>131973.20485099632</v>
      </c>
      <c r="P7">
        <f>0.025*M7</f>
        <v>274944.17677290901</v>
      </c>
    </row>
    <row r="8" spans="1:16" ht="15" customHeight="1" x14ac:dyDescent="0.15">
      <c r="A8">
        <f>SQRT(5400)</f>
        <v>73.484692283495349</v>
      </c>
      <c r="B8" s="4">
        <v>8.6061341378372092</v>
      </c>
      <c r="C8" s="5">
        <v>5.97504868843853E-2</v>
      </c>
      <c r="D8" s="5">
        <v>0.34846511536992603</v>
      </c>
      <c r="E8" s="5">
        <v>0.82853237168100702</v>
      </c>
      <c r="F8" s="5">
        <v>-5.97504868843853E-2</v>
      </c>
      <c r="G8" s="5">
        <f>1-E8</f>
        <v>0.17146762831899298</v>
      </c>
      <c r="H8" s="5">
        <v>2.6685026356089801E-2</v>
      </c>
      <c r="I8" s="6">
        <v>28</v>
      </c>
      <c r="J8" s="11" t="s">
        <v>10</v>
      </c>
      <c r="K8" s="11" t="s">
        <v>12</v>
      </c>
      <c r="L8" s="11" t="s">
        <v>14</v>
      </c>
      <c r="M8" s="13">
        <v>27160747.205663089</v>
      </c>
      <c r="N8" s="13">
        <v>16480.51795474374</v>
      </c>
      <c r="O8">
        <f>0.012*M8</f>
        <v>325928.96646795707</v>
      </c>
      <c r="P8">
        <f>0.025*M8</f>
        <v>679018.68014157726</v>
      </c>
    </row>
    <row r="9" spans="1:16" ht="15.75" customHeight="1" x14ac:dyDescent="0.15">
      <c r="A9">
        <f>SQRT(5400)</f>
        <v>73.484692283495349</v>
      </c>
      <c r="B9" s="4">
        <v>9.6824019146151805</v>
      </c>
      <c r="C9" s="5">
        <v>4.1626831054588899E-2</v>
      </c>
      <c r="D9" s="5">
        <v>0.44832724786797701</v>
      </c>
      <c r="E9" s="5">
        <v>0.90715078940094396</v>
      </c>
      <c r="F9" s="5">
        <v>-4.1626831054588899E-2</v>
      </c>
      <c r="G9" s="5">
        <f>1-E9</f>
        <v>9.2849210599056042E-2</v>
      </c>
      <c r="H9" s="5">
        <v>4.3121715481126602E-2</v>
      </c>
      <c r="I9" s="6">
        <v>20</v>
      </c>
      <c r="J9" s="11" t="s">
        <v>10</v>
      </c>
      <c r="K9" s="11" t="s">
        <v>12</v>
      </c>
      <c r="L9" s="11" t="s">
        <v>14</v>
      </c>
      <c r="M9" s="13">
        <v>14408765.61448141</v>
      </c>
      <c r="N9" s="13">
        <v>12003.65178372041</v>
      </c>
      <c r="O9">
        <f>0.012*M9</f>
        <v>172905.18737377692</v>
      </c>
      <c r="P9">
        <f>0.025*M9</f>
        <v>360219.14036203525</v>
      </c>
    </row>
    <row r="10" spans="1:16" ht="15.75" customHeight="1" x14ac:dyDescent="0.15">
      <c r="A10">
        <f>SQRT(5400)</f>
        <v>73.484692283495349</v>
      </c>
      <c r="B10" s="4">
        <v>9.7283705628942698</v>
      </c>
      <c r="C10" s="5">
        <v>1.9403898531294698E-2</v>
      </c>
      <c r="D10" s="5">
        <v>0.752567764091294</v>
      </c>
      <c r="E10" s="5">
        <v>0.97421641019300798</v>
      </c>
      <c r="F10" s="5">
        <v>-1.9403898531294698E-2</v>
      </c>
      <c r="G10" s="5">
        <f>1-E10</f>
        <v>2.5783589806992024E-2</v>
      </c>
      <c r="H10" s="5">
        <v>9.2950089163051197E-2</v>
      </c>
      <c r="I10" s="6">
        <v>18</v>
      </c>
      <c r="J10" s="11" t="s">
        <v>10</v>
      </c>
      <c r="K10" s="11" t="s">
        <v>12</v>
      </c>
      <c r="L10" s="11" t="s">
        <v>14</v>
      </c>
      <c r="M10" s="13">
        <v>2472948.151952276</v>
      </c>
      <c r="N10" s="13">
        <v>4972.8745730736828</v>
      </c>
      <c r="O10">
        <f>0.012*M10</f>
        <v>29675.377823427312</v>
      </c>
      <c r="P10">
        <f>0.025*M10</f>
        <v>61823.703798806906</v>
      </c>
    </row>
    <row r="11" spans="1:16" ht="15.75" customHeight="1" x14ac:dyDescent="0.15">
      <c r="A11">
        <f>SQRT(5400)</f>
        <v>73.484692283495349</v>
      </c>
      <c r="B11" s="4">
        <v>9.7435089091304601</v>
      </c>
      <c r="C11" s="5">
        <v>4.5941144143579901E-2</v>
      </c>
      <c r="D11" s="5">
        <v>0.247449405036029</v>
      </c>
      <c r="E11" s="5">
        <v>0.81434126246175098</v>
      </c>
      <c r="F11" s="5">
        <v>-4.5941144143579901E-2</v>
      </c>
      <c r="G11" s="5">
        <f>1-E11</f>
        <v>0.18565873753824902</v>
      </c>
      <c r="H11" s="5">
        <v>3.9234511662336997E-2</v>
      </c>
      <c r="I11" s="6">
        <v>40</v>
      </c>
      <c r="J11" s="11" t="s">
        <v>10</v>
      </c>
      <c r="K11" s="11" t="s">
        <v>12</v>
      </c>
      <c r="L11" s="11" t="s">
        <v>14</v>
      </c>
      <c r="M11" s="13">
        <v>40823174.959138848</v>
      </c>
      <c r="N11" s="13">
        <v>20204.745719542931</v>
      </c>
      <c r="O11">
        <f>0.012*M11</f>
        <v>489878.09950966621</v>
      </c>
      <c r="P11">
        <f>0.025*M11</f>
        <v>1020579.3739784713</v>
      </c>
    </row>
    <row r="12" spans="1:16" ht="15.75" customHeight="1" x14ac:dyDescent="0.15">
      <c r="A12">
        <f>SQRT(5400)</f>
        <v>73.484692283495349</v>
      </c>
      <c r="B12" s="4">
        <v>30.3016003591474</v>
      </c>
      <c r="C12" s="5">
        <v>2.6032714273281E-2</v>
      </c>
      <c r="D12" s="5">
        <v>0.25243941114135099</v>
      </c>
      <c r="E12" s="5">
        <v>0.89687539613731604</v>
      </c>
      <c r="F12" s="5">
        <v>-2.6032714273281E-2</v>
      </c>
      <c r="G12" s="5">
        <f>1-E12</f>
        <v>0.10312460386268396</v>
      </c>
      <c r="H12" s="5">
        <v>0.21564355819688699</v>
      </c>
      <c r="I12" s="6">
        <v>34</v>
      </c>
      <c r="J12" s="11" t="s">
        <v>10</v>
      </c>
      <c r="K12" s="11" t="s">
        <v>12</v>
      </c>
      <c r="L12" s="11" t="s">
        <v>14</v>
      </c>
      <c r="M12" s="13">
        <v>3643294.8388201841</v>
      </c>
      <c r="N12" s="13">
        <v>1908.741689915161</v>
      </c>
      <c r="O12">
        <f>0.012*M12</f>
        <v>43719.538065842207</v>
      </c>
      <c r="P12">
        <f>0.025*M12</f>
        <v>91082.370970504606</v>
      </c>
    </row>
    <row r="13" spans="1:16" ht="15.75" customHeight="1" x14ac:dyDescent="0.15">
      <c r="A13">
        <f>SQRT(5400)</f>
        <v>73.484692283495349</v>
      </c>
      <c r="B13" s="4">
        <v>49.745326166972497</v>
      </c>
      <c r="C13" s="5">
        <v>0.13029089659315701</v>
      </c>
      <c r="D13" s="5">
        <v>0.95340916411756804</v>
      </c>
      <c r="E13" s="5">
        <v>0.86334209749939905</v>
      </c>
      <c r="F13" s="5">
        <v>-0.13029089659315701</v>
      </c>
      <c r="G13" s="5">
        <f>1-E13</f>
        <v>0.13665790250060095</v>
      </c>
      <c r="H13" s="5">
        <v>7.0718967252090995E-2</v>
      </c>
      <c r="I13" s="6">
        <v>13</v>
      </c>
      <c r="J13" s="11" t="s">
        <v>10</v>
      </c>
      <c r="K13" s="11" t="s">
        <v>12</v>
      </c>
      <c r="L13" s="11" t="s">
        <v>14</v>
      </c>
      <c r="M13" s="13">
        <v>6440.3233997209718</v>
      </c>
      <c r="N13" s="13">
        <v>80.25162552696969</v>
      </c>
      <c r="O13">
        <f>0.012*M13</f>
        <v>77.283880796651658</v>
      </c>
      <c r="P13">
        <f>0.025*M13</f>
        <v>161.00808499302431</v>
      </c>
    </row>
    <row r="14" spans="1:16" ht="15.75" customHeight="1" x14ac:dyDescent="0.15">
      <c r="A14">
        <f>SQRT(5400)</f>
        <v>73.484692283495349</v>
      </c>
      <c r="B14" s="4">
        <v>50.148429452907202</v>
      </c>
      <c r="C14" s="5">
        <v>2.7604565515369401E-2</v>
      </c>
      <c r="D14" s="5">
        <v>0.85429821785211402</v>
      </c>
      <c r="E14" s="5">
        <v>0.96768743637933197</v>
      </c>
      <c r="F14" s="5">
        <v>-2.7604565515369401E-2</v>
      </c>
      <c r="G14" s="5">
        <f>1-E14</f>
        <v>3.2312563620668033E-2</v>
      </c>
      <c r="H14" s="5">
        <v>0.33670063440166997</v>
      </c>
      <c r="I14" s="6">
        <v>17</v>
      </c>
      <c r="J14" s="11" t="s">
        <v>10</v>
      </c>
      <c r="K14" s="11" t="s">
        <v>12</v>
      </c>
      <c r="L14" s="11" t="s">
        <v>14</v>
      </c>
      <c r="M14" s="13">
        <v>28749.257433369909</v>
      </c>
      <c r="N14" s="13">
        <v>169.55605985446201</v>
      </c>
      <c r="O14">
        <f>0.012*M14</f>
        <v>344.99108920043892</v>
      </c>
      <c r="P14">
        <f>0.025*M14</f>
        <v>718.7314358342478</v>
      </c>
    </row>
    <row r="15" spans="1:16" ht="15.75" customHeight="1" x14ac:dyDescent="0.15">
      <c r="A15">
        <f>SQRT(5400)</f>
        <v>73.484692283495349</v>
      </c>
      <c r="B15" s="4">
        <v>59.628689995035501</v>
      </c>
      <c r="C15" s="5">
        <v>9.7127919815077193E-2</v>
      </c>
      <c r="D15" s="5">
        <v>0.55003261090479205</v>
      </c>
      <c r="E15" s="5">
        <v>0.82341425237441102</v>
      </c>
      <c r="F15" s="5">
        <v>-9.7127919815077193E-2</v>
      </c>
      <c r="G15" s="5">
        <f>1-E15</f>
        <v>0.17658574762558898</v>
      </c>
      <c r="H15" s="5">
        <v>0.113767780980009</v>
      </c>
      <c r="I15" s="6">
        <v>10</v>
      </c>
      <c r="J15" s="11" t="s">
        <v>10</v>
      </c>
      <c r="K15" s="11" t="s">
        <v>12</v>
      </c>
      <c r="L15" s="11" t="s">
        <v>14</v>
      </c>
      <c r="M15" s="13">
        <v>139825.29793998221</v>
      </c>
      <c r="N15" s="13">
        <v>373.93221035367122</v>
      </c>
      <c r="O15">
        <f>0.012*M15</f>
        <v>1677.9035752797865</v>
      </c>
      <c r="P15">
        <f>0.025*M15</f>
        <v>3495.6324484995553</v>
      </c>
    </row>
    <row r="16" spans="1:16" ht="15.75" customHeight="1" x14ac:dyDescent="0.15">
      <c r="A16">
        <f>SQRT(5400)</f>
        <v>73.484692283495349</v>
      </c>
      <c r="B16" s="4">
        <v>60.019368957728098</v>
      </c>
      <c r="C16" s="5">
        <v>3.3827028866751097E-2</v>
      </c>
      <c r="D16" s="5">
        <v>0.245080266771599</v>
      </c>
      <c r="E16" s="5">
        <v>0.86197571386571104</v>
      </c>
      <c r="F16" s="5">
        <v>-3.3827028866751097E-2</v>
      </c>
      <c r="G16" s="5">
        <f>1-E16</f>
        <v>0.13802428613428896</v>
      </c>
      <c r="H16" s="5">
        <v>0.32883359209353002</v>
      </c>
      <c r="I16" s="6">
        <v>31</v>
      </c>
      <c r="J16" s="11" t="s">
        <v>10</v>
      </c>
      <c r="K16" s="11" t="s">
        <v>12</v>
      </c>
      <c r="L16" s="11" t="s">
        <v>14</v>
      </c>
      <c r="M16" s="13">
        <v>856592.54782052233</v>
      </c>
      <c r="N16" s="13">
        <v>925.52285105259409</v>
      </c>
      <c r="O16">
        <f>0.012*M16</f>
        <v>10279.110573846268</v>
      </c>
      <c r="P16">
        <f>0.025*M16</f>
        <v>21414.813695513061</v>
      </c>
    </row>
    <row r="17" spans="1:16" ht="15.75" customHeight="1" x14ac:dyDescent="0.15">
      <c r="A17">
        <f>SQRT(5400)</f>
        <v>73.484692283495349</v>
      </c>
      <c r="B17" s="4">
        <v>60.306851727189397</v>
      </c>
      <c r="C17" s="5">
        <v>1.50682041489686E-2</v>
      </c>
      <c r="D17" s="5">
        <v>0.95057119554809899</v>
      </c>
      <c r="E17" s="5">
        <v>0.98414826346565198</v>
      </c>
      <c r="F17" s="5">
        <v>-1.50682041489686E-2</v>
      </c>
      <c r="G17" s="5">
        <f>1-E17</f>
        <v>1.5851736534348015E-2</v>
      </c>
      <c r="H17" s="5">
        <v>0.74073846900499596</v>
      </c>
      <c r="I17" s="7">
        <v>6</v>
      </c>
      <c r="J17" s="11" t="s">
        <v>10</v>
      </c>
      <c r="K17" s="11" t="s">
        <v>12</v>
      </c>
      <c r="L17" s="11" t="s">
        <v>14</v>
      </c>
      <c r="M17" s="13">
        <v>1945.422213724745</v>
      </c>
      <c r="N17" s="13">
        <v>44.106940652517999</v>
      </c>
      <c r="O17">
        <f>0.012*M17</f>
        <v>23.345066564696939</v>
      </c>
      <c r="P17">
        <f>0.025*M17</f>
        <v>48.635555343118625</v>
      </c>
    </row>
    <row r="18" spans="1:16" ht="15.75" customHeight="1" x14ac:dyDescent="0.15">
      <c r="A18">
        <f>SQRT(5400)</f>
        <v>73.484692283495349</v>
      </c>
      <c r="B18" s="4">
        <v>70.310804732143794</v>
      </c>
      <c r="C18" s="5">
        <v>2.6190416691166601E-2</v>
      </c>
      <c r="D18" s="5">
        <v>0.54703515677058501</v>
      </c>
      <c r="E18" s="5">
        <v>0.95212297351091302</v>
      </c>
      <c r="F18" s="5">
        <v>-2.6190416691166601E-2</v>
      </c>
      <c r="G18" s="5">
        <f>1-E18</f>
        <v>4.7877026489086982E-2</v>
      </c>
      <c r="H18" s="5">
        <v>0.49767581034647901</v>
      </c>
      <c r="I18" s="6">
        <v>16</v>
      </c>
      <c r="J18" s="11" t="s">
        <v>10</v>
      </c>
      <c r="K18" s="11" t="s">
        <v>12</v>
      </c>
      <c r="L18" s="11" t="s">
        <v>14</v>
      </c>
      <c r="M18" s="13">
        <v>93615.702931767752</v>
      </c>
      <c r="N18" s="13">
        <v>305.96683305836882</v>
      </c>
      <c r="O18">
        <f>0.012*M18</f>
        <v>1123.388435181213</v>
      </c>
      <c r="P18">
        <f>0.025*M18</f>
        <v>2340.3925732941939</v>
      </c>
    </row>
    <row r="19" spans="1:16" ht="15.75" customHeight="1" x14ac:dyDescent="0.15">
      <c r="A19">
        <f>SQRT(5400)</f>
        <v>73.484692283495349</v>
      </c>
      <c r="B19" s="4">
        <v>79.575239915167899</v>
      </c>
      <c r="C19" s="5">
        <v>3.66011601387378E-2</v>
      </c>
      <c r="D19" s="5">
        <v>0.55076028132354904</v>
      </c>
      <c r="E19" s="5">
        <v>0.93354429979812503</v>
      </c>
      <c r="F19" s="5">
        <v>-3.66011601387378E-2</v>
      </c>
      <c r="G19" s="5">
        <f>1-E19</f>
        <v>6.6455700201874968E-2</v>
      </c>
      <c r="H19" s="5">
        <v>0.40210508425871899</v>
      </c>
      <c r="I19" s="6">
        <v>19</v>
      </c>
      <c r="J19" s="11" t="s">
        <v>10</v>
      </c>
      <c r="K19" s="11" t="s">
        <v>12</v>
      </c>
      <c r="L19" s="11" t="s">
        <v>14</v>
      </c>
      <c r="M19" s="13">
        <v>79618.808095240471</v>
      </c>
      <c r="N19" s="13">
        <v>282.16804938766631</v>
      </c>
      <c r="O19">
        <f>0.012*M19</f>
        <v>955.42569714288572</v>
      </c>
      <c r="P19">
        <f>0.025*M19</f>
        <v>1990.4702023810119</v>
      </c>
    </row>
    <row r="20" spans="1:16" ht="15.75" customHeight="1" x14ac:dyDescent="0.15">
      <c r="A20">
        <f>SQRT(5400)</f>
        <v>73.484692283495349</v>
      </c>
      <c r="B20" s="4">
        <v>79.764176463242606</v>
      </c>
      <c r="C20" s="5">
        <v>7.2580567961700204E-2</v>
      </c>
      <c r="D20" s="5">
        <v>0.44945667731079297</v>
      </c>
      <c r="E20" s="5">
        <v>0.83851487445693895</v>
      </c>
      <c r="F20" s="5">
        <v>-7.2580567961700204E-2</v>
      </c>
      <c r="G20" s="5">
        <f>1-E20</f>
        <v>0.16148512554306105</v>
      </c>
      <c r="H20" s="5">
        <v>0.203528767648607</v>
      </c>
      <c r="I20" s="7">
        <v>23</v>
      </c>
      <c r="J20" s="11" t="s">
        <v>10</v>
      </c>
      <c r="K20" s="11" t="s">
        <v>12</v>
      </c>
      <c r="L20" s="11" t="s">
        <v>14</v>
      </c>
      <c r="M20" s="13">
        <v>132930.98872504011</v>
      </c>
      <c r="N20" s="13">
        <v>364.59702237544411</v>
      </c>
      <c r="O20">
        <f>0.012*M20</f>
        <v>1595.1718647004814</v>
      </c>
      <c r="P20">
        <f>0.025*M20</f>
        <v>3323.2747181260029</v>
      </c>
    </row>
    <row r="21" spans="1:16" ht="15.75" customHeight="1" x14ac:dyDescent="0.15">
      <c r="A21">
        <f>SQRT(5400)</f>
        <v>73.484692283495349</v>
      </c>
      <c r="B21" s="4">
        <v>89.534031507791894</v>
      </c>
      <c r="C21" s="5">
        <v>7.2389226782129903E-2</v>
      </c>
      <c r="D21" s="5">
        <v>0.75043226363992999</v>
      </c>
      <c r="E21" s="5">
        <v>0.90353662776836097</v>
      </c>
      <c r="F21" s="5">
        <v>-7.2389226782129903E-2</v>
      </c>
      <c r="G21" s="5">
        <f>1-E21</f>
        <v>9.6463372231639033E-2</v>
      </c>
      <c r="H21" s="5">
        <v>0.22926113040740301</v>
      </c>
      <c r="I21" s="6">
        <v>8</v>
      </c>
      <c r="J21" s="11" t="s">
        <v>10</v>
      </c>
      <c r="K21" s="11" t="s">
        <v>12</v>
      </c>
      <c r="L21" s="11" t="s">
        <v>14</v>
      </c>
      <c r="M21" s="13">
        <v>20102.681227039171</v>
      </c>
      <c r="N21" s="13">
        <v>141.78392443094231</v>
      </c>
      <c r="O21">
        <f>0.012*M21</f>
        <v>241.23217472447007</v>
      </c>
      <c r="P21">
        <f>0.025*M21</f>
        <v>502.56703067597931</v>
      </c>
    </row>
    <row r="22" spans="1:16" ht="15.75" customHeight="1" x14ac:dyDescent="0.15">
      <c r="A22">
        <f>SQRT(5400)</f>
        <v>73.484692283495349</v>
      </c>
      <c r="B22" s="4">
        <v>89.602957467781295</v>
      </c>
      <c r="C22" s="5">
        <v>1.86754273453907E-2</v>
      </c>
      <c r="D22" s="5">
        <v>0.25170899712192801</v>
      </c>
      <c r="E22" s="5">
        <v>0.92580548347922398</v>
      </c>
      <c r="F22" s="5">
        <v>-1.86754273453907E-2</v>
      </c>
      <c r="G22" s="5">
        <f>1-E22</f>
        <v>7.4194516520776022E-2</v>
      </c>
      <c r="H22" s="5">
        <v>0.88894324840212002</v>
      </c>
      <c r="I22" s="6">
        <v>27</v>
      </c>
      <c r="J22" s="11" t="s">
        <v>10</v>
      </c>
      <c r="K22" s="11" t="s">
        <v>12</v>
      </c>
      <c r="L22" s="11" t="s">
        <v>14</v>
      </c>
      <c r="M22" s="13">
        <v>245274.78051116789</v>
      </c>
      <c r="N22" s="13">
        <v>495.25223927930688</v>
      </c>
      <c r="O22">
        <f>0.012*M22</f>
        <v>2943.2973661340147</v>
      </c>
      <c r="P22">
        <f>0.025*M22</f>
        <v>6131.869512779198</v>
      </c>
    </row>
    <row r="23" spans="1:16" ht="15.75" customHeight="1" x14ac:dyDescent="0.15">
      <c r="A23">
        <f>SQRT(5400)</f>
        <v>73.484692283495349</v>
      </c>
      <c r="B23" s="4">
        <v>89.7315526639577</v>
      </c>
      <c r="C23" s="5">
        <v>9.3047614401935499E-2</v>
      </c>
      <c r="D23" s="5">
        <v>0.55164545753013094</v>
      </c>
      <c r="E23" s="5">
        <v>0.83132714475972402</v>
      </c>
      <c r="F23" s="5">
        <v>-9.3047614401935499E-2</v>
      </c>
      <c r="G23" s="5">
        <f>1-E23</f>
        <v>0.16867285524027598</v>
      </c>
      <c r="H23" s="5">
        <v>0.17876596831254499</v>
      </c>
      <c r="I23" s="6">
        <v>14</v>
      </c>
      <c r="J23" s="11" t="s">
        <v>10</v>
      </c>
      <c r="K23" s="11" t="s">
        <v>12</v>
      </c>
      <c r="L23" s="11" t="s">
        <v>14</v>
      </c>
      <c r="M23" s="13">
        <v>56981.188367133669</v>
      </c>
      <c r="N23" s="13">
        <v>238.70732784548881</v>
      </c>
      <c r="O23">
        <f>0.012*M23</f>
        <v>683.77426040560408</v>
      </c>
      <c r="P23">
        <f>0.025*M23</f>
        <v>1424.5297091783418</v>
      </c>
    </row>
    <row r="24" spans="1:16" ht="15.75" customHeight="1" x14ac:dyDescent="0.15">
      <c r="A24">
        <f>SQRT(5400)</f>
        <v>73.484692283495349</v>
      </c>
      <c r="B24" s="4">
        <v>89.996745473938006</v>
      </c>
      <c r="C24" s="5">
        <v>3.9226985439458399E-2</v>
      </c>
      <c r="D24" s="5">
        <v>0.84500594925994998</v>
      </c>
      <c r="E24" s="5">
        <v>0.95357785886145097</v>
      </c>
      <c r="F24" s="5">
        <v>-3.9226985439458399E-2</v>
      </c>
      <c r="G24" s="5">
        <f>1-E24</f>
        <v>4.6422141138549033E-2</v>
      </c>
      <c r="H24" s="5">
        <v>0.42518251987120698</v>
      </c>
      <c r="I24" s="6">
        <v>6</v>
      </c>
      <c r="J24" s="11" t="s">
        <v>10</v>
      </c>
      <c r="K24" s="11" t="s">
        <v>12</v>
      </c>
      <c r="L24" s="11" t="s">
        <v>14</v>
      </c>
      <c r="M24" s="13">
        <v>8667.9944655773797</v>
      </c>
      <c r="N24" s="13">
        <v>93.102064776122873</v>
      </c>
      <c r="O24">
        <f>0.012*M24</f>
        <v>104.01593358692855</v>
      </c>
      <c r="P24">
        <f>0.025*M24</f>
        <v>216.69986163943452</v>
      </c>
    </row>
    <row r="25" spans="1:16" ht="15.75" customHeight="1" x14ac:dyDescent="0.15">
      <c r="A25">
        <f>SQRT(5400)</f>
        <v>73.484692283495349</v>
      </c>
      <c r="B25" s="8">
        <v>100.00108815496699</v>
      </c>
      <c r="C25" s="9">
        <v>9.1750990749394704E-2</v>
      </c>
      <c r="D25" s="9">
        <v>0.65296268369739197</v>
      </c>
      <c r="E25" s="9">
        <v>0.85948509303800302</v>
      </c>
      <c r="F25" s="9">
        <v>-9.1750990749394704E-2</v>
      </c>
      <c r="G25" s="5">
        <f>1-E25</f>
        <v>0.14051490696199698</v>
      </c>
      <c r="H25" s="9">
        <v>0.201694713585922</v>
      </c>
      <c r="I25" s="10">
        <v>11</v>
      </c>
      <c r="J25" s="11" t="s">
        <v>10</v>
      </c>
      <c r="K25" s="11" t="s">
        <v>12</v>
      </c>
      <c r="L25" s="11" t="s">
        <v>14</v>
      </c>
      <c r="M25" s="13">
        <v>26426.467849309502</v>
      </c>
      <c r="N25" s="13">
        <v>51.406680353150122</v>
      </c>
      <c r="O25">
        <f>0.012*M25</f>
        <v>317.11761419171404</v>
      </c>
      <c r="P25">
        <f>0.025*M25</f>
        <v>660.66169623273754</v>
      </c>
    </row>
    <row r="26" spans="1:16" ht="15.75" customHeight="1" x14ac:dyDescent="0.15">
      <c r="A26">
        <f>SQRT(5400)</f>
        <v>73.484692283495349</v>
      </c>
      <c r="B26" s="8">
        <v>199.987403138075</v>
      </c>
      <c r="C26" s="9">
        <v>6.94725101784055E-2</v>
      </c>
      <c r="D26" s="9">
        <v>0.35214457959402001</v>
      </c>
      <c r="E26" s="9">
        <v>0.80271594622158104</v>
      </c>
      <c r="F26" s="9">
        <v>-6.94725101784055E-2</v>
      </c>
      <c r="G26" s="5">
        <f>1-E26</f>
        <v>0.19728405377841896</v>
      </c>
      <c r="H26" s="9">
        <v>0.53271115493773102</v>
      </c>
      <c r="I26" s="10">
        <v>22</v>
      </c>
      <c r="J26" s="11" t="s">
        <v>10</v>
      </c>
      <c r="K26" s="11" t="s">
        <v>12</v>
      </c>
      <c r="L26" s="11" t="s">
        <v>14</v>
      </c>
      <c r="M26" s="13">
        <v>25807.647945693061</v>
      </c>
      <c r="N26" s="13">
        <v>50.801228278155889</v>
      </c>
      <c r="O26">
        <f>0.012*M26</f>
        <v>309.69177534831675</v>
      </c>
      <c r="P26">
        <f>0.025*M26</f>
        <v>645.19119864232653</v>
      </c>
    </row>
    <row r="27" spans="1:16" ht="15.75" customHeight="1" x14ac:dyDescent="0.15">
      <c r="A27">
        <f>SQRT(5400)</f>
        <v>73.484692283495349</v>
      </c>
      <c r="B27" s="8">
        <v>200.491437174845</v>
      </c>
      <c r="C27" s="9">
        <v>0.113220350225431</v>
      </c>
      <c r="D27" s="9">
        <v>0.94947828942031298</v>
      </c>
      <c r="E27" s="9">
        <v>0.88075519842106498</v>
      </c>
      <c r="F27" s="9">
        <v>-0.113220350225431</v>
      </c>
      <c r="G27" s="5">
        <f>1-E27</f>
        <v>0.11924480157893502</v>
      </c>
      <c r="H27" s="9">
        <v>0.32807959509430801</v>
      </c>
      <c r="I27" s="10">
        <v>6</v>
      </c>
      <c r="J27" s="11" t="s">
        <v>10</v>
      </c>
      <c r="K27" s="11" t="s">
        <v>12</v>
      </c>
      <c r="L27" s="11" t="s">
        <v>14</v>
      </c>
      <c r="M27" s="13">
        <v>239.0630506138709</v>
      </c>
      <c r="N27" s="13">
        <v>4.8894074345862286</v>
      </c>
      <c r="O27">
        <f>0.012*M27</f>
        <v>2.8687566073664508</v>
      </c>
      <c r="P27">
        <f>0.025*M27</f>
        <v>5.9765762653467727</v>
      </c>
    </row>
    <row r="28" spans="1:16" ht="15.75" customHeight="1" x14ac:dyDescent="0.15">
      <c r="A28">
        <f>SQRT(5400)</f>
        <v>73.484692283495349</v>
      </c>
      <c r="B28" s="8">
        <v>299.60875615291297</v>
      </c>
      <c r="C28" s="9">
        <v>0.18788294383090201</v>
      </c>
      <c r="D28" s="9">
        <v>0.95249557600528201</v>
      </c>
      <c r="E28" s="9">
        <v>0.80274664936621098</v>
      </c>
      <c r="F28" s="9">
        <v>-0.18788294383090201</v>
      </c>
      <c r="G28" s="5">
        <f>1-E28</f>
        <v>0.19725335063378902</v>
      </c>
      <c r="H28" s="9">
        <v>0.29511881707981102</v>
      </c>
      <c r="I28" s="10">
        <v>5</v>
      </c>
      <c r="J28" s="11" t="s">
        <v>10</v>
      </c>
      <c r="K28" s="11" t="s">
        <v>12</v>
      </c>
      <c r="L28" s="11" t="s">
        <v>14</v>
      </c>
      <c r="M28" s="13">
        <v>65.413006430178697</v>
      </c>
      <c r="N28" s="13">
        <v>2.557596653700084</v>
      </c>
      <c r="O28">
        <f>0.012*M28</f>
        <v>0.78495607716214444</v>
      </c>
      <c r="P28">
        <f>0.025*M28</f>
        <v>1.6353251607544674</v>
      </c>
    </row>
    <row r="29" spans="1:16" ht="15.75" customHeight="1" x14ac:dyDescent="0.15">
      <c r="A29">
        <f>SQRT(5400)</f>
        <v>73.484692283495349</v>
      </c>
      <c r="B29" s="8">
        <v>299.77844463149</v>
      </c>
      <c r="C29" s="9">
        <v>0.112799222176608</v>
      </c>
      <c r="D29" s="9">
        <v>0.65216123776876</v>
      </c>
      <c r="E29" s="9">
        <v>0.82703783106992301</v>
      </c>
      <c r="F29" s="9">
        <v>-0.112799222176608</v>
      </c>
      <c r="G29" s="5">
        <f>1-E29</f>
        <v>0.17296216893007699</v>
      </c>
      <c r="H29" s="9">
        <v>0.49220284001954401</v>
      </c>
      <c r="I29" s="10">
        <v>16</v>
      </c>
      <c r="J29" s="11" t="s">
        <v>10</v>
      </c>
      <c r="K29" s="11" t="s">
        <v>12</v>
      </c>
      <c r="L29" s="11" t="s">
        <v>14</v>
      </c>
      <c r="M29" s="13">
        <v>1812.6916169495139</v>
      </c>
      <c r="N29" s="13">
        <v>13.46362364651328</v>
      </c>
      <c r="O29">
        <f>0.012*M29</f>
        <v>21.752299403394169</v>
      </c>
      <c r="P29">
        <f>0.025*M29</f>
        <v>45.317290423737852</v>
      </c>
    </row>
  </sheetData>
  <sortState xmlns:xlrd2="http://schemas.microsoft.com/office/spreadsheetml/2017/richdata2" ref="A2:P219">
    <sortCondition ref="B1:B2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theory_table_evts_0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Barry</cp:lastModifiedBy>
  <dcterms:created xsi:type="dcterms:W3CDTF">2021-01-27T20:58:28Z</dcterms:created>
  <dcterms:modified xsi:type="dcterms:W3CDTF">2021-01-28T20:19:52Z</dcterms:modified>
</cp:coreProperties>
</file>