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0101089\"/>
    </mc:Choice>
  </mc:AlternateContent>
  <xr:revisionPtr revIDLastSave="0" documentId="13_ncr:1_{9BFEB79A-E002-4BE9-B5AE-B12E21C4E02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010189_ActionCodes" sheetId="3" r:id="rId1"/>
    <sheet name="E010189_StatusCodes" sheetId="2" r:id="rId2"/>
    <sheet name="E010189_RoomRateType" sheetId="4" r:id="rId3"/>
    <sheet name="Payer" sheetId="1" r:id="rId4"/>
  </sheets>
  <definedNames>
    <definedName name="LIST">E010189_ActionCodes!$E$2:$G$15</definedName>
    <definedName name="LIST1">E010189_StatusCodes!$E$2:$G$6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G2" i="3"/>
  <c r="F2" i="3"/>
  <c r="E2" i="3"/>
  <c r="J3" i="2"/>
  <c r="J4" i="2"/>
  <c r="J5" i="2"/>
  <c r="J6" i="2"/>
  <c r="J2" i="2"/>
  <c r="E3" i="2"/>
  <c r="F3" i="2"/>
  <c r="G3" i="2"/>
  <c r="E4" i="2"/>
  <c r="F4" i="2"/>
  <c r="G4" i="2"/>
  <c r="E5" i="2"/>
  <c r="F5" i="2"/>
  <c r="G5" i="2"/>
  <c r="E6" i="2"/>
  <c r="F6" i="2"/>
  <c r="G6" i="2"/>
  <c r="G2" i="2"/>
  <c r="F2" i="2"/>
  <c r="E2" i="2"/>
  <c r="P3" i="4"/>
  <c r="Q3" i="4"/>
  <c r="R3" i="4"/>
  <c r="R2" i="4"/>
  <c r="Q2" i="4"/>
  <c r="P2" i="4"/>
  <c r="L3" i="4"/>
  <c r="M3" i="4"/>
  <c r="N3" i="4"/>
  <c r="N2" i="4"/>
  <c r="M2" i="4"/>
  <c r="L2" i="4"/>
  <c r="E3" i="4"/>
  <c r="F3" i="4"/>
  <c r="G3" i="4"/>
  <c r="G2" i="4"/>
  <c r="F2" i="4"/>
  <c r="E2" i="4"/>
  <c r="W3" i="1"/>
  <c r="X3" i="1"/>
  <c r="Y3" i="1"/>
  <c r="W4" i="1"/>
  <c r="Y4" i="1"/>
  <c r="W5" i="1"/>
  <c r="X5" i="1"/>
  <c r="Y5" i="1"/>
  <c r="W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Y2" i="1"/>
  <c r="X2" i="1"/>
  <c r="W2" i="1"/>
  <c r="H6" i="1"/>
  <c r="I6" i="1"/>
  <c r="J6" i="1"/>
  <c r="K6" i="1"/>
  <c r="L6" i="1"/>
  <c r="M6" i="1"/>
  <c r="Q3" i="1"/>
  <c r="Q4" i="1"/>
  <c r="Q5" i="1"/>
  <c r="S5" i="1" s="1"/>
  <c r="Q6" i="1"/>
  <c r="Q7" i="1"/>
  <c r="Q8" i="1"/>
  <c r="Q9" i="1"/>
  <c r="Q10" i="1"/>
  <c r="Q11" i="1"/>
  <c r="Q12" i="1"/>
  <c r="Q13" i="1"/>
  <c r="S13" i="1" s="1"/>
  <c r="Q14" i="1"/>
  <c r="Q15" i="1"/>
  <c r="Q16" i="1"/>
  <c r="Q17" i="1"/>
  <c r="Q2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X4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X6" i="1" s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0" i="1"/>
  <c r="T17" i="1" l="1"/>
  <c r="T14" i="1"/>
  <c r="T6" i="1"/>
  <c r="U12" i="1"/>
  <c r="S4" i="1"/>
  <c r="S11" i="1"/>
  <c r="S3" i="1"/>
  <c r="S2" i="1"/>
  <c r="U10" i="1"/>
  <c r="U11" i="1"/>
  <c r="S16" i="1"/>
  <c r="S8" i="1"/>
  <c r="S15" i="1"/>
  <c r="S7" i="1"/>
  <c r="S12" i="1"/>
  <c r="S9" i="1"/>
  <c r="U16" i="1"/>
  <c r="S14" i="1"/>
  <c r="T11" i="1"/>
  <c r="U8" i="1"/>
  <c r="S6" i="1"/>
  <c r="T3" i="1"/>
  <c r="U14" i="1"/>
  <c r="U3" i="1"/>
  <c r="T16" i="1"/>
  <c r="U13" i="1"/>
  <c r="T8" i="1"/>
  <c r="U5" i="1"/>
  <c r="T9" i="1"/>
  <c r="T13" i="1"/>
  <c r="T5" i="1"/>
  <c r="T2" i="1"/>
  <c r="U15" i="1"/>
  <c r="T10" i="1"/>
  <c r="U7" i="1"/>
  <c r="U2" i="1"/>
  <c r="T15" i="1"/>
  <c r="S10" i="1"/>
  <c r="T7" i="1"/>
  <c r="U4" i="1"/>
  <c r="U17" i="1"/>
  <c r="T12" i="1"/>
  <c r="U9" i="1"/>
  <c r="T4" i="1"/>
  <c r="U6" i="1"/>
  <c r="S17" i="1"/>
</calcChain>
</file>

<file path=xl/sharedStrings.xml><?xml version="1.0" encoding="utf-8"?>
<sst xmlns="http://schemas.openxmlformats.org/spreadsheetml/2006/main" count="1633" uniqueCount="734">
  <si>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</si>
  <si>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</si>
  <si>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</si>
  <si>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</si>
  <si>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</si>
  <si>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</si>
  <si>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</si>
  <si>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Actual Admission</t>
  </si>
  <si>
    <t>AA</t>
  </si>
  <si>
    <t>Coinsurance Change</t>
  </si>
  <si>
    <t>CC</t>
  </si>
  <si>
    <t>Discharge Date</t>
  </si>
  <si>
    <t>DD</t>
  </si>
  <si>
    <t>Deceased Date (Facility)</t>
  </si>
  <si>
    <t>DE</t>
  </si>
  <si>
    <t>Deceased Date (Hospital)</t>
  </si>
  <si>
    <t>DH</t>
  </si>
  <si>
    <t>Leave of Absence/LOA</t>
  </si>
  <si>
    <t>L</t>
  </si>
  <si>
    <t>Liability Change</t>
  </si>
  <si>
    <t>LC</t>
  </si>
  <si>
    <t>On Line Census</t>
  </si>
  <si>
    <t>OLC</t>
  </si>
  <si>
    <t>Payer Change</t>
  </si>
  <si>
    <t>PC</t>
  </si>
  <si>
    <t>ReAdmission</t>
  </si>
  <si>
    <t>RA</t>
  </si>
  <si>
    <t>Room Change</t>
  </si>
  <si>
    <t>RC</t>
  </si>
  <si>
    <t>Return from Leave/LOA</t>
  </si>
  <si>
    <t>RL</t>
  </si>
  <si>
    <t>Transfer In from Hospital</t>
  </si>
  <si>
    <t>TI</t>
  </si>
  <si>
    <t>Transfer Out to Hospital</t>
  </si>
  <si>
    <t>TO</t>
  </si>
  <si>
    <t>DAMA</t>
  </si>
  <si>
    <t>Discharge AMA Date</t>
  </si>
  <si>
    <t>DD-FD</t>
  </si>
  <si>
    <t>Discharge Date- COVID19 Family Decision</t>
  </si>
  <si>
    <t>DD-NE</t>
  </si>
  <si>
    <t>Discharge Date- COVID19 Needs</t>
  </si>
  <si>
    <t>DE-CO</t>
  </si>
  <si>
    <t>Deceased Date (Facility) COVID19</t>
  </si>
  <si>
    <t>DH-CO</t>
  </si>
  <si>
    <t>Deceased Date (Hospital) COVID19</t>
  </si>
  <si>
    <t>HOLD</t>
  </si>
  <si>
    <t xml:space="preserve">Do Not Use Private Bed Hold </t>
  </si>
  <si>
    <t>PO</t>
  </si>
  <si>
    <t>Prior Owner</t>
  </si>
  <si>
    <t>RAA</t>
  </si>
  <si>
    <t>Respite - Actual Admit/ReAdmit Date</t>
  </si>
  <si>
    <t>RDD</t>
  </si>
  <si>
    <t>Respite - Discharge Date</t>
  </si>
  <si>
    <t>RDE</t>
  </si>
  <si>
    <t>Respite - Deceased Date (Facility)</t>
  </si>
  <si>
    <t>RDH</t>
  </si>
  <si>
    <t>Respite - Deceased Date (Hospital)</t>
  </si>
  <si>
    <t>RR</t>
  </si>
  <si>
    <t>Room Reserve</t>
  </si>
  <si>
    <t>Active</t>
  </si>
  <si>
    <t>A</t>
  </si>
  <si>
    <t>STOP BILLING</t>
  </si>
  <si>
    <t>D</t>
  </si>
  <si>
    <t>Hosp/Other &lt; 24 hrs (Medicare only)</t>
  </si>
  <si>
    <t>HN</t>
  </si>
  <si>
    <t>Hospital Paid Leave</t>
  </si>
  <si>
    <t>HP</t>
  </si>
  <si>
    <t>Therapeutic Paid Leave</t>
  </si>
  <si>
    <t>TP</t>
  </si>
  <si>
    <t>AC</t>
  </si>
  <si>
    <t>Active Custodial</t>
  </si>
  <si>
    <t>AMA</t>
  </si>
  <si>
    <t>BH</t>
  </si>
  <si>
    <t>Bed Hold</t>
  </si>
  <si>
    <t>BHDNU</t>
  </si>
  <si>
    <t>Do Not Use Bed Hold</t>
  </si>
  <si>
    <t>DP</t>
  </si>
  <si>
    <t>Discharged Paid</t>
  </si>
  <si>
    <t>EP</t>
  </si>
  <si>
    <t>Expired paid</t>
  </si>
  <si>
    <t>H3</t>
  </si>
  <si>
    <t>Interrupted Stay &lt; 3 Midnights</t>
  </si>
  <si>
    <t>H3Ca</t>
  </si>
  <si>
    <t>Hospital&lt;3daysCA</t>
  </si>
  <si>
    <t>Hospital &lt; 24 hrs (Medicare only)</t>
  </si>
  <si>
    <t>HUP</t>
  </si>
  <si>
    <t>Hospital Unpaid Leave</t>
  </si>
  <si>
    <t xml:space="preserve">RR </t>
  </si>
  <si>
    <t>T50</t>
  </si>
  <si>
    <t xml:space="preserve">Therapeutic &lt;8hrs NH(50%) </t>
  </si>
  <si>
    <t>TUP</t>
  </si>
  <si>
    <t>Therapeutic Unpaid Leave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</si>
  <si>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</si>
  <si>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</si>
  <si>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</si>
  <si>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</si>
  <si>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</si>
  <si>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</si>
  <si>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</si>
  <si>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Suggested Merge by Short Code</t>
  </si>
  <si>
    <t>Suggested Merge by Description</t>
  </si>
  <si>
    <t>Private</t>
  </si>
  <si>
    <t>P</t>
  </si>
  <si>
    <t>Semi</t>
  </si>
  <si>
    <t>S</t>
  </si>
  <si>
    <t>1 Bedroom Suite</t>
  </si>
  <si>
    <t>1B</t>
  </si>
  <si>
    <t>2 Bedroom Suite</t>
  </si>
  <si>
    <t>2B</t>
  </si>
  <si>
    <t>3 Bed Room</t>
  </si>
  <si>
    <t>3BD</t>
  </si>
  <si>
    <t>3 Bed Room Medicare Certified</t>
  </si>
  <si>
    <t>3BMC</t>
  </si>
  <si>
    <t>3 Bed Room--Large Medicare Certified</t>
  </si>
  <si>
    <t>3BLg</t>
  </si>
  <si>
    <t>3 Bed Room--Medium Medicare Certified</t>
  </si>
  <si>
    <t>3BMd</t>
  </si>
  <si>
    <t>3 Bed Room--Small Medicare Certified</t>
  </si>
  <si>
    <t>3BSm</t>
  </si>
  <si>
    <t>4 Bed Room</t>
  </si>
  <si>
    <t>4BD</t>
  </si>
  <si>
    <t>Large Corner Semi Private</t>
  </si>
  <si>
    <t>LCSP</t>
  </si>
  <si>
    <t>PVT</t>
  </si>
  <si>
    <t>Private (Dually Certified Bed)</t>
  </si>
  <si>
    <t>Private--Large Medicare Certified</t>
  </si>
  <si>
    <t>PLg</t>
  </si>
  <si>
    <t>Private--Small Medicare Certified</t>
  </si>
  <si>
    <t>PSm</t>
  </si>
  <si>
    <t>Private--Special Medicare Certified</t>
  </si>
  <si>
    <t>PSp</t>
  </si>
  <si>
    <t>Private-Medically Necessary</t>
  </si>
  <si>
    <t>PMN</t>
  </si>
  <si>
    <t>Regular Semi Private</t>
  </si>
  <si>
    <t>RSP</t>
  </si>
  <si>
    <t>Semi    (Dually Certified Bed)</t>
  </si>
  <si>
    <t>Semi Private--Large Medicare Certified</t>
  </si>
  <si>
    <t>SPLg</t>
  </si>
  <si>
    <t>Semi Private--Small Medicare Certified</t>
  </si>
  <si>
    <t>SPSm</t>
  </si>
  <si>
    <t>Small Private Corner</t>
  </si>
  <si>
    <t>SPC</t>
  </si>
  <si>
    <t>Small Regular Semi Private</t>
  </si>
  <si>
    <t>SRSP</t>
  </si>
  <si>
    <t>Studio</t>
  </si>
  <si>
    <t>ST</t>
  </si>
  <si>
    <t>srcDescription</t>
  </si>
  <si>
    <t>srcPayerID</t>
  </si>
  <si>
    <t>src_payer_type</t>
  </si>
  <si>
    <t>src_payer_code</t>
  </si>
  <si>
    <t>src_payer_code2</t>
  </si>
  <si>
    <t>src_Care_Level_Template</t>
  </si>
  <si>
    <t>Map_dstPayerID</t>
  </si>
  <si>
    <t>dstDescription</t>
  </si>
  <si>
    <t>dstPayerID</t>
  </si>
  <si>
    <t>dst_payer_type</t>
  </si>
  <si>
    <t>dst_payer_code</t>
  </si>
  <si>
    <t>dst_payer_code2</t>
  </si>
  <si>
    <t>dst_Care_Level_Template</t>
  </si>
  <si>
    <t>Src_PayerCode_Combined</t>
  </si>
  <si>
    <t>Suggested Merge by Payer Code</t>
  </si>
  <si>
    <t>Suggested Merge by PayerID</t>
  </si>
  <si>
    <t>Anthem BC MA PDPM</t>
  </si>
  <si>
    <t>Managed Care</t>
  </si>
  <si>
    <t>BC</t>
  </si>
  <si>
    <t>PD</t>
  </si>
  <si>
    <t>Blue Cross of CA Medicare Advantage LOAs 100% PDPM</t>
  </si>
  <si>
    <t>ABC</t>
  </si>
  <si>
    <t>PDPM</t>
  </si>
  <si>
    <t>Anthem BC MediCal Rate</t>
  </si>
  <si>
    <t>Medicaid</t>
  </si>
  <si>
    <t>CAL</t>
  </si>
  <si>
    <t>Blue Cross Medi-Cal Custodial</t>
  </si>
  <si>
    <t>BM</t>
  </si>
  <si>
    <t>Medi-Cal</t>
  </si>
  <si>
    <t>Anthem Blue Cross MA</t>
  </si>
  <si>
    <t>LVL</t>
  </si>
  <si>
    <t>4 levels of care</t>
  </si>
  <si>
    <t>Blue Cross-HMO</t>
  </si>
  <si>
    <t>4 Levels of Care</t>
  </si>
  <si>
    <t>Ca Health and Wellness MCal</t>
  </si>
  <si>
    <t>CHW</t>
  </si>
  <si>
    <t>Managed Medi-Cal</t>
  </si>
  <si>
    <t>WMC</t>
  </si>
  <si>
    <t>HOSPICE MEDI-CAL</t>
  </si>
  <si>
    <t>HM</t>
  </si>
  <si>
    <t>CA</t>
  </si>
  <si>
    <t>Standard</t>
  </si>
  <si>
    <t>Insurance</t>
  </si>
  <si>
    <t>INS</t>
  </si>
  <si>
    <t>Managed Care with Levels</t>
  </si>
  <si>
    <t>MCL</t>
  </si>
  <si>
    <t>Managed Care with PDPM</t>
  </si>
  <si>
    <t>MGD</t>
  </si>
  <si>
    <t>Managed Care with HIPPS 100% PDPM</t>
  </si>
  <si>
    <t>MHI</t>
  </si>
  <si>
    <t>Managed Care with Rugs</t>
  </si>
  <si>
    <t>MCR</t>
  </si>
  <si>
    <t>RUGs IV Care Levels</t>
  </si>
  <si>
    <t>MediCal</t>
  </si>
  <si>
    <t>MCD</t>
  </si>
  <si>
    <t>MediCal Pending</t>
  </si>
  <si>
    <t>MP</t>
  </si>
  <si>
    <t>Medi-Cal Pending</t>
  </si>
  <si>
    <t>MediCal TAR Pending</t>
  </si>
  <si>
    <t>MTP</t>
  </si>
  <si>
    <t>Medi-Cal TAR Pending</t>
  </si>
  <si>
    <t>MEDICARE A</t>
  </si>
  <si>
    <t>Medicare A</t>
  </si>
  <si>
    <t>MCA</t>
  </si>
  <si>
    <t>Partnership MediCal Skilled Level</t>
  </si>
  <si>
    <t>PTL</t>
  </si>
  <si>
    <t xml:space="preserve">Private </t>
  </si>
  <si>
    <t>Private Pay</t>
  </si>
  <si>
    <t>PP</t>
  </si>
  <si>
    <t>TRICARE</t>
  </si>
  <si>
    <t>TRI</t>
  </si>
  <si>
    <t>Tricare-HMO</t>
  </si>
  <si>
    <t>TC</t>
  </si>
  <si>
    <t>UHC PDPM</t>
  </si>
  <si>
    <t>UHC</t>
  </si>
  <si>
    <t>RUG</t>
  </si>
  <si>
    <t>United Healthcare 100% PDPM</t>
  </si>
  <si>
    <t>UH</t>
  </si>
  <si>
    <t>Access Medical Lvls</t>
  </si>
  <si>
    <t>AML</t>
  </si>
  <si>
    <t>Aetna Lvls</t>
  </si>
  <si>
    <t>AE</t>
  </si>
  <si>
    <t>Aetna Medi-Cal-Custodial</t>
  </si>
  <si>
    <t>ABH</t>
  </si>
  <si>
    <t>Aetna Medicare Advantage LOAs 100% PDPM</t>
  </si>
  <si>
    <t>AR</t>
  </si>
  <si>
    <t>Aetna--RUGS</t>
  </si>
  <si>
    <t>Alameda Alliance</t>
  </si>
  <si>
    <t>Alameda Alliance Custodial</t>
  </si>
  <si>
    <t>AAC</t>
  </si>
  <si>
    <t>ALF Private Pay</t>
  </si>
  <si>
    <t>ALF</t>
  </si>
  <si>
    <t>Alignment Health Lvls</t>
  </si>
  <si>
    <t>AHL</t>
  </si>
  <si>
    <t>Alignment Health Lvls PDPM</t>
  </si>
  <si>
    <t>Alignment Health RUG</t>
  </si>
  <si>
    <t>AHR</t>
  </si>
  <si>
    <t>All Seasons Hospice GIP</t>
  </si>
  <si>
    <t>Other</t>
  </si>
  <si>
    <t>AG</t>
  </si>
  <si>
    <t>All Seasons Hospice Mcal</t>
  </si>
  <si>
    <t>AH</t>
  </si>
  <si>
    <t>Alta Bates Medical Group</t>
  </si>
  <si>
    <t>AB</t>
  </si>
  <si>
    <t>AltaMed (M/Care) Health Svc Corp Levels</t>
  </si>
  <si>
    <t>AM</t>
  </si>
  <si>
    <t>AltaMed (MCal) Health Svc Corp Levels</t>
  </si>
  <si>
    <t>AL</t>
  </si>
  <si>
    <t>AltaMed Medi-Cal-Custodial</t>
  </si>
  <si>
    <t>AT</t>
  </si>
  <si>
    <t>Anthem Blue Cross  Level 4</t>
  </si>
  <si>
    <t>ANL</t>
  </si>
  <si>
    <t>Anthem Blue Cross MCal levels</t>
  </si>
  <si>
    <t>AMC</t>
  </si>
  <si>
    <t>3 Levels of Care</t>
  </si>
  <si>
    <t>Anthem Rug</t>
  </si>
  <si>
    <t>ANR</t>
  </si>
  <si>
    <t>Aseara Care Hospice</t>
  </si>
  <si>
    <t>Blue Cross Levels</t>
  </si>
  <si>
    <t>BCL</t>
  </si>
  <si>
    <t>Blue Cross Managed Care Medicaid</t>
  </si>
  <si>
    <t>BCM</t>
  </si>
  <si>
    <t xml:space="preserve">Blue Cross Managed Medicaid </t>
  </si>
  <si>
    <t>BMM</t>
  </si>
  <si>
    <t>Blue Cross Medi-Cal Skilled</t>
  </si>
  <si>
    <t>BLO</t>
  </si>
  <si>
    <t>Blue Cross NonVent SubAcute Custodial</t>
  </si>
  <si>
    <t>BN</t>
  </si>
  <si>
    <t>Sub-Acute</t>
  </si>
  <si>
    <t>Blue Cross Vent SubAcute Custodial</t>
  </si>
  <si>
    <t>BV</t>
  </si>
  <si>
    <t>Blue Cross-Premera (WA)</t>
  </si>
  <si>
    <t>BCP</t>
  </si>
  <si>
    <t>Blue Cross-RUGS</t>
  </si>
  <si>
    <t>BCR</t>
  </si>
  <si>
    <t>Blue Shield Levels (3)</t>
  </si>
  <si>
    <t>BLL</t>
  </si>
  <si>
    <t>Blue Shield Levels (4)</t>
  </si>
  <si>
    <t>BSL</t>
  </si>
  <si>
    <t>Blue Shield Levels (4) - Commercial</t>
  </si>
  <si>
    <t>BCO</t>
  </si>
  <si>
    <t>Blue Shield Medicare Advantage 100% PDPM</t>
  </si>
  <si>
    <t>BLU</t>
  </si>
  <si>
    <t>Blue Shield Medicare Advantage Lvls</t>
  </si>
  <si>
    <t>BMA</t>
  </si>
  <si>
    <t>Blue Shield of California +65 Rugs</t>
  </si>
  <si>
    <t>BSC</t>
  </si>
  <si>
    <t>Blue Shield Promise Custodial</t>
  </si>
  <si>
    <t>BSP</t>
  </si>
  <si>
    <t>MCAL</t>
  </si>
  <si>
    <t>Blue Shield Promise Medi-Cal Skilled Lvls</t>
  </si>
  <si>
    <t>SKL</t>
  </si>
  <si>
    <t>Blue Shield Promise Medicare Lvls</t>
  </si>
  <si>
    <t>BSM</t>
  </si>
  <si>
    <t>Blue Shield Promise NonVent SubAcute Custodial</t>
  </si>
  <si>
    <t>NON</t>
  </si>
  <si>
    <t>Blue Shield Promise RUGs</t>
  </si>
  <si>
    <t>BSR</t>
  </si>
  <si>
    <t>Blue Shield Promise Vent SubAcute Custodial</t>
  </si>
  <si>
    <t>CV</t>
  </si>
  <si>
    <t>VNT</t>
  </si>
  <si>
    <t>Brand New Day 100% PDPM</t>
  </si>
  <si>
    <t>UCB</t>
  </si>
  <si>
    <t>Brand New Day Mgd Medi-Cal</t>
  </si>
  <si>
    <t>UBM</t>
  </si>
  <si>
    <t>Brown &amp; Toland 85% PDPM</t>
  </si>
  <si>
    <t>BAT</t>
  </si>
  <si>
    <t>Brown &amp; Toland Medical Group</t>
  </si>
  <si>
    <t>BT</t>
  </si>
  <si>
    <t>Brown and Toland-RUGS</t>
  </si>
  <si>
    <t>BTR</t>
  </si>
  <si>
    <t>Brown and Toland-RUGS Special</t>
  </si>
  <si>
    <t>HIV</t>
  </si>
  <si>
    <t>Cal Optima PACE</t>
  </si>
  <si>
    <t>PE</t>
  </si>
  <si>
    <t>Cal-Optima</t>
  </si>
  <si>
    <t>CO</t>
  </si>
  <si>
    <t>Cal-Optima Direct</t>
  </si>
  <si>
    <t>CD</t>
  </si>
  <si>
    <t>Cal-Optima NonVent SubAcute Custodial</t>
  </si>
  <si>
    <t>NV</t>
  </si>
  <si>
    <t>Cal-Optima Vent SubAcute Custodial</t>
  </si>
  <si>
    <t>VT</t>
  </si>
  <si>
    <t>Cal-Viva (Healthnet)</t>
  </si>
  <si>
    <t>HC</t>
  </si>
  <si>
    <t>Canopy Health 100% PDPM</t>
  </si>
  <si>
    <t>CHE</t>
  </si>
  <si>
    <t>Care 1st Health Plan HMO</t>
  </si>
  <si>
    <t>CP</t>
  </si>
  <si>
    <t>Care 1ST Medi-cal Custodial</t>
  </si>
  <si>
    <t>C1</t>
  </si>
  <si>
    <t>Care 1ST NonVent SubAcute Custodial</t>
  </si>
  <si>
    <t>CN</t>
  </si>
  <si>
    <t>Care 1ST-Vent SubAcute Custodial</t>
  </si>
  <si>
    <t>Care First - 5 Levels</t>
  </si>
  <si>
    <t>CF5</t>
  </si>
  <si>
    <t>Care First Health Plan 85% of RUG</t>
  </si>
  <si>
    <t>CFP</t>
  </si>
  <si>
    <t>Care First-Levels</t>
  </si>
  <si>
    <t>CFL</t>
  </si>
  <si>
    <t>Care More Touch</t>
  </si>
  <si>
    <t>CMT</t>
  </si>
  <si>
    <t>Care1st Medi-Cal Skilled Lvls</t>
  </si>
  <si>
    <t>CMS</t>
  </si>
  <si>
    <t>Caremore Health Plan 80% PDPM</t>
  </si>
  <si>
    <t>CMR</t>
  </si>
  <si>
    <t>CareMore Health Plan Medi-Cal</t>
  </si>
  <si>
    <t>CM</t>
  </si>
  <si>
    <t>Caremore Health Plan-RUGS</t>
  </si>
  <si>
    <t xml:space="preserve">Caremore MA Levels </t>
  </si>
  <si>
    <t>CML</t>
  </si>
  <si>
    <t>Cen-Cal Health</t>
  </si>
  <si>
    <t>CL</t>
  </si>
  <si>
    <t>Central Health Plan 90% PDPM</t>
  </si>
  <si>
    <t>CLH</t>
  </si>
  <si>
    <t>Central Health Plan of CA RUG</t>
  </si>
  <si>
    <t>Chinese Comm-HP Custodial</t>
  </si>
  <si>
    <t>CCH</t>
  </si>
  <si>
    <t>Chinese Comm-HP Med Adv</t>
  </si>
  <si>
    <t>CHA</t>
  </si>
  <si>
    <t>5 Levels of Care</t>
  </si>
  <si>
    <t>Chinese Comm-HP Medi-Cal 1500</t>
  </si>
  <si>
    <t>CHM</t>
  </si>
  <si>
    <t>Cigna</t>
  </si>
  <si>
    <t>CI</t>
  </si>
  <si>
    <t>Cigna Levels</t>
  </si>
  <si>
    <t>CIL</t>
  </si>
  <si>
    <t>Citzen's Choice</t>
  </si>
  <si>
    <t>Clever Care 100% PDPM</t>
  </si>
  <si>
    <t>CCP</t>
  </si>
  <si>
    <t>Comfort Hospice</t>
  </si>
  <si>
    <t>CHC</t>
  </si>
  <si>
    <t>IH</t>
  </si>
  <si>
    <t>CommuniCare - RUG</t>
  </si>
  <si>
    <t>COM</t>
  </si>
  <si>
    <t>CommuniCare Medi-Cal Custodial</t>
  </si>
  <si>
    <t>Community Health Group Medi-Cal Custodial</t>
  </si>
  <si>
    <t>CHG</t>
  </si>
  <si>
    <t>Community Health Plan of WA</t>
  </si>
  <si>
    <t>CHP</t>
  </si>
  <si>
    <t>Community Hospice Inc.</t>
  </si>
  <si>
    <t>CH</t>
  </si>
  <si>
    <t>Contra Costa Health Plan</t>
  </si>
  <si>
    <t>Contra Costa HP Custodial</t>
  </si>
  <si>
    <t>CCC</t>
  </si>
  <si>
    <t>Easy Choice Health Plan RUGS</t>
  </si>
  <si>
    <t>EH</t>
  </si>
  <si>
    <t xml:space="preserve">Evercare </t>
  </si>
  <si>
    <t>EC</t>
  </si>
  <si>
    <t>Family Choice Medical - Custodial</t>
  </si>
  <si>
    <t>FCM</t>
  </si>
  <si>
    <t>Family Medical Choice - Skilled</t>
  </si>
  <si>
    <t>FMS</t>
  </si>
  <si>
    <t>First Choice 90% PDPM</t>
  </si>
  <si>
    <t>FCG</t>
  </si>
  <si>
    <t>First Choice Medical Group RUG</t>
  </si>
  <si>
    <t>Gold Coast Health Plan</t>
  </si>
  <si>
    <t>GC</t>
  </si>
  <si>
    <t>Group Health</t>
  </si>
  <si>
    <t>GH</t>
  </si>
  <si>
    <t>Health Care Partners (MAO)</t>
  </si>
  <si>
    <t>HCM</t>
  </si>
  <si>
    <t>Health Net 80% PDPM</t>
  </si>
  <si>
    <t>HL</t>
  </si>
  <si>
    <t>Health Net 82% PDPM</t>
  </si>
  <si>
    <t>BKE</t>
  </si>
  <si>
    <t>Health Net 85% PDPM</t>
  </si>
  <si>
    <t>OAK</t>
  </si>
  <si>
    <t>Health Net 95% PDPM</t>
  </si>
  <si>
    <t>Health Net Medi-Cal Custodial</t>
  </si>
  <si>
    <t>Health Net SubAcute NonVent Custodial</t>
  </si>
  <si>
    <t>HS</t>
  </si>
  <si>
    <t>Health Net SubAcute NonVent RUG</t>
  </si>
  <si>
    <t>HLR</t>
  </si>
  <si>
    <t>Health Net SubAcute Vent Custodial</t>
  </si>
  <si>
    <t>HV</t>
  </si>
  <si>
    <t>Health Net SubAcute Vent RUG</t>
  </si>
  <si>
    <t>VENT</t>
  </si>
  <si>
    <t>Health Net-HMO-Levels</t>
  </si>
  <si>
    <t>Health Net-RUGS</t>
  </si>
  <si>
    <t>Health Plan of San Joaquin Levels</t>
  </si>
  <si>
    <t>HSJ</t>
  </si>
  <si>
    <t>6 Levels</t>
  </si>
  <si>
    <t>Health Plan of San Joaquin MCal</t>
  </si>
  <si>
    <t>SJ</t>
  </si>
  <si>
    <t>Health Plan of San Mateo 85% PDPM</t>
  </si>
  <si>
    <t>HSM</t>
  </si>
  <si>
    <t>Health Plan of San Mateo Mcal</t>
  </si>
  <si>
    <t>Health Smart Lvls</t>
  </si>
  <si>
    <t>HSL</t>
  </si>
  <si>
    <t>HealthCare Partners 80% PDPM</t>
  </si>
  <si>
    <t>HCP</t>
  </si>
  <si>
    <t>HealthCare Partners MA</t>
  </si>
  <si>
    <t>HealthCare Partners-Levels</t>
  </si>
  <si>
    <t>HCL</t>
  </si>
  <si>
    <t>HealthNet Cal-Viva</t>
  </si>
  <si>
    <t>HNC</t>
  </si>
  <si>
    <t>Heritage Medical Group- HMO</t>
  </si>
  <si>
    <t>HMG</t>
  </si>
  <si>
    <t>Hollywood Presbyterian Medical Center</t>
  </si>
  <si>
    <t>HPM</t>
  </si>
  <si>
    <t>Hospice GIP SubAcute Vent</t>
  </si>
  <si>
    <t>SA</t>
  </si>
  <si>
    <t>GIP</t>
  </si>
  <si>
    <t>Hospice Inpatient</t>
  </si>
  <si>
    <t>IHP</t>
  </si>
  <si>
    <t>Hospice Mcaid Pending (WA Only)</t>
  </si>
  <si>
    <t>HHP</t>
  </si>
  <si>
    <t>Medicaid Washington</t>
  </si>
  <si>
    <t>Hospice Medi-Cal</t>
  </si>
  <si>
    <t>Hospice Medicaid</t>
  </si>
  <si>
    <t>HMD</t>
  </si>
  <si>
    <t>Hospice of San Joaquin</t>
  </si>
  <si>
    <t>HJ</t>
  </si>
  <si>
    <t>Hospice Pending Mcaid (CA Only)</t>
  </si>
  <si>
    <t>HO</t>
  </si>
  <si>
    <t>Hospice Private</t>
  </si>
  <si>
    <t>Hospice Respite</t>
  </si>
  <si>
    <t>HR</t>
  </si>
  <si>
    <t>Hospice Respite (Washington)</t>
  </si>
  <si>
    <t>HRW</t>
  </si>
  <si>
    <t>Hospite Respite (Washington)</t>
  </si>
  <si>
    <t xml:space="preserve">Hospice-Blue Cross </t>
  </si>
  <si>
    <t>HB</t>
  </si>
  <si>
    <t>Humana</t>
  </si>
  <si>
    <t>HUM</t>
  </si>
  <si>
    <t>Humana 100% PDPM</t>
  </si>
  <si>
    <t>HU</t>
  </si>
  <si>
    <t>Humana 85% PDPM</t>
  </si>
  <si>
    <t>HUMANA 90% PDPM</t>
  </si>
  <si>
    <t>NP</t>
  </si>
  <si>
    <t>Humana RUGS</t>
  </si>
  <si>
    <t>ICF Cal Optima</t>
  </si>
  <si>
    <t>IC</t>
  </si>
  <si>
    <t xml:space="preserve">Imperial Health Plan </t>
  </si>
  <si>
    <t>Imperial Health Plan 100% PDPM</t>
  </si>
  <si>
    <t>Infinity Care Services, Inc</t>
  </si>
  <si>
    <t>Inland Empire HP Medi-Cal</t>
  </si>
  <si>
    <t>IE</t>
  </si>
  <si>
    <t>Inland Empire HP SubAcute NonVent</t>
  </si>
  <si>
    <t>IEN</t>
  </si>
  <si>
    <t>Inland Empire HP SubAcute Vent</t>
  </si>
  <si>
    <t>IEV</t>
  </si>
  <si>
    <t>John Muir Physicians Network</t>
  </si>
  <si>
    <t>JM</t>
  </si>
  <si>
    <t>Kaiser</t>
  </si>
  <si>
    <t>KS</t>
  </si>
  <si>
    <t>K</t>
  </si>
  <si>
    <t>Kaiser MCal SubAcute NVent Custodial</t>
  </si>
  <si>
    <t>KN</t>
  </si>
  <si>
    <t>Kaiser MCal SubAcute Vent Custodial</t>
  </si>
  <si>
    <t>KV</t>
  </si>
  <si>
    <t>Kaiser MediCal Custodial</t>
  </si>
  <si>
    <t>KM</t>
  </si>
  <si>
    <t>Kaiser-6 Levels</t>
  </si>
  <si>
    <t>KS6</t>
  </si>
  <si>
    <t>LA Care - Skilled Levels of Care</t>
  </si>
  <si>
    <t>SL</t>
  </si>
  <si>
    <t>LA Care 100% PDPM</t>
  </si>
  <si>
    <t>LR</t>
  </si>
  <si>
    <t>LA Care 90% PDPM</t>
  </si>
  <si>
    <t>LCP</t>
  </si>
  <si>
    <t>LA Care Iso Medi-Cal</t>
  </si>
  <si>
    <t>LIM</t>
  </si>
  <si>
    <t>LA Care Medi-Cal-Custodial</t>
  </si>
  <si>
    <t>ML</t>
  </si>
  <si>
    <t>LA Care RUGS</t>
  </si>
  <si>
    <t>LA Care SubAcute NonVent Custodial</t>
  </si>
  <si>
    <t>LS</t>
  </si>
  <si>
    <t>LA Care SubAcute Vent Custodial</t>
  </si>
  <si>
    <t>LV</t>
  </si>
  <si>
    <t>Labor and Industries (WA)</t>
  </si>
  <si>
    <t>LNI</t>
  </si>
  <si>
    <t>LEGAL</t>
  </si>
  <si>
    <t>LGL</t>
  </si>
  <si>
    <t>Managed Cal TAR Pending</t>
  </si>
  <si>
    <t>MGP</t>
  </si>
  <si>
    <t>Managed Cal TAR Pending NonVent</t>
  </si>
  <si>
    <t>NVT</t>
  </si>
  <si>
    <t>Managed Cal TAR Pending Vent</t>
  </si>
  <si>
    <t>Managed Care Levels w/RUGS</t>
  </si>
  <si>
    <t>MLR</t>
  </si>
  <si>
    <t>Marin General Hospital (RUG)</t>
  </si>
  <si>
    <t>MGH</t>
  </si>
  <si>
    <t>MC Private Pay</t>
  </si>
  <si>
    <t>MCU</t>
  </si>
  <si>
    <t>MD Care</t>
  </si>
  <si>
    <t>MC</t>
  </si>
  <si>
    <t>Medcore 75% PDPM</t>
  </si>
  <si>
    <t>MDC</t>
  </si>
  <si>
    <t>Medcore 90% PDPM</t>
  </si>
  <si>
    <t>TRA</t>
  </si>
  <si>
    <t>Medi-Cal Non Vent TAR pending</t>
  </si>
  <si>
    <t>MNV</t>
  </si>
  <si>
    <t>Medi-Cal Sub-Acute Non-Vent</t>
  </si>
  <si>
    <t>MN</t>
  </si>
  <si>
    <t>Medi-Cal Sub-Acute Vent</t>
  </si>
  <si>
    <t>MSA</t>
  </si>
  <si>
    <t>Medi-Cal Vent TAR Pending</t>
  </si>
  <si>
    <t>MVT</t>
  </si>
  <si>
    <t>MD</t>
  </si>
  <si>
    <t>Medicaid Pending</t>
  </si>
  <si>
    <t>ALL</t>
  </si>
  <si>
    <t>Medicare A 1135 Waiver</t>
  </si>
  <si>
    <t>WVR</t>
  </si>
  <si>
    <t>Medicare A Special</t>
  </si>
  <si>
    <t>Medicare A-Sub-Acute-Non-Vent</t>
  </si>
  <si>
    <t>MNN</t>
  </si>
  <si>
    <t>Medicare A-Sub-Acute-Non-Vent SPECIAL</t>
  </si>
  <si>
    <t>Medicare A-Sub-Acute-Vent</t>
  </si>
  <si>
    <t>MV</t>
  </si>
  <si>
    <t>Medicare Replacement</t>
  </si>
  <si>
    <t>MR</t>
  </si>
  <si>
    <t xml:space="preserve">Memorial Care Regional ACO </t>
  </si>
  <si>
    <t>MEM</t>
  </si>
  <si>
    <t>Molina 100% PDPM</t>
  </si>
  <si>
    <t>MOR</t>
  </si>
  <si>
    <t>Molina Medi-Cal Custodial</t>
  </si>
  <si>
    <t>MM</t>
  </si>
  <si>
    <t>Molina Medi-Cal Custodial - 4 Levels</t>
  </si>
  <si>
    <t>MM4</t>
  </si>
  <si>
    <t>Molina Medicare - RUG</t>
  </si>
  <si>
    <t>Molina Sub-Acute Vent Custodial</t>
  </si>
  <si>
    <t>MS</t>
  </si>
  <si>
    <t>Molina SubAcute N/Vent Custodial</t>
  </si>
  <si>
    <t>MO</t>
  </si>
  <si>
    <t>Molina-Managed Care</t>
  </si>
  <si>
    <t>MH</t>
  </si>
  <si>
    <t>Monarch Healthcare Levels</t>
  </si>
  <si>
    <t>MHL</t>
  </si>
  <si>
    <t>North East Medical Services Lvls</t>
  </si>
  <si>
    <t>NEM</t>
  </si>
  <si>
    <t>On Lok Senior Health Services Lvls</t>
  </si>
  <si>
    <t>OLL</t>
  </si>
  <si>
    <t xml:space="preserve">On Lok Senior Health Services MCal </t>
  </si>
  <si>
    <t>OL</t>
  </si>
  <si>
    <t>One Care Connect (4 levels)</t>
  </si>
  <si>
    <t>OCC</t>
  </si>
  <si>
    <t xml:space="preserve">OneCare Connect </t>
  </si>
  <si>
    <t>OC</t>
  </si>
  <si>
    <t>1 Level of Care</t>
  </si>
  <si>
    <t>OneCare-HMO</t>
  </si>
  <si>
    <t>OH</t>
  </si>
  <si>
    <t>Optimal Hospice Care</t>
  </si>
  <si>
    <t>OHC</t>
  </si>
  <si>
    <t>Outpatient Managed Care B</t>
  </si>
  <si>
    <t>Outpatient</t>
  </si>
  <si>
    <t>OMB</t>
  </si>
  <si>
    <t>Outpatient Medicare B</t>
  </si>
  <si>
    <t>OPB</t>
  </si>
  <si>
    <t>PACE - Medi-Cal Custodial</t>
  </si>
  <si>
    <t>PAC</t>
  </si>
  <si>
    <t>MCal</t>
  </si>
  <si>
    <t>PACE - Medicare RUG</t>
  </si>
  <si>
    <t>Pacific Medical Care</t>
  </si>
  <si>
    <t>PCF</t>
  </si>
  <si>
    <t>Partnership Healthplan Coins B</t>
  </si>
  <si>
    <t>PHB</t>
  </si>
  <si>
    <t>Partnership Healthplan Custodial</t>
  </si>
  <si>
    <t>PHP</t>
  </si>
  <si>
    <t>Pathways Home Health &amp; Hospice</t>
  </si>
  <si>
    <t>PH</t>
  </si>
  <si>
    <t>Petaluma Valley RUG</t>
  </si>
  <si>
    <t>PV</t>
  </si>
  <si>
    <t>Physicians Care Network</t>
  </si>
  <si>
    <t>PCN</t>
  </si>
  <si>
    <t>Private from Pending</t>
  </si>
  <si>
    <t>PAP</t>
  </si>
  <si>
    <t>Private Prior Year</t>
  </si>
  <si>
    <t>PPY</t>
  </si>
  <si>
    <t>Private Sub-Acute Non-Vent</t>
  </si>
  <si>
    <t>PSN</t>
  </si>
  <si>
    <t>Private Sub-Acute Vent</t>
  </si>
  <si>
    <t>PSV</t>
  </si>
  <si>
    <t>Sub-Acute Vent</t>
  </si>
  <si>
    <t>Prospect Health Plan</t>
  </si>
  <si>
    <t>PHS</t>
  </si>
  <si>
    <t>Prospect Health Plan Levels</t>
  </si>
  <si>
    <t>PHL</t>
  </si>
  <si>
    <t>Prospect Medical 100% PDPM</t>
  </si>
  <si>
    <t>PCM</t>
  </si>
  <si>
    <t xml:space="preserve">Providence 85% PDPM </t>
  </si>
  <si>
    <t>SNR</t>
  </si>
  <si>
    <t>Providence Health Network 85% PDPM</t>
  </si>
  <si>
    <t>PHN</t>
  </si>
  <si>
    <t>Providence Health Network 85% RUG</t>
  </si>
  <si>
    <t>RCFE Private Pay</t>
  </si>
  <si>
    <t>RCF</t>
  </si>
  <si>
    <t>Regal Medical Group - Levels</t>
  </si>
  <si>
    <t>RML</t>
  </si>
  <si>
    <t>2 Levels of Care</t>
  </si>
  <si>
    <t>Regal Medical Group - Medi-Cal Skilled</t>
  </si>
  <si>
    <t>RMD</t>
  </si>
  <si>
    <t>Regal MCal 2 Levels</t>
  </si>
  <si>
    <t>Regal Medical Group 100% PDPM</t>
  </si>
  <si>
    <t>RMR</t>
  </si>
  <si>
    <t>Regal Medical Group-RUGS</t>
  </si>
  <si>
    <t>Regence Blue Shield</t>
  </si>
  <si>
    <t>RBS</t>
  </si>
  <si>
    <t>Roze Room Hospice GIP</t>
  </si>
  <si>
    <t>RG</t>
  </si>
  <si>
    <t>Roze Room Hospice Routine &amp; Respite</t>
  </si>
  <si>
    <t>San Francisco Health Plan Levels</t>
  </si>
  <si>
    <t>SFL</t>
  </si>
  <si>
    <t>San Francisco Health Plan Med-Advantage</t>
  </si>
  <si>
    <t>SFA</t>
  </si>
  <si>
    <t>San Francisco Health Plan-MCal</t>
  </si>
  <si>
    <t>SFM</t>
  </si>
  <si>
    <t>Santa Clara Family Health Plan RUGs</t>
  </si>
  <si>
    <t>SCH</t>
  </si>
  <si>
    <t>Santa Clara Health Plan Medi-Cal</t>
  </si>
  <si>
    <t>SM</t>
  </si>
  <si>
    <t>Santa Rosa Memorial RUG</t>
  </si>
  <si>
    <t>SRM</t>
  </si>
  <si>
    <t>Scan</t>
  </si>
  <si>
    <t>SC</t>
  </si>
  <si>
    <t>Scan -Levels</t>
  </si>
  <si>
    <t>SCL</t>
  </si>
  <si>
    <t>Scan 85% PDPM</t>
  </si>
  <si>
    <t>BEC</t>
  </si>
  <si>
    <t>Scan Medi-Cal Custodial</t>
  </si>
  <si>
    <t>Scan-RUGS</t>
  </si>
  <si>
    <t>SCFHP Cal MediConnect Lvls</t>
  </si>
  <si>
    <t>SCF</t>
  </si>
  <si>
    <t>SCFHP Medi-Cal Skilled</t>
  </si>
  <si>
    <t>SCS</t>
  </si>
  <si>
    <t>Scripps Health Plan Services</t>
  </si>
  <si>
    <t>SCR</t>
  </si>
  <si>
    <t>Scripps Levels</t>
  </si>
  <si>
    <t>SPE</t>
  </si>
  <si>
    <t>Serenity Private Pay</t>
  </si>
  <si>
    <t>SER</t>
  </si>
  <si>
    <t>Sharp Community Health 78% PDPM</t>
  </si>
  <si>
    <t>SHP</t>
  </si>
  <si>
    <t>Sharp Reese Steely</t>
  </si>
  <si>
    <t>SRS</t>
  </si>
  <si>
    <t xml:space="preserve">St Vincent Medical </t>
  </si>
  <si>
    <t>SVM</t>
  </si>
  <si>
    <t>St. Joseph RUG</t>
  </si>
  <si>
    <t>SJH</t>
  </si>
  <si>
    <t>St. Joseph's Heritage Healthcare</t>
  </si>
  <si>
    <t>SHH</t>
  </si>
  <si>
    <t>St. Vincents Medical (MAO)</t>
  </si>
  <si>
    <t>SMM</t>
  </si>
  <si>
    <t>Stanford Health Care Advantage</t>
  </si>
  <si>
    <t>SHC</t>
  </si>
  <si>
    <t>Stanford Health Care Advantage 90% PDPM</t>
  </si>
  <si>
    <t>Sutter East Bay Hospitals</t>
  </si>
  <si>
    <t>SEB</t>
  </si>
  <si>
    <t>Sutter Level</t>
  </si>
  <si>
    <t>SU</t>
  </si>
  <si>
    <t>Tenet Healthcare-HMO</t>
  </si>
  <si>
    <t>THC</t>
  </si>
  <si>
    <t>Tenet-MediCal Custodial</t>
  </si>
  <si>
    <t>TM</t>
  </si>
  <si>
    <t>TriCare for Life PDPM</t>
  </si>
  <si>
    <t>TU</t>
  </si>
  <si>
    <t>UCLA Medical Group-Levels</t>
  </si>
  <si>
    <t>UCL</t>
  </si>
  <si>
    <t>UCLA Medical Group-RUGS</t>
  </si>
  <si>
    <t>UCR</t>
  </si>
  <si>
    <t xml:space="preserve">United Health Care Levels </t>
  </si>
  <si>
    <t>UHL</t>
  </si>
  <si>
    <t>United Healthcare--RUGS</t>
  </si>
  <si>
    <t>UR</t>
  </si>
  <si>
    <t>United Healthcare-Levels</t>
  </si>
  <si>
    <t>Universal Care/Brand New Day RUGS</t>
  </si>
  <si>
    <t>VA Skilled-LTC</t>
  </si>
  <si>
    <t>VSL</t>
  </si>
  <si>
    <t>VA-LTC</t>
  </si>
  <si>
    <t>VL</t>
  </si>
  <si>
    <t>VA-Skilled</t>
  </si>
  <si>
    <t>VAS</t>
  </si>
  <si>
    <t>Valley Presbyterian Lvls</t>
  </si>
  <si>
    <t>VPL</t>
  </si>
  <si>
    <t>Veterans Administration-Skilled</t>
  </si>
  <si>
    <t>VA</t>
  </si>
  <si>
    <t>Vitality Health Plan 100% PDPM</t>
  </si>
  <si>
    <t>VHR</t>
  </si>
  <si>
    <t>Vitality Health Plan RUGS</t>
  </si>
  <si>
    <t>WellCare Health Plan 100% PDPM</t>
  </si>
  <si>
    <t>WHP</t>
  </si>
  <si>
    <t>WellCare Levels</t>
  </si>
  <si>
    <t>WCL</t>
  </si>
  <si>
    <t>White Memorial Medical Center</t>
  </si>
  <si>
    <t>WMM</t>
  </si>
  <si>
    <t>Workmans Comp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</si>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</sst>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D16" sqref="D16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>
        <v>1</v>
      </c>
      <c r="D2" s="2">
        <v>1</v>
      </c>
      <c r="E2">
        <f t="shared" ref="E2:E15" si="0">VLOOKUP($D2,$E$18:$H$83,1,FALSE)</f>
        <v>1</v>
      </c>
      <c r="F2" t="str">
        <f t="shared" ref="F2:F15" si="1">VLOOKUP($D2,$E$18:$H$83,2,FALSE)</f>
        <v>AA</v>
      </c>
      <c r="G2" t="str">
        <f t="shared" ref="G2:G15" si="2">VLOOKUP($D2,$E$18:$H$83,3,FALSE)</f>
        <v>Actual Admission</v>
      </c>
      <c r="J2">
        <f t="shared" ref="J2:J15" si="3">VLOOKUP($B2,$F$18:$H$83,3,FALSE)</f>
        <v>1</v>
      </c>
    </row>
    <row r="3" spans="1:10" x14ac:dyDescent="0.25">
      <c r="A3" t="s">
        <v>9</v>
      </c>
      <c r="B3" t="s">
        <v>10</v>
      </c>
      <c r="C3">
        <v>111</v>
      </c>
      <c r="D3" s="2">
        <v>90</v>
      </c>
      <c r="E3">
        <f t="shared" si="0"/>
        <v>90</v>
      </c>
      <c r="F3" t="str">
        <f t="shared" si="1"/>
        <v>CC</v>
      </c>
      <c r="G3" t="str">
        <f t="shared" si="2"/>
        <v>Coinsurance Change</v>
      </c>
      <c r="J3">
        <f t="shared" si="3"/>
        <v>90</v>
      </c>
    </row>
    <row r="4" spans="1:10" x14ac:dyDescent="0.25">
      <c r="A4" t="s">
        <v>11</v>
      </c>
      <c r="B4" t="s">
        <v>12</v>
      </c>
      <c r="C4">
        <v>2</v>
      </c>
      <c r="D4" s="2">
        <v>2</v>
      </c>
      <c r="E4">
        <f t="shared" si="0"/>
        <v>2</v>
      </c>
      <c r="F4" t="str">
        <f t="shared" si="1"/>
        <v>DD</v>
      </c>
      <c r="G4" t="str">
        <f t="shared" si="2"/>
        <v>Discharge Date</v>
      </c>
      <c r="J4">
        <f t="shared" si="3"/>
        <v>2</v>
      </c>
    </row>
    <row r="5" spans="1:10" x14ac:dyDescent="0.25">
      <c r="A5" t="s">
        <v>13</v>
      </c>
      <c r="B5" t="s">
        <v>14</v>
      </c>
      <c r="C5">
        <v>3</v>
      </c>
      <c r="D5" s="2">
        <v>3</v>
      </c>
      <c r="E5">
        <f t="shared" si="0"/>
        <v>3</v>
      </c>
      <c r="F5" t="str">
        <f t="shared" si="1"/>
        <v>DE</v>
      </c>
      <c r="G5" t="str">
        <f t="shared" si="2"/>
        <v>Deceased Date (Facility)</v>
      </c>
      <c r="J5">
        <f t="shared" si="3"/>
        <v>3</v>
      </c>
    </row>
    <row r="6" spans="1:10" x14ac:dyDescent="0.25">
      <c r="A6" t="s">
        <v>15</v>
      </c>
      <c r="B6" t="s">
        <v>16</v>
      </c>
      <c r="C6">
        <v>37</v>
      </c>
      <c r="D6" s="2">
        <v>37</v>
      </c>
      <c r="E6">
        <f t="shared" si="0"/>
        <v>37</v>
      </c>
      <c r="F6" t="str">
        <f t="shared" si="1"/>
        <v>DH</v>
      </c>
      <c r="G6" t="str">
        <f t="shared" si="2"/>
        <v>Deceased Date (Hospital)</v>
      </c>
      <c r="J6">
        <f t="shared" si="3"/>
        <v>37</v>
      </c>
    </row>
    <row r="7" spans="1:10" x14ac:dyDescent="0.25">
      <c r="A7" t="s">
        <v>17</v>
      </c>
      <c r="B7" t="s">
        <v>18</v>
      </c>
      <c r="C7">
        <v>45</v>
      </c>
      <c r="D7" s="2">
        <v>45</v>
      </c>
      <c r="E7">
        <f t="shared" si="0"/>
        <v>45</v>
      </c>
      <c r="F7" t="str">
        <f t="shared" si="1"/>
        <v>L</v>
      </c>
      <c r="G7" t="str">
        <f t="shared" si="2"/>
        <v>Leave of Absence/LOA</v>
      </c>
      <c r="J7">
        <f t="shared" si="3"/>
        <v>45</v>
      </c>
    </row>
    <row r="8" spans="1:10" x14ac:dyDescent="0.25">
      <c r="A8" t="s">
        <v>19</v>
      </c>
      <c r="B8" t="s">
        <v>20</v>
      </c>
      <c r="C8">
        <v>57</v>
      </c>
      <c r="D8" s="2">
        <v>57</v>
      </c>
      <c r="E8">
        <f t="shared" si="0"/>
        <v>57</v>
      </c>
      <c r="F8" t="str">
        <f t="shared" si="1"/>
        <v>LC</v>
      </c>
      <c r="G8" t="str">
        <f t="shared" si="2"/>
        <v>Liability Change</v>
      </c>
      <c r="J8">
        <f t="shared" si="3"/>
        <v>57</v>
      </c>
    </row>
    <row r="9" spans="1:10" x14ac:dyDescent="0.25">
      <c r="A9" t="s">
        <v>21</v>
      </c>
      <c r="B9" t="s">
        <v>22</v>
      </c>
      <c r="C9">
        <v>76</v>
      </c>
      <c r="D9" s="2">
        <v>76</v>
      </c>
      <c r="E9">
        <f t="shared" si="0"/>
        <v>76</v>
      </c>
      <c r="F9" t="str">
        <f t="shared" si="1"/>
        <v>OLC</v>
      </c>
      <c r="G9" t="str">
        <f t="shared" si="2"/>
        <v>On Line Census</v>
      </c>
      <c r="J9">
        <f t="shared" si="3"/>
        <v>76</v>
      </c>
    </row>
    <row r="10" spans="1:10" x14ac:dyDescent="0.25">
      <c r="A10" t="s">
        <v>23</v>
      </c>
      <c r="B10" t="s">
        <v>24</v>
      </c>
      <c r="C10">
        <v>56</v>
      </c>
      <c r="D10" s="2">
        <v>56</v>
      </c>
      <c r="E10">
        <f t="shared" si="0"/>
        <v>56</v>
      </c>
      <c r="F10" t="str">
        <f t="shared" si="1"/>
        <v>PC</v>
      </c>
      <c r="G10" t="str">
        <f t="shared" si="2"/>
        <v>Payer Change</v>
      </c>
      <c r="J10">
        <f t="shared" si="3"/>
        <v>56</v>
      </c>
    </row>
    <row r="11" spans="1:10" x14ac:dyDescent="0.25">
      <c r="A11" t="s">
        <v>25</v>
      </c>
      <c r="B11" t="s">
        <v>26</v>
      </c>
      <c r="C11">
        <v>66</v>
      </c>
      <c r="D11" s="2">
        <v>66</v>
      </c>
      <c r="E11">
        <f t="shared" si="0"/>
        <v>66</v>
      </c>
      <c r="F11" t="str">
        <f t="shared" si="1"/>
        <v>RA</v>
      </c>
      <c r="G11" t="str">
        <f t="shared" si="2"/>
        <v>ReAdmission</v>
      </c>
      <c r="J11">
        <f t="shared" si="3"/>
        <v>66</v>
      </c>
    </row>
    <row r="12" spans="1:10" x14ac:dyDescent="0.25">
      <c r="A12" t="s">
        <v>27</v>
      </c>
      <c r="B12" t="s">
        <v>28</v>
      </c>
      <c r="C12">
        <v>8</v>
      </c>
      <c r="D12" s="2">
        <v>8</v>
      </c>
      <c r="E12">
        <f t="shared" si="0"/>
        <v>8</v>
      </c>
      <c r="F12" t="str">
        <f t="shared" si="1"/>
        <v>RC</v>
      </c>
      <c r="G12" t="str">
        <f t="shared" si="2"/>
        <v>Room Change</v>
      </c>
      <c r="J12">
        <f t="shared" si="3"/>
        <v>8</v>
      </c>
    </row>
    <row r="13" spans="1:10" x14ac:dyDescent="0.25">
      <c r="A13" t="s">
        <v>29</v>
      </c>
      <c r="B13" t="s">
        <v>30</v>
      </c>
      <c r="C13">
        <v>46</v>
      </c>
      <c r="D13" s="2">
        <v>46</v>
      </c>
      <c r="E13">
        <f t="shared" si="0"/>
        <v>46</v>
      </c>
      <c r="F13" t="str">
        <f t="shared" si="1"/>
        <v>RL</v>
      </c>
      <c r="G13" t="str">
        <f t="shared" si="2"/>
        <v>Return from Leave/LOA</v>
      </c>
      <c r="J13">
        <f t="shared" si="3"/>
        <v>46</v>
      </c>
    </row>
    <row r="14" spans="1:10" x14ac:dyDescent="0.25">
      <c r="A14" t="s">
        <v>31</v>
      </c>
      <c r="B14" t="s">
        <v>32</v>
      </c>
      <c r="C14">
        <v>6</v>
      </c>
      <c r="D14" s="2">
        <v>6</v>
      </c>
      <c r="E14">
        <f t="shared" si="0"/>
        <v>6</v>
      </c>
      <c r="F14" t="str">
        <f t="shared" si="1"/>
        <v>TI</v>
      </c>
      <c r="G14" t="str">
        <f t="shared" si="2"/>
        <v>Transfer In from Hospital</v>
      </c>
      <c r="J14">
        <f t="shared" si="3"/>
        <v>6</v>
      </c>
    </row>
    <row r="15" spans="1:10" x14ac:dyDescent="0.25">
      <c r="A15" t="s">
        <v>33</v>
      </c>
      <c r="B15" t="s">
        <v>34</v>
      </c>
      <c r="C15">
        <v>4</v>
      </c>
      <c r="D15" s="2">
        <v>4</v>
      </c>
      <c r="E15">
        <f t="shared" si="0"/>
        <v>4</v>
      </c>
      <c r="F15" t="str">
        <f t="shared" si="1"/>
        <v>TO</v>
      </c>
      <c r="G15" t="str">
        <f t="shared" si="2"/>
        <v>Transfer Out to Hospital</v>
      </c>
      <c r="J15">
        <f t="shared" si="3"/>
        <v>4</v>
      </c>
    </row>
    <row r="18" spans="5:8" x14ac:dyDescent="0.25">
      <c r="E18">
        <v>1</v>
      </c>
      <c r="F18" t="s">
        <v>8</v>
      </c>
      <c r="G18" t="s">
        <v>7</v>
      </c>
      <c r="H18">
        <v>1</v>
      </c>
    </row>
    <row r="19" spans="5:8" x14ac:dyDescent="0.25">
      <c r="E19">
        <v>90</v>
      </c>
      <c r="F19" t="s">
        <v>10</v>
      </c>
      <c r="G19" t="s">
        <v>9</v>
      </c>
      <c r="H19">
        <v>90</v>
      </c>
    </row>
    <row r="20" spans="5:8" x14ac:dyDescent="0.25">
      <c r="E20">
        <v>89</v>
      </c>
      <c r="F20" t="s">
        <v>35</v>
      </c>
      <c r="G20" t="s">
        <v>36</v>
      </c>
      <c r="H20">
        <v>89</v>
      </c>
    </row>
    <row r="21" spans="5:8" x14ac:dyDescent="0.25">
      <c r="E21">
        <v>2</v>
      </c>
      <c r="F21" t="s">
        <v>12</v>
      </c>
      <c r="G21" t="s">
        <v>11</v>
      </c>
      <c r="H21">
        <v>2</v>
      </c>
    </row>
    <row r="22" spans="5:8" x14ac:dyDescent="0.25">
      <c r="E22">
        <v>464</v>
      </c>
      <c r="F22" t="s">
        <v>37</v>
      </c>
      <c r="G22" t="s">
        <v>38</v>
      </c>
      <c r="H22">
        <v>464</v>
      </c>
    </row>
    <row r="23" spans="5:8" x14ac:dyDescent="0.25">
      <c r="E23">
        <v>489</v>
      </c>
      <c r="F23" t="s">
        <v>39</v>
      </c>
      <c r="G23" t="s">
        <v>40</v>
      </c>
      <c r="H23">
        <v>489</v>
      </c>
    </row>
    <row r="24" spans="5:8" x14ac:dyDescent="0.25">
      <c r="E24">
        <v>3</v>
      </c>
      <c r="F24" t="s">
        <v>14</v>
      </c>
      <c r="G24" t="s">
        <v>13</v>
      </c>
      <c r="H24">
        <v>3</v>
      </c>
    </row>
    <row r="25" spans="5:8" x14ac:dyDescent="0.25">
      <c r="E25">
        <v>512</v>
      </c>
      <c r="F25" t="s">
        <v>41</v>
      </c>
      <c r="G25" t="s">
        <v>42</v>
      </c>
      <c r="H25">
        <v>512</v>
      </c>
    </row>
    <row r="26" spans="5:8" x14ac:dyDescent="0.25">
      <c r="E26">
        <v>37</v>
      </c>
      <c r="F26" t="s">
        <v>16</v>
      </c>
      <c r="G26" t="s">
        <v>15</v>
      </c>
      <c r="H26">
        <v>37</v>
      </c>
    </row>
    <row r="27" spans="5:8" x14ac:dyDescent="0.25">
      <c r="E27">
        <v>514</v>
      </c>
      <c r="F27" t="s">
        <v>43</v>
      </c>
      <c r="G27" t="s">
        <v>44</v>
      </c>
      <c r="H27">
        <v>514</v>
      </c>
    </row>
    <row r="28" spans="5:8" x14ac:dyDescent="0.25">
      <c r="E28">
        <v>460</v>
      </c>
      <c r="F28" t="s">
        <v>45</v>
      </c>
      <c r="G28" t="s">
        <v>46</v>
      </c>
      <c r="H28">
        <v>460</v>
      </c>
    </row>
    <row r="29" spans="5:8" x14ac:dyDescent="0.25">
      <c r="E29">
        <v>45</v>
      </c>
      <c r="F29" t="s">
        <v>18</v>
      </c>
      <c r="G29" t="s">
        <v>17</v>
      </c>
      <c r="H29">
        <v>45</v>
      </c>
    </row>
    <row r="30" spans="5:8" x14ac:dyDescent="0.25">
      <c r="E30">
        <v>57</v>
      </c>
      <c r="F30" t="s">
        <v>20</v>
      </c>
      <c r="G30" t="s">
        <v>19</v>
      </c>
      <c r="H30">
        <v>57</v>
      </c>
    </row>
    <row r="31" spans="5:8" x14ac:dyDescent="0.25">
      <c r="E31">
        <v>76</v>
      </c>
      <c r="F31" t="s">
        <v>22</v>
      </c>
      <c r="G31" t="s">
        <v>21</v>
      </c>
      <c r="H31">
        <v>76</v>
      </c>
    </row>
    <row r="32" spans="5:8" x14ac:dyDescent="0.25">
      <c r="E32">
        <v>56</v>
      </c>
      <c r="F32" t="s">
        <v>24</v>
      </c>
      <c r="G32" t="s">
        <v>23</v>
      </c>
      <c r="H32">
        <v>56</v>
      </c>
    </row>
    <row r="33" spans="5:8" x14ac:dyDescent="0.25">
      <c r="E33">
        <v>249</v>
      </c>
      <c r="F33" t="s">
        <v>47</v>
      </c>
      <c r="G33" t="s">
        <v>48</v>
      </c>
      <c r="H33">
        <v>249</v>
      </c>
    </row>
    <row r="34" spans="5:8" x14ac:dyDescent="0.25">
      <c r="E34">
        <v>66</v>
      </c>
      <c r="F34" t="s">
        <v>26</v>
      </c>
      <c r="G34" t="s">
        <v>25</v>
      </c>
      <c r="H34">
        <v>66</v>
      </c>
    </row>
    <row r="35" spans="5:8" x14ac:dyDescent="0.25">
      <c r="E35">
        <v>9</v>
      </c>
      <c r="F35" t="s">
        <v>49</v>
      </c>
      <c r="G35" t="s">
        <v>50</v>
      </c>
      <c r="H35">
        <v>9</v>
      </c>
    </row>
    <row r="36" spans="5:8" x14ac:dyDescent="0.25">
      <c r="E36">
        <v>8</v>
      </c>
      <c r="F36" t="s">
        <v>28</v>
      </c>
      <c r="G36" t="s">
        <v>27</v>
      </c>
      <c r="H36">
        <v>8</v>
      </c>
    </row>
    <row r="37" spans="5:8" x14ac:dyDescent="0.25">
      <c r="E37">
        <v>10</v>
      </c>
      <c r="F37" t="s">
        <v>51</v>
      </c>
      <c r="G37" t="s">
        <v>52</v>
      </c>
      <c r="H37">
        <v>10</v>
      </c>
    </row>
    <row r="38" spans="5:8" x14ac:dyDescent="0.25">
      <c r="E38">
        <v>11</v>
      </c>
      <c r="F38" t="s">
        <v>53</v>
      </c>
      <c r="G38" t="s">
        <v>54</v>
      </c>
      <c r="H38">
        <v>11</v>
      </c>
    </row>
    <row r="39" spans="5:8" x14ac:dyDescent="0.25">
      <c r="E39">
        <v>12</v>
      </c>
      <c r="F39" t="s">
        <v>55</v>
      </c>
      <c r="G39" t="s">
        <v>56</v>
      </c>
      <c r="H39">
        <v>12</v>
      </c>
    </row>
    <row r="40" spans="5:8" x14ac:dyDescent="0.25">
      <c r="E40">
        <v>46</v>
      </c>
      <c r="F40" t="s">
        <v>30</v>
      </c>
      <c r="G40" t="s">
        <v>29</v>
      </c>
      <c r="H40">
        <v>46</v>
      </c>
    </row>
    <row r="41" spans="5:8" x14ac:dyDescent="0.25">
      <c r="E41">
        <v>87</v>
      </c>
      <c r="F41" t="s">
        <v>57</v>
      </c>
      <c r="G41" t="s">
        <v>58</v>
      </c>
      <c r="H41">
        <v>87</v>
      </c>
    </row>
    <row r="42" spans="5:8" x14ac:dyDescent="0.25">
      <c r="E42">
        <v>6</v>
      </c>
      <c r="F42" t="s">
        <v>32</v>
      </c>
      <c r="G42" t="s">
        <v>31</v>
      </c>
      <c r="H42">
        <v>6</v>
      </c>
    </row>
    <row r="43" spans="5:8" x14ac:dyDescent="0.25">
      <c r="E43">
        <v>4</v>
      </c>
      <c r="F43" t="s">
        <v>34</v>
      </c>
      <c r="G43" t="s">
        <v>33</v>
      </c>
      <c r="H43">
        <v>4</v>
      </c>
    </row>
  </sheetData>
  <conditionalFormatting sqref="D1:D1048576">
    <cfRule type="expression" dxfId="5" priority="2" stopIfTrue="1">
      <formula>ISNA(D1)</formula>
    </cfRule>
  </conditionalFormatting>
  <conditionalFormatting sqref="E18:H83">
    <cfRule type="expression" dxfId="4" priority="1" stopIfTrue="1">
      <formula>COUNTIF(LIST,$F18)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7" sqref="D7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59</v>
      </c>
      <c r="B2" t="s">
        <v>60</v>
      </c>
      <c r="C2">
        <v>42</v>
      </c>
      <c r="D2" s="2">
        <v>42</v>
      </c>
      <c r="E2">
        <f>VLOOKUP($D2,$E$9:$H$74,1,FALSE)</f>
        <v>42</v>
      </c>
      <c r="F2" t="str">
        <f>VLOOKUP($D2,$E$9:$H$74,2,FALSE)</f>
        <v>A</v>
      </c>
      <c r="G2" t="str">
        <f>VLOOKUP($D2,$E$9:$H$74,3,FALSE)</f>
        <v>Active</v>
      </c>
      <c r="J2">
        <f>VLOOKUP($B2,$F$9:$H$74,3,FALSE)</f>
        <v>42</v>
      </c>
    </row>
    <row r="3" spans="1:10" x14ac:dyDescent="0.25">
      <c r="A3" t="s">
        <v>61</v>
      </c>
      <c r="B3" t="s">
        <v>62</v>
      </c>
      <c r="C3">
        <v>17</v>
      </c>
      <c r="D3" s="2">
        <v>17</v>
      </c>
      <c r="E3">
        <f>VLOOKUP($D3,$E$9:$H$74,1,FALSE)</f>
        <v>17</v>
      </c>
      <c r="F3" t="str">
        <f>VLOOKUP($D3,$E$9:$H$74,2,FALSE)</f>
        <v>D</v>
      </c>
      <c r="G3" t="str">
        <f>VLOOKUP($D3,$E$9:$H$74,3,FALSE)</f>
        <v>STOP BILLING</v>
      </c>
      <c r="J3">
        <f>VLOOKUP($B3,$F$9:$H$74,3,FALSE)</f>
        <v>17</v>
      </c>
    </row>
    <row r="4" spans="1:10" x14ac:dyDescent="0.25">
      <c r="A4" t="s">
        <v>63</v>
      </c>
      <c r="B4" t="s">
        <v>64</v>
      </c>
      <c r="C4">
        <v>47</v>
      </c>
      <c r="D4" s="2">
        <v>47</v>
      </c>
      <c r="E4">
        <f>VLOOKUP($D4,$E$9:$H$74,1,FALSE)</f>
        <v>47</v>
      </c>
      <c r="F4" t="str">
        <f>VLOOKUP($D4,$E$9:$H$74,2,FALSE)</f>
        <v>HN</v>
      </c>
      <c r="G4" t="str">
        <f>VLOOKUP($D4,$E$9:$H$74,3,FALSE)</f>
        <v>Hospital &lt; 24 hrs (Medicare only)</v>
      </c>
      <c r="J4">
        <f>VLOOKUP($B4,$F$9:$H$74,3,FALSE)</f>
        <v>47</v>
      </c>
    </row>
    <row r="5" spans="1:10" x14ac:dyDescent="0.25">
      <c r="A5" t="s">
        <v>65</v>
      </c>
      <c r="B5" t="s">
        <v>66</v>
      </c>
      <c r="C5">
        <v>43</v>
      </c>
      <c r="D5" s="2">
        <v>43</v>
      </c>
      <c r="E5">
        <f>VLOOKUP($D5,$E$9:$H$74,1,FALSE)</f>
        <v>43</v>
      </c>
      <c r="F5" t="str">
        <f>VLOOKUP($D5,$E$9:$H$74,2,FALSE)</f>
        <v>HP</v>
      </c>
      <c r="G5" t="str">
        <f>VLOOKUP($D5,$E$9:$H$74,3,FALSE)</f>
        <v>Hospital Paid Leave</v>
      </c>
      <c r="J5">
        <f>VLOOKUP($B5,$F$9:$H$74,3,FALSE)</f>
        <v>43</v>
      </c>
    </row>
    <row r="6" spans="1:10" x14ac:dyDescent="0.25">
      <c r="A6" t="s">
        <v>67</v>
      </c>
      <c r="B6" t="s">
        <v>68</v>
      </c>
      <c r="C6">
        <v>44</v>
      </c>
      <c r="D6" s="2">
        <v>44</v>
      </c>
      <c r="E6">
        <f>VLOOKUP($D6,$E$9:$H$74,1,FALSE)</f>
        <v>44</v>
      </c>
      <c r="F6" t="str">
        <f>VLOOKUP($D6,$E$9:$H$74,2,FALSE)</f>
        <v>TP</v>
      </c>
      <c r="G6" t="str">
        <f>VLOOKUP($D6,$E$9:$H$74,3,FALSE)</f>
        <v>Therapeutic Paid Leave</v>
      </c>
      <c r="J6">
        <f>VLOOKUP($B6,$F$9:$H$74,3,FALSE)</f>
        <v>44</v>
      </c>
    </row>
    <row r="9" spans="1:10" x14ac:dyDescent="0.25">
      <c r="E9">
        <v>42</v>
      </c>
      <c r="F9" t="s">
        <v>60</v>
      </c>
      <c r="G9" t="s">
        <v>59</v>
      </c>
      <c r="H9">
        <v>42</v>
      </c>
    </row>
    <row r="10" spans="1:10" x14ac:dyDescent="0.25">
      <c r="E10">
        <v>145</v>
      </c>
      <c r="F10" t="s">
        <v>69</v>
      </c>
      <c r="G10" t="s">
        <v>70</v>
      </c>
      <c r="H10">
        <v>145</v>
      </c>
    </row>
    <row r="11" spans="1:10" x14ac:dyDescent="0.25">
      <c r="E11">
        <v>197</v>
      </c>
      <c r="F11" t="s">
        <v>71</v>
      </c>
      <c r="G11" t="s">
        <v>36</v>
      </c>
      <c r="H11">
        <v>197</v>
      </c>
    </row>
    <row r="12" spans="1:10" x14ac:dyDescent="0.25">
      <c r="E12">
        <v>462</v>
      </c>
      <c r="F12" t="s">
        <v>72</v>
      </c>
      <c r="G12" t="s">
        <v>73</v>
      </c>
      <c r="H12">
        <v>462</v>
      </c>
    </row>
    <row r="13" spans="1:10" x14ac:dyDescent="0.25">
      <c r="E13">
        <v>461</v>
      </c>
      <c r="F13" t="s">
        <v>74</v>
      </c>
      <c r="G13" t="s">
        <v>75</v>
      </c>
      <c r="H13">
        <v>461</v>
      </c>
    </row>
    <row r="14" spans="1:10" x14ac:dyDescent="0.25">
      <c r="E14">
        <v>17</v>
      </c>
      <c r="F14" t="s">
        <v>62</v>
      </c>
      <c r="G14" t="s">
        <v>61</v>
      </c>
      <c r="H14">
        <v>17</v>
      </c>
    </row>
    <row r="15" spans="1:10" x14ac:dyDescent="0.25">
      <c r="E15">
        <v>48</v>
      </c>
      <c r="F15" t="s">
        <v>76</v>
      </c>
      <c r="G15" t="s">
        <v>77</v>
      </c>
      <c r="H15">
        <v>48</v>
      </c>
    </row>
    <row r="16" spans="1:10" x14ac:dyDescent="0.25">
      <c r="E16">
        <v>49</v>
      </c>
      <c r="F16" t="s">
        <v>78</v>
      </c>
      <c r="G16" t="s">
        <v>79</v>
      </c>
      <c r="H16">
        <v>49</v>
      </c>
    </row>
    <row r="17" spans="5:8" x14ac:dyDescent="0.25">
      <c r="E17">
        <v>309</v>
      </c>
      <c r="F17" t="s">
        <v>80</v>
      </c>
      <c r="G17" t="s">
        <v>81</v>
      </c>
      <c r="H17">
        <v>309</v>
      </c>
    </row>
    <row r="18" spans="5:8" x14ac:dyDescent="0.25">
      <c r="E18">
        <v>437</v>
      </c>
      <c r="F18" t="s">
        <v>82</v>
      </c>
      <c r="G18" t="s">
        <v>83</v>
      </c>
      <c r="H18">
        <v>437</v>
      </c>
    </row>
    <row r="19" spans="5:8" x14ac:dyDescent="0.25">
      <c r="E19">
        <v>47</v>
      </c>
      <c r="F19" t="s">
        <v>64</v>
      </c>
      <c r="G19" t="s">
        <v>84</v>
      </c>
      <c r="H19">
        <v>47</v>
      </c>
    </row>
    <row r="20" spans="5:8" x14ac:dyDescent="0.25">
      <c r="E20">
        <v>43</v>
      </c>
      <c r="F20" t="s">
        <v>66</v>
      </c>
      <c r="G20" t="s">
        <v>65</v>
      </c>
      <c r="H20">
        <v>43</v>
      </c>
    </row>
    <row r="21" spans="5:8" x14ac:dyDescent="0.25">
      <c r="E21">
        <v>52</v>
      </c>
      <c r="F21" t="s">
        <v>85</v>
      </c>
      <c r="G21" t="s">
        <v>86</v>
      </c>
      <c r="H21">
        <v>52</v>
      </c>
    </row>
    <row r="22" spans="5:8" x14ac:dyDescent="0.25">
      <c r="E22">
        <v>88</v>
      </c>
      <c r="F22" t="s">
        <v>87</v>
      </c>
      <c r="G22" t="s">
        <v>58</v>
      </c>
      <c r="H22">
        <v>88</v>
      </c>
    </row>
    <row r="23" spans="5:8" x14ac:dyDescent="0.25">
      <c r="E23">
        <v>185</v>
      </c>
      <c r="F23" t="s">
        <v>88</v>
      </c>
      <c r="G23" t="s">
        <v>89</v>
      </c>
      <c r="H23">
        <v>185</v>
      </c>
    </row>
    <row r="24" spans="5:8" x14ac:dyDescent="0.25">
      <c r="E24">
        <v>44</v>
      </c>
      <c r="F24" t="s">
        <v>68</v>
      </c>
      <c r="G24" t="s">
        <v>67</v>
      </c>
      <c r="H24">
        <v>44</v>
      </c>
    </row>
    <row r="25" spans="5:8" x14ac:dyDescent="0.25">
      <c r="E25">
        <v>55</v>
      </c>
      <c r="F25" t="s">
        <v>90</v>
      </c>
      <c r="G25" t="s">
        <v>91</v>
      </c>
      <c r="H25">
        <v>55</v>
      </c>
    </row>
  </sheetData>
  <conditionalFormatting sqref="D1:D1048576">
    <cfRule type="expression" dxfId="3" priority="2" stopIfTrue="1">
      <formula>ISNA(D1)</formula>
    </cfRule>
  </conditionalFormatting>
  <conditionalFormatting sqref="E9:H74">
    <cfRule type="expression" dxfId="2" priority="1" stopIfTrue="1">
      <formula>COUNTIF(LIST1,$F9)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workbookViewId="0">
      <selection activeCell="E2" sqref="E2:E3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11" customWidth="1"/>
    <col min="5" max="5" width="42.7109375" customWidth="1"/>
    <col min="6" max="6" width="34.140625" bestFit="1" customWidth="1"/>
    <col min="7" max="7" width="14" bestFit="1" customWidth="1"/>
    <col min="8" max="8" width="18.7109375" customWidth="1"/>
    <col min="12" max="14" width="8.7109375" style="7"/>
    <col min="16" max="18" width="8.7109375" style="9"/>
  </cols>
  <sheetData>
    <row r="1" spans="1:18" x14ac:dyDescent="0.25">
      <c r="A1" t="s">
        <v>92</v>
      </c>
      <c r="B1" t="s">
        <v>93</v>
      </c>
      <c r="C1" t="s">
        <v>94</v>
      </c>
      <c r="D1" s="2" t="s">
        <v>95</v>
      </c>
      <c r="E1" t="s">
        <v>96</v>
      </c>
      <c r="F1" t="s">
        <v>97</v>
      </c>
      <c r="G1" t="s">
        <v>98</v>
      </c>
      <c r="L1" s="8" t="s">
        <v>99</v>
      </c>
      <c r="P1" s="10" t="s">
        <v>100</v>
      </c>
    </row>
    <row r="2" spans="1:18" x14ac:dyDescent="0.25">
      <c r="A2" t="s">
        <v>101</v>
      </c>
      <c r="B2" t="s">
        <v>102</v>
      </c>
      <c r="C2">
        <v>1</v>
      </c>
      <c r="D2" s="2">
        <v>1</v>
      </c>
      <c r="E2" t="str">
        <f>VLOOKUP($D2,$G$6:$I$66,2,FALSE)</f>
        <v>Private (Dually Certified Bed)</v>
      </c>
      <c r="F2" t="str">
        <f>VLOOKUP($D2,$G$6:$I$66,3,FALSE)</f>
        <v>P</v>
      </c>
      <c r="G2">
        <f>VLOOKUP($D2,$G$6:$I$66,1,FALSE)</f>
        <v>1</v>
      </c>
      <c r="L2" s="7" t="str">
        <f>VLOOKUP($B2,$F$6:$I$66,1,FALSE)</f>
        <v>P</v>
      </c>
      <c r="M2" s="7" t="str">
        <f>VLOOKUP($B2,$F$6:$I$66,3,FALSE)</f>
        <v>Private (Dually Certified Bed)</v>
      </c>
      <c r="N2" s="7">
        <f>VLOOKUP($B2,$F$6:$I$66,2,FALSE)</f>
        <v>1</v>
      </c>
      <c r="P2" s="9" t="str">
        <f>VLOOKUP($A2,$E$6:$I$66,1,FALSE)</f>
        <v>Private</v>
      </c>
      <c r="Q2" s="9" t="str">
        <f>VLOOKUP($A2,$E$6:$I$66,2,FALSE)</f>
        <v>PVT</v>
      </c>
      <c r="R2" s="9">
        <f>VLOOKUP($A2,$E$6:$I$66,3,FALSE)</f>
        <v>323</v>
      </c>
    </row>
    <row r="3" spans="1:18" x14ac:dyDescent="0.25">
      <c r="A3" t="s">
        <v>103</v>
      </c>
      <c r="B3" t="s">
        <v>104</v>
      </c>
      <c r="C3">
        <v>2</v>
      </c>
      <c r="D3" s="2">
        <v>2</v>
      </c>
      <c r="E3" t="str">
        <f>VLOOKUP($D3,$G$6:$I$66,2,FALSE)</f>
        <v>Semi    (Dually Certified Bed)</v>
      </c>
      <c r="F3" t="str">
        <f>VLOOKUP($D3,$G$6:$I$66,3,FALSE)</f>
        <v>S</v>
      </c>
      <c r="G3">
        <f>VLOOKUP($D3,$G$6:$I$66,1,FALSE)</f>
        <v>2</v>
      </c>
      <c r="L3" s="7" t="str">
        <f>VLOOKUP($B3,$F$6:$I$66,1,FALSE)</f>
        <v>S</v>
      </c>
      <c r="M3" s="7" t="str">
        <f>VLOOKUP($B3,$F$6:$I$66,3,FALSE)</f>
        <v>Semi    (Dually Certified Bed)</v>
      </c>
      <c r="N3" s="7">
        <f>VLOOKUP($B3,$F$6:$I$66,2,FALSE)</f>
        <v>2</v>
      </c>
      <c r="P3" s="9" t="str">
        <f>VLOOKUP($A3,$E$6:$I$66,1,FALSE)</f>
        <v>Semi</v>
      </c>
      <c r="Q3" s="9" t="str">
        <f>VLOOKUP($A3,$E$6:$I$66,2,FALSE)</f>
        <v>Semi</v>
      </c>
      <c r="R3" s="9">
        <f>VLOOKUP($A3,$E$6:$I$66,3,FALSE)</f>
        <v>343</v>
      </c>
    </row>
    <row r="6" spans="1:18" x14ac:dyDescent="0.25">
      <c r="E6" t="s">
        <v>105</v>
      </c>
      <c r="F6" t="s">
        <v>106</v>
      </c>
      <c r="G6">
        <v>10</v>
      </c>
      <c r="H6" t="s">
        <v>105</v>
      </c>
      <c r="I6" t="s">
        <v>106</v>
      </c>
    </row>
    <row r="7" spans="1:18" x14ac:dyDescent="0.25">
      <c r="E7" t="s">
        <v>107</v>
      </c>
      <c r="F7" t="s">
        <v>108</v>
      </c>
      <c r="G7">
        <v>11</v>
      </c>
      <c r="H7" t="s">
        <v>107</v>
      </c>
      <c r="I7" t="s">
        <v>108</v>
      </c>
    </row>
    <row r="8" spans="1:18" x14ac:dyDescent="0.25">
      <c r="E8" t="s">
        <v>109</v>
      </c>
      <c r="F8" t="s">
        <v>110</v>
      </c>
      <c r="G8">
        <v>13</v>
      </c>
      <c r="H8" t="s">
        <v>109</v>
      </c>
      <c r="I8" t="s">
        <v>110</v>
      </c>
    </row>
    <row r="9" spans="1:18" x14ac:dyDescent="0.25">
      <c r="E9" t="s">
        <v>111</v>
      </c>
      <c r="F9" t="s">
        <v>112</v>
      </c>
      <c r="G9">
        <v>203</v>
      </c>
      <c r="H9" t="s">
        <v>111</v>
      </c>
      <c r="I9" t="s">
        <v>112</v>
      </c>
    </row>
    <row r="10" spans="1:18" x14ac:dyDescent="0.25">
      <c r="E10" t="s">
        <v>113</v>
      </c>
      <c r="F10" t="s">
        <v>114</v>
      </c>
      <c r="G10">
        <v>144</v>
      </c>
      <c r="H10" t="s">
        <v>113</v>
      </c>
      <c r="I10" t="s">
        <v>114</v>
      </c>
    </row>
    <row r="11" spans="1:18" x14ac:dyDescent="0.25">
      <c r="E11" t="s">
        <v>115</v>
      </c>
      <c r="F11" t="s">
        <v>116</v>
      </c>
      <c r="G11">
        <v>163</v>
      </c>
      <c r="H11" t="s">
        <v>115</v>
      </c>
      <c r="I11" t="s">
        <v>116</v>
      </c>
    </row>
    <row r="12" spans="1:18" x14ac:dyDescent="0.25">
      <c r="E12" t="s">
        <v>117</v>
      </c>
      <c r="F12" t="s">
        <v>118</v>
      </c>
      <c r="G12">
        <v>173</v>
      </c>
      <c r="H12" t="s">
        <v>117</v>
      </c>
      <c r="I12" t="s">
        <v>118</v>
      </c>
    </row>
    <row r="13" spans="1:18" x14ac:dyDescent="0.25">
      <c r="E13" t="s">
        <v>119</v>
      </c>
      <c r="F13" t="s">
        <v>120</v>
      </c>
      <c r="G13">
        <v>23</v>
      </c>
      <c r="H13" t="s">
        <v>119</v>
      </c>
      <c r="I13" t="s">
        <v>120</v>
      </c>
    </row>
    <row r="14" spans="1:18" x14ac:dyDescent="0.25">
      <c r="E14" t="s">
        <v>121</v>
      </c>
      <c r="F14" t="s">
        <v>122</v>
      </c>
      <c r="G14">
        <v>223</v>
      </c>
      <c r="H14" t="s">
        <v>121</v>
      </c>
      <c r="I14" t="s">
        <v>122</v>
      </c>
    </row>
    <row r="15" spans="1:18" x14ac:dyDescent="0.25">
      <c r="E15" t="s">
        <v>101</v>
      </c>
      <c r="F15" t="s">
        <v>123</v>
      </c>
      <c r="G15">
        <v>323</v>
      </c>
      <c r="H15" t="s">
        <v>101</v>
      </c>
      <c r="I15" t="s">
        <v>123</v>
      </c>
    </row>
    <row r="16" spans="1:18" x14ac:dyDescent="0.25">
      <c r="E16" t="s">
        <v>124</v>
      </c>
      <c r="F16" t="s">
        <v>102</v>
      </c>
      <c r="G16">
        <v>1</v>
      </c>
      <c r="H16" t="s">
        <v>124</v>
      </c>
      <c r="I16" t="s">
        <v>102</v>
      </c>
    </row>
    <row r="17" spans="5:9" x14ac:dyDescent="0.25">
      <c r="E17" t="s">
        <v>125</v>
      </c>
      <c r="F17" t="s">
        <v>126</v>
      </c>
      <c r="G17">
        <v>133</v>
      </c>
      <c r="H17" t="s">
        <v>125</v>
      </c>
      <c r="I17" t="s">
        <v>126</v>
      </c>
    </row>
    <row r="18" spans="5:9" x14ac:dyDescent="0.25">
      <c r="E18" t="s">
        <v>127</v>
      </c>
      <c r="F18" t="s">
        <v>128</v>
      </c>
      <c r="G18">
        <v>183</v>
      </c>
      <c r="H18" t="s">
        <v>127</v>
      </c>
      <c r="I18" t="s">
        <v>128</v>
      </c>
    </row>
    <row r="19" spans="5:9" x14ac:dyDescent="0.25">
      <c r="E19" t="s">
        <v>129</v>
      </c>
      <c r="F19" t="s">
        <v>130</v>
      </c>
      <c r="G19">
        <v>193</v>
      </c>
      <c r="H19" t="s">
        <v>129</v>
      </c>
      <c r="I19" t="s">
        <v>130</v>
      </c>
    </row>
    <row r="20" spans="5:9" x14ac:dyDescent="0.25">
      <c r="E20" t="s">
        <v>131</v>
      </c>
      <c r="F20" t="s">
        <v>132</v>
      </c>
      <c r="G20">
        <v>4</v>
      </c>
      <c r="H20" t="s">
        <v>131</v>
      </c>
      <c r="I20" t="s">
        <v>132</v>
      </c>
    </row>
    <row r="21" spans="5:9" x14ac:dyDescent="0.25">
      <c r="E21" t="s">
        <v>133</v>
      </c>
      <c r="F21" t="s">
        <v>134</v>
      </c>
      <c r="G21">
        <v>213</v>
      </c>
      <c r="H21" t="s">
        <v>133</v>
      </c>
      <c r="I21" t="s">
        <v>134</v>
      </c>
    </row>
    <row r="22" spans="5:9" x14ac:dyDescent="0.25">
      <c r="E22" t="s">
        <v>103</v>
      </c>
      <c r="F22" t="s">
        <v>103</v>
      </c>
      <c r="G22">
        <v>343</v>
      </c>
      <c r="H22" t="s">
        <v>103</v>
      </c>
      <c r="I22" t="s">
        <v>103</v>
      </c>
    </row>
    <row r="23" spans="5:9" x14ac:dyDescent="0.25">
      <c r="E23" t="s">
        <v>135</v>
      </c>
      <c r="F23" t="s">
        <v>104</v>
      </c>
      <c r="G23">
        <v>2</v>
      </c>
      <c r="H23" t="s">
        <v>135</v>
      </c>
      <c r="I23" t="s">
        <v>104</v>
      </c>
    </row>
    <row r="24" spans="5:9" x14ac:dyDescent="0.25">
      <c r="E24" t="s">
        <v>136</v>
      </c>
      <c r="F24" t="s">
        <v>137</v>
      </c>
      <c r="G24">
        <v>143</v>
      </c>
      <c r="H24" t="s">
        <v>136</v>
      </c>
      <c r="I24" t="s">
        <v>137</v>
      </c>
    </row>
    <row r="25" spans="5:9" x14ac:dyDescent="0.25">
      <c r="E25" t="s">
        <v>138</v>
      </c>
      <c r="F25" t="s">
        <v>139</v>
      </c>
      <c r="G25">
        <v>153</v>
      </c>
      <c r="H25" t="s">
        <v>138</v>
      </c>
      <c r="I25" t="s">
        <v>139</v>
      </c>
    </row>
    <row r="26" spans="5:9" x14ac:dyDescent="0.25">
      <c r="E26" t="s">
        <v>140</v>
      </c>
      <c r="F26" t="s">
        <v>141</v>
      </c>
      <c r="G26">
        <v>243</v>
      </c>
      <c r="H26" t="s">
        <v>140</v>
      </c>
      <c r="I26" t="s">
        <v>141</v>
      </c>
    </row>
    <row r="27" spans="5:9" x14ac:dyDescent="0.25">
      <c r="E27" t="s">
        <v>142</v>
      </c>
      <c r="F27" t="s">
        <v>143</v>
      </c>
      <c r="G27">
        <v>233</v>
      </c>
      <c r="H27" t="s">
        <v>142</v>
      </c>
      <c r="I27" t="s">
        <v>143</v>
      </c>
    </row>
    <row r="28" spans="5:9" x14ac:dyDescent="0.25">
      <c r="E28" t="s">
        <v>144</v>
      </c>
      <c r="F28" t="s">
        <v>145</v>
      </c>
      <c r="G28">
        <v>12</v>
      </c>
      <c r="H28" t="s">
        <v>144</v>
      </c>
      <c r="I28" t="s">
        <v>145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1"/>
  <sheetViews>
    <sheetView tabSelected="1" workbookViewId="0">
      <selection activeCell="G31" sqref="G31"/>
    </sheetView>
  </sheetViews>
  <sheetFormatPr defaultRowHeight="15" x14ac:dyDescent="0.25"/>
  <cols>
    <col min="1" max="1" width="30.42578125" customWidth="1"/>
    <col min="2" max="2" width="5.42578125" customWidth="1"/>
    <col min="3" max="3" width="14.5703125" bestFit="1" customWidth="1"/>
    <col min="4" max="5" width="4.85546875" customWidth="1"/>
    <col min="6" max="6" width="18.42578125" customWidth="1"/>
    <col min="7" max="7" width="15.5703125" style="11" bestFit="1" customWidth="1"/>
    <col min="8" max="8" width="51.710937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4"/>
    <col min="23" max="25" width="8.7109375" style="6"/>
  </cols>
  <sheetData>
    <row r="1" spans="1:25" s="1" customFormat="1" x14ac:dyDescent="0.25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2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Q1" s="1" t="s">
        <v>159</v>
      </c>
      <c r="S1" s="3" t="s">
        <v>160</v>
      </c>
      <c r="T1" s="3"/>
      <c r="U1" s="3"/>
      <c r="W1" s="5" t="s">
        <v>161</v>
      </c>
      <c r="X1" s="5"/>
      <c r="Y1" s="5"/>
    </row>
    <row r="2" spans="1:25" x14ac:dyDescent="0.25">
      <c r="A2" s="13" t="s">
        <v>162</v>
      </c>
      <c r="B2">
        <v>1583</v>
      </c>
      <c r="C2" t="s">
        <v>163</v>
      </c>
      <c r="D2" t="s">
        <v>164</v>
      </c>
      <c r="E2" t="s">
        <v>165</v>
      </c>
      <c r="G2" s="2">
        <v>3357</v>
      </c>
      <c r="H2" s="1" t="s">
        <v>166</v>
      </c>
      <c r="I2" s="1">
        <v>3357</v>
      </c>
      <c r="J2" s="1" t="s">
        <v>163</v>
      </c>
      <c r="K2" s="1" t="s">
        <v>167</v>
      </c>
      <c r="L2" s="1" t="s">
        <v>168</v>
      </c>
      <c r="M2" s="1"/>
      <c r="Q2" t="str">
        <f>CONCATENATE($D2,$E2)</f>
        <v>BCPD</v>
      </c>
      <c r="S2" s="4" t="e">
        <f t="shared" ref="S2:S17" si="0">VLOOKUP($Q2,$N$20:$P$170,3,FALSE)</f>
        <v>#N/A</v>
      </c>
      <c r="T2" s="4" t="e">
        <f t="shared" ref="T2:T17" si="1">VLOOKUP($Q2,$N$20:$P$170,1,FALSE)</f>
        <v>#N/A</v>
      </c>
      <c r="U2" s="4" t="e">
        <f t="shared" ref="U2:U17" si="2">VLOOKUP($Q2,$N$20:$P$170,2,FALSE)</f>
        <v>#N/A</v>
      </c>
      <c r="W2" s="6" t="e">
        <f t="shared" ref="W2:W17" si="3">VLOOKUP($B2,$I$20:$P$170,1,FALSE)</f>
        <v>#N/A</v>
      </c>
      <c r="X2" s="6" t="e">
        <f t="shared" ref="X2:X17" si="4">VLOOKUP($B2,$I$20:$P$170,6,FALSE)</f>
        <v>#N/A</v>
      </c>
      <c r="Y2" s="6" t="e">
        <f t="shared" ref="Y2:Y17" si="5">VLOOKUP($B2,$I$20:$P$170,7,FALSE)</f>
        <v>#N/A</v>
      </c>
    </row>
    <row r="3" spans="1:25" x14ac:dyDescent="0.25">
      <c r="A3" s="13" t="s">
        <v>169</v>
      </c>
      <c r="B3">
        <v>303</v>
      </c>
      <c r="C3" t="s">
        <v>170</v>
      </c>
      <c r="D3" t="s">
        <v>164</v>
      </c>
      <c r="E3" t="s">
        <v>171</v>
      </c>
      <c r="G3" s="2">
        <v>447</v>
      </c>
      <c r="H3" s="1" t="s">
        <v>172</v>
      </c>
      <c r="I3" s="1">
        <v>447</v>
      </c>
      <c r="J3" s="1" t="s">
        <v>170</v>
      </c>
      <c r="K3" s="1" t="s">
        <v>173</v>
      </c>
      <c r="L3" s="1" t="s">
        <v>173</v>
      </c>
      <c r="M3" s="1" t="s">
        <v>174</v>
      </c>
      <c r="Q3" t="str">
        <f t="shared" ref="Q3:Q17" si="6">CONCATENATE($D3,$E3)</f>
        <v>BCCAL</v>
      </c>
      <c r="S3" s="4" t="e">
        <f t="shared" si="0"/>
        <v>#N/A</v>
      </c>
      <c r="T3" s="4" t="e">
        <f t="shared" si="1"/>
        <v>#N/A</v>
      </c>
      <c r="U3" s="4" t="e">
        <f t="shared" si="2"/>
        <v>#N/A</v>
      </c>
      <c r="W3" s="6" t="e">
        <f t="shared" si="3"/>
        <v>#N/A</v>
      </c>
      <c r="X3" s="6" t="e">
        <f t="shared" si="4"/>
        <v>#N/A</v>
      </c>
      <c r="Y3" s="6" t="e">
        <f t="shared" si="5"/>
        <v>#N/A</v>
      </c>
    </row>
    <row r="4" spans="1:25" x14ac:dyDescent="0.25">
      <c r="A4" s="13" t="s">
        <v>175</v>
      </c>
      <c r="B4">
        <v>47</v>
      </c>
      <c r="C4" t="s">
        <v>163</v>
      </c>
      <c r="D4" t="s">
        <v>164</v>
      </c>
      <c r="E4" t="s">
        <v>176</v>
      </c>
      <c r="F4" t="s">
        <v>177</v>
      </c>
      <c r="G4" s="2">
        <v>47</v>
      </c>
      <c r="H4" s="1" t="s">
        <v>178</v>
      </c>
      <c r="I4" s="1">
        <v>47</v>
      </c>
      <c r="J4" s="1" t="s">
        <v>163</v>
      </c>
      <c r="K4" s="1" t="s">
        <v>167</v>
      </c>
      <c r="L4" s="1"/>
      <c r="M4" s="1" t="s">
        <v>179</v>
      </c>
      <c r="Q4" t="str">
        <f t="shared" si="6"/>
        <v>BCLVL</v>
      </c>
      <c r="S4" s="4" t="e">
        <f t="shared" si="0"/>
        <v>#N/A</v>
      </c>
      <c r="T4" s="4" t="e">
        <f t="shared" si="1"/>
        <v>#N/A</v>
      </c>
      <c r="U4" s="4" t="e">
        <f t="shared" si="2"/>
        <v>#N/A</v>
      </c>
      <c r="W4" s="6">
        <f t="shared" si="3"/>
        <v>47</v>
      </c>
      <c r="X4" s="6" t="str">
        <f t="shared" si="4"/>
        <v>ABC</v>
      </c>
      <c r="Y4" s="6" t="str">
        <f t="shared" si="5"/>
        <v>Blue Cross-HMO</v>
      </c>
    </row>
    <row r="5" spans="1:25" x14ac:dyDescent="0.25">
      <c r="A5" s="13" t="s">
        <v>180</v>
      </c>
      <c r="B5">
        <v>1303</v>
      </c>
      <c r="C5" t="s">
        <v>170</v>
      </c>
      <c r="D5" t="s">
        <v>181</v>
      </c>
      <c r="G5" s="2">
        <v>837</v>
      </c>
      <c r="H5" s="1" t="s">
        <v>182</v>
      </c>
      <c r="I5" s="1">
        <v>837</v>
      </c>
      <c r="J5" s="1" t="s">
        <v>170</v>
      </c>
      <c r="K5" s="1" t="s">
        <v>183</v>
      </c>
      <c r="L5" s="1"/>
      <c r="M5" s="1" t="s">
        <v>174</v>
      </c>
      <c r="Q5" t="str">
        <f t="shared" si="6"/>
        <v>CHW</v>
      </c>
      <c r="S5" s="4" t="e">
        <f t="shared" si="0"/>
        <v>#N/A</v>
      </c>
      <c r="T5" s="4" t="e">
        <f t="shared" si="1"/>
        <v>#N/A</v>
      </c>
      <c r="U5" s="4" t="e">
        <f t="shared" si="2"/>
        <v>#N/A</v>
      </c>
      <c r="W5" s="6" t="e">
        <f t="shared" si="3"/>
        <v>#N/A</v>
      </c>
      <c r="X5" s="6" t="e">
        <f t="shared" si="4"/>
        <v>#N/A</v>
      </c>
      <c r="Y5" s="6" t="e">
        <f t="shared" si="5"/>
        <v>#N/A</v>
      </c>
    </row>
    <row r="6" spans="1:25" x14ac:dyDescent="0.25">
      <c r="A6" s="13" t="s">
        <v>184</v>
      </c>
      <c r="B6">
        <v>78</v>
      </c>
      <c r="C6" t="s">
        <v>170</v>
      </c>
      <c r="D6" t="s">
        <v>185</v>
      </c>
      <c r="E6" t="s">
        <v>186</v>
      </c>
      <c r="F6" t="s">
        <v>187</v>
      </c>
      <c r="G6" s="2">
        <v>78</v>
      </c>
      <c r="H6" s="1" t="str">
        <f>VLOOKUP($G6,$I$20:$O$170,7,FALSE)</f>
        <v>Hospice Medi-Cal</v>
      </c>
      <c r="I6" s="1">
        <f>VLOOKUP($G6,$I$20:$O$170,1,FALSE)</f>
        <v>78</v>
      </c>
      <c r="J6" s="1" t="str">
        <f>VLOOKUP($G6,$I$20:$O$170,2,FALSE)</f>
        <v>Other</v>
      </c>
      <c r="K6" s="1" t="str">
        <f>VLOOKUP($G6,$I$20:$O$170,3,FALSE)</f>
        <v>HM</v>
      </c>
      <c r="L6" s="1" t="str">
        <f>VLOOKUP($G6,$I$20:$O$170,4,FALSE)</f>
        <v>CA</v>
      </c>
      <c r="M6" s="1" t="str">
        <f>VLOOKUP($G6,$I$20:$O$170,5,FALSE)</f>
        <v>Medi-Cal</v>
      </c>
      <c r="Q6" t="str">
        <f t="shared" si="6"/>
        <v>HMCA</v>
      </c>
      <c r="S6" s="4">
        <f t="shared" si="0"/>
        <v>78</v>
      </c>
      <c r="T6" s="4" t="str">
        <f t="shared" si="1"/>
        <v>HMCA</v>
      </c>
      <c r="U6" s="4" t="str">
        <f t="shared" si="2"/>
        <v>Hospice Medi-Cal</v>
      </c>
      <c r="W6" s="6">
        <f t="shared" si="3"/>
        <v>78</v>
      </c>
      <c r="X6" s="6" t="str">
        <f t="shared" si="4"/>
        <v>HMCA</v>
      </c>
      <c r="Y6" s="6" t="str">
        <f t="shared" si="5"/>
        <v>Hospice Medi-Cal</v>
      </c>
    </row>
    <row r="7" spans="1:25" x14ac:dyDescent="0.25">
      <c r="A7" s="13" t="s">
        <v>188</v>
      </c>
      <c r="B7">
        <v>713</v>
      </c>
      <c r="C7" t="s">
        <v>163</v>
      </c>
      <c r="D7" t="s">
        <v>189</v>
      </c>
      <c r="G7" s="2">
        <v>58</v>
      </c>
      <c r="H7" s="12" t="s">
        <v>190</v>
      </c>
      <c r="I7" s="1">
        <v>58</v>
      </c>
      <c r="J7" s="1" t="s">
        <v>163</v>
      </c>
      <c r="K7" s="1" t="s">
        <v>191</v>
      </c>
      <c r="L7" s="1"/>
      <c r="M7" s="1" t="s">
        <v>179</v>
      </c>
      <c r="Q7" t="str">
        <f t="shared" si="6"/>
        <v>INS</v>
      </c>
      <c r="S7" s="4">
        <f t="shared" si="0"/>
        <v>169</v>
      </c>
      <c r="T7" s="4" t="str">
        <f t="shared" si="1"/>
        <v>INS</v>
      </c>
      <c r="U7" s="4" t="str">
        <f t="shared" si="2"/>
        <v>Insurance</v>
      </c>
      <c r="W7" s="6" t="e">
        <f t="shared" si="3"/>
        <v>#N/A</v>
      </c>
      <c r="X7" s="6" t="e">
        <f t="shared" si="4"/>
        <v>#N/A</v>
      </c>
      <c r="Y7" s="6" t="e">
        <f t="shared" si="5"/>
        <v>#N/A</v>
      </c>
    </row>
    <row r="8" spans="1:25" x14ac:dyDescent="0.25">
      <c r="A8" s="13" t="s">
        <v>192</v>
      </c>
      <c r="B8">
        <v>1113</v>
      </c>
      <c r="C8" t="s">
        <v>163</v>
      </c>
      <c r="D8" t="s">
        <v>193</v>
      </c>
      <c r="G8" s="2">
        <v>3797</v>
      </c>
      <c r="H8" s="1" t="s">
        <v>194</v>
      </c>
      <c r="I8" s="1">
        <v>3797</v>
      </c>
      <c r="J8" s="1" t="s">
        <v>163</v>
      </c>
      <c r="K8" s="1" t="s">
        <v>195</v>
      </c>
      <c r="L8" s="1" t="s">
        <v>168</v>
      </c>
      <c r="M8" s="1"/>
      <c r="Q8" t="str">
        <f t="shared" si="6"/>
        <v>MGD</v>
      </c>
      <c r="S8" s="4" t="e">
        <f t="shared" si="0"/>
        <v>#N/A</v>
      </c>
      <c r="T8" s="4" t="e">
        <f t="shared" si="1"/>
        <v>#N/A</v>
      </c>
      <c r="U8" s="4" t="e">
        <f t="shared" si="2"/>
        <v>#N/A</v>
      </c>
      <c r="W8" s="6" t="e">
        <f t="shared" si="3"/>
        <v>#N/A</v>
      </c>
      <c r="X8" s="6" t="e">
        <f t="shared" si="4"/>
        <v>#N/A</v>
      </c>
      <c r="Y8" s="6" t="e">
        <f t="shared" si="5"/>
        <v>#N/A</v>
      </c>
    </row>
    <row r="9" spans="1:25" x14ac:dyDescent="0.25">
      <c r="A9" s="13" t="s">
        <v>196</v>
      </c>
      <c r="B9">
        <v>68</v>
      </c>
      <c r="C9" t="s">
        <v>163</v>
      </c>
      <c r="D9" t="s">
        <v>197</v>
      </c>
      <c r="F9" t="s">
        <v>198</v>
      </c>
      <c r="G9" s="2">
        <v>68</v>
      </c>
      <c r="H9" s="1" t="s">
        <v>196</v>
      </c>
      <c r="I9" s="1">
        <v>68</v>
      </c>
      <c r="J9" s="1" t="s">
        <v>163</v>
      </c>
      <c r="K9" s="1" t="s">
        <v>197</v>
      </c>
      <c r="L9" s="1"/>
      <c r="M9" s="1" t="s">
        <v>198</v>
      </c>
      <c r="Q9" t="str">
        <f t="shared" si="6"/>
        <v>MCR</v>
      </c>
      <c r="S9" s="4" t="e">
        <f t="shared" si="0"/>
        <v>#N/A</v>
      </c>
      <c r="T9" s="4" t="e">
        <f t="shared" si="1"/>
        <v>#N/A</v>
      </c>
      <c r="U9" s="4" t="e">
        <f t="shared" si="2"/>
        <v>#N/A</v>
      </c>
      <c r="W9" s="6" t="e">
        <f t="shared" si="3"/>
        <v>#N/A</v>
      </c>
      <c r="X9" s="6" t="e">
        <f t="shared" si="4"/>
        <v>#N/A</v>
      </c>
      <c r="Y9" s="6" t="e">
        <f t="shared" si="5"/>
        <v>#N/A</v>
      </c>
    </row>
    <row r="10" spans="1:25" x14ac:dyDescent="0.25">
      <c r="A10" s="13" t="s">
        <v>199</v>
      </c>
      <c r="B10">
        <v>3</v>
      </c>
      <c r="C10" t="s">
        <v>170</v>
      </c>
      <c r="D10" t="s">
        <v>200</v>
      </c>
      <c r="E10" t="s">
        <v>186</v>
      </c>
      <c r="F10" t="s">
        <v>170</v>
      </c>
      <c r="G10" s="2">
        <v>3</v>
      </c>
      <c r="H10" s="1" t="s">
        <v>174</v>
      </c>
      <c r="I10" s="1">
        <v>3</v>
      </c>
      <c r="J10" s="1" t="s">
        <v>170</v>
      </c>
      <c r="K10" s="1" t="s">
        <v>200</v>
      </c>
      <c r="L10" s="1" t="s">
        <v>186</v>
      </c>
      <c r="M10" s="1" t="s">
        <v>174</v>
      </c>
      <c r="Q10" t="str">
        <f t="shared" si="6"/>
        <v>MCDCA</v>
      </c>
      <c r="S10" s="4" t="e">
        <f t="shared" si="0"/>
        <v>#N/A</v>
      </c>
      <c r="T10" s="4" t="e">
        <f t="shared" si="1"/>
        <v>#N/A</v>
      </c>
      <c r="U10" s="4" t="e">
        <f t="shared" si="2"/>
        <v>#N/A</v>
      </c>
      <c r="W10" s="6" t="e">
        <f t="shared" si="3"/>
        <v>#N/A</v>
      </c>
      <c r="X10" s="6" t="e">
        <f t="shared" si="4"/>
        <v>#N/A</v>
      </c>
      <c r="Y10" s="6" t="e">
        <f t="shared" si="5"/>
        <v>#N/A</v>
      </c>
    </row>
    <row r="11" spans="1:25" x14ac:dyDescent="0.25">
      <c r="A11" s="13" t="s">
        <v>201</v>
      </c>
      <c r="B11">
        <v>13</v>
      </c>
      <c r="C11" t="s">
        <v>101</v>
      </c>
      <c r="D11" t="s">
        <v>202</v>
      </c>
      <c r="E11" t="s">
        <v>186</v>
      </c>
      <c r="F11" t="s">
        <v>187</v>
      </c>
      <c r="G11" s="2">
        <v>13</v>
      </c>
      <c r="H11" s="1" t="s">
        <v>203</v>
      </c>
      <c r="I11" s="1">
        <v>13</v>
      </c>
      <c r="J11" s="1" t="s">
        <v>170</v>
      </c>
      <c r="K11" s="1" t="s">
        <v>202</v>
      </c>
      <c r="L11" s="1"/>
      <c r="M11" s="1" t="s">
        <v>174</v>
      </c>
      <c r="Q11" t="str">
        <f t="shared" si="6"/>
        <v>MPCA</v>
      </c>
      <c r="S11" s="4" t="e">
        <f t="shared" si="0"/>
        <v>#N/A</v>
      </c>
      <c r="T11" s="4" t="e">
        <f t="shared" si="1"/>
        <v>#N/A</v>
      </c>
      <c r="U11" s="4" t="e">
        <f t="shared" si="2"/>
        <v>#N/A</v>
      </c>
      <c r="W11" s="6" t="e">
        <f t="shared" si="3"/>
        <v>#N/A</v>
      </c>
      <c r="X11" s="6" t="e">
        <f t="shared" si="4"/>
        <v>#N/A</v>
      </c>
      <c r="Y11" s="6" t="e">
        <f t="shared" si="5"/>
        <v>#N/A</v>
      </c>
    </row>
    <row r="12" spans="1:25" x14ac:dyDescent="0.25">
      <c r="A12" s="13" t="s">
        <v>204</v>
      </c>
      <c r="B12">
        <v>209</v>
      </c>
      <c r="C12" t="s">
        <v>170</v>
      </c>
      <c r="D12" t="s">
        <v>205</v>
      </c>
      <c r="E12" t="s">
        <v>186</v>
      </c>
      <c r="F12" t="s">
        <v>187</v>
      </c>
      <c r="G12" s="2">
        <v>209</v>
      </c>
      <c r="H12" s="1" t="s">
        <v>206</v>
      </c>
      <c r="I12" s="1">
        <v>209</v>
      </c>
      <c r="J12" s="1" t="s">
        <v>170</v>
      </c>
      <c r="K12" s="1" t="s">
        <v>205</v>
      </c>
      <c r="L12" s="1"/>
      <c r="M12" s="1" t="s">
        <v>174</v>
      </c>
      <c r="Q12" t="str">
        <f t="shared" si="6"/>
        <v>MTPCA</v>
      </c>
      <c r="S12" s="4" t="e">
        <f t="shared" si="0"/>
        <v>#N/A</v>
      </c>
      <c r="T12" s="4" t="e">
        <f t="shared" si="1"/>
        <v>#N/A</v>
      </c>
      <c r="U12" s="4" t="e">
        <f t="shared" si="2"/>
        <v>#N/A</v>
      </c>
      <c r="W12" s="6" t="e">
        <f t="shared" si="3"/>
        <v>#N/A</v>
      </c>
      <c r="X12" s="6" t="e">
        <f t="shared" si="4"/>
        <v>#N/A</v>
      </c>
      <c r="Y12" s="6" t="e">
        <f t="shared" si="5"/>
        <v>#N/A</v>
      </c>
    </row>
    <row r="13" spans="1:25" x14ac:dyDescent="0.25">
      <c r="A13" s="13" t="s">
        <v>207</v>
      </c>
      <c r="B13">
        <v>4</v>
      </c>
      <c r="C13" t="s">
        <v>208</v>
      </c>
      <c r="D13" t="s">
        <v>209</v>
      </c>
      <c r="F13" t="s">
        <v>198</v>
      </c>
      <c r="G13" s="2">
        <v>4</v>
      </c>
      <c r="H13" s="1" t="s">
        <v>208</v>
      </c>
      <c r="I13" s="1">
        <v>4</v>
      </c>
      <c r="J13" s="1" t="s">
        <v>208</v>
      </c>
      <c r="K13" s="1" t="s">
        <v>209</v>
      </c>
      <c r="L13" s="1"/>
      <c r="M13" s="1" t="s">
        <v>198</v>
      </c>
      <c r="Q13" t="str">
        <f t="shared" si="6"/>
        <v>MCA</v>
      </c>
      <c r="S13" s="4" t="e">
        <f t="shared" si="0"/>
        <v>#N/A</v>
      </c>
      <c r="T13" s="4" t="e">
        <f t="shared" si="1"/>
        <v>#N/A</v>
      </c>
      <c r="U13" s="4" t="e">
        <f t="shared" si="2"/>
        <v>#N/A</v>
      </c>
      <c r="W13" s="6" t="e">
        <f t="shared" si="3"/>
        <v>#N/A</v>
      </c>
      <c r="X13" s="6" t="e">
        <f t="shared" si="4"/>
        <v>#N/A</v>
      </c>
      <c r="Y13" s="6" t="e">
        <f t="shared" si="5"/>
        <v>#N/A</v>
      </c>
    </row>
    <row r="14" spans="1:25" x14ac:dyDescent="0.25">
      <c r="A14" s="13" t="s">
        <v>210</v>
      </c>
      <c r="B14">
        <v>1433</v>
      </c>
      <c r="C14" t="s">
        <v>170</v>
      </c>
      <c r="D14" t="s">
        <v>211</v>
      </c>
      <c r="G14" s="2">
        <v>58</v>
      </c>
      <c r="H14" s="12" t="s">
        <v>190</v>
      </c>
      <c r="I14" s="1">
        <v>58</v>
      </c>
      <c r="J14" s="1" t="s">
        <v>163</v>
      </c>
      <c r="K14" s="1" t="s">
        <v>191</v>
      </c>
      <c r="L14" s="1"/>
      <c r="M14" s="1" t="s">
        <v>179</v>
      </c>
      <c r="Q14" t="str">
        <f t="shared" si="6"/>
        <v>PTL</v>
      </c>
      <c r="S14" s="4" t="e">
        <f t="shared" si="0"/>
        <v>#N/A</v>
      </c>
      <c r="T14" s="4" t="e">
        <f t="shared" si="1"/>
        <v>#N/A</v>
      </c>
      <c r="U14" s="4" t="e">
        <f t="shared" si="2"/>
        <v>#N/A</v>
      </c>
      <c r="W14" s="6" t="e">
        <f t="shared" si="3"/>
        <v>#N/A</v>
      </c>
      <c r="X14" s="6" t="e">
        <f t="shared" si="4"/>
        <v>#N/A</v>
      </c>
      <c r="Y14" s="6" t="e">
        <f t="shared" si="5"/>
        <v>#N/A</v>
      </c>
    </row>
    <row r="15" spans="1:25" x14ac:dyDescent="0.25">
      <c r="A15" s="13" t="s">
        <v>212</v>
      </c>
      <c r="B15">
        <v>1</v>
      </c>
      <c r="C15" t="s">
        <v>101</v>
      </c>
      <c r="D15" t="s">
        <v>123</v>
      </c>
      <c r="F15" t="s">
        <v>187</v>
      </c>
      <c r="G15" s="2">
        <v>1</v>
      </c>
      <c r="H15" s="1" t="s">
        <v>213</v>
      </c>
      <c r="I15" s="1">
        <v>1</v>
      </c>
      <c r="J15" s="1" t="s">
        <v>101</v>
      </c>
      <c r="K15" s="1" t="s">
        <v>214</v>
      </c>
      <c r="L15" s="1"/>
      <c r="M15" s="1" t="s">
        <v>187</v>
      </c>
      <c r="Q15" t="str">
        <f t="shared" si="6"/>
        <v>PVT</v>
      </c>
      <c r="S15" s="4" t="e">
        <f t="shared" si="0"/>
        <v>#N/A</v>
      </c>
      <c r="T15" s="4" t="e">
        <f t="shared" si="1"/>
        <v>#N/A</v>
      </c>
      <c r="U15" s="4" t="e">
        <f t="shared" si="2"/>
        <v>#N/A</v>
      </c>
      <c r="W15" s="6" t="e">
        <f t="shared" si="3"/>
        <v>#N/A</v>
      </c>
      <c r="X15" s="6" t="e">
        <f t="shared" si="4"/>
        <v>#N/A</v>
      </c>
      <c r="Y15" s="6" t="e">
        <f t="shared" si="5"/>
        <v>#N/A</v>
      </c>
    </row>
    <row r="16" spans="1:25" x14ac:dyDescent="0.25">
      <c r="A16" s="13" t="s">
        <v>215</v>
      </c>
      <c r="B16">
        <v>423</v>
      </c>
      <c r="C16" t="s">
        <v>163</v>
      </c>
      <c r="D16" t="s">
        <v>216</v>
      </c>
      <c r="E16" t="s">
        <v>176</v>
      </c>
      <c r="G16" s="2">
        <v>327</v>
      </c>
      <c r="H16" s="1" t="s">
        <v>217</v>
      </c>
      <c r="I16" s="1">
        <v>327</v>
      </c>
      <c r="J16" s="1" t="s">
        <v>163</v>
      </c>
      <c r="K16" s="1" t="s">
        <v>218</v>
      </c>
      <c r="L16" s="1"/>
      <c r="M16" s="1" t="s">
        <v>179</v>
      </c>
      <c r="Q16" t="str">
        <f t="shared" si="6"/>
        <v>TRILVL</v>
      </c>
      <c r="S16" s="4" t="e">
        <f t="shared" si="0"/>
        <v>#N/A</v>
      </c>
      <c r="T16" s="4" t="e">
        <f t="shared" si="1"/>
        <v>#N/A</v>
      </c>
      <c r="U16" s="4" t="e">
        <f t="shared" si="2"/>
        <v>#N/A</v>
      </c>
      <c r="W16" s="6" t="e">
        <f t="shared" si="3"/>
        <v>#N/A</v>
      </c>
      <c r="X16" s="6" t="e">
        <f t="shared" si="4"/>
        <v>#N/A</v>
      </c>
      <c r="Y16" s="6" t="e">
        <f t="shared" si="5"/>
        <v>#N/A</v>
      </c>
    </row>
    <row r="17" spans="1:25" x14ac:dyDescent="0.25">
      <c r="A17" s="13" t="s">
        <v>219</v>
      </c>
      <c r="B17">
        <v>773</v>
      </c>
      <c r="C17" t="s">
        <v>163</v>
      </c>
      <c r="D17" t="s">
        <v>220</v>
      </c>
      <c r="E17" t="s">
        <v>221</v>
      </c>
      <c r="G17" s="2">
        <v>3497</v>
      </c>
      <c r="H17" s="1" t="s">
        <v>222</v>
      </c>
      <c r="I17" s="1">
        <v>3497</v>
      </c>
      <c r="J17" s="1" t="s">
        <v>163</v>
      </c>
      <c r="K17" s="1" t="s">
        <v>223</v>
      </c>
      <c r="L17" s="1" t="s">
        <v>168</v>
      </c>
      <c r="M17" s="1"/>
      <c r="Q17" t="str">
        <f t="shared" si="6"/>
        <v>UHCRUG</v>
      </c>
      <c r="S17" s="4" t="e">
        <f t="shared" si="0"/>
        <v>#N/A</v>
      </c>
      <c r="T17" s="4" t="e">
        <f t="shared" si="1"/>
        <v>#N/A</v>
      </c>
      <c r="U17" s="4" t="e">
        <f t="shared" si="2"/>
        <v>#N/A</v>
      </c>
      <c r="W17" s="6" t="e">
        <f t="shared" si="3"/>
        <v>#N/A</v>
      </c>
      <c r="X17" s="6" t="e">
        <f t="shared" si="4"/>
        <v>#N/A</v>
      </c>
      <c r="Y17" s="6" t="e">
        <f t="shared" si="5"/>
        <v>#N/A</v>
      </c>
    </row>
    <row r="18" spans="1:25" x14ac:dyDescent="0.25">
      <c r="H18" s="1"/>
      <c r="I18" s="1"/>
      <c r="J18" s="1"/>
      <c r="K18" s="1"/>
      <c r="L18" s="1"/>
      <c r="M18" s="1"/>
    </row>
    <row r="19" spans="1:25" x14ac:dyDescent="0.25">
      <c r="H19" s="1"/>
      <c r="I19" s="1"/>
      <c r="J19" s="1"/>
      <c r="K19" s="1"/>
      <c r="L19" s="1"/>
      <c r="M19" s="1"/>
    </row>
    <row r="20" spans="1:25" x14ac:dyDescent="0.25">
      <c r="H20" t="s">
        <v>224</v>
      </c>
      <c r="I20">
        <v>4898</v>
      </c>
      <c r="J20" t="s">
        <v>163</v>
      </c>
      <c r="K20" t="s">
        <v>225</v>
      </c>
      <c r="N20" t="str">
        <f>CONCATENATE($K20,$L20)</f>
        <v>AML</v>
      </c>
      <c r="O20" t="s">
        <v>224</v>
      </c>
      <c r="P20">
        <v>4898</v>
      </c>
    </row>
    <row r="21" spans="1:25" x14ac:dyDescent="0.25">
      <c r="H21" t="s">
        <v>226</v>
      </c>
      <c r="I21">
        <v>317</v>
      </c>
      <c r="J21" t="s">
        <v>163</v>
      </c>
      <c r="K21" t="s">
        <v>227</v>
      </c>
      <c r="M21" t="s">
        <v>179</v>
      </c>
      <c r="N21" t="str">
        <f t="shared" ref="N21:N84" si="7">CONCATENATE($K21,$L21)</f>
        <v>AE</v>
      </c>
      <c r="O21" t="s">
        <v>226</v>
      </c>
      <c r="P21">
        <v>317</v>
      </c>
    </row>
    <row r="22" spans="1:25" x14ac:dyDescent="0.25">
      <c r="H22" t="s">
        <v>228</v>
      </c>
      <c r="I22">
        <v>5387</v>
      </c>
      <c r="J22" t="s">
        <v>170</v>
      </c>
      <c r="K22" t="s">
        <v>229</v>
      </c>
      <c r="N22" t="str">
        <f t="shared" si="7"/>
        <v>ABH</v>
      </c>
      <c r="O22" t="s">
        <v>228</v>
      </c>
      <c r="P22">
        <v>5387</v>
      </c>
    </row>
    <row r="23" spans="1:25" x14ac:dyDescent="0.25">
      <c r="H23" t="s">
        <v>230</v>
      </c>
      <c r="I23">
        <v>3298</v>
      </c>
      <c r="J23" t="s">
        <v>163</v>
      </c>
      <c r="K23" t="s">
        <v>231</v>
      </c>
      <c r="L23" t="s">
        <v>168</v>
      </c>
      <c r="N23" t="str">
        <f t="shared" si="7"/>
        <v>ARPDPM</v>
      </c>
      <c r="O23" t="s">
        <v>230</v>
      </c>
      <c r="P23">
        <v>3298</v>
      </c>
    </row>
    <row r="24" spans="1:25" x14ac:dyDescent="0.25">
      <c r="H24" t="s">
        <v>232</v>
      </c>
      <c r="I24">
        <v>487</v>
      </c>
      <c r="J24" t="s">
        <v>163</v>
      </c>
      <c r="K24" t="s">
        <v>231</v>
      </c>
      <c r="M24" t="s">
        <v>198</v>
      </c>
      <c r="N24" t="str">
        <f t="shared" si="7"/>
        <v>AR</v>
      </c>
      <c r="O24" t="s">
        <v>232</v>
      </c>
      <c r="P24">
        <v>487</v>
      </c>
    </row>
    <row r="25" spans="1:25" x14ac:dyDescent="0.25">
      <c r="H25" t="s">
        <v>233</v>
      </c>
      <c r="I25">
        <v>1457</v>
      </c>
      <c r="J25" t="s">
        <v>163</v>
      </c>
      <c r="K25" t="s">
        <v>8</v>
      </c>
      <c r="M25" t="s">
        <v>179</v>
      </c>
      <c r="N25" t="str">
        <f t="shared" si="7"/>
        <v>AA</v>
      </c>
      <c r="O25" t="s">
        <v>233</v>
      </c>
      <c r="P25">
        <v>1457</v>
      </c>
    </row>
    <row r="26" spans="1:25" x14ac:dyDescent="0.25">
      <c r="H26" t="s">
        <v>234</v>
      </c>
      <c r="I26">
        <v>1827</v>
      </c>
      <c r="J26" t="s">
        <v>170</v>
      </c>
      <c r="K26" t="s">
        <v>235</v>
      </c>
      <c r="M26" t="s">
        <v>174</v>
      </c>
      <c r="N26" t="str">
        <f t="shared" si="7"/>
        <v>AAC</v>
      </c>
      <c r="O26" t="s">
        <v>234</v>
      </c>
      <c r="P26">
        <v>1827</v>
      </c>
    </row>
    <row r="27" spans="1:25" x14ac:dyDescent="0.25">
      <c r="H27" t="s">
        <v>236</v>
      </c>
      <c r="I27">
        <v>5277</v>
      </c>
      <c r="J27" t="s">
        <v>101</v>
      </c>
      <c r="K27" t="s">
        <v>237</v>
      </c>
      <c r="N27" t="str">
        <f t="shared" si="7"/>
        <v>ALF</v>
      </c>
      <c r="O27" t="s">
        <v>236</v>
      </c>
      <c r="P27">
        <v>5277</v>
      </c>
    </row>
    <row r="28" spans="1:25" x14ac:dyDescent="0.25">
      <c r="H28" t="s">
        <v>238</v>
      </c>
      <c r="I28">
        <v>2687</v>
      </c>
      <c r="J28" t="s">
        <v>163</v>
      </c>
      <c r="K28" t="s">
        <v>239</v>
      </c>
      <c r="N28" t="str">
        <f t="shared" si="7"/>
        <v>AHL</v>
      </c>
      <c r="O28" t="s">
        <v>238</v>
      </c>
      <c r="P28">
        <v>2687</v>
      </c>
    </row>
    <row r="29" spans="1:25" x14ac:dyDescent="0.25">
      <c r="H29" t="s">
        <v>240</v>
      </c>
      <c r="I29">
        <v>3737</v>
      </c>
      <c r="J29" t="s">
        <v>163</v>
      </c>
      <c r="K29" t="s">
        <v>239</v>
      </c>
      <c r="L29" t="s">
        <v>168</v>
      </c>
      <c r="N29" t="str">
        <f t="shared" si="7"/>
        <v>AHLPDPM</v>
      </c>
      <c r="O29" t="s">
        <v>240</v>
      </c>
      <c r="P29">
        <v>3737</v>
      </c>
    </row>
    <row r="30" spans="1:25" x14ac:dyDescent="0.25">
      <c r="H30" t="s">
        <v>241</v>
      </c>
      <c r="I30">
        <v>2207</v>
      </c>
      <c r="J30" t="s">
        <v>163</v>
      </c>
      <c r="K30" t="s">
        <v>242</v>
      </c>
      <c r="M30" t="s">
        <v>198</v>
      </c>
      <c r="N30" t="str">
        <f t="shared" si="7"/>
        <v>AHR</v>
      </c>
      <c r="O30" t="s">
        <v>241</v>
      </c>
      <c r="P30">
        <v>2207</v>
      </c>
    </row>
    <row r="31" spans="1:25" x14ac:dyDescent="0.25">
      <c r="H31" t="s">
        <v>243</v>
      </c>
      <c r="I31">
        <v>1037</v>
      </c>
      <c r="J31" t="s">
        <v>244</v>
      </c>
      <c r="K31" t="s">
        <v>245</v>
      </c>
      <c r="M31" t="s">
        <v>187</v>
      </c>
      <c r="N31" t="str">
        <f t="shared" si="7"/>
        <v>AG</v>
      </c>
      <c r="O31" t="s">
        <v>243</v>
      </c>
      <c r="P31">
        <v>1037</v>
      </c>
    </row>
    <row r="32" spans="1:25" x14ac:dyDescent="0.25">
      <c r="H32" t="s">
        <v>246</v>
      </c>
      <c r="I32">
        <v>1028</v>
      </c>
      <c r="J32" t="s">
        <v>244</v>
      </c>
      <c r="K32" t="s">
        <v>247</v>
      </c>
      <c r="M32" t="s">
        <v>174</v>
      </c>
      <c r="N32" t="str">
        <f t="shared" si="7"/>
        <v>AH</v>
      </c>
      <c r="O32" t="s">
        <v>246</v>
      </c>
      <c r="P32">
        <v>1028</v>
      </c>
    </row>
    <row r="33" spans="8:16" x14ac:dyDescent="0.25">
      <c r="H33" t="s">
        <v>248</v>
      </c>
      <c r="I33">
        <v>2437</v>
      </c>
      <c r="J33" t="s">
        <v>163</v>
      </c>
      <c r="K33" t="s">
        <v>249</v>
      </c>
      <c r="N33" t="str">
        <f t="shared" si="7"/>
        <v>AB</v>
      </c>
      <c r="O33" t="s">
        <v>248</v>
      </c>
      <c r="P33">
        <v>2437</v>
      </c>
    </row>
    <row r="34" spans="8:16" x14ac:dyDescent="0.25">
      <c r="H34" t="s">
        <v>250</v>
      </c>
      <c r="I34">
        <v>1487</v>
      </c>
      <c r="J34" t="s">
        <v>163</v>
      </c>
      <c r="K34" t="s">
        <v>251</v>
      </c>
      <c r="M34" t="s">
        <v>179</v>
      </c>
      <c r="N34" t="str">
        <f t="shared" si="7"/>
        <v>AM</v>
      </c>
      <c r="O34" t="s">
        <v>250</v>
      </c>
      <c r="P34">
        <v>1487</v>
      </c>
    </row>
    <row r="35" spans="8:16" x14ac:dyDescent="0.25">
      <c r="H35" t="s">
        <v>252</v>
      </c>
      <c r="I35">
        <v>1507</v>
      </c>
      <c r="J35" t="s">
        <v>163</v>
      </c>
      <c r="K35" t="s">
        <v>253</v>
      </c>
      <c r="M35" t="s">
        <v>179</v>
      </c>
      <c r="N35" t="str">
        <f t="shared" si="7"/>
        <v>AL</v>
      </c>
      <c r="O35" t="s">
        <v>252</v>
      </c>
      <c r="P35">
        <v>1507</v>
      </c>
    </row>
    <row r="36" spans="8:16" x14ac:dyDescent="0.25">
      <c r="H36" t="s">
        <v>254</v>
      </c>
      <c r="I36">
        <v>1607</v>
      </c>
      <c r="J36" t="s">
        <v>170</v>
      </c>
      <c r="K36" t="s">
        <v>255</v>
      </c>
      <c r="M36" t="s">
        <v>174</v>
      </c>
      <c r="N36" t="str">
        <f t="shared" si="7"/>
        <v>AT</v>
      </c>
      <c r="O36" t="s">
        <v>254</v>
      </c>
      <c r="P36">
        <v>1607</v>
      </c>
    </row>
    <row r="37" spans="8:16" x14ac:dyDescent="0.25">
      <c r="H37" t="s">
        <v>256</v>
      </c>
      <c r="I37">
        <v>2267</v>
      </c>
      <c r="J37" t="s">
        <v>163</v>
      </c>
      <c r="K37" t="s">
        <v>257</v>
      </c>
      <c r="M37" t="s">
        <v>179</v>
      </c>
      <c r="N37" t="str">
        <f t="shared" si="7"/>
        <v>ANL</v>
      </c>
      <c r="O37" t="s">
        <v>256</v>
      </c>
      <c r="P37">
        <v>2267</v>
      </c>
    </row>
    <row r="38" spans="8:16" x14ac:dyDescent="0.25">
      <c r="H38" t="s">
        <v>258</v>
      </c>
      <c r="I38">
        <v>2277</v>
      </c>
      <c r="J38" t="s">
        <v>163</v>
      </c>
      <c r="K38" t="s">
        <v>259</v>
      </c>
      <c r="M38" t="s">
        <v>260</v>
      </c>
      <c r="N38" t="str">
        <f t="shared" si="7"/>
        <v>AMC</v>
      </c>
      <c r="O38" t="s">
        <v>258</v>
      </c>
      <c r="P38">
        <v>2277</v>
      </c>
    </row>
    <row r="39" spans="8:16" x14ac:dyDescent="0.25">
      <c r="H39" t="s">
        <v>261</v>
      </c>
      <c r="I39">
        <v>2357</v>
      </c>
      <c r="J39" t="s">
        <v>163</v>
      </c>
      <c r="K39" t="s">
        <v>262</v>
      </c>
      <c r="M39" t="s">
        <v>198</v>
      </c>
      <c r="N39" t="str">
        <f t="shared" si="7"/>
        <v>ANR</v>
      </c>
      <c r="O39" t="s">
        <v>261</v>
      </c>
      <c r="P39">
        <v>2357</v>
      </c>
    </row>
    <row r="40" spans="8:16" x14ac:dyDescent="0.25">
      <c r="H40" t="s">
        <v>263</v>
      </c>
      <c r="I40">
        <v>707</v>
      </c>
      <c r="J40" t="s">
        <v>244</v>
      </c>
      <c r="K40" t="s">
        <v>69</v>
      </c>
      <c r="M40" t="s">
        <v>174</v>
      </c>
      <c r="N40" t="str">
        <f t="shared" si="7"/>
        <v>AC</v>
      </c>
      <c r="O40" t="s">
        <v>263</v>
      </c>
      <c r="P40">
        <v>707</v>
      </c>
    </row>
    <row r="41" spans="8:16" x14ac:dyDescent="0.25">
      <c r="H41" t="s">
        <v>264</v>
      </c>
      <c r="I41">
        <v>4347</v>
      </c>
      <c r="J41" t="s">
        <v>163</v>
      </c>
      <c r="K41" t="s">
        <v>265</v>
      </c>
      <c r="N41" t="str">
        <f t="shared" si="7"/>
        <v>BCL</v>
      </c>
      <c r="O41" t="s">
        <v>264</v>
      </c>
      <c r="P41">
        <v>4347</v>
      </c>
    </row>
    <row r="42" spans="8:16" x14ac:dyDescent="0.25">
      <c r="H42" t="s">
        <v>266</v>
      </c>
      <c r="I42">
        <v>2097</v>
      </c>
      <c r="J42" t="s">
        <v>170</v>
      </c>
      <c r="K42" t="s">
        <v>267</v>
      </c>
      <c r="N42" t="str">
        <f t="shared" si="7"/>
        <v>BCM</v>
      </c>
      <c r="O42" t="s">
        <v>266</v>
      </c>
      <c r="P42">
        <v>2097</v>
      </c>
    </row>
    <row r="43" spans="8:16" x14ac:dyDescent="0.25">
      <c r="H43" t="s">
        <v>268</v>
      </c>
      <c r="I43">
        <v>2078</v>
      </c>
      <c r="J43" t="s">
        <v>170</v>
      </c>
      <c r="K43" t="s">
        <v>269</v>
      </c>
      <c r="M43" t="s">
        <v>174</v>
      </c>
      <c r="N43" t="str">
        <f t="shared" si="7"/>
        <v>BMM</v>
      </c>
      <c r="O43" t="s">
        <v>268</v>
      </c>
      <c r="P43">
        <v>2078</v>
      </c>
    </row>
    <row r="44" spans="8:16" x14ac:dyDescent="0.25">
      <c r="H44" t="s">
        <v>172</v>
      </c>
      <c r="I44">
        <v>447</v>
      </c>
      <c r="J44" t="s">
        <v>170</v>
      </c>
      <c r="K44" t="s">
        <v>173</v>
      </c>
      <c r="L44" t="s">
        <v>173</v>
      </c>
      <c r="M44" t="s">
        <v>174</v>
      </c>
      <c r="N44" t="str">
        <f t="shared" si="7"/>
        <v>BMBM</v>
      </c>
      <c r="O44" t="s">
        <v>172</v>
      </c>
      <c r="P44">
        <v>447</v>
      </c>
    </row>
    <row r="45" spans="8:16" x14ac:dyDescent="0.25">
      <c r="H45" t="s">
        <v>270</v>
      </c>
      <c r="I45">
        <v>4698</v>
      </c>
      <c r="J45" t="s">
        <v>163</v>
      </c>
      <c r="K45" t="s">
        <v>271</v>
      </c>
      <c r="N45" t="str">
        <f t="shared" si="7"/>
        <v>BLO</v>
      </c>
      <c r="O45" t="s">
        <v>270</v>
      </c>
      <c r="P45">
        <v>4698</v>
      </c>
    </row>
    <row r="46" spans="8:16" x14ac:dyDescent="0.25">
      <c r="H46" t="s">
        <v>272</v>
      </c>
      <c r="I46">
        <v>1427</v>
      </c>
      <c r="J46" t="s">
        <v>170</v>
      </c>
      <c r="K46" t="s">
        <v>273</v>
      </c>
      <c r="L46" t="s">
        <v>273</v>
      </c>
      <c r="M46" t="s">
        <v>274</v>
      </c>
      <c r="N46" t="str">
        <f t="shared" si="7"/>
        <v>BNBN</v>
      </c>
      <c r="O46" t="s">
        <v>272</v>
      </c>
      <c r="P46">
        <v>1427</v>
      </c>
    </row>
    <row r="47" spans="8:16" x14ac:dyDescent="0.25">
      <c r="H47" t="s">
        <v>166</v>
      </c>
      <c r="I47">
        <v>3357</v>
      </c>
      <c r="J47" t="s">
        <v>163</v>
      </c>
      <c r="K47" t="s">
        <v>167</v>
      </c>
      <c r="L47" t="s">
        <v>168</v>
      </c>
      <c r="N47" t="str">
        <f t="shared" si="7"/>
        <v>ABCPDPM</v>
      </c>
      <c r="O47" t="s">
        <v>166</v>
      </c>
      <c r="P47">
        <v>3357</v>
      </c>
    </row>
    <row r="48" spans="8:16" x14ac:dyDescent="0.25">
      <c r="H48" t="s">
        <v>275</v>
      </c>
      <c r="I48">
        <v>1437</v>
      </c>
      <c r="J48" t="s">
        <v>170</v>
      </c>
      <c r="K48" t="s">
        <v>276</v>
      </c>
      <c r="L48" t="s">
        <v>276</v>
      </c>
      <c r="M48" t="s">
        <v>274</v>
      </c>
      <c r="N48" t="str">
        <f t="shared" si="7"/>
        <v>BVBV</v>
      </c>
      <c r="O48" t="s">
        <v>275</v>
      </c>
      <c r="P48">
        <v>1437</v>
      </c>
    </row>
    <row r="49" spans="8:16" x14ac:dyDescent="0.25">
      <c r="H49" t="s">
        <v>178</v>
      </c>
      <c r="I49">
        <v>47</v>
      </c>
      <c r="J49" t="s">
        <v>163</v>
      </c>
      <c r="K49" t="s">
        <v>167</v>
      </c>
      <c r="M49" t="s">
        <v>179</v>
      </c>
      <c r="N49" t="str">
        <f t="shared" si="7"/>
        <v>ABC</v>
      </c>
      <c r="O49" t="s">
        <v>178</v>
      </c>
      <c r="P49">
        <v>47</v>
      </c>
    </row>
    <row r="50" spans="8:16" x14ac:dyDescent="0.25">
      <c r="H50" t="s">
        <v>277</v>
      </c>
      <c r="I50">
        <v>1178</v>
      </c>
      <c r="J50" t="s">
        <v>163</v>
      </c>
      <c r="K50" t="s">
        <v>278</v>
      </c>
      <c r="M50" t="s">
        <v>198</v>
      </c>
      <c r="N50" t="str">
        <f t="shared" si="7"/>
        <v>BCP</v>
      </c>
      <c r="O50" t="s">
        <v>277</v>
      </c>
      <c r="P50">
        <v>1178</v>
      </c>
    </row>
    <row r="51" spans="8:16" x14ac:dyDescent="0.25">
      <c r="H51" t="s">
        <v>279</v>
      </c>
      <c r="I51">
        <v>937</v>
      </c>
      <c r="J51" t="s">
        <v>163</v>
      </c>
      <c r="K51" t="s">
        <v>280</v>
      </c>
      <c r="M51" t="s">
        <v>198</v>
      </c>
      <c r="N51" t="str">
        <f t="shared" si="7"/>
        <v>BCR</v>
      </c>
      <c r="O51" t="s">
        <v>279</v>
      </c>
      <c r="P51">
        <v>937</v>
      </c>
    </row>
    <row r="52" spans="8:16" x14ac:dyDescent="0.25">
      <c r="H52" t="s">
        <v>281</v>
      </c>
      <c r="I52">
        <v>2257</v>
      </c>
      <c r="J52" t="s">
        <v>163</v>
      </c>
      <c r="K52" t="s">
        <v>282</v>
      </c>
      <c r="M52" t="s">
        <v>260</v>
      </c>
      <c r="N52" t="str">
        <f t="shared" si="7"/>
        <v>BLL</v>
      </c>
      <c r="O52" t="s">
        <v>281</v>
      </c>
      <c r="P52">
        <v>2257</v>
      </c>
    </row>
    <row r="53" spans="8:16" x14ac:dyDescent="0.25">
      <c r="H53" t="s">
        <v>283</v>
      </c>
      <c r="I53">
        <v>1477</v>
      </c>
      <c r="J53" t="s">
        <v>163</v>
      </c>
      <c r="K53" t="s">
        <v>284</v>
      </c>
      <c r="M53" t="s">
        <v>179</v>
      </c>
      <c r="N53" t="str">
        <f t="shared" si="7"/>
        <v>BSL</v>
      </c>
      <c r="O53" t="s">
        <v>283</v>
      </c>
      <c r="P53">
        <v>1477</v>
      </c>
    </row>
    <row r="54" spans="8:16" x14ac:dyDescent="0.25">
      <c r="H54" t="s">
        <v>285</v>
      </c>
      <c r="I54">
        <v>3287</v>
      </c>
      <c r="J54" t="s">
        <v>163</v>
      </c>
      <c r="K54" t="s">
        <v>286</v>
      </c>
      <c r="N54" t="str">
        <f t="shared" si="7"/>
        <v>BCO</v>
      </c>
      <c r="O54" t="s">
        <v>285</v>
      </c>
      <c r="P54">
        <v>3287</v>
      </c>
    </row>
    <row r="55" spans="8:16" x14ac:dyDescent="0.25">
      <c r="H55" t="s">
        <v>287</v>
      </c>
      <c r="I55">
        <v>5007</v>
      </c>
      <c r="J55" t="s">
        <v>163</v>
      </c>
      <c r="K55" t="s">
        <v>288</v>
      </c>
      <c r="L55" t="s">
        <v>168</v>
      </c>
      <c r="N55" t="str">
        <f t="shared" si="7"/>
        <v>BLUPDPM</v>
      </c>
      <c r="O55" t="s">
        <v>287</v>
      </c>
      <c r="P55">
        <v>5007</v>
      </c>
    </row>
    <row r="56" spans="8:16" x14ac:dyDescent="0.25">
      <c r="H56" t="s">
        <v>289</v>
      </c>
      <c r="I56">
        <v>2317</v>
      </c>
      <c r="J56" t="s">
        <v>163</v>
      </c>
      <c r="K56" t="s">
        <v>290</v>
      </c>
      <c r="M56" t="s">
        <v>179</v>
      </c>
      <c r="N56" t="str">
        <f t="shared" si="7"/>
        <v>BMA</v>
      </c>
      <c r="O56" t="s">
        <v>289</v>
      </c>
      <c r="P56">
        <v>2317</v>
      </c>
    </row>
    <row r="57" spans="8:16" x14ac:dyDescent="0.25">
      <c r="H57" t="s">
        <v>291</v>
      </c>
      <c r="I57">
        <v>227</v>
      </c>
      <c r="J57" t="s">
        <v>163</v>
      </c>
      <c r="K57" t="s">
        <v>292</v>
      </c>
      <c r="M57" t="s">
        <v>198</v>
      </c>
      <c r="N57" t="str">
        <f t="shared" si="7"/>
        <v>BSC</v>
      </c>
      <c r="O57" t="s">
        <v>291</v>
      </c>
      <c r="P57">
        <v>227</v>
      </c>
    </row>
    <row r="58" spans="8:16" x14ac:dyDescent="0.25">
      <c r="H58" t="s">
        <v>293</v>
      </c>
      <c r="I58">
        <v>2957</v>
      </c>
      <c r="J58" t="s">
        <v>170</v>
      </c>
      <c r="K58" t="s">
        <v>294</v>
      </c>
      <c r="L58" t="s">
        <v>295</v>
      </c>
      <c r="N58" t="str">
        <f t="shared" si="7"/>
        <v>BSPMCAL</v>
      </c>
      <c r="O58" t="s">
        <v>293</v>
      </c>
      <c r="P58">
        <v>2957</v>
      </c>
    </row>
    <row r="59" spans="8:16" x14ac:dyDescent="0.25">
      <c r="H59" t="s">
        <v>296</v>
      </c>
      <c r="I59">
        <v>3077</v>
      </c>
      <c r="J59" t="s">
        <v>163</v>
      </c>
      <c r="K59" t="s">
        <v>294</v>
      </c>
      <c r="L59" t="s">
        <v>297</v>
      </c>
      <c r="N59" t="str">
        <f t="shared" si="7"/>
        <v>BSPSKL</v>
      </c>
      <c r="O59" t="s">
        <v>296</v>
      </c>
      <c r="P59">
        <v>3077</v>
      </c>
    </row>
    <row r="60" spans="8:16" x14ac:dyDescent="0.25">
      <c r="H60" t="s">
        <v>298</v>
      </c>
      <c r="I60">
        <v>3097</v>
      </c>
      <c r="J60" t="s">
        <v>163</v>
      </c>
      <c r="K60" t="s">
        <v>299</v>
      </c>
      <c r="N60" t="str">
        <f t="shared" si="7"/>
        <v>BSM</v>
      </c>
      <c r="O60" t="s">
        <v>298</v>
      </c>
      <c r="P60">
        <v>3097</v>
      </c>
    </row>
    <row r="61" spans="8:16" x14ac:dyDescent="0.25">
      <c r="H61" t="s">
        <v>300</v>
      </c>
      <c r="I61">
        <v>3027</v>
      </c>
      <c r="J61" t="s">
        <v>170</v>
      </c>
      <c r="K61" t="s">
        <v>294</v>
      </c>
      <c r="L61" t="s">
        <v>301</v>
      </c>
      <c r="N61" t="str">
        <f t="shared" si="7"/>
        <v>BSPNON</v>
      </c>
      <c r="O61" t="s">
        <v>300</v>
      </c>
      <c r="P61">
        <v>3027</v>
      </c>
    </row>
    <row r="62" spans="8:16" x14ac:dyDescent="0.25">
      <c r="H62" t="s">
        <v>302</v>
      </c>
      <c r="I62">
        <v>3217</v>
      </c>
      <c r="J62" t="s">
        <v>163</v>
      </c>
      <c r="K62" t="s">
        <v>303</v>
      </c>
      <c r="N62" t="str">
        <f t="shared" si="7"/>
        <v>BSR</v>
      </c>
      <c r="O62" t="s">
        <v>302</v>
      </c>
      <c r="P62">
        <v>3217</v>
      </c>
    </row>
    <row r="63" spans="8:16" x14ac:dyDescent="0.25">
      <c r="H63" t="s">
        <v>304</v>
      </c>
      <c r="I63">
        <v>3057</v>
      </c>
      <c r="J63" t="s">
        <v>170</v>
      </c>
      <c r="K63" t="s">
        <v>305</v>
      </c>
      <c r="L63" t="s">
        <v>306</v>
      </c>
      <c r="N63" t="str">
        <f t="shared" si="7"/>
        <v>CVVNT</v>
      </c>
      <c r="O63" t="s">
        <v>304</v>
      </c>
      <c r="P63">
        <v>3057</v>
      </c>
    </row>
    <row r="64" spans="8:16" x14ac:dyDescent="0.25">
      <c r="H64" t="s">
        <v>307</v>
      </c>
      <c r="I64">
        <v>3367</v>
      </c>
      <c r="J64" t="s">
        <v>163</v>
      </c>
      <c r="K64" t="s">
        <v>308</v>
      </c>
      <c r="L64" t="s">
        <v>168</v>
      </c>
      <c r="N64" t="str">
        <f t="shared" si="7"/>
        <v>UCBPDPM</v>
      </c>
      <c r="O64" t="s">
        <v>307</v>
      </c>
      <c r="P64">
        <v>3367</v>
      </c>
    </row>
    <row r="65" spans="8:16" x14ac:dyDescent="0.25">
      <c r="H65" t="s">
        <v>309</v>
      </c>
      <c r="I65">
        <v>2147</v>
      </c>
      <c r="J65" t="s">
        <v>163</v>
      </c>
      <c r="K65" t="s">
        <v>310</v>
      </c>
      <c r="M65" t="s">
        <v>179</v>
      </c>
      <c r="N65" t="str">
        <f t="shared" si="7"/>
        <v>UBM</v>
      </c>
      <c r="O65" t="s">
        <v>309</v>
      </c>
      <c r="P65">
        <v>2147</v>
      </c>
    </row>
    <row r="66" spans="8:16" x14ac:dyDescent="0.25">
      <c r="H66" t="s">
        <v>311</v>
      </c>
      <c r="I66">
        <v>4647</v>
      </c>
      <c r="J66" t="s">
        <v>163</v>
      </c>
      <c r="K66" t="s">
        <v>312</v>
      </c>
      <c r="L66" t="s">
        <v>168</v>
      </c>
      <c r="N66" t="str">
        <f t="shared" si="7"/>
        <v>BATPDPM</v>
      </c>
      <c r="O66" t="s">
        <v>311</v>
      </c>
      <c r="P66">
        <v>4647</v>
      </c>
    </row>
    <row r="67" spans="8:16" x14ac:dyDescent="0.25">
      <c r="H67" t="s">
        <v>313</v>
      </c>
      <c r="I67">
        <v>1968</v>
      </c>
      <c r="J67" t="s">
        <v>163</v>
      </c>
      <c r="K67" t="s">
        <v>314</v>
      </c>
      <c r="M67" t="s">
        <v>260</v>
      </c>
      <c r="N67" t="str">
        <f t="shared" si="7"/>
        <v>BT</v>
      </c>
      <c r="O67" t="s">
        <v>313</v>
      </c>
      <c r="P67">
        <v>1968</v>
      </c>
    </row>
    <row r="68" spans="8:16" x14ac:dyDescent="0.25">
      <c r="H68" t="s">
        <v>315</v>
      </c>
      <c r="I68">
        <v>2497</v>
      </c>
      <c r="J68" t="s">
        <v>163</v>
      </c>
      <c r="K68" t="s">
        <v>316</v>
      </c>
      <c r="M68" t="s">
        <v>198</v>
      </c>
      <c r="N68" t="str">
        <f t="shared" si="7"/>
        <v>BTR</v>
      </c>
      <c r="O68" t="s">
        <v>315</v>
      </c>
      <c r="P68">
        <v>2497</v>
      </c>
    </row>
    <row r="69" spans="8:16" x14ac:dyDescent="0.25">
      <c r="H69" t="s">
        <v>317</v>
      </c>
      <c r="I69">
        <v>2527</v>
      </c>
      <c r="J69" t="s">
        <v>163</v>
      </c>
      <c r="K69" t="s">
        <v>316</v>
      </c>
      <c r="L69" t="s">
        <v>318</v>
      </c>
      <c r="M69" t="s">
        <v>198</v>
      </c>
      <c r="N69" t="str">
        <f t="shared" si="7"/>
        <v>BTRHIV</v>
      </c>
      <c r="O69" t="s">
        <v>317</v>
      </c>
      <c r="P69">
        <v>2527</v>
      </c>
    </row>
    <row r="70" spans="8:16" x14ac:dyDescent="0.25">
      <c r="H70" t="s">
        <v>319</v>
      </c>
      <c r="I70">
        <v>1587</v>
      </c>
      <c r="J70" t="s">
        <v>163</v>
      </c>
      <c r="K70" t="s">
        <v>320</v>
      </c>
      <c r="M70" t="s">
        <v>198</v>
      </c>
      <c r="N70" t="str">
        <f t="shared" si="7"/>
        <v>PE</v>
      </c>
      <c r="O70" t="s">
        <v>319</v>
      </c>
      <c r="P70">
        <v>1587</v>
      </c>
    </row>
    <row r="71" spans="8:16" x14ac:dyDescent="0.25">
      <c r="H71" t="s">
        <v>321</v>
      </c>
      <c r="I71">
        <v>217</v>
      </c>
      <c r="J71" t="s">
        <v>170</v>
      </c>
      <c r="K71" t="s">
        <v>322</v>
      </c>
      <c r="M71" t="s">
        <v>187</v>
      </c>
      <c r="N71" t="str">
        <f t="shared" si="7"/>
        <v>CO</v>
      </c>
      <c r="O71" t="s">
        <v>321</v>
      </c>
      <c r="P71">
        <v>217</v>
      </c>
    </row>
    <row r="72" spans="8:16" x14ac:dyDescent="0.25">
      <c r="H72" t="s">
        <v>323</v>
      </c>
      <c r="I72">
        <v>957</v>
      </c>
      <c r="J72" t="s">
        <v>163</v>
      </c>
      <c r="K72" t="s">
        <v>324</v>
      </c>
      <c r="M72" t="s">
        <v>179</v>
      </c>
      <c r="N72" t="str">
        <f t="shared" si="7"/>
        <v>CD</v>
      </c>
      <c r="O72" t="s">
        <v>323</v>
      </c>
      <c r="P72">
        <v>957</v>
      </c>
    </row>
    <row r="73" spans="8:16" x14ac:dyDescent="0.25">
      <c r="H73" t="s">
        <v>325</v>
      </c>
      <c r="I73">
        <v>4147</v>
      </c>
      <c r="J73" t="s">
        <v>170</v>
      </c>
      <c r="K73" t="s">
        <v>322</v>
      </c>
      <c r="L73" t="s">
        <v>326</v>
      </c>
      <c r="N73" t="str">
        <f t="shared" si="7"/>
        <v>CONV</v>
      </c>
      <c r="O73" t="s">
        <v>325</v>
      </c>
      <c r="P73">
        <v>4147</v>
      </c>
    </row>
    <row r="74" spans="8:16" x14ac:dyDescent="0.25">
      <c r="H74" t="s">
        <v>327</v>
      </c>
      <c r="I74">
        <v>4107</v>
      </c>
      <c r="J74" t="s">
        <v>170</v>
      </c>
      <c r="K74" t="s">
        <v>322</v>
      </c>
      <c r="L74" t="s">
        <v>328</v>
      </c>
      <c r="N74" t="str">
        <f t="shared" si="7"/>
        <v>COVT</v>
      </c>
      <c r="O74" t="s">
        <v>327</v>
      </c>
      <c r="P74">
        <v>4107</v>
      </c>
    </row>
    <row r="75" spans="8:16" x14ac:dyDescent="0.25">
      <c r="H75" t="s">
        <v>329</v>
      </c>
      <c r="I75">
        <v>907</v>
      </c>
      <c r="J75" t="s">
        <v>170</v>
      </c>
      <c r="K75" t="s">
        <v>330</v>
      </c>
      <c r="M75" t="s">
        <v>174</v>
      </c>
      <c r="N75" t="str">
        <f t="shared" si="7"/>
        <v>HC</v>
      </c>
      <c r="O75" t="s">
        <v>329</v>
      </c>
      <c r="P75">
        <v>907</v>
      </c>
    </row>
    <row r="76" spans="8:16" x14ac:dyDescent="0.25">
      <c r="H76" t="s">
        <v>331</v>
      </c>
      <c r="I76">
        <v>4307</v>
      </c>
      <c r="J76" t="s">
        <v>163</v>
      </c>
      <c r="K76" t="s">
        <v>332</v>
      </c>
      <c r="L76" t="s">
        <v>168</v>
      </c>
      <c r="N76" t="str">
        <f t="shared" si="7"/>
        <v>CHEPDPM</v>
      </c>
      <c r="O76" t="s">
        <v>331</v>
      </c>
      <c r="P76">
        <v>4307</v>
      </c>
    </row>
    <row r="77" spans="8:16" x14ac:dyDescent="0.25">
      <c r="H77" t="s">
        <v>333</v>
      </c>
      <c r="I77">
        <v>728</v>
      </c>
      <c r="J77" t="s">
        <v>163</v>
      </c>
      <c r="K77" t="s">
        <v>334</v>
      </c>
      <c r="M77" t="s">
        <v>198</v>
      </c>
      <c r="N77" t="str">
        <f t="shared" si="7"/>
        <v>CP</v>
      </c>
      <c r="O77" t="s">
        <v>333</v>
      </c>
      <c r="P77">
        <v>728</v>
      </c>
    </row>
    <row r="78" spans="8:16" x14ac:dyDescent="0.25">
      <c r="H78" t="s">
        <v>335</v>
      </c>
      <c r="I78">
        <v>627</v>
      </c>
      <c r="J78" t="s">
        <v>170</v>
      </c>
      <c r="K78" t="s">
        <v>336</v>
      </c>
      <c r="M78" t="s">
        <v>174</v>
      </c>
      <c r="N78" t="str">
        <f t="shared" si="7"/>
        <v>C1</v>
      </c>
      <c r="O78" t="s">
        <v>335</v>
      </c>
      <c r="P78">
        <v>627</v>
      </c>
    </row>
    <row r="79" spans="8:16" x14ac:dyDescent="0.25">
      <c r="H79" t="s">
        <v>337</v>
      </c>
      <c r="I79">
        <v>647</v>
      </c>
      <c r="J79" t="s">
        <v>170</v>
      </c>
      <c r="K79" t="s">
        <v>338</v>
      </c>
      <c r="M79" t="s">
        <v>274</v>
      </c>
      <c r="N79" t="str">
        <f t="shared" si="7"/>
        <v>CN</v>
      </c>
      <c r="O79" t="s">
        <v>337</v>
      </c>
      <c r="P79">
        <v>647</v>
      </c>
    </row>
    <row r="80" spans="8:16" x14ac:dyDescent="0.25">
      <c r="H80" t="s">
        <v>339</v>
      </c>
      <c r="I80">
        <v>637</v>
      </c>
      <c r="J80" t="s">
        <v>170</v>
      </c>
      <c r="K80" t="s">
        <v>305</v>
      </c>
      <c r="M80" t="s">
        <v>274</v>
      </c>
      <c r="N80" t="str">
        <f t="shared" si="7"/>
        <v>CV</v>
      </c>
      <c r="O80" t="s">
        <v>339</v>
      </c>
      <c r="P80">
        <v>637</v>
      </c>
    </row>
    <row r="81" spans="8:16" x14ac:dyDescent="0.25">
      <c r="H81" t="s">
        <v>340</v>
      </c>
      <c r="I81">
        <v>2767</v>
      </c>
      <c r="J81" t="s">
        <v>163</v>
      </c>
      <c r="K81" t="s">
        <v>341</v>
      </c>
      <c r="N81" t="str">
        <f t="shared" si="7"/>
        <v>CF5</v>
      </c>
      <c r="O81" t="s">
        <v>340</v>
      </c>
      <c r="P81">
        <v>2767</v>
      </c>
    </row>
    <row r="82" spans="8:16" x14ac:dyDescent="0.25">
      <c r="H82" t="s">
        <v>342</v>
      </c>
      <c r="I82">
        <v>2297</v>
      </c>
      <c r="J82" t="s">
        <v>163</v>
      </c>
      <c r="K82" t="s">
        <v>343</v>
      </c>
      <c r="M82" t="s">
        <v>198</v>
      </c>
      <c r="N82" t="str">
        <f t="shared" si="7"/>
        <v>CFP</v>
      </c>
      <c r="O82" t="s">
        <v>342</v>
      </c>
      <c r="P82">
        <v>2297</v>
      </c>
    </row>
    <row r="83" spans="8:16" x14ac:dyDescent="0.25">
      <c r="H83" t="s">
        <v>344</v>
      </c>
      <c r="I83">
        <v>1777</v>
      </c>
      <c r="J83" t="s">
        <v>163</v>
      </c>
      <c r="K83" t="s">
        <v>345</v>
      </c>
      <c r="M83" t="s">
        <v>198</v>
      </c>
      <c r="N83" t="str">
        <f t="shared" si="7"/>
        <v>CFL</v>
      </c>
      <c r="O83" t="s">
        <v>344</v>
      </c>
      <c r="P83">
        <v>1777</v>
      </c>
    </row>
    <row r="84" spans="8:16" x14ac:dyDescent="0.25">
      <c r="H84" t="s">
        <v>346</v>
      </c>
      <c r="I84">
        <v>1367</v>
      </c>
      <c r="J84" t="s">
        <v>163</v>
      </c>
      <c r="K84" t="s">
        <v>347</v>
      </c>
      <c r="M84" t="s">
        <v>179</v>
      </c>
      <c r="N84" t="str">
        <f t="shared" si="7"/>
        <v>CMT</v>
      </c>
      <c r="O84" t="s">
        <v>346</v>
      </c>
      <c r="P84">
        <v>1367</v>
      </c>
    </row>
    <row r="85" spans="8:16" x14ac:dyDescent="0.25">
      <c r="H85" t="s">
        <v>348</v>
      </c>
      <c r="I85">
        <v>2747</v>
      </c>
      <c r="J85" t="s">
        <v>163</v>
      </c>
      <c r="K85" t="s">
        <v>349</v>
      </c>
      <c r="N85" t="str">
        <f t="shared" ref="N85:N148" si="8">CONCATENATE($K85,$L85)</f>
        <v>CMS</v>
      </c>
      <c r="O85" t="s">
        <v>348</v>
      </c>
      <c r="P85">
        <v>2747</v>
      </c>
    </row>
    <row r="86" spans="8:16" x14ac:dyDescent="0.25">
      <c r="H86" t="s">
        <v>350</v>
      </c>
      <c r="I86">
        <v>3308</v>
      </c>
      <c r="J86" t="s">
        <v>163</v>
      </c>
      <c r="K86" t="s">
        <v>351</v>
      </c>
      <c r="L86" t="s">
        <v>168</v>
      </c>
      <c r="N86" t="str">
        <f t="shared" si="8"/>
        <v>CMRPDPM</v>
      </c>
      <c r="O86" t="s">
        <v>350</v>
      </c>
      <c r="P86">
        <v>3308</v>
      </c>
    </row>
    <row r="87" spans="8:16" x14ac:dyDescent="0.25">
      <c r="H87" t="s">
        <v>352</v>
      </c>
      <c r="I87">
        <v>587</v>
      </c>
      <c r="J87" t="s">
        <v>170</v>
      </c>
      <c r="K87" t="s">
        <v>353</v>
      </c>
      <c r="M87" t="s">
        <v>174</v>
      </c>
      <c r="N87" t="str">
        <f t="shared" si="8"/>
        <v>CM</v>
      </c>
      <c r="O87" t="s">
        <v>352</v>
      </c>
      <c r="P87">
        <v>587</v>
      </c>
    </row>
    <row r="88" spans="8:16" x14ac:dyDescent="0.25">
      <c r="H88" t="s">
        <v>354</v>
      </c>
      <c r="I88">
        <v>1697</v>
      </c>
      <c r="J88" t="s">
        <v>163</v>
      </c>
      <c r="K88" t="s">
        <v>351</v>
      </c>
      <c r="M88" t="s">
        <v>198</v>
      </c>
      <c r="N88" t="str">
        <f t="shared" si="8"/>
        <v>CMR</v>
      </c>
      <c r="O88" t="s">
        <v>354</v>
      </c>
      <c r="P88">
        <v>1697</v>
      </c>
    </row>
    <row r="89" spans="8:16" x14ac:dyDescent="0.25">
      <c r="H89" t="s">
        <v>355</v>
      </c>
      <c r="I89">
        <v>1387</v>
      </c>
      <c r="J89" t="s">
        <v>163</v>
      </c>
      <c r="K89" t="s">
        <v>356</v>
      </c>
      <c r="M89" t="s">
        <v>179</v>
      </c>
      <c r="N89" t="str">
        <f t="shared" si="8"/>
        <v>CML</v>
      </c>
      <c r="O89" t="s">
        <v>355</v>
      </c>
      <c r="P89">
        <v>1387</v>
      </c>
    </row>
    <row r="90" spans="8:16" x14ac:dyDescent="0.25">
      <c r="H90" t="s">
        <v>357</v>
      </c>
      <c r="I90">
        <v>1447</v>
      </c>
      <c r="J90" t="s">
        <v>170</v>
      </c>
      <c r="K90" t="s">
        <v>358</v>
      </c>
      <c r="L90" t="s">
        <v>171</v>
      </c>
      <c r="M90" t="s">
        <v>174</v>
      </c>
      <c r="N90" t="str">
        <f t="shared" si="8"/>
        <v>CLCAL</v>
      </c>
      <c r="O90" t="s">
        <v>357</v>
      </c>
      <c r="P90">
        <v>1447</v>
      </c>
    </row>
    <row r="91" spans="8:16" x14ac:dyDescent="0.25">
      <c r="H91" t="s">
        <v>359</v>
      </c>
      <c r="I91">
        <v>3387</v>
      </c>
      <c r="J91" t="s">
        <v>163</v>
      </c>
      <c r="K91" t="s">
        <v>360</v>
      </c>
      <c r="L91" t="s">
        <v>168</v>
      </c>
      <c r="N91" t="str">
        <f t="shared" si="8"/>
        <v>CLHPDPM</v>
      </c>
      <c r="O91" t="s">
        <v>359</v>
      </c>
      <c r="P91">
        <v>3387</v>
      </c>
    </row>
    <row r="92" spans="8:16" x14ac:dyDescent="0.25">
      <c r="H92" t="s">
        <v>361</v>
      </c>
      <c r="I92">
        <v>3257</v>
      </c>
      <c r="J92" t="s">
        <v>163</v>
      </c>
      <c r="K92" t="s">
        <v>360</v>
      </c>
      <c r="N92" t="str">
        <f t="shared" si="8"/>
        <v>CLH</v>
      </c>
      <c r="O92" t="s">
        <v>361</v>
      </c>
      <c r="P92">
        <v>3257</v>
      </c>
    </row>
    <row r="93" spans="8:16" x14ac:dyDescent="0.25">
      <c r="H93" t="s">
        <v>362</v>
      </c>
      <c r="I93">
        <v>2717</v>
      </c>
      <c r="J93" t="s">
        <v>170</v>
      </c>
      <c r="K93" t="s">
        <v>363</v>
      </c>
      <c r="L93" t="s">
        <v>186</v>
      </c>
      <c r="N93" t="str">
        <f t="shared" si="8"/>
        <v>CCHCA</v>
      </c>
      <c r="O93" t="s">
        <v>362</v>
      </c>
      <c r="P93">
        <v>2717</v>
      </c>
    </row>
    <row r="94" spans="8:16" x14ac:dyDescent="0.25">
      <c r="H94" t="s">
        <v>364</v>
      </c>
      <c r="I94">
        <v>1907</v>
      </c>
      <c r="J94" t="s">
        <v>163</v>
      </c>
      <c r="K94" t="s">
        <v>365</v>
      </c>
      <c r="M94" t="s">
        <v>366</v>
      </c>
      <c r="N94" t="str">
        <f t="shared" si="8"/>
        <v>CHA</v>
      </c>
      <c r="O94" t="s">
        <v>364</v>
      </c>
      <c r="P94">
        <v>1907</v>
      </c>
    </row>
    <row r="95" spans="8:16" x14ac:dyDescent="0.25">
      <c r="H95" t="s">
        <v>367</v>
      </c>
      <c r="I95">
        <v>2407</v>
      </c>
      <c r="J95" t="s">
        <v>170</v>
      </c>
      <c r="K95" t="s">
        <v>368</v>
      </c>
      <c r="L95">
        <v>1500</v>
      </c>
      <c r="M95" t="s">
        <v>174</v>
      </c>
      <c r="N95" t="str">
        <f t="shared" si="8"/>
        <v>CHM1500</v>
      </c>
      <c r="O95" t="s">
        <v>367</v>
      </c>
      <c r="P95">
        <v>2407</v>
      </c>
    </row>
    <row r="96" spans="8:16" x14ac:dyDescent="0.25">
      <c r="H96" t="s">
        <v>369</v>
      </c>
      <c r="I96">
        <v>1197</v>
      </c>
      <c r="J96" t="s">
        <v>163</v>
      </c>
      <c r="K96" t="s">
        <v>370</v>
      </c>
      <c r="M96" t="s">
        <v>198</v>
      </c>
      <c r="N96" t="str">
        <f t="shared" si="8"/>
        <v>CI</v>
      </c>
      <c r="O96" t="s">
        <v>369</v>
      </c>
      <c r="P96">
        <v>1197</v>
      </c>
    </row>
    <row r="97" spans="8:16" x14ac:dyDescent="0.25">
      <c r="H97" t="s">
        <v>371</v>
      </c>
      <c r="I97">
        <v>2047</v>
      </c>
      <c r="J97" t="s">
        <v>163</v>
      </c>
      <c r="K97" t="s">
        <v>372</v>
      </c>
      <c r="M97" t="s">
        <v>179</v>
      </c>
      <c r="N97" t="str">
        <f t="shared" si="8"/>
        <v>CIL</v>
      </c>
      <c r="O97" t="s">
        <v>371</v>
      </c>
      <c r="P97">
        <v>2047</v>
      </c>
    </row>
    <row r="98" spans="8:16" x14ac:dyDescent="0.25">
      <c r="H98" t="s">
        <v>373</v>
      </c>
      <c r="I98">
        <v>987</v>
      </c>
      <c r="J98" t="s">
        <v>163</v>
      </c>
      <c r="K98" t="s">
        <v>10</v>
      </c>
      <c r="M98" t="s">
        <v>260</v>
      </c>
      <c r="N98" t="str">
        <f t="shared" si="8"/>
        <v>CC</v>
      </c>
      <c r="O98" t="s">
        <v>373</v>
      </c>
      <c r="P98">
        <v>987</v>
      </c>
    </row>
    <row r="99" spans="8:16" x14ac:dyDescent="0.25">
      <c r="H99" t="s">
        <v>374</v>
      </c>
      <c r="I99">
        <v>5527</v>
      </c>
      <c r="J99" t="s">
        <v>163</v>
      </c>
      <c r="K99" t="s">
        <v>375</v>
      </c>
      <c r="L99" t="s">
        <v>168</v>
      </c>
      <c r="N99" t="str">
        <f t="shared" si="8"/>
        <v>CCPPDPM</v>
      </c>
      <c r="O99" t="s">
        <v>374</v>
      </c>
      <c r="P99">
        <v>5527</v>
      </c>
    </row>
    <row r="100" spans="8:16" x14ac:dyDescent="0.25">
      <c r="H100" t="s">
        <v>376</v>
      </c>
      <c r="I100">
        <v>6187</v>
      </c>
      <c r="J100" t="s">
        <v>244</v>
      </c>
      <c r="K100" t="s">
        <v>377</v>
      </c>
      <c r="L100" t="s">
        <v>378</v>
      </c>
      <c r="N100" t="str">
        <f t="shared" si="8"/>
        <v>CHCIH</v>
      </c>
      <c r="O100" t="s">
        <v>376</v>
      </c>
      <c r="P100">
        <v>6187</v>
      </c>
    </row>
    <row r="101" spans="8:16" x14ac:dyDescent="0.25">
      <c r="H101" t="s">
        <v>379</v>
      </c>
      <c r="I101">
        <v>2778</v>
      </c>
      <c r="J101" t="s">
        <v>163</v>
      </c>
      <c r="K101" t="s">
        <v>380</v>
      </c>
      <c r="N101" t="str">
        <f t="shared" si="8"/>
        <v>COM</v>
      </c>
      <c r="O101" t="s">
        <v>379</v>
      </c>
      <c r="P101">
        <v>2778</v>
      </c>
    </row>
    <row r="102" spans="8:16" x14ac:dyDescent="0.25">
      <c r="H102" t="s">
        <v>381</v>
      </c>
      <c r="I102">
        <v>2797</v>
      </c>
      <c r="J102" t="s">
        <v>170</v>
      </c>
      <c r="K102" t="s">
        <v>380</v>
      </c>
      <c r="L102" t="s">
        <v>295</v>
      </c>
      <c r="N102" t="str">
        <f t="shared" si="8"/>
        <v>COMMCAL</v>
      </c>
      <c r="O102" t="s">
        <v>381</v>
      </c>
      <c r="P102">
        <v>2797</v>
      </c>
    </row>
    <row r="103" spans="8:16" x14ac:dyDescent="0.25">
      <c r="H103" t="s">
        <v>382</v>
      </c>
      <c r="I103">
        <v>2798</v>
      </c>
      <c r="J103" t="s">
        <v>170</v>
      </c>
      <c r="K103" t="s">
        <v>383</v>
      </c>
      <c r="L103" t="s">
        <v>295</v>
      </c>
      <c r="N103" t="str">
        <f t="shared" si="8"/>
        <v>CHGMCAL</v>
      </c>
      <c r="O103" t="s">
        <v>382</v>
      </c>
      <c r="P103">
        <v>2798</v>
      </c>
    </row>
    <row r="104" spans="8:16" x14ac:dyDescent="0.25">
      <c r="H104" t="s">
        <v>384</v>
      </c>
      <c r="I104">
        <v>1187</v>
      </c>
      <c r="J104" t="s">
        <v>163</v>
      </c>
      <c r="K104" t="s">
        <v>385</v>
      </c>
      <c r="M104" t="s">
        <v>198</v>
      </c>
      <c r="N104" t="str">
        <f t="shared" si="8"/>
        <v>CHP</v>
      </c>
      <c r="O104" t="s">
        <v>384</v>
      </c>
      <c r="P104">
        <v>1187</v>
      </c>
    </row>
    <row r="105" spans="8:16" x14ac:dyDescent="0.25">
      <c r="H105" t="s">
        <v>386</v>
      </c>
      <c r="I105">
        <v>717</v>
      </c>
      <c r="J105" t="s">
        <v>244</v>
      </c>
      <c r="K105" t="s">
        <v>387</v>
      </c>
      <c r="M105" t="s">
        <v>174</v>
      </c>
      <c r="N105" t="str">
        <f t="shared" si="8"/>
        <v>CH</v>
      </c>
      <c r="O105" t="s">
        <v>386</v>
      </c>
      <c r="P105">
        <v>717</v>
      </c>
    </row>
    <row r="106" spans="8:16" x14ac:dyDescent="0.25">
      <c r="H106" t="s">
        <v>388</v>
      </c>
      <c r="I106">
        <v>1847</v>
      </c>
      <c r="J106" t="s">
        <v>163</v>
      </c>
      <c r="K106" t="s">
        <v>363</v>
      </c>
      <c r="M106" t="s">
        <v>366</v>
      </c>
      <c r="N106" t="str">
        <f t="shared" si="8"/>
        <v>CCH</v>
      </c>
      <c r="O106" t="s">
        <v>388</v>
      </c>
      <c r="P106">
        <v>1847</v>
      </c>
    </row>
    <row r="107" spans="8:16" x14ac:dyDescent="0.25">
      <c r="H107" t="s">
        <v>389</v>
      </c>
      <c r="I107">
        <v>1887</v>
      </c>
      <c r="J107" t="s">
        <v>170</v>
      </c>
      <c r="K107" t="s">
        <v>390</v>
      </c>
      <c r="M107" t="s">
        <v>174</v>
      </c>
      <c r="N107" t="str">
        <f t="shared" si="8"/>
        <v>CCC</v>
      </c>
      <c r="O107" t="s">
        <v>389</v>
      </c>
      <c r="P107">
        <v>1887</v>
      </c>
    </row>
    <row r="108" spans="8:16" x14ac:dyDescent="0.25">
      <c r="H108" t="s">
        <v>391</v>
      </c>
      <c r="I108">
        <v>698</v>
      </c>
      <c r="J108" t="s">
        <v>163</v>
      </c>
      <c r="K108" t="s">
        <v>392</v>
      </c>
      <c r="M108" t="s">
        <v>198</v>
      </c>
      <c r="N108" t="str">
        <f t="shared" si="8"/>
        <v>EH</v>
      </c>
      <c r="O108" t="s">
        <v>391</v>
      </c>
      <c r="P108">
        <v>698</v>
      </c>
    </row>
    <row r="109" spans="8:16" x14ac:dyDescent="0.25">
      <c r="H109" t="s">
        <v>393</v>
      </c>
      <c r="I109">
        <v>210</v>
      </c>
      <c r="J109" t="s">
        <v>163</v>
      </c>
      <c r="K109" t="s">
        <v>394</v>
      </c>
      <c r="M109" t="s">
        <v>260</v>
      </c>
      <c r="N109" t="str">
        <f t="shared" si="8"/>
        <v>EC</v>
      </c>
      <c r="O109" t="s">
        <v>393</v>
      </c>
      <c r="P109">
        <v>210</v>
      </c>
    </row>
    <row r="110" spans="8:16" x14ac:dyDescent="0.25">
      <c r="H110" t="s">
        <v>395</v>
      </c>
      <c r="I110">
        <v>2187</v>
      </c>
      <c r="J110" t="s">
        <v>170</v>
      </c>
      <c r="K110" t="s">
        <v>396</v>
      </c>
      <c r="M110" t="s">
        <v>174</v>
      </c>
      <c r="N110" t="str">
        <f t="shared" si="8"/>
        <v>FCM</v>
      </c>
      <c r="O110" t="s">
        <v>395</v>
      </c>
      <c r="P110">
        <v>2187</v>
      </c>
    </row>
    <row r="111" spans="8:16" x14ac:dyDescent="0.25">
      <c r="H111" t="s">
        <v>397</v>
      </c>
      <c r="I111">
        <v>2197</v>
      </c>
      <c r="J111" t="s">
        <v>163</v>
      </c>
      <c r="K111" t="s">
        <v>398</v>
      </c>
      <c r="M111" t="s">
        <v>198</v>
      </c>
      <c r="N111" t="str">
        <f t="shared" si="8"/>
        <v>FMS</v>
      </c>
      <c r="O111" t="s">
        <v>397</v>
      </c>
      <c r="P111">
        <v>2197</v>
      </c>
    </row>
    <row r="112" spans="8:16" x14ac:dyDescent="0.25">
      <c r="H112" t="s">
        <v>399</v>
      </c>
      <c r="I112">
        <v>4377</v>
      </c>
      <c r="J112" t="s">
        <v>163</v>
      </c>
      <c r="K112" t="s">
        <v>400</v>
      </c>
      <c r="L112" t="s">
        <v>168</v>
      </c>
      <c r="N112" t="str">
        <f t="shared" si="8"/>
        <v>FCGPDPM</v>
      </c>
      <c r="O112" t="s">
        <v>399</v>
      </c>
      <c r="P112">
        <v>4377</v>
      </c>
    </row>
    <row r="113" spans="8:16" x14ac:dyDescent="0.25">
      <c r="H113" t="s">
        <v>401</v>
      </c>
      <c r="I113">
        <v>2667</v>
      </c>
      <c r="J113" t="s">
        <v>163</v>
      </c>
      <c r="K113" t="s">
        <v>400</v>
      </c>
      <c r="M113" t="s">
        <v>198</v>
      </c>
      <c r="N113" t="str">
        <f t="shared" si="8"/>
        <v>FCG</v>
      </c>
      <c r="O113" t="s">
        <v>401</v>
      </c>
      <c r="P113">
        <v>2667</v>
      </c>
    </row>
    <row r="114" spans="8:16" x14ac:dyDescent="0.25">
      <c r="H114" t="s">
        <v>402</v>
      </c>
      <c r="I114">
        <v>1247</v>
      </c>
      <c r="J114" t="s">
        <v>170</v>
      </c>
      <c r="K114" t="s">
        <v>403</v>
      </c>
      <c r="M114" t="s">
        <v>174</v>
      </c>
      <c r="N114" t="str">
        <f t="shared" si="8"/>
        <v>GC</v>
      </c>
      <c r="O114" t="s">
        <v>402</v>
      </c>
      <c r="P114">
        <v>1247</v>
      </c>
    </row>
    <row r="115" spans="8:16" x14ac:dyDescent="0.25">
      <c r="H115" t="s">
        <v>404</v>
      </c>
      <c r="I115">
        <v>771</v>
      </c>
      <c r="J115" t="s">
        <v>163</v>
      </c>
      <c r="K115" t="s">
        <v>405</v>
      </c>
      <c r="M115" t="s">
        <v>198</v>
      </c>
      <c r="N115" t="str">
        <f t="shared" si="8"/>
        <v>GH</v>
      </c>
      <c r="O115" t="s">
        <v>404</v>
      </c>
      <c r="P115">
        <v>771</v>
      </c>
    </row>
    <row r="116" spans="8:16" x14ac:dyDescent="0.25">
      <c r="H116" t="s">
        <v>406</v>
      </c>
      <c r="I116">
        <v>2227</v>
      </c>
      <c r="J116" t="s">
        <v>163</v>
      </c>
      <c r="K116" t="s">
        <v>407</v>
      </c>
      <c r="M116" t="s">
        <v>179</v>
      </c>
      <c r="N116" t="str">
        <f t="shared" si="8"/>
        <v>HCM</v>
      </c>
      <c r="O116" t="s">
        <v>406</v>
      </c>
      <c r="P116">
        <v>2227</v>
      </c>
    </row>
    <row r="117" spans="8:16" x14ac:dyDescent="0.25">
      <c r="H117" t="s">
        <v>408</v>
      </c>
      <c r="I117">
        <v>3478</v>
      </c>
      <c r="J117" t="s">
        <v>163</v>
      </c>
      <c r="K117" t="s">
        <v>409</v>
      </c>
      <c r="L117" t="s">
        <v>168</v>
      </c>
      <c r="N117" t="str">
        <f t="shared" si="8"/>
        <v>HLPDPM</v>
      </c>
      <c r="O117" t="s">
        <v>408</v>
      </c>
      <c r="P117">
        <v>3478</v>
      </c>
    </row>
    <row r="118" spans="8:16" x14ac:dyDescent="0.25">
      <c r="H118" t="s">
        <v>410</v>
      </c>
      <c r="I118">
        <v>3817</v>
      </c>
      <c r="J118" t="s">
        <v>163</v>
      </c>
      <c r="K118" t="s">
        <v>409</v>
      </c>
      <c r="L118" t="s">
        <v>411</v>
      </c>
      <c r="N118" t="str">
        <f t="shared" si="8"/>
        <v>HLBKE</v>
      </c>
      <c r="O118" t="s">
        <v>410</v>
      </c>
      <c r="P118">
        <v>3817</v>
      </c>
    </row>
    <row r="119" spans="8:16" x14ac:dyDescent="0.25">
      <c r="H119" t="s">
        <v>412</v>
      </c>
      <c r="I119">
        <v>4017</v>
      </c>
      <c r="J119" t="s">
        <v>163</v>
      </c>
      <c r="K119" t="s">
        <v>409</v>
      </c>
      <c r="L119" t="s">
        <v>413</v>
      </c>
      <c r="N119" t="str">
        <f t="shared" si="8"/>
        <v>HLOAK</v>
      </c>
      <c r="O119" t="s">
        <v>412</v>
      </c>
      <c r="P119">
        <v>4017</v>
      </c>
    </row>
    <row r="120" spans="8:16" x14ac:dyDescent="0.25">
      <c r="H120" t="s">
        <v>414</v>
      </c>
      <c r="I120">
        <v>6337</v>
      </c>
      <c r="J120" t="s">
        <v>163</v>
      </c>
      <c r="K120" t="s">
        <v>64</v>
      </c>
      <c r="L120" t="s">
        <v>168</v>
      </c>
      <c r="N120" t="str">
        <f t="shared" si="8"/>
        <v>HNPDPM</v>
      </c>
      <c r="O120" t="s">
        <v>414</v>
      </c>
      <c r="P120">
        <v>6337</v>
      </c>
    </row>
    <row r="121" spans="8:16" x14ac:dyDescent="0.25">
      <c r="H121" t="s">
        <v>415</v>
      </c>
      <c r="I121">
        <v>507</v>
      </c>
      <c r="J121" t="s">
        <v>170</v>
      </c>
      <c r="K121" t="s">
        <v>185</v>
      </c>
      <c r="M121" t="s">
        <v>174</v>
      </c>
      <c r="N121" t="str">
        <f t="shared" si="8"/>
        <v>HM</v>
      </c>
      <c r="O121" t="s">
        <v>415</v>
      </c>
      <c r="P121">
        <v>507</v>
      </c>
    </row>
    <row r="122" spans="8:16" x14ac:dyDescent="0.25">
      <c r="H122" t="s">
        <v>416</v>
      </c>
      <c r="I122">
        <v>478</v>
      </c>
      <c r="J122" t="s">
        <v>170</v>
      </c>
      <c r="K122" t="s">
        <v>417</v>
      </c>
      <c r="M122" t="s">
        <v>274</v>
      </c>
      <c r="N122" t="str">
        <f t="shared" si="8"/>
        <v>HS</v>
      </c>
      <c r="O122" t="s">
        <v>416</v>
      </c>
      <c r="P122">
        <v>478</v>
      </c>
    </row>
    <row r="123" spans="8:16" x14ac:dyDescent="0.25">
      <c r="H123" t="s">
        <v>418</v>
      </c>
      <c r="I123">
        <v>2577</v>
      </c>
      <c r="J123" t="s">
        <v>163</v>
      </c>
      <c r="K123" t="s">
        <v>419</v>
      </c>
      <c r="L123" t="s">
        <v>326</v>
      </c>
      <c r="M123" t="s">
        <v>198</v>
      </c>
      <c r="N123" t="str">
        <f t="shared" si="8"/>
        <v>HLRNV</v>
      </c>
      <c r="O123" t="s">
        <v>418</v>
      </c>
      <c r="P123">
        <v>2577</v>
      </c>
    </row>
    <row r="124" spans="8:16" x14ac:dyDescent="0.25">
      <c r="H124" t="s">
        <v>420</v>
      </c>
      <c r="I124">
        <v>527</v>
      </c>
      <c r="J124" t="s">
        <v>170</v>
      </c>
      <c r="K124" t="s">
        <v>421</v>
      </c>
      <c r="M124" t="s">
        <v>274</v>
      </c>
      <c r="N124" t="str">
        <f t="shared" si="8"/>
        <v>HV</v>
      </c>
      <c r="O124" t="s">
        <v>420</v>
      </c>
      <c r="P124">
        <v>527</v>
      </c>
    </row>
    <row r="125" spans="8:16" x14ac:dyDescent="0.25">
      <c r="H125" t="s">
        <v>422</v>
      </c>
      <c r="I125">
        <v>2557</v>
      </c>
      <c r="J125" t="s">
        <v>163</v>
      </c>
      <c r="K125" t="s">
        <v>419</v>
      </c>
      <c r="L125" t="s">
        <v>423</v>
      </c>
      <c r="M125" t="s">
        <v>198</v>
      </c>
      <c r="N125" t="str">
        <f t="shared" si="8"/>
        <v>HLRVENT</v>
      </c>
      <c r="O125" t="s">
        <v>422</v>
      </c>
      <c r="P125">
        <v>2557</v>
      </c>
    </row>
    <row r="126" spans="8:16" x14ac:dyDescent="0.25">
      <c r="H126" t="s">
        <v>424</v>
      </c>
      <c r="I126">
        <v>257</v>
      </c>
      <c r="J126" t="s">
        <v>163</v>
      </c>
      <c r="K126" t="s">
        <v>64</v>
      </c>
      <c r="M126" t="s">
        <v>179</v>
      </c>
      <c r="N126" t="str">
        <f t="shared" si="8"/>
        <v>HN</v>
      </c>
      <c r="O126" t="s">
        <v>424</v>
      </c>
      <c r="P126">
        <v>257</v>
      </c>
    </row>
    <row r="127" spans="8:16" x14ac:dyDescent="0.25">
      <c r="H127" t="s">
        <v>425</v>
      </c>
      <c r="I127">
        <v>760</v>
      </c>
      <c r="J127" t="s">
        <v>163</v>
      </c>
      <c r="K127" t="s">
        <v>409</v>
      </c>
      <c r="M127" t="s">
        <v>198</v>
      </c>
      <c r="N127" t="str">
        <f t="shared" si="8"/>
        <v>HL</v>
      </c>
      <c r="O127" t="s">
        <v>425</v>
      </c>
      <c r="P127">
        <v>760</v>
      </c>
    </row>
    <row r="128" spans="8:16" x14ac:dyDescent="0.25">
      <c r="H128" t="s">
        <v>426</v>
      </c>
      <c r="I128">
        <v>1258</v>
      </c>
      <c r="J128" t="s">
        <v>163</v>
      </c>
      <c r="K128" t="s">
        <v>427</v>
      </c>
      <c r="M128" t="s">
        <v>428</v>
      </c>
      <c r="N128" t="str">
        <f t="shared" si="8"/>
        <v>HSJ</v>
      </c>
      <c r="O128" t="s">
        <v>426</v>
      </c>
      <c r="P128">
        <v>1258</v>
      </c>
    </row>
    <row r="129" spans="8:16" x14ac:dyDescent="0.25">
      <c r="H129" t="s">
        <v>429</v>
      </c>
      <c r="I129">
        <v>737</v>
      </c>
      <c r="J129" t="s">
        <v>170</v>
      </c>
      <c r="K129" t="s">
        <v>430</v>
      </c>
      <c r="M129" t="s">
        <v>174</v>
      </c>
      <c r="N129" t="str">
        <f t="shared" si="8"/>
        <v>SJ</v>
      </c>
      <c r="O129" t="s">
        <v>429</v>
      </c>
      <c r="P129">
        <v>737</v>
      </c>
    </row>
    <row r="130" spans="8:16" x14ac:dyDescent="0.25">
      <c r="H130" t="s">
        <v>431</v>
      </c>
      <c r="I130">
        <v>6177</v>
      </c>
      <c r="J130" t="s">
        <v>163</v>
      </c>
      <c r="K130" t="s">
        <v>432</v>
      </c>
      <c r="L130" t="s">
        <v>168</v>
      </c>
      <c r="N130" t="str">
        <f t="shared" si="8"/>
        <v>HSMPDPM</v>
      </c>
      <c r="O130" t="s">
        <v>431</v>
      </c>
      <c r="P130">
        <v>6177</v>
      </c>
    </row>
    <row r="131" spans="8:16" x14ac:dyDescent="0.25">
      <c r="H131" t="s">
        <v>433</v>
      </c>
      <c r="I131">
        <v>1937</v>
      </c>
      <c r="J131" t="s">
        <v>170</v>
      </c>
      <c r="K131" t="s">
        <v>432</v>
      </c>
      <c r="M131" t="s">
        <v>174</v>
      </c>
      <c r="N131" t="str">
        <f t="shared" si="8"/>
        <v>HSM</v>
      </c>
      <c r="O131" t="s">
        <v>433</v>
      </c>
      <c r="P131">
        <v>1937</v>
      </c>
    </row>
    <row r="132" spans="8:16" x14ac:dyDescent="0.25">
      <c r="H132" t="s">
        <v>434</v>
      </c>
      <c r="I132">
        <v>3947</v>
      </c>
      <c r="J132" t="s">
        <v>163</v>
      </c>
      <c r="K132" t="s">
        <v>435</v>
      </c>
      <c r="N132" t="str">
        <f t="shared" si="8"/>
        <v>HSL</v>
      </c>
      <c r="O132" t="s">
        <v>434</v>
      </c>
      <c r="P132">
        <v>3947</v>
      </c>
    </row>
    <row r="133" spans="8:16" x14ac:dyDescent="0.25">
      <c r="H133" t="s">
        <v>436</v>
      </c>
      <c r="I133">
        <v>3397</v>
      </c>
      <c r="J133" t="s">
        <v>163</v>
      </c>
      <c r="K133" t="s">
        <v>437</v>
      </c>
      <c r="L133" t="s">
        <v>168</v>
      </c>
      <c r="N133" t="str">
        <f t="shared" si="8"/>
        <v>HCPPDPM</v>
      </c>
      <c r="O133" t="s">
        <v>436</v>
      </c>
      <c r="P133">
        <v>3397</v>
      </c>
    </row>
    <row r="134" spans="8:16" x14ac:dyDescent="0.25">
      <c r="H134" t="s">
        <v>438</v>
      </c>
      <c r="I134">
        <v>1677</v>
      </c>
      <c r="J134" t="s">
        <v>163</v>
      </c>
      <c r="K134" t="s">
        <v>437</v>
      </c>
      <c r="M134" t="s">
        <v>179</v>
      </c>
      <c r="N134" t="str">
        <f t="shared" si="8"/>
        <v>HCP</v>
      </c>
      <c r="O134" t="s">
        <v>438</v>
      </c>
      <c r="P134">
        <v>1677</v>
      </c>
    </row>
    <row r="135" spans="8:16" x14ac:dyDescent="0.25">
      <c r="H135" t="s">
        <v>439</v>
      </c>
      <c r="I135">
        <v>1747</v>
      </c>
      <c r="J135" t="s">
        <v>163</v>
      </c>
      <c r="K135" t="s">
        <v>440</v>
      </c>
      <c r="M135" t="s">
        <v>179</v>
      </c>
      <c r="N135" t="str">
        <f t="shared" si="8"/>
        <v>HCL</v>
      </c>
      <c r="O135" t="s">
        <v>439</v>
      </c>
      <c r="P135">
        <v>1747</v>
      </c>
    </row>
    <row r="136" spans="8:16" x14ac:dyDescent="0.25">
      <c r="H136" t="s">
        <v>441</v>
      </c>
      <c r="I136">
        <v>1738</v>
      </c>
      <c r="J136" t="s">
        <v>163</v>
      </c>
      <c r="K136" t="s">
        <v>442</v>
      </c>
      <c r="M136" t="s">
        <v>428</v>
      </c>
      <c r="N136" t="str">
        <f t="shared" si="8"/>
        <v>HNC</v>
      </c>
      <c r="O136" t="s">
        <v>441</v>
      </c>
      <c r="P136">
        <v>1738</v>
      </c>
    </row>
    <row r="137" spans="8:16" x14ac:dyDescent="0.25">
      <c r="H137" t="s">
        <v>443</v>
      </c>
      <c r="I137">
        <v>2167</v>
      </c>
      <c r="J137" t="s">
        <v>163</v>
      </c>
      <c r="K137" t="s">
        <v>444</v>
      </c>
      <c r="M137" t="s">
        <v>179</v>
      </c>
      <c r="N137" t="str">
        <f t="shared" si="8"/>
        <v>HMG</v>
      </c>
      <c r="O137" t="s">
        <v>443</v>
      </c>
      <c r="P137">
        <v>2167</v>
      </c>
    </row>
    <row r="138" spans="8:16" x14ac:dyDescent="0.25">
      <c r="H138" t="s">
        <v>445</v>
      </c>
      <c r="I138">
        <v>4917</v>
      </c>
      <c r="J138" t="s">
        <v>163</v>
      </c>
      <c r="K138" t="s">
        <v>446</v>
      </c>
      <c r="N138" t="str">
        <f t="shared" si="8"/>
        <v>HPM</v>
      </c>
      <c r="O138" t="s">
        <v>445</v>
      </c>
      <c r="P138">
        <v>4917</v>
      </c>
    </row>
    <row r="139" spans="8:16" x14ac:dyDescent="0.25">
      <c r="H139" t="s">
        <v>447</v>
      </c>
      <c r="I139">
        <v>2507</v>
      </c>
      <c r="J139" t="s">
        <v>244</v>
      </c>
      <c r="K139" t="s">
        <v>421</v>
      </c>
      <c r="L139" t="s">
        <v>448</v>
      </c>
      <c r="M139" t="s">
        <v>449</v>
      </c>
      <c r="N139" t="str">
        <f t="shared" si="8"/>
        <v>HVSA</v>
      </c>
      <c r="O139" t="s">
        <v>447</v>
      </c>
      <c r="P139">
        <v>2507</v>
      </c>
    </row>
    <row r="140" spans="8:16" x14ac:dyDescent="0.25">
      <c r="H140" t="s">
        <v>450</v>
      </c>
      <c r="I140">
        <v>337</v>
      </c>
      <c r="J140" t="s">
        <v>244</v>
      </c>
      <c r="K140" t="s">
        <v>451</v>
      </c>
      <c r="L140" t="s">
        <v>378</v>
      </c>
      <c r="M140" t="s">
        <v>449</v>
      </c>
      <c r="N140" t="str">
        <f t="shared" si="8"/>
        <v>IHPIH</v>
      </c>
      <c r="O140" t="s">
        <v>450</v>
      </c>
      <c r="P140">
        <v>337</v>
      </c>
    </row>
    <row r="141" spans="8:16" x14ac:dyDescent="0.25">
      <c r="H141" t="s">
        <v>452</v>
      </c>
      <c r="I141">
        <v>1167</v>
      </c>
      <c r="J141" t="s">
        <v>244</v>
      </c>
      <c r="K141" t="s">
        <v>453</v>
      </c>
      <c r="M141" t="s">
        <v>454</v>
      </c>
      <c r="N141" t="str">
        <f t="shared" si="8"/>
        <v>HHP</v>
      </c>
      <c r="O141" t="s">
        <v>452</v>
      </c>
      <c r="P141">
        <v>1167</v>
      </c>
    </row>
    <row r="142" spans="8:16" x14ac:dyDescent="0.25">
      <c r="H142" t="s">
        <v>455</v>
      </c>
      <c r="I142">
        <v>78</v>
      </c>
      <c r="J142" t="s">
        <v>244</v>
      </c>
      <c r="K142" t="s">
        <v>185</v>
      </c>
      <c r="L142" t="s">
        <v>186</v>
      </c>
      <c r="M142" t="s">
        <v>174</v>
      </c>
      <c r="N142" t="str">
        <f t="shared" si="8"/>
        <v>HMCA</v>
      </c>
      <c r="O142" t="s">
        <v>455</v>
      </c>
      <c r="P142">
        <v>78</v>
      </c>
    </row>
    <row r="143" spans="8:16" x14ac:dyDescent="0.25">
      <c r="H143" t="s">
        <v>456</v>
      </c>
      <c r="I143">
        <v>827</v>
      </c>
      <c r="J143" t="s">
        <v>244</v>
      </c>
      <c r="K143" t="s">
        <v>457</v>
      </c>
      <c r="M143" t="s">
        <v>454</v>
      </c>
      <c r="N143" t="str">
        <f t="shared" si="8"/>
        <v>HMD</v>
      </c>
      <c r="O143" t="s">
        <v>456</v>
      </c>
      <c r="P143">
        <v>827</v>
      </c>
    </row>
    <row r="144" spans="8:16" x14ac:dyDescent="0.25">
      <c r="H144" t="s">
        <v>458</v>
      </c>
      <c r="I144">
        <v>877</v>
      </c>
      <c r="J144" t="s">
        <v>244</v>
      </c>
      <c r="K144" t="s">
        <v>459</v>
      </c>
      <c r="M144" t="s">
        <v>174</v>
      </c>
      <c r="N144" t="str">
        <f t="shared" si="8"/>
        <v>HJ</v>
      </c>
      <c r="O144" t="s">
        <v>458</v>
      </c>
      <c r="P144">
        <v>877</v>
      </c>
    </row>
    <row r="145" spans="8:16" x14ac:dyDescent="0.25">
      <c r="H145" t="s">
        <v>460</v>
      </c>
      <c r="I145">
        <v>1059</v>
      </c>
      <c r="J145" t="s">
        <v>244</v>
      </c>
      <c r="K145" t="s">
        <v>461</v>
      </c>
      <c r="M145" t="s">
        <v>174</v>
      </c>
      <c r="N145" t="str">
        <f t="shared" si="8"/>
        <v>HO</v>
      </c>
      <c r="O145" t="s">
        <v>460</v>
      </c>
      <c r="P145">
        <v>1059</v>
      </c>
    </row>
    <row r="146" spans="8:16" x14ac:dyDescent="0.25">
      <c r="H146" t="s">
        <v>462</v>
      </c>
      <c r="I146">
        <v>119</v>
      </c>
      <c r="J146" t="s">
        <v>101</v>
      </c>
      <c r="K146" t="s">
        <v>66</v>
      </c>
      <c r="M146" t="s">
        <v>187</v>
      </c>
      <c r="N146" t="str">
        <f t="shared" si="8"/>
        <v>HP</v>
      </c>
      <c r="O146" t="s">
        <v>462</v>
      </c>
      <c r="P146">
        <v>119</v>
      </c>
    </row>
    <row r="147" spans="8:16" x14ac:dyDescent="0.25">
      <c r="H147" t="s">
        <v>463</v>
      </c>
      <c r="I147">
        <v>397</v>
      </c>
      <c r="J147" t="s">
        <v>244</v>
      </c>
      <c r="K147" t="s">
        <v>464</v>
      </c>
      <c r="M147" t="s">
        <v>174</v>
      </c>
      <c r="N147" t="str">
        <f t="shared" si="8"/>
        <v>HR</v>
      </c>
      <c r="O147" t="s">
        <v>463</v>
      </c>
      <c r="P147">
        <v>397</v>
      </c>
    </row>
    <row r="148" spans="8:16" x14ac:dyDescent="0.25">
      <c r="H148" t="s">
        <v>465</v>
      </c>
      <c r="I148">
        <v>1217</v>
      </c>
      <c r="J148" t="s">
        <v>244</v>
      </c>
      <c r="K148" t="s">
        <v>466</v>
      </c>
      <c r="M148" t="s">
        <v>467</v>
      </c>
      <c r="N148" t="str">
        <f t="shared" si="8"/>
        <v>HRW</v>
      </c>
      <c r="O148" t="s">
        <v>465</v>
      </c>
      <c r="P148">
        <v>1217</v>
      </c>
    </row>
    <row r="149" spans="8:16" x14ac:dyDescent="0.25">
      <c r="H149" t="s">
        <v>468</v>
      </c>
      <c r="I149">
        <v>1617</v>
      </c>
      <c r="J149" t="s">
        <v>170</v>
      </c>
      <c r="K149" t="s">
        <v>469</v>
      </c>
      <c r="M149" t="s">
        <v>174</v>
      </c>
      <c r="N149" t="str">
        <f t="shared" ref="N149:N170" si="9">CONCATENATE($K149,$L149)</f>
        <v>HB</v>
      </c>
      <c r="O149" t="s">
        <v>468</v>
      </c>
      <c r="P149">
        <v>1617</v>
      </c>
    </row>
    <row r="150" spans="8:16" x14ac:dyDescent="0.25">
      <c r="H150" t="s">
        <v>470</v>
      </c>
      <c r="I150">
        <v>768</v>
      </c>
      <c r="J150" t="s">
        <v>163</v>
      </c>
      <c r="K150" t="s">
        <v>471</v>
      </c>
      <c r="M150" t="s">
        <v>179</v>
      </c>
      <c r="N150" t="str">
        <f t="shared" si="9"/>
        <v>HUM</v>
      </c>
      <c r="O150" t="s">
        <v>470</v>
      </c>
      <c r="P150">
        <v>768</v>
      </c>
    </row>
    <row r="151" spans="8:16" x14ac:dyDescent="0.25">
      <c r="H151" t="s">
        <v>472</v>
      </c>
      <c r="I151">
        <v>3417</v>
      </c>
      <c r="J151" t="s">
        <v>163</v>
      </c>
      <c r="K151" t="s">
        <v>473</v>
      </c>
      <c r="L151" t="s">
        <v>168</v>
      </c>
      <c r="N151" t="str">
        <f t="shared" si="9"/>
        <v>HUPDPM</v>
      </c>
      <c r="O151" t="s">
        <v>472</v>
      </c>
      <c r="P151">
        <v>3417</v>
      </c>
    </row>
    <row r="152" spans="8:16" x14ac:dyDescent="0.25">
      <c r="H152" t="s">
        <v>474</v>
      </c>
      <c r="I152">
        <v>3808</v>
      </c>
      <c r="J152" t="s">
        <v>163</v>
      </c>
      <c r="K152" t="s">
        <v>473</v>
      </c>
      <c r="L152" t="s">
        <v>413</v>
      </c>
      <c r="N152" t="str">
        <f t="shared" si="9"/>
        <v>HUOAK</v>
      </c>
      <c r="O152" t="s">
        <v>474</v>
      </c>
      <c r="P152">
        <v>3808</v>
      </c>
    </row>
    <row r="153" spans="8:16" x14ac:dyDescent="0.25">
      <c r="H153" t="s">
        <v>475</v>
      </c>
      <c r="I153">
        <v>5547</v>
      </c>
      <c r="J153" t="s">
        <v>163</v>
      </c>
      <c r="K153" t="s">
        <v>473</v>
      </c>
      <c r="L153" t="s">
        <v>476</v>
      </c>
      <c r="N153" t="str">
        <f t="shared" si="9"/>
        <v>HUNP</v>
      </c>
      <c r="O153" t="s">
        <v>475</v>
      </c>
      <c r="P153">
        <v>5547</v>
      </c>
    </row>
    <row r="154" spans="8:16" x14ac:dyDescent="0.25">
      <c r="H154" t="s">
        <v>477</v>
      </c>
      <c r="I154">
        <v>747</v>
      </c>
      <c r="J154" t="s">
        <v>163</v>
      </c>
      <c r="K154" t="s">
        <v>473</v>
      </c>
      <c r="M154" t="s">
        <v>198</v>
      </c>
      <c r="N154" t="str">
        <f t="shared" si="9"/>
        <v>HU</v>
      </c>
      <c r="O154" t="s">
        <v>477</v>
      </c>
      <c r="P154">
        <v>747</v>
      </c>
    </row>
    <row r="155" spans="8:16" x14ac:dyDescent="0.25">
      <c r="H155" t="s">
        <v>478</v>
      </c>
      <c r="I155">
        <v>457</v>
      </c>
      <c r="J155" t="s">
        <v>170</v>
      </c>
      <c r="K155" t="s">
        <v>479</v>
      </c>
      <c r="L155" t="s">
        <v>479</v>
      </c>
      <c r="M155" t="s">
        <v>174</v>
      </c>
      <c r="N155" t="str">
        <f t="shared" si="9"/>
        <v>ICIC</v>
      </c>
      <c r="O155" t="s">
        <v>478</v>
      </c>
      <c r="P155">
        <v>457</v>
      </c>
    </row>
    <row r="156" spans="8:16" x14ac:dyDescent="0.25">
      <c r="H156" t="s">
        <v>480</v>
      </c>
      <c r="I156">
        <v>2247</v>
      </c>
      <c r="J156" t="s">
        <v>163</v>
      </c>
      <c r="K156" t="s">
        <v>451</v>
      </c>
      <c r="M156" t="s">
        <v>198</v>
      </c>
      <c r="N156" t="str">
        <f t="shared" si="9"/>
        <v>IHP</v>
      </c>
      <c r="O156" t="s">
        <v>480</v>
      </c>
      <c r="P156">
        <v>2247</v>
      </c>
    </row>
    <row r="157" spans="8:16" x14ac:dyDescent="0.25">
      <c r="H157" t="s">
        <v>481</v>
      </c>
      <c r="I157">
        <v>4358</v>
      </c>
      <c r="J157" t="s">
        <v>163</v>
      </c>
      <c r="K157" t="s">
        <v>451</v>
      </c>
      <c r="L157" t="s">
        <v>168</v>
      </c>
      <c r="N157" t="str">
        <f t="shared" si="9"/>
        <v>IHPPDPM</v>
      </c>
      <c r="O157" t="s">
        <v>481</v>
      </c>
      <c r="P157">
        <v>4358</v>
      </c>
    </row>
    <row r="158" spans="8:16" x14ac:dyDescent="0.25">
      <c r="H158" t="s">
        <v>482</v>
      </c>
      <c r="I158">
        <v>1267</v>
      </c>
      <c r="J158" t="s">
        <v>244</v>
      </c>
      <c r="K158" t="s">
        <v>479</v>
      </c>
      <c r="M158" t="s">
        <v>174</v>
      </c>
      <c r="N158" t="str">
        <f t="shared" si="9"/>
        <v>IC</v>
      </c>
      <c r="O158" t="s">
        <v>482</v>
      </c>
      <c r="P158">
        <v>1267</v>
      </c>
    </row>
    <row r="159" spans="8:16" x14ac:dyDescent="0.25">
      <c r="H159" t="s">
        <v>483</v>
      </c>
      <c r="I159">
        <v>1297</v>
      </c>
      <c r="J159" t="s">
        <v>170</v>
      </c>
      <c r="K159" t="s">
        <v>484</v>
      </c>
      <c r="M159" t="s">
        <v>174</v>
      </c>
      <c r="N159" t="str">
        <f t="shared" si="9"/>
        <v>IE</v>
      </c>
      <c r="O159" t="s">
        <v>483</v>
      </c>
      <c r="P159">
        <v>1297</v>
      </c>
    </row>
    <row r="160" spans="8:16" x14ac:dyDescent="0.25">
      <c r="H160" t="s">
        <v>485</v>
      </c>
      <c r="I160">
        <v>1317</v>
      </c>
      <c r="J160" t="s">
        <v>170</v>
      </c>
      <c r="K160" t="s">
        <v>486</v>
      </c>
      <c r="M160" t="s">
        <v>274</v>
      </c>
      <c r="N160" t="str">
        <f t="shared" si="9"/>
        <v>IEN</v>
      </c>
      <c r="O160" t="s">
        <v>485</v>
      </c>
      <c r="P160">
        <v>1317</v>
      </c>
    </row>
    <row r="161" spans="8:16" x14ac:dyDescent="0.25">
      <c r="H161" t="s">
        <v>487</v>
      </c>
      <c r="I161">
        <v>1307</v>
      </c>
      <c r="J161" t="s">
        <v>170</v>
      </c>
      <c r="K161" t="s">
        <v>488</v>
      </c>
      <c r="M161" t="s">
        <v>274</v>
      </c>
      <c r="N161" t="str">
        <f t="shared" si="9"/>
        <v>IEV</v>
      </c>
      <c r="O161" t="s">
        <v>487</v>
      </c>
      <c r="P161">
        <v>1307</v>
      </c>
    </row>
    <row r="162" spans="8:16" x14ac:dyDescent="0.25">
      <c r="H162" t="s">
        <v>188</v>
      </c>
      <c r="I162">
        <v>169</v>
      </c>
      <c r="J162" t="s">
        <v>163</v>
      </c>
      <c r="K162" t="s">
        <v>189</v>
      </c>
      <c r="M162" t="s">
        <v>179</v>
      </c>
      <c r="N162" t="str">
        <f t="shared" si="9"/>
        <v>INS</v>
      </c>
      <c r="O162" t="s">
        <v>188</v>
      </c>
      <c r="P162">
        <v>169</v>
      </c>
    </row>
    <row r="163" spans="8:16" x14ac:dyDescent="0.25">
      <c r="H163" t="s">
        <v>489</v>
      </c>
      <c r="I163">
        <v>1867</v>
      </c>
      <c r="J163" t="s">
        <v>163</v>
      </c>
      <c r="K163" t="s">
        <v>490</v>
      </c>
      <c r="M163" t="s">
        <v>198</v>
      </c>
      <c r="N163" t="str">
        <f t="shared" si="9"/>
        <v>JM</v>
      </c>
      <c r="O163" t="s">
        <v>489</v>
      </c>
      <c r="P163">
        <v>1867</v>
      </c>
    </row>
    <row r="164" spans="8:16" x14ac:dyDescent="0.25">
      <c r="H164" t="s">
        <v>491</v>
      </c>
      <c r="I164">
        <v>427</v>
      </c>
      <c r="J164" t="s">
        <v>163</v>
      </c>
      <c r="K164" t="s">
        <v>492</v>
      </c>
      <c r="M164" t="s">
        <v>179</v>
      </c>
      <c r="N164" t="str">
        <f t="shared" si="9"/>
        <v>KS</v>
      </c>
      <c r="O164" t="s">
        <v>491</v>
      </c>
      <c r="P164">
        <v>427</v>
      </c>
    </row>
    <row r="165" spans="8:16" x14ac:dyDescent="0.25">
      <c r="H165" t="s">
        <v>491</v>
      </c>
      <c r="I165">
        <v>5627</v>
      </c>
      <c r="J165" t="s">
        <v>163</v>
      </c>
      <c r="K165" t="s">
        <v>493</v>
      </c>
      <c r="N165" t="str">
        <f t="shared" si="9"/>
        <v>K</v>
      </c>
      <c r="O165" t="s">
        <v>491</v>
      </c>
      <c r="P165">
        <v>5627</v>
      </c>
    </row>
    <row r="166" spans="8:16" x14ac:dyDescent="0.25">
      <c r="H166" t="s">
        <v>494</v>
      </c>
      <c r="I166">
        <v>929</v>
      </c>
      <c r="J166" t="s">
        <v>170</v>
      </c>
      <c r="K166" t="s">
        <v>495</v>
      </c>
      <c r="M166" t="s">
        <v>274</v>
      </c>
      <c r="N166" t="str">
        <f t="shared" si="9"/>
        <v>KN</v>
      </c>
      <c r="O166" t="s">
        <v>494</v>
      </c>
      <c r="P166">
        <v>929</v>
      </c>
    </row>
    <row r="167" spans="8:16" x14ac:dyDescent="0.25">
      <c r="H167" t="s">
        <v>496</v>
      </c>
      <c r="I167">
        <v>927</v>
      </c>
      <c r="J167" t="s">
        <v>170</v>
      </c>
      <c r="K167" t="s">
        <v>497</v>
      </c>
      <c r="M167" t="s">
        <v>274</v>
      </c>
      <c r="N167" t="str">
        <f t="shared" si="9"/>
        <v>KV</v>
      </c>
      <c r="O167" t="s">
        <v>496</v>
      </c>
      <c r="P167">
        <v>927</v>
      </c>
    </row>
    <row r="168" spans="8:16" x14ac:dyDescent="0.25">
      <c r="H168" t="s">
        <v>498</v>
      </c>
      <c r="I168">
        <v>917</v>
      </c>
      <c r="J168" t="s">
        <v>170</v>
      </c>
      <c r="K168" t="s">
        <v>499</v>
      </c>
      <c r="M168" t="s">
        <v>174</v>
      </c>
      <c r="N168" t="str">
        <f t="shared" si="9"/>
        <v>KM</v>
      </c>
      <c r="O168" t="s">
        <v>498</v>
      </c>
      <c r="P168">
        <v>917</v>
      </c>
    </row>
    <row r="169" spans="8:16" x14ac:dyDescent="0.25">
      <c r="H169" t="s">
        <v>500</v>
      </c>
      <c r="I169">
        <v>1407</v>
      </c>
      <c r="J169" t="s">
        <v>163</v>
      </c>
      <c r="K169" t="s">
        <v>501</v>
      </c>
      <c r="M169" t="s">
        <v>500</v>
      </c>
      <c r="N169" t="str">
        <f t="shared" si="9"/>
        <v>KS6</v>
      </c>
      <c r="O169" t="s">
        <v>500</v>
      </c>
      <c r="P169">
        <v>1407</v>
      </c>
    </row>
    <row r="170" spans="8:16" x14ac:dyDescent="0.25">
      <c r="H170" t="s">
        <v>502</v>
      </c>
      <c r="I170">
        <v>667</v>
      </c>
      <c r="J170" t="s">
        <v>163</v>
      </c>
      <c r="K170" t="s">
        <v>503</v>
      </c>
      <c r="M170" t="s">
        <v>179</v>
      </c>
      <c r="N170" t="str">
        <f t="shared" si="9"/>
        <v>SL</v>
      </c>
      <c r="O170" t="s">
        <v>502</v>
      </c>
      <c r="P170">
        <v>667</v>
      </c>
    </row>
    <row r="171" spans="8:16" x14ac:dyDescent="0.25">
      <c r="H171" t="s">
        <v>504</v>
      </c>
      <c r="I171">
        <v>3427</v>
      </c>
      <c r="J171" t="s">
        <v>163</v>
      </c>
      <c r="K171" t="s">
        <v>505</v>
      </c>
      <c r="L171" t="s">
        <v>168</v>
      </c>
    </row>
    <row r="172" spans="8:16" x14ac:dyDescent="0.25">
      <c r="H172" t="s">
        <v>506</v>
      </c>
      <c r="I172">
        <v>4957</v>
      </c>
      <c r="J172" t="s">
        <v>163</v>
      </c>
      <c r="K172" t="s">
        <v>507</v>
      </c>
      <c r="L172" t="s">
        <v>168</v>
      </c>
    </row>
    <row r="173" spans="8:16" x14ac:dyDescent="0.25">
      <c r="H173" t="s">
        <v>508</v>
      </c>
      <c r="I173">
        <v>5177</v>
      </c>
      <c r="J173" t="s">
        <v>170</v>
      </c>
      <c r="K173" t="s">
        <v>509</v>
      </c>
    </row>
    <row r="174" spans="8:16" x14ac:dyDescent="0.25">
      <c r="H174" t="s">
        <v>510</v>
      </c>
      <c r="I174">
        <v>617</v>
      </c>
      <c r="J174" t="s">
        <v>170</v>
      </c>
      <c r="K174" t="s">
        <v>511</v>
      </c>
      <c r="M174" t="s">
        <v>174</v>
      </c>
    </row>
    <row r="175" spans="8:16" x14ac:dyDescent="0.25">
      <c r="H175" t="s">
        <v>512</v>
      </c>
      <c r="I175">
        <v>767</v>
      </c>
      <c r="J175" t="s">
        <v>163</v>
      </c>
      <c r="K175" t="s">
        <v>505</v>
      </c>
      <c r="M175" t="s">
        <v>198</v>
      </c>
    </row>
    <row r="176" spans="8:16" x14ac:dyDescent="0.25">
      <c r="H176" t="s">
        <v>513</v>
      </c>
      <c r="I176">
        <v>517</v>
      </c>
      <c r="J176" t="s">
        <v>170</v>
      </c>
      <c r="K176" t="s">
        <v>514</v>
      </c>
      <c r="M176" t="s">
        <v>274</v>
      </c>
    </row>
    <row r="177" spans="8:13" x14ac:dyDescent="0.25">
      <c r="H177" t="s">
        <v>515</v>
      </c>
      <c r="I177">
        <v>537</v>
      </c>
      <c r="J177" t="s">
        <v>170</v>
      </c>
      <c r="K177" t="s">
        <v>516</v>
      </c>
      <c r="M177" t="s">
        <v>274</v>
      </c>
    </row>
    <row r="178" spans="8:13" x14ac:dyDescent="0.25">
      <c r="H178" t="s">
        <v>517</v>
      </c>
      <c r="I178">
        <v>1179</v>
      </c>
      <c r="J178" t="s">
        <v>163</v>
      </c>
      <c r="K178" t="s">
        <v>518</v>
      </c>
      <c r="M178" t="s">
        <v>198</v>
      </c>
    </row>
    <row r="179" spans="8:13" x14ac:dyDescent="0.25">
      <c r="H179" t="s">
        <v>519</v>
      </c>
      <c r="I179">
        <v>2327</v>
      </c>
      <c r="J179" t="s">
        <v>101</v>
      </c>
      <c r="K179" t="s">
        <v>520</v>
      </c>
      <c r="M179" t="s">
        <v>187</v>
      </c>
    </row>
    <row r="180" spans="8:13" x14ac:dyDescent="0.25">
      <c r="H180" t="s">
        <v>521</v>
      </c>
      <c r="I180">
        <v>3177</v>
      </c>
      <c r="J180" t="s">
        <v>170</v>
      </c>
      <c r="K180" t="s">
        <v>522</v>
      </c>
      <c r="L180" t="s">
        <v>295</v>
      </c>
    </row>
    <row r="181" spans="8:13" x14ac:dyDescent="0.25">
      <c r="H181" t="s">
        <v>523</v>
      </c>
      <c r="I181">
        <v>4187</v>
      </c>
      <c r="J181" t="s">
        <v>170</v>
      </c>
      <c r="K181" t="s">
        <v>205</v>
      </c>
      <c r="L181" t="s">
        <v>524</v>
      </c>
    </row>
    <row r="182" spans="8:13" x14ac:dyDescent="0.25">
      <c r="H182" t="s">
        <v>525</v>
      </c>
      <c r="I182">
        <v>4167</v>
      </c>
      <c r="J182" t="s">
        <v>170</v>
      </c>
      <c r="K182" t="s">
        <v>205</v>
      </c>
      <c r="L182" t="s">
        <v>306</v>
      </c>
    </row>
    <row r="183" spans="8:13" x14ac:dyDescent="0.25">
      <c r="H183" t="s">
        <v>526</v>
      </c>
      <c r="I183">
        <v>1128</v>
      </c>
      <c r="J183" t="s">
        <v>163</v>
      </c>
      <c r="K183" t="s">
        <v>527</v>
      </c>
      <c r="M183" t="s">
        <v>179</v>
      </c>
    </row>
    <row r="184" spans="8:13" x14ac:dyDescent="0.25">
      <c r="H184" t="s">
        <v>194</v>
      </c>
      <c r="I184">
        <v>3797</v>
      </c>
      <c r="J184" t="s">
        <v>163</v>
      </c>
      <c r="K184" t="s">
        <v>195</v>
      </c>
      <c r="L184" t="s">
        <v>168</v>
      </c>
    </row>
    <row r="185" spans="8:13" x14ac:dyDescent="0.25">
      <c r="H185" t="s">
        <v>190</v>
      </c>
      <c r="I185">
        <v>58</v>
      </c>
      <c r="J185" t="s">
        <v>163</v>
      </c>
      <c r="K185" t="s">
        <v>191</v>
      </c>
      <c r="M185" t="s">
        <v>179</v>
      </c>
    </row>
    <row r="186" spans="8:13" x14ac:dyDescent="0.25">
      <c r="H186" t="s">
        <v>196</v>
      </c>
      <c r="I186">
        <v>68</v>
      </c>
      <c r="J186" t="s">
        <v>163</v>
      </c>
      <c r="K186" t="s">
        <v>197</v>
      </c>
      <c r="M186" t="s">
        <v>198</v>
      </c>
    </row>
    <row r="187" spans="8:13" x14ac:dyDescent="0.25">
      <c r="H187" t="s">
        <v>182</v>
      </c>
      <c r="I187">
        <v>837</v>
      </c>
      <c r="J187" t="s">
        <v>170</v>
      </c>
      <c r="K187" t="s">
        <v>183</v>
      </c>
      <c r="M187" t="s">
        <v>174</v>
      </c>
    </row>
    <row r="188" spans="8:13" x14ac:dyDescent="0.25">
      <c r="H188" t="s">
        <v>528</v>
      </c>
      <c r="I188">
        <v>2597</v>
      </c>
      <c r="J188" t="s">
        <v>163</v>
      </c>
      <c r="K188" t="s">
        <v>529</v>
      </c>
      <c r="M188" t="s">
        <v>198</v>
      </c>
    </row>
    <row r="189" spans="8:13" x14ac:dyDescent="0.25">
      <c r="H189" t="s">
        <v>530</v>
      </c>
      <c r="I189">
        <v>5307</v>
      </c>
      <c r="J189" t="s">
        <v>101</v>
      </c>
      <c r="K189" t="s">
        <v>531</v>
      </c>
    </row>
    <row r="190" spans="8:13" x14ac:dyDescent="0.25">
      <c r="H190" t="s">
        <v>532</v>
      </c>
      <c r="I190">
        <v>1518</v>
      </c>
      <c r="J190" t="s">
        <v>163</v>
      </c>
      <c r="K190" t="s">
        <v>533</v>
      </c>
      <c r="M190" t="s">
        <v>179</v>
      </c>
    </row>
    <row r="191" spans="8:13" x14ac:dyDescent="0.25">
      <c r="H191" t="s">
        <v>534</v>
      </c>
      <c r="I191">
        <v>5607</v>
      </c>
      <c r="J191" t="s">
        <v>163</v>
      </c>
      <c r="K191" t="s">
        <v>535</v>
      </c>
      <c r="L191" t="s">
        <v>476</v>
      </c>
    </row>
    <row r="192" spans="8:13" x14ac:dyDescent="0.25">
      <c r="H192" t="s">
        <v>536</v>
      </c>
      <c r="I192">
        <v>4527</v>
      </c>
      <c r="J192" t="s">
        <v>163</v>
      </c>
      <c r="K192" t="s">
        <v>535</v>
      </c>
      <c r="L192" t="s">
        <v>537</v>
      </c>
    </row>
    <row r="193" spans="8:13" x14ac:dyDescent="0.25">
      <c r="H193" t="s">
        <v>174</v>
      </c>
      <c r="I193">
        <v>3</v>
      </c>
      <c r="J193" t="s">
        <v>170</v>
      </c>
      <c r="K193" t="s">
        <v>200</v>
      </c>
      <c r="L193" t="s">
        <v>186</v>
      </c>
      <c r="M193" t="s">
        <v>174</v>
      </c>
    </row>
    <row r="194" spans="8:13" x14ac:dyDescent="0.25">
      <c r="H194" t="s">
        <v>538</v>
      </c>
      <c r="I194">
        <v>2337</v>
      </c>
      <c r="J194" t="s">
        <v>170</v>
      </c>
      <c r="K194" t="s">
        <v>539</v>
      </c>
      <c r="M194" t="s">
        <v>274</v>
      </c>
    </row>
    <row r="195" spans="8:13" x14ac:dyDescent="0.25">
      <c r="H195" t="s">
        <v>203</v>
      </c>
      <c r="I195">
        <v>13</v>
      </c>
      <c r="J195" t="s">
        <v>170</v>
      </c>
      <c r="K195" t="s">
        <v>202</v>
      </c>
      <c r="M195" t="s">
        <v>174</v>
      </c>
    </row>
    <row r="196" spans="8:13" x14ac:dyDescent="0.25">
      <c r="H196" t="s">
        <v>540</v>
      </c>
      <c r="I196">
        <v>547</v>
      </c>
      <c r="J196" t="s">
        <v>170</v>
      </c>
      <c r="K196" t="s">
        <v>541</v>
      </c>
      <c r="M196" t="s">
        <v>274</v>
      </c>
    </row>
    <row r="197" spans="8:13" x14ac:dyDescent="0.25">
      <c r="H197" t="s">
        <v>542</v>
      </c>
      <c r="I197">
        <v>477</v>
      </c>
      <c r="J197" t="s">
        <v>170</v>
      </c>
      <c r="K197" t="s">
        <v>543</v>
      </c>
      <c r="M197" t="s">
        <v>274</v>
      </c>
    </row>
    <row r="198" spans="8:13" x14ac:dyDescent="0.25">
      <c r="H198" t="s">
        <v>206</v>
      </c>
      <c r="I198">
        <v>209</v>
      </c>
      <c r="J198" t="s">
        <v>170</v>
      </c>
      <c r="K198" t="s">
        <v>205</v>
      </c>
      <c r="M198" t="s">
        <v>174</v>
      </c>
    </row>
    <row r="199" spans="8:13" x14ac:dyDescent="0.25">
      <c r="H199" t="s">
        <v>544</v>
      </c>
      <c r="I199">
        <v>2347</v>
      </c>
      <c r="J199" t="s">
        <v>170</v>
      </c>
      <c r="K199" t="s">
        <v>545</v>
      </c>
      <c r="M199" t="s">
        <v>274</v>
      </c>
    </row>
    <row r="200" spans="8:13" x14ac:dyDescent="0.25">
      <c r="H200" t="s">
        <v>170</v>
      </c>
      <c r="I200">
        <v>777</v>
      </c>
      <c r="J200" t="s">
        <v>170</v>
      </c>
      <c r="K200" t="s">
        <v>546</v>
      </c>
      <c r="M200" t="s">
        <v>187</v>
      </c>
    </row>
    <row r="201" spans="8:13" x14ac:dyDescent="0.25">
      <c r="H201" t="s">
        <v>547</v>
      </c>
      <c r="I201">
        <v>867</v>
      </c>
      <c r="J201" t="s">
        <v>170</v>
      </c>
      <c r="K201" t="s">
        <v>202</v>
      </c>
      <c r="L201" t="s">
        <v>548</v>
      </c>
      <c r="M201" t="s">
        <v>187</v>
      </c>
    </row>
    <row r="202" spans="8:13" x14ac:dyDescent="0.25">
      <c r="H202" t="s">
        <v>208</v>
      </c>
      <c r="I202">
        <v>4</v>
      </c>
      <c r="J202" t="s">
        <v>208</v>
      </c>
      <c r="K202" t="s">
        <v>209</v>
      </c>
      <c r="M202" t="s">
        <v>198</v>
      </c>
    </row>
    <row r="203" spans="8:13" x14ac:dyDescent="0.25">
      <c r="H203" t="s">
        <v>549</v>
      </c>
      <c r="I203">
        <v>4427</v>
      </c>
      <c r="J203" t="s">
        <v>208</v>
      </c>
      <c r="K203" t="s">
        <v>209</v>
      </c>
      <c r="L203" t="s">
        <v>550</v>
      </c>
    </row>
    <row r="204" spans="8:13" x14ac:dyDescent="0.25">
      <c r="H204" t="s">
        <v>551</v>
      </c>
      <c r="I204">
        <v>2117</v>
      </c>
      <c r="J204" t="s">
        <v>208</v>
      </c>
      <c r="K204" t="s">
        <v>209</v>
      </c>
      <c r="L204" t="s">
        <v>318</v>
      </c>
      <c r="M204" t="s">
        <v>198</v>
      </c>
    </row>
    <row r="205" spans="8:13" x14ac:dyDescent="0.25">
      <c r="H205" t="s">
        <v>552</v>
      </c>
      <c r="I205">
        <v>689</v>
      </c>
      <c r="J205" t="s">
        <v>208</v>
      </c>
      <c r="K205" t="s">
        <v>553</v>
      </c>
      <c r="M205" t="s">
        <v>198</v>
      </c>
    </row>
    <row r="206" spans="8:13" x14ac:dyDescent="0.25">
      <c r="H206" t="s">
        <v>554</v>
      </c>
      <c r="I206">
        <v>3237</v>
      </c>
      <c r="J206" t="s">
        <v>208</v>
      </c>
      <c r="K206" t="s">
        <v>553</v>
      </c>
      <c r="L206" t="s">
        <v>141</v>
      </c>
    </row>
    <row r="207" spans="8:13" x14ac:dyDescent="0.25">
      <c r="H207" t="s">
        <v>555</v>
      </c>
      <c r="I207">
        <v>677</v>
      </c>
      <c r="J207" t="s">
        <v>208</v>
      </c>
      <c r="K207" t="s">
        <v>556</v>
      </c>
      <c r="M207" t="s">
        <v>198</v>
      </c>
    </row>
    <row r="208" spans="8:13" x14ac:dyDescent="0.25">
      <c r="H208" t="s">
        <v>557</v>
      </c>
      <c r="I208">
        <v>188</v>
      </c>
      <c r="J208" t="s">
        <v>163</v>
      </c>
      <c r="K208" t="s">
        <v>558</v>
      </c>
      <c r="M208" t="s">
        <v>198</v>
      </c>
    </row>
    <row r="209" spans="8:13" x14ac:dyDescent="0.25">
      <c r="H209" t="s">
        <v>559</v>
      </c>
      <c r="I209">
        <v>2157</v>
      </c>
      <c r="J209" t="s">
        <v>163</v>
      </c>
      <c r="K209" t="s">
        <v>560</v>
      </c>
      <c r="M209" t="s">
        <v>198</v>
      </c>
    </row>
    <row r="210" spans="8:13" x14ac:dyDescent="0.25">
      <c r="H210" t="s">
        <v>561</v>
      </c>
      <c r="I210">
        <v>3617</v>
      </c>
      <c r="J210" t="s">
        <v>163</v>
      </c>
      <c r="K210" t="s">
        <v>562</v>
      </c>
      <c r="L210" t="s">
        <v>168</v>
      </c>
    </row>
    <row r="211" spans="8:13" x14ac:dyDescent="0.25">
      <c r="H211" t="s">
        <v>563</v>
      </c>
      <c r="I211">
        <v>528</v>
      </c>
      <c r="J211" t="s">
        <v>170</v>
      </c>
      <c r="K211" t="s">
        <v>564</v>
      </c>
      <c r="M211" t="s">
        <v>174</v>
      </c>
    </row>
    <row r="212" spans="8:13" x14ac:dyDescent="0.25">
      <c r="H212" t="s">
        <v>565</v>
      </c>
      <c r="I212">
        <v>2817</v>
      </c>
      <c r="J212" t="s">
        <v>163</v>
      </c>
      <c r="K212" t="s">
        <v>566</v>
      </c>
    </row>
    <row r="213" spans="8:13" x14ac:dyDescent="0.25">
      <c r="H213" t="s">
        <v>567</v>
      </c>
      <c r="I213">
        <v>2808</v>
      </c>
      <c r="J213" t="s">
        <v>163</v>
      </c>
      <c r="K213" t="s">
        <v>562</v>
      </c>
    </row>
    <row r="214" spans="8:13" x14ac:dyDescent="0.25">
      <c r="H214" t="s">
        <v>568</v>
      </c>
      <c r="I214">
        <v>567</v>
      </c>
      <c r="J214" t="s">
        <v>170</v>
      </c>
      <c r="K214" t="s">
        <v>569</v>
      </c>
      <c r="M214" t="s">
        <v>274</v>
      </c>
    </row>
    <row r="215" spans="8:13" x14ac:dyDescent="0.25">
      <c r="H215" t="s">
        <v>570</v>
      </c>
      <c r="I215">
        <v>529</v>
      </c>
      <c r="J215" t="s">
        <v>170</v>
      </c>
      <c r="K215" t="s">
        <v>571</v>
      </c>
      <c r="M215" t="s">
        <v>274</v>
      </c>
    </row>
    <row r="216" spans="8:13" x14ac:dyDescent="0.25">
      <c r="H216" t="s">
        <v>572</v>
      </c>
      <c r="I216">
        <v>978</v>
      </c>
      <c r="J216" t="s">
        <v>163</v>
      </c>
      <c r="K216" t="s">
        <v>573</v>
      </c>
      <c r="M216" t="s">
        <v>187</v>
      </c>
    </row>
    <row r="217" spans="8:13" x14ac:dyDescent="0.25">
      <c r="H217" t="s">
        <v>574</v>
      </c>
      <c r="I217">
        <v>4787</v>
      </c>
      <c r="J217" t="s">
        <v>163</v>
      </c>
      <c r="K217" t="s">
        <v>575</v>
      </c>
    </row>
    <row r="218" spans="8:13" x14ac:dyDescent="0.25">
      <c r="H218" t="s">
        <v>576</v>
      </c>
      <c r="I218">
        <v>2637</v>
      </c>
      <c r="J218" t="s">
        <v>163</v>
      </c>
      <c r="K218" t="s">
        <v>577</v>
      </c>
      <c r="M218" t="s">
        <v>179</v>
      </c>
    </row>
    <row r="219" spans="8:13" x14ac:dyDescent="0.25">
      <c r="H219" t="s">
        <v>578</v>
      </c>
      <c r="I219">
        <v>2987</v>
      </c>
      <c r="J219" t="s">
        <v>163</v>
      </c>
      <c r="K219" t="s">
        <v>579</v>
      </c>
    </row>
    <row r="220" spans="8:13" x14ac:dyDescent="0.25">
      <c r="H220" t="s">
        <v>580</v>
      </c>
      <c r="I220">
        <v>1938</v>
      </c>
      <c r="J220" t="s">
        <v>170</v>
      </c>
      <c r="K220" t="s">
        <v>581</v>
      </c>
      <c r="M220" t="s">
        <v>174</v>
      </c>
    </row>
    <row r="221" spans="8:13" x14ac:dyDescent="0.25">
      <c r="H221" t="s">
        <v>582</v>
      </c>
      <c r="I221">
        <v>2287</v>
      </c>
      <c r="J221" t="s">
        <v>163</v>
      </c>
      <c r="K221" t="s">
        <v>583</v>
      </c>
      <c r="M221" t="s">
        <v>179</v>
      </c>
    </row>
    <row r="222" spans="8:13" x14ac:dyDescent="0.25">
      <c r="H222" t="s">
        <v>584</v>
      </c>
      <c r="I222">
        <v>1528</v>
      </c>
      <c r="J222" t="s">
        <v>163</v>
      </c>
      <c r="K222" t="s">
        <v>585</v>
      </c>
      <c r="M222" t="s">
        <v>586</v>
      </c>
    </row>
    <row r="223" spans="8:13" x14ac:dyDescent="0.25">
      <c r="H223" t="s">
        <v>587</v>
      </c>
      <c r="I223">
        <v>1547</v>
      </c>
      <c r="J223" t="s">
        <v>163</v>
      </c>
      <c r="K223" t="s">
        <v>588</v>
      </c>
      <c r="M223" t="s">
        <v>586</v>
      </c>
    </row>
    <row r="224" spans="8:13" x14ac:dyDescent="0.25">
      <c r="H224" t="s">
        <v>589</v>
      </c>
      <c r="I224">
        <v>387</v>
      </c>
      <c r="J224" t="s">
        <v>244</v>
      </c>
      <c r="K224" t="s">
        <v>590</v>
      </c>
      <c r="M224" t="s">
        <v>174</v>
      </c>
    </row>
    <row r="225" spans="8:13" x14ac:dyDescent="0.25">
      <c r="H225" t="s">
        <v>591</v>
      </c>
      <c r="I225">
        <v>838</v>
      </c>
      <c r="J225" t="s">
        <v>592</v>
      </c>
      <c r="K225" t="s">
        <v>593</v>
      </c>
    </row>
    <row r="226" spans="8:13" x14ac:dyDescent="0.25">
      <c r="H226" t="s">
        <v>594</v>
      </c>
      <c r="I226">
        <v>42</v>
      </c>
      <c r="J226" t="s">
        <v>592</v>
      </c>
      <c r="K226" t="s">
        <v>595</v>
      </c>
    </row>
    <row r="227" spans="8:13" x14ac:dyDescent="0.25">
      <c r="H227" t="s">
        <v>596</v>
      </c>
      <c r="I227">
        <v>2847</v>
      </c>
      <c r="J227" t="s">
        <v>170</v>
      </c>
      <c r="K227" t="s">
        <v>597</v>
      </c>
      <c r="L227" t="s">
        <v>598</v>
      </c>
    </row>
    <row r="228" spans="8:13" x14ac:dyDescent="0.25">
      <c r="H228" t="s">
        <v>599</v>
      </c>
      <c r="I228">
        <v>2779</v>
      </c>
      <c r="J228" t="s">
        <v>163</v>
      </c>
      <c r="K228" t="s">
        <v>597</v>
      </c>
      <c r="L228" t="s">
        <v>558</v>
      </c>
    </row>
    <row r="229" spans="8:13" x14ac:dyDescent="0.25">
      <c r="H229" t="s">
        <v>600</v>
      </c>
      <c r="I229">
        <v>2877</v>
      </c>
      <c r="J229" t="s">
        <v>163</v>
      </c>
      <c r="K229" t="s">
        <v>601</v>
      </c>
    </row>
    <row r="230" spans="8:13" x14ac:dyDescent="0.25">
      <c r="H230" t="s">
        <v>602</v>
      </c>
      <c r="I230">
        <v>2067</v>
      </c>
      <c r="J230" t="s">
        <v>170</v>
      </c>
      <c r="K230" t="s">
        <v>603</v>
      </c>
    </row>
    <row r="231" spans="8:13" x14ac:dyDescent="0.25">
      <c r="H231" t="s">
        <v>604</v>
      </c>
      <c r="I231">
        <v>1858</v>
      </c>
      <c r="J231" t="s">
        <v>170</v>
      </c>
      <c r="K231" t="s">
        <v>605</v>
      </c>
      <c r="M231" t="s">
        <v>174</v>
      </c>
    </row>
    <row r="232" spans="8:13" x14ac:dyDescent="0.25">
      <c r="H232" t="s">
        <v>606</v>
      </c>
      <c r="I232">
        <v>577</v>
      </c>
      <c r="J232" t="s">
        <v>244</v>
      </c>
      <c r="K232" t="s">
        <v>607</v>
      </c>
      <c r="M232" t="s">
        <v>174</v>
      </c>
    </row>
    <row r="233" spans="8:13" x14ac:dyDescent="0.25">
      <c r="H233" t="s">
        <v>608</v>
      </c>
      <c r="I233">
        <v>2587</v>
      </c>
      <c r="J233" t="s">
        <v>163</v>
      </c>
      <c r="K233" t="s">
        <v>609</v>
      </c>
      <c r="M233" t="s">
        <v>198</v>
      </c>
    </row>
    <row r="234" spans="8:13" x14ac:dyDescent="0.25">
      <c r="H234" t="s">
        <v>610</v>
      </c>
      <c r="I234">
        <v>1207</v>
      </c>
      <c r="J234" t="s">
        <v>163</v>
      </c>
      <c r="K234" t="s">
        <v>611</v>
      </c>
      <c r="M234" t="s">
        <v>198</v>
      </c>
    </row>
    <row r="235" spans="8:13" x14ac:dyDescent="0.25">
      <c r="H235" t="s">
        <v>612</v>
      </c>
      <c r="I235">
        <v>4887</v>
      </c>
      <c r="J235" t="s">
        <v>101</v>
      </c>
      <c r="K235" t="s">
        <v>613</v>
      </c>
    </row>
    <row r="236" spans="8:13" x14ac:dyDescent="0.25">
      <c r="H236" t="s">
        <v>213</v>
      </c>
      <c r="I236">
        <v>1</v>
      </c>
      <c r="J236" t="s">
        <v>101</v>
      </c>
      <c r="K236" t="s">
        <v>214</v>
      </c>
      <c r="M236" t="s">
        <v>187</v>
      </c>
    </row>
    <row r="237" spans="8:13" x14ac:dyDescent="0.25">
      <c r="H237" t="s">
        <v>614</v>
      </c>
      <c r="I237">
        <v>6097</v>
      </c>
      <c r="J237" t="s">
        <v>101</v>
      </c>
      <c r="K237" t="s">
        <v>615</v>
      </c>
    </row>
    <row r="238" spans="8:13" x14ac:dyDescent="0.25">
      <c r="H238" t="s">
        <v>616</v>
      </c>
      <c r="I238">
        <v>1117</v>
      </c>
      <c r="J238" t="s">
        <v>101</v>
      </c>
      <c r="K238" t="s">
        <v>617</v>
      </c>
      <c r="M238" t="s">
        <v>187</v>
      </c>
    </row>
    <row r="239" spans="8:13" x14ac:dyDescent="0.25">
      <c r="H239" t="s">
        <v>618</v>
      </c>
      <c r="I239">
        <v>1107</v>
      </c>
      <c r="J239" t="s">
        <v>101</v>
      </c>
      <c r="K239" t="s">
        <v>619</v>
      </c>
      <c r="M239" t="s">
        <v>620</v>
      </c>
    </row>
    <row r="240" spans="8:13" x14ac:dyDescent="0.25">
      <c r="H240" t="s">
        <v>621</v>
      </c>
      <c r="I240">
        <v>5468</v>
      </c>
      <c r="J240" t="s">
        <v>163</v>
      </c>
      <c r="K240" t="s">
        <v>622</v>
      </c>
    </row>
    <row r="241" spans="8:13" x14ac:dyDescent="0.25">
      <c r="H241" t="s">
        <v>623</v>
      </c>
      <c r="I241">
        <v>5917</v>
      </c>
      <c r="J241" t="s">
        <v>163</v>
      </c>
      <c r="K241" t="s">
        <v>624</v>
      </c>
    </row>
    <row r="242" spans="8:13" x14ac:dyDescent="0.25">
      <c r="H242" t="s">
        <v>625</v>
      </c>
      <c r="I242">
        <v>5457</v>
      </c>
      <c r="J242" t="s">
        <v>163</v>
      </c>
      <c r="K242" t="s">
        <v>626</v>
      </c>
    </row>
    <row r="243" spans="8:13" x14ac:dyDescent="0.25">
      <c r="H243" t="s">
        <v>627</v>
      </c>
      <c r="I243">
        <v>3958</v>
      </c>
      <c r="J243" t="s">
        <v>163</v>
      </c>
      <c r="K243" t="s">
        <v>628</v>
      </c>
      <c r="L243" t="s">
        <v>168</v>
      </c>
    </row>
    <row r="244" spans="8:13" x14ac:dyDescent="0.25">
      <c r="H244" t="s">
        <v>629</v>
      </c>
      <c r="I244">
        <v>3697</v>
      </c>
      <c r="J244" t="s">
        <v>163</v>
      </c>
      <c r="K244" t="s">
        <v>630</v>
      </c>
      <c r="L244" t="s">
        <v>168</v>
      </c>
    </row>
    <row r="245" spans="8:13" x14ac:dyDescent="0.25">
      <c r="H245" t="s">
        <v>631</v>
      </c>
      <c r="I245">
        <v>3577</v>
      </c>
      <c r="J245" t="s">
        <v>163</v>
      </c>
      <c r="K245" t="s">
        <v>630</v>
      </c>
      <c r="L245" t="s">
        <v>221</v>
      </c>
    </row>
    <row r="246" spans="8:13" x14ac:dyDescent="0.25">
      <c r="H246" t="s">
        <v>632</v>
      </c>
      <c r="I246">
        <v>5797</v>
      </c>
      <c r="J246" t="s">
        <v>101</v>
      </c>
      <c r="K246" t="s">
        <v>633</v>
      </c>
    </row>
    <row r="247" spans="8:13" x14ac:dyDescent="0.25">
      <c r="H247" t="s">
        <v>634</v>
      </c>
      <c r="I247">
        <v>1648</v>
      </c>
      <c r="J247" t="s">
        <v>163</v>
      </c>
      <c r="K247" t="s">
        <v>635</v>
      </c>
      <c r="M247" t="s">
        <v>636</v>
      </c>
    </row>
    <row r="248" spans="8:13" x14ac:dyDescent="0.25">
      <c r="H248" t="s">
        <v>637</v>
      </c>
      <c r="I248">
        <v>1637</v>
      </c>
      <c r="J248" t="s">
        <v>163</v>
      </c>
      <c r="K248" t="s">
        <v>638</v>
      </c>
      <c r="M248" t="s">
        <v>639</v>
      </c>
    </row>
    <row r="249" spans="8:13" x14ac:dyDescent="0.25">
      <c r="H249" t="s">
        <v>640</v>
      </c>
      <c r="I249">
        <v>3677</v>
      </c>
      <c r="J249" t="s">
        <v>163</v>
      </c>
      <c r="K249" t="s">
        <v>641</v>
      </c>
      <c r="L249" t="s">
        <v>168</v>
      </c>
    </row>
    <row r="250" spans="8:13" x14ac:dyDescent="0.25">
      <c r="H250" t="s">
        <v>642</v>
      </c>
      <c r="I250">
        <v>1657</v>
      </c>
      <c r="J250" t="s">
        <v>163</v>
      </c>
      <c r="K250" t="s">
        <v>641</v>
      </c>
      <c r="M250" t="s">
        <v>198</v>
      </c>
    </row>
    <row r="251" spans="8:13" x14ac:dyDescent="0.25">
      <c r="H251" t="s">
        <v>643</v>
      </c>
      <c r="I251">
        <v>769</v>
      </c>
      <c r="J251" t="s">
        <v>163</v>
      </c>
      <c r="K251" t="s">
        <v>644</v>
      </c>
      <c r="M251" t="s">
        <v>260</v>
      </c>
    </row>
    <row r="252" spans="8:13" x14ac:dyDescent="0.25">
      <c r="H252" t="s">
        <v>645</v>
      </c>
      <c r="I252">
        <v>489</v>
      </c>
      <c r="J252" t="s">
        <v>244</v>
      </c>
      <c r="K252" t="s">
        <v>646</v>
      </c>
      <c r="M252" t="s">
        <v>187</v>
      </c>
    </row>
    <row r="253" spans="8:13" x14ac:dyDescent="0.25">
      <c r="H253" t="s">
        <v>647</v>
      </c>
      <c r="I253">
        <v>497</v>
      </c>
      <c r="J253" t="s">
        <v>244</v>
      </c>
      <c r="K253" t="s">
        <v>57</v>
      </c>
      <c r="M253" t="s">
        <v>174</v>
      </c>
    </row>
    <row r="254" spans="8:13" x14ac:dyDescent="0.25">
      <c r="H254" t="s">
        <v>648</v>
      </c>
      <c r="I254">
        <v>1957</v>
      </c>
      <c r="J254" t="s">
        <v>163</v>
      </c>
      <c r="K254" t="s">
        <v>649</v>
      </c>
      <c r="M254" t="s">
        <v>366</v>
      </c>
    </row>
    <row r="255" spans="8:13" x14ac:dyDescent="0.25">
      <c r="H255" t="s">
        <v>650</v>
      </c>
      <c r="I255">
        <v>1897</v>
      </c>
      <c r="J255" t="s">
        <v>163</v>
      </c>
      <c r="K255" t="s">
        <v>651</v>
      </c>
      <c r="M255" t="s">
        <v>366</v>
      </c>
    </row>
    <row r="256" spans="8:13" x14ac:dyDescent="0.25">
      <c r="H256" t="s">
        <v>652</v>
      </c>
      <c r="I256">
        <v>1977</v>
      </c>
      <c r="J256" t="s">
        <v>170</v>
      </c>
      <c r="K256" t="s">
        <v>653</v>
      </c>
      <c r="M256" t="s">
        <v>174</v>
      </c>
    </row>
    <row r="257" spans="8:13" x14ac:dyDescent="0.25">
      <c r="H257" t="s">
        <v>654</v>
      </c>
      <c r="I257">
        <v>307</v>
      </c>
      <c r="J257" t="s">
        <v>163</v>
      </c>
      <c r="K257" t="s">
        <v>655</v>
      </c>
      <c r="M257" t="s">
        <v>198</v>
      </c>
    </row>
    <row r="258" spans="8:13" x14ac:dyDescent="0.25">
      <c r="H258" t="s">
        <v>656</v>
      </c>
      <c r="I258">
        <v>448</v>
      </c>
      <c r="J258" t="s">
        <v>170</v>
      </c>
      <c r="K258" t="s">
        <v>657</v>
      </c>
      <c r="L258" t="s">
        <v>657</v>
      </c>
      <c r="M258" t="s">
        <v>174</v>
      </c>
    </row>
    <row r="259" spans="8:13" x14ac:dyDescent="0.25">
      <c r="H259" t="s">
        <v>658</v>
      </c>
      <c r="I259">
        <v>2607</v>
      </c>
      <c r="J259" t="s">
        <v>163</v>
      </c>
      <c r="K259" t="s">
        <v>659</v>
      </c>
      <c r="M259" t="s">
        <v>198</v>
      </c>
    </row>
    <row r="260" spans="8:13" x14ac:dyDescent="0.25">
      <c r="H260" t="s">
        <v>660</v>
      </c>
      <c r="I260">
        <v>277</v>
      </c>
      <c r="J260" t="s">
        <v>163</v>
      </c>
      <c r="K260" t="s">
        <v>661</v>
      </c>
      <c r="M260" t="s">
        <v>198</v>
      </c>
    </row>
    <row r="261" spans="8:13" x14ac:dyDescent="0.25">
      <c r="H261" t="s">
        <v>662</v>
      </c>
      <c r="I261">
        <v>1347</v>
      </c>
      <c r="J261" t="s">
        <v>163</v>
      </c>
      <c r="K261" t="s">
        <v>663</v>
      </c>
      <c r="M261" t="s">
        <v>179</v>
      </c>
    </row>
    <row r="262" spans="8:13" x14ac:dyDescent="0.25">
      <c r="H262" t="s">
        <v>664</v>
      </c>
      <c r="I262">
        <v>4257</v>
      </c>
      <c r="J262" t="s">
        <v>163</v>
      </c>
      <c r="K262" t="s">
        <v>628</v>
      </c>
      <c r="L262" t="s">
        <v>665</v>
      </c>
    </row>
    <row r="263" spans="8:13" x14ac:dyDescent="0.25">
      <c r="H263" t="s">
        <v>666</v>
      </c>
      <c r="I263">
        <v>1417</v>
      </c>
      <c r="J263" t="s">
        <v>170</v>
      </c>
      <c r="K263" t="s">
        <v>657</v>
      </c>
      <c r="M263" t="s">
        <v>174</v>
      </c>
    </row>
    <row r="264" spans="8:13" x14ac:dyDescent="0.25">
      <c r="H264" t="s">
        <v>667</v>
      </c>
      <c r="I264">
        <v>2027</v>
      </c>
      <c r="J264" t="s">
        <v>163</v>
      </c>
      <c r="K264" t="s">
        <v>628</v>
      </c>
      <c r="M264" t="s">
        <v>198</v>
      </c>
    </row>
    <row r="265" spans="8:13" x14ac:dyDescent="0.25">
      <c r="H265" t="s">
        <v>668</v>
      </c>
      <c r="I265">
        <v>1727</v>
      </c>
      <c r="J265" t="s">
        <v>163</v>
      </c>
      <c r="K265" t="s">
        <v>669</v>
      </c>
      <c r="M265" t="s">
        <v>260</v>
      </c>
    </row>
    <row r="266" spans="8:13" x14ac:dyDescent="0.25">
      <c r="H266" t="s">
        <v>670</v>
      </c>
      <c r="I266">
        <v>3197</v>
      </c>
      <c r="J266" t="s">
        <v>163</v>
      </c>
      <c r="K266" t="s">
        <v>671</v>
      </c>
    </row>
    <row r="267" spans="8:13" x14ac:dyDescent="0.25">
      <c r="H267" t="s">
        <v>672</v>
      </c>
      <c r="I267">
        <v>2887</v>
      </c>
      <c r="J267" t="s">
        <v>163</v>
      </c>
      <c r="K267" t="s">
        <v>673</v>
      </c>
    </row>
    <row r="268" spans="8:13" x14ac:dyDescent="0.25">
      <c r="H268" t="s">
        <v>674</v>
      </c>
      <c r="I268">
        <v>5577</v>
      </c>
      <c r="J268" t="s">
        <v>163</v>
      </c>
      <c r="K268" t="s">
        <v>675</v>
      </c>
    </row>
    <row r="269" spans="8:13" x14ac:dyDescent="0.25">
      <c r="H269" t="s">
        <v>676</v>
      </c>
      <c r="I269">
        <v>3447</v>
      </c>
      <c r="J269" t="s">
        <v>101</v>
      </c>
      <c r="K269" t="s">
        <v>677</v>
      </c>
      <c r="L269" t="s">
        <v>214</v>
      </c>
    </row>
    <row r="270" spans="8:13" x14ac:dyDescent="0.25">
      <c r="H270" t="s">
        <v>678</v>
      </c>
      <c r="I270">
        <v>2907</v>
      </c>
      <c r="J270" t="s">
        <v>163</v>
      </c>
      <c r="K270" t="s">
        <v>679</v>
      </c>
    </row>
    <row r="271" spans="8:13" x14ac:dyDescent="0.25">
      <c r="H271" t="s">
        <v>680</v>
      </c>
      <c r="I271">
        <v>2927</v>
      </c>
      <c r="J271" t="s">
        <v>163</v>
      </c>
      <c r="K271" t="s">
        <v>681</v>
      </c>
    </row>
    <row r="272" spans="8:13" x14ac:dyDescent="0.25">
      <c r="H272" t="s">
        <v>682</v>
      </c>
      <c r="I272">
        <v>2177</v>
      </c>
      <c r="J272" t="s">
        <v>163</v>
      </c>
      <c r="K272" t="s">
        <v>683</v>
      </c>
      <c r="M272" t="s">
        <v>179</v>
      </c>
    </row>
    <row r="273" spans="8:13" x14ac:dyDescent="0.25">
      <c r="H273" t="s">
        <v>684</v>
      </c>
      <c r="I273">
        <v>2617</v>
      </c>
      <c r="J273" t="s">
        <v>163</v>
      </c>
      <c r="K273" t="s">
        <v>685</v>
      </c>
      <c r="M273" t="s">
        <v>198</v>
      </c>
    </row>
    <row r="274" spans="8:13" x14ac:dyDescent="0.25">
      <c r="H274" t="s">
        <v>686</v>
      </c>
      <c r="I274">
        <v>5247</v>
      </c>
      <c r="J274" t="s">
        <v>163</v>
      </c>
      <c r="K274" t="s">
        <v>687</v>
      </c>
    </row>
    <row r="275" spans="8:13" x14ac:dyDescent="0.25">
      <c r="H275" t="s">
        <v>688</v>
      </c>
      <c r="I275">
        <v>2237</v>
      </c>
      <c r="J275" t="s">
        <v>163</v>
      </c>
      <c r="K275" t="s">
        <v>689</v>
      </c>
      <c r="M275" t="s">
        <v>179</v>
      </c>
    </row>
    <row r="276" spans="8:13" x14ac:dyDescent="0.25">
      <c r="H276" t="s">
        <v>690</v>
      </c>
      <c r="I276">
        <v>2217</v>
      </c>
      <c r="J276" t="s">
        <v>163</v>
      </c>
      <c r="K276" t="s">
        <v>691</v>
      </c>
      <c r="M276" t="s">
        <v>198</v>
      </c>
    </row>
    <row r="277" spans="8:13" x14ac:dyDescent="0.25">
      <c r="H277" t="s">
        <v>692</v>
      </c>
      <c r="I277">
        <v>3757</v>
      </c>
      <c r="J277" t="s">
        <v>163</v>
      </c>
      <c r="K277" t="s">
        <v>691</v>
      </c>
      <c r="L277" t="s">
        <v>168</v>
      </c>
    </row>
    <row r="278" spans="8:13" x14ac:dyDescent="0.25">
      <c r="H278" t="s">
        <v>693</v>
      </c>
      <c r="I278">
        <v>2417</v>
      </c>
      <c r="J278" t="s">
        <v>163</v>
      </c>
      <c r="K278" t="s">
        <v>694</v>
      </c>
      <c r="M278" t="s">
        <v>179</v>
      </c>
    </row>
    <row r="279" spans="8:13" x14ac:dyDescent="0.25">
      <c r="H279" t="s">
        <v>695</v>
      </c>
      <c r="I279">
        <v>2627</v>
      </c>
      <c r="J279" t="s">
        <v>163</v>
      </c>
      <c r="K279" t="s">
        <v>696</v>
      </c>
      <c r="M279" t="s">
        <v>179</v>
      </c>
    </row>
    <row r="280" spans="8:13" x14ac:dyDescent="0.25">
      <c r="H280" t="s">
        <v>697</v>
      </c>
      <c r="I280">
        <v>1557</v>
      </c>
      <c r="J280" t="s">
        <v>163</v>
      </c>
      <c r="K280" t="s">
        <v>698</v>
      </c>
      <c r="M280" t="s">
        <v>179</v>
      </c>
    </row>
    <row r="281" spans="8:13" x14ac:dyDescent="0.25">
      <c r="H281" t="s">
        <v>699</v>
      </c>
      <c r="I281">
        <v>1567</v>
      </c>
      <c r="J281" t="s">
        <v>170</v>
      </c>
      <c r="K281" t="s">
        <v>700</v>
      </c>
      <c r="M281" t="s">
        <v>174</v>
      </c>
    </row>
    <row r="282" spans="8:13" x14ac:dyDescent="0.25">
      <c r="H282" t="s">
        <v>701</v>
      </c>
      <c r="I282">
        <v>757</v>
      </c>
      <c r="J282" t="s">
        <v>163</v>
      </c>
      <c r="K282" t="s">
        <v>702</v>
      </c>
      <c r="M282" t="s">
        <v>198</v>
      </c>
    </row>
    <row r="283" spans="8:13" x14ac:dyDescent="0.25">
      <c r="H283" t="s">
        <v>217</v>
      </c>
      <c r="I283">
        <v>327</v>
      </c>
      <c r="J283" t="s">
        <v>163</v>
      </c>
      <c r="K283" t="s">
        <v>218</v>
      </c>
      <c r="M283" t="s">
        <v>179</v>
      </c>
    </row>
    <row r="284" spans="8:13" x14ac:dyDescent="0.25">
      <c r="H284" t="s">
        <v>703</v>
      </c>
      <c r="I284">
        <v>3117</v>
      </c>
      <c r="J284" t="s">
        <v>163</v>
      </c>
      <c r="K284" t="s">
        <v>704</v>
      </c>
    </row>
    <row r="285" spans="8:13" x14ac:dyDescent="0.25">
      <c r="H285" t="s">
        <v>705</v>
      </c>
      <c r="I285">
        <v>3137</v>
      </c>
      <c r="J285" t="s">
        <v>163</v>
      </c>
      <c r="K285" t="s">
        <v>706</v>
      </c>
    </row>
    <row r="286" spans="8:13" x14ac:dyDescent="0.25">
      <c r="H286" t="s">
        <v>707</v>
      </c>
      <c r="I286">
        <v>2307</v>
      </c>
      <c r="J286" t="s">
        <v>163</v>
      </c>
      <c r="K286" t="s">
        <v>708</v>
      </c>
      <c r="M286" t="s">
        <v>260</v>
      </c>
    </row>
    <row r="287" spans="8:13" x14ac:dyDescent="0.25">
      <c r="H287" t="s">
        <v>222</v>
      </c>
      <c r="I287">
        <v>3497</v>
      </c>
      <c r="J287" t="s">
        <v>163</v>
      </c>
      <c r="K287" t="s">
        <v>223</v>
      </c>
      <c r="L287" t="s">
        <v>168</v>
      </c>
    </row>
    <row r="288" spans="8:13" x14ac:dyDescent="0.25">
      <c r="H288" t="s">
        <v>709</v>
      </c>
      <c r="I288">
        <v>847</v>
      </c>
      <c r="J288" t="s">
        <v>163</v>
      </c>
      <c r="K288" t="s">
        <v>710</v>
      </c>
      <c r="M288" t="s">
        <v>198</v>
      </c>
    </row>
    <row r="289" spans="8:13" x14ac:dyDescent="0.25">
      <c r="H289" t="s">
        <v>711</v>
      </c>
      <c r="I289">
        <v>437</v>
      </c>
      <c r="J289" t="s">
        <v>163</v>
      </c>
      <c r="K289" t="s">
        <v>223</v>
      </c>
      <c r="M289" t="s">
        <v>179</v>
      </c>
    </row>
    <row r="290" spans="8:13" x14ac:dyDescent="0.25">
      <c r="H290" t="s">
        <v>712</v>
      </c>
      <c r="I290">
        <v>2127</v>
      </c>
      <c r="J290" t="s">
        <v>163</v>
      </c>
      <c r="K290" t="s">
        <v>308</v>
      </c>
      <c r="M290" t="s">
        <v>198</v>
      </c>
    </row>
    <row r="291" spans="8:13" x14ac:dyDescent="0.25">
      <c r="H291" t="s">
        <v>713</v>
      </c>
      <c r="I291">
        <v>5837</v>
      </c>
      <c r="J291" t="s">
        <v>163</v>
      </c>
      <c r="K291" t="s">
        <v>714</v>
      </c>
    </row>
    <row r="292" spans="8:13" x14ac:dyDescent="0.25">
      <c r="H292" t="s">
        <v>715</v>
      </c>
      <c r="I292">
        <v>947</v>
      </c>
      <c r="J292" t="s">
        <v>244</v>
      </c>
      <c r="K292" t="s">
        <v>716</v>
      </c>
      <c r="M292" t="s">
        <v>174</v>
      </c>
    </row>
    <row r="293" spans="8:13" x14ac:dyDescent="0.25">
      <c r="H293" t="s">
        <v>717</v>
      </c>
      <c r="I293">
        <v>4807</v>
      </c>
      <c r="J293" t="s">
        <v>163</v>
      </c>
      <c r="K293" t="s">
        <v>718</v>
      </c>
    </row>
    <row r="294" spans="8:13" x14ac:dyDescent="0.25">
      <c r="H294" t="s">
        <v>719</v>
      </c>
      <c r="I294">
        <v>5817</v>
      </c>
      <c r="J294" t="s">
        <v>163</v>
      </c>
      <c r="K294" t="s">
        <v>720</v>
      </c>
    </row>
    <row r="295" spans="8:13" x14ac:dyDescent="0.25">
      <c r="H295" t="s">
        <v>721</v>
      </c>
      <c r="I295">
        <v>12</v>
      </c>
      <c r="J295" t="s">
        <v>163</v>
      </c>
      <c r="K295" t="s">
        <v>722</v>
      </c>
      <c r="M295" t="s">
        <v>198</v>
      </c>
    </row>
    <row r="296" spans="8:13" x14ac:dyDescent="0.25">
      <c r="H296" t="s">
        <v>723</v>
      </c>
      <c r="I296">
        <v>3657</v>
      </c>
      <c r="J296" t="s">
        <v>163</v>
      </c>
      <c r="K296" t="s">
        <v>724</v>
      </c>
      <c r="L296" t="s">
        <v>168</v>
      </c>
    </row>
    <row r="297" spans="8:13" x14ac:dyDescent="0.25">
      <c r="H297" t="s">
        <v>725</v>
      </c>
      <c r="I297">
        <v>3157</v>
      </c>
      <c r="J297" t="s">
        <v>163</v>
      </c>
      <c r="K297" t="s">
        <v>724</v>
      </c>
    </row>
    <row r="298" spans="8:13" x14ac:dyDescent="0.25">
      <c r="H298" t="s">
        <v>726</v>
      </c>
      <c r="I298">
        <v>3778</v>
      </c>
      <c r="J298" t="s">
        <v>163</v>
      </c>
      <c r="K298" t="s">
        <v>727</v>
      </c>
      <c r="L298" t="s">
        <v>168</v>
      </c>
    </row>
    <row r="299" spans="8:13" x14ac:dyDescent="0.25">
      <c r="H299" t="s">
        <v>728</v>
      </c>
      <c r="I299">
        <v>4057</v>
      </c>
      <c r="J299" t="s">
        <v>163</v>
      </c>
      <c r="K299" t="s">
        <v>729</v>
      </c>
    </row>
    <row r="300" spans="8:13" x14ac:dyDescent="0.25">
      <c r="H300" t="s">
        <v>730</v>
      </c>
      <c r="I300">
        <v>2367</v>
      </c>
      <c r="J300" t="s">
        <v>163</v>
      </c>
      <c r="K300" t="s">
        <v>731</v>
      </c>
      <c r="M300" t="s">
        <v>179</v>
      </c>
    </row>
    <row r="301" spans="8:13" x14ac:dyDescent="0.25">
      <c r="H301" t="s">
        <v>732</v>
      </c>
      <c r="I301">
        <v>417</v>
      </c>
      <c r="J301" t="s">
        <v>163</v>
      </c>
      <c r="K301" t="s">
        <v>733</v>
      </c>
      <c r="M301" t="s">
        <v>586</v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25991F-156F-4C9D-A8AA-F092A5C088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FC6CB7-794D-44DB-9121-9F0FF304D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CBAF24-8AE0-4392-8113-EF9539ADB4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E010189_ActionCodes</vt:lpstr>
      <vt:lpstr>E010189_StatusCodes</vt:lpstr>
      <vt:lpstr>E010189_RoomRateType</vt:lpstr>
      <vt:lpstr>Payer</vt:lpstr>
      <vt:lpstr>LIST</vt:lpstr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Linlin Jing</dc:creator>
  <cp:keywords/>
  <dc:description/>
  <cp:lastModifiedBy>Dinesh Gunalapan</cp:lastModifiedBy>
  <cp:revision/>
  <dcterms:created xsi:type="dcterms:W3CDTF">2014-07-08T20:19:25Z</dcterms:created>
  <dcterms:modified xsi:type="dcterms:W3CDTF">2022-03-09T00:17:45Z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