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-59132\"/>
    </mc:Choice>
  </mc:AlternateContent>
  <xr:revisionPtr revIDLastSave="0" documentId="13_ncr:1_{AA60A1FF-9405-445E-BA22-72B1D206F68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MO5132_P2_ActionCodes" sheetId="3" r:id="rId1"/>
    <sheet name="PMO5132_P2_StatusCodes" sheetId="2" r:id="rId2"/>
    <sheet name="PMO5132_P2_RoomRateType" sheetId="4" r:id="rId3"/>
    <sheet name="MountainCrest " sheetId="1" r:id="rId4"/>
  </sheets>
  <externalReferences>
    <externalReference r:id="rId5"/>
    <externalReference r:id="rId6"/>
  </externalReferences>
  <definedNames>
    <definedName name="LIST">[1]ActionCodes!$E$2:$G$34</definedName>
    <definedName name="LIST1">[2]StatusCodes!$E$2:$G$34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W3" i="1"/>
  <c r="X3" i="1"/>
  <c r="Y3" i="1"/>
  <c r="W4" i="1"/>
  <c r="X4" i="1"/>
  <c r="Y4" i="1"/>
  <c r="W5" i="1"/>
  <c r="Y5" i="1"/>
  <c r="W6" i="1"/>
  <c r="X6" i="1"/>
  <c r="Y6" i="1"/>
  <c r="W7" i="1"/>
  <c r="X7" i="1"/>
  <c r="Y7" i="1"/>
  <c r="W8" i="1"/>
  <c r="X8" i="1"/>
  <c r="Y8" i="1"/>
  <c r="W9" i="1"/>
  <c r="Y9" i="1"/>
  <c r="W10" i="1"/>
  <c r="X10" i="1"/>
  <c r="Y10" i="1"/>
  <c r="W11" i="1"/>
  <c r="X11" i="1"/>
  <c r="Y11" i="1"/>
  <c r="W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Y2" i="1"/>
  <c r="X2" i="1"/>
  <c r="W2" i="1"/>
  <c r="H3" i="1"/>
  <c r="I3" i="1"/>
  <c r="J3" i="1"/>
  <c r="K3" i="1"/>
  <c r="L3" i="1"/>
  <c r="M3" i="1"/>
  <c r="H4" i="1"/>
  <c r="I4" i="1"/>
  <c r="J4" i="1"/>
  <c r="K4" i="1"/>
  <c r="L4" i="1"/>
  <c r="M4" i="1"/>
  <c r="H8" i="1"/>
  <c r="I8" i="1"/>
  <c r="J8" i="1"/>
  <c r="K8" i="1"/>
  <c r="L8" i="1"/>
  <c r="M8" i="1"/>
  <c r="H9" i="1"/>
  <c r="I9" i="1"/>
  <c r="J9" i="1"/>
  <c r="K9" i="1"/>
  <c r="L9" i="1"/>
  <c r="M9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M2" i="1"/>
  <c r="L2" i="1"/>
  <c r="K2" i="1"/>
  <c r="J2" i="1"/>
  <c r="I2" i="1"/>
  <c r="H2" i="1"/>
  <c r="Q3" i="1"/>
  <c r="U3" i="1" s="1"/>
  <c r="Q4" i="1"/>
  <c r="S4" i="1" s="1"/>
  <c r="Q5" i="1"/>
  <c r="S5" i="1" s="1"/>
  <c r="Q6" i="1"/>
  <c r="T6" i="1" s="1"/>
  <c r="Q7" i="1"/>
  <c r="S7" i="1" s="1"/>
  <c r="Q8" i="1"/>
  <c r="S8" i="1" s="1"/>
  <c r="Q9" i="1"/>
  <c r="S9" i="1" s="1"/>
  <c r="Q10" i="1"/>
  <c r="S10" i="1" s="1"/>
  <c r="Q11" i="1"/>
  <c r="U11" i="1" s="1"/>
  <c r="Q12" i="1"/>
  <c r="S12" i="1" s="1"/>
  <c r="Q13" i="1"/>
  <c r="S13" i="1" s="1"/>
  <c r="Q14" i="1"/>
  <c r="T14" i="1" s="1"/>
  <c r="Q15" i="1"/>
  <c r="S15" i="1" s="1"/>
  <c r="Q16" i="1"/>
  <c r="S16" i="1" s="1"/>
  <c r="Q17" i="1"/>
  <c r="S17" i="1" s="1"/>
  <c r="Q18" i="1"/>
  <c r="U18" i="1" s="1"/>
  <c r="Q2" i="1"/>
  <c r="U2" i="1" s="1"/>
  <c r="N21" i="1"/>
  <c r="N22" i="1"/>
  <c r="T7" i="1" s="1"/>
  <c r="N23" i="1"/>
  <c r="N24" i="1"/>
  <c r="T5" i="1" s="1"/>
  <c r="N25" i="1"/>
  <c r="U13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X9" i="1" s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X12" i="1" s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0" i="1"/>
  <c r="P3" i="4"/>
  <c r="Q3" i="4"/>
  <c r="R3" i="4"/>
  <c r="P4" i="4"/>
  <c r="Q4" i="4"/>
  <c r="R4" i="4"/>
  <c r="R2" i="4"/>
  <c r="Q2" i="4"/>
  <c r="P2" i="4"/>
  <c r="L3" i="4"/>
  <c r="M3" i="4"/>
  <c r="N3" i="4"/>
  <c r="L4" i="4"/>
  <c r="M4" i="4"/>
  <c r="N4" i="4"/>
  <c r="N2" i="4"/>
  <c r="M2" i="4"/>
  <c r="L2" i="4"/>
  <c r="E3" i="4"/>
  <c r="F3" i="4"/>
  <c r="G3" i="4"/>
  <c r="E4" i="4"/>
  <c r="F4" i="4"/>
  <c r="G4" i="4"/>
  <c r="G2" i="4"/>
  <c r="F2" i="4"/>
  <c r="E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G2" i="3"/>
  <c r="F2" i="3"/>
  <c r="E2" i="3"/>
  <c r="U16" i="1" l="1"/>
  <c r="U8" i="1"/>
  <c r="X5" i="1"/>
  <c r="T16" i="1"/>
  <c r="S3" i="1"/>
  <c r="T13" i="1"/>
  <c r="T18" i="1"/>
  <c r="U15" i="1"/>
  <c r="T10" i="1"/>
  <c r="U7" i="1"/>
  <c r="T11" i="1"/>
  <c r="U5" i="1"/>
  <c r="S2" i="1"/>
  <c r="S18" i="1"/>
  <c r="T15" i="1"/>
  <c r="U12" i="1"/>
  <c r="S14" i="1"/>
  <c r="T3" i="1"/>
  <c r="S11" i="1"/>
  <c r="U4" i="1"/>
  <c r="T2" i="1"/>
  <c r="U17" i="1"/>
  <c r="T12" i="1"/>
  <c r="U9" i="1"/>
  <c r="T4" i="1"/>
  <c r="S6" i="1"/>
  <c r="T8" i="1"/>
  <c r="U10" i="1"/>
  <c r="T17" i="1"/>
  <c r="U14" i="1"/>
  <c r="T9" i="1"/>
  <c r="U6" i="1"/>
</calcChain>
</file>

<file path=xl/sharedStrings.xml><?xml version="1.0" encoding="utf-8"?>
<sst xmlns="http://schemas.openxmlformats.org/spreadsheetml/2006/main" count="2018" uniqueCount="751">
  <si>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</si>
  <si>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</si>
  <si>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</si>
  <si>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</si>
  <si>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</si>
  <si>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</si>
  <si>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</si>
  <si>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</si>
  <si>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</si>
  <si>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</si>
  <si>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</si>
  <si>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</si>
  <si>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</si>
  <si>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</si>
  <si>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</si>
  <si>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</si>
  <si>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</si>
  <si>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</si>
  <si>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</si>
  <si>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</si>
  <si>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</si>
  <si>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</si>
  <si>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</si>
  <si>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</si>
  <si>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</si>
  <si>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</si>
  <si>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</si>
  <si>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Private</t>
  </si>
  <si>
    <t>P</t>
  </si>
  <si>
    <t>3 Bed Room</t>
  </si>
  <si>
    <t>Semi</t>
  </si>
  <si>
    <t>S</t>
  </si>
  <si>
    <t>4BD</t>
  </si>
  <si>
    <t>NULL</t>
  </si>
  <si>
    <t>A</t>
  </si>
  <si>
    <t>Managed Care</t>
  </si>
  <si>
    <t>4 levels of care</t>
  </si>
  <si>
    <t>Medicaid</t>
  </si>
  <si>
    <t>OH</t>
  </si>
  <si>
    <t>HM</t>
  </si>
  <si>
    <t>Standard</t>
  </si>
  <si>
    <t>HP</t>
  </si>
  <si>
    <t>Other</t>
  </si>
  <si>
    <t>AL</t>
  </si>
  <si>
    <t>5 Levels of Care</t>
  </si>
  <si>
    <t>CAR</t>
  </si>
  <si>
    <t>RUGs IV Care Levels</t>
  </si>
  <si>
    <t>MMC</t>
  </si>
  <si>
    <t>MP</t>
  </si>
  <si>
    <t>Hospice Medicaid</t>
  </si>
  <si>
    <t>Medicare A</t>
  </si>
  <si>
    <t>MCA</t>
  </si>
  <si>
    <t>Outpatient</t>
  </si>
  <si>
    <t>OPB</t>
  </si>
  <si>
    <t>PI</t>
  </si>
  <si>
    <t>Hospice Medicaid Pending</t>
  </si>
  <si>
    <t>HMP</t>
  </si>
  <si>
    <t>PP</t>
  </si>
  <si>
    <t>Hospice Private</t>
  </si>
  <si>
    <t>VA</t>
  </si>
  <si>
    <t>HUM</t>
  </si>
  <si>
    <t>MCR</t>
  </si>
  <si>
    <t>PAR</t>
  </si>
  <si>
    <t>UHC</t>
  </si>
  <si>
    <t>Medicaid Pending</t>
  </si>
  <si>
    <t>Outpatient Medicare B</t>
  </si>
  <si>
    <t>PC</t>
  </si>
  <si>
    <t>Private Pay</t>
  </si>
  <si>
    <t>AA</t>
  </si>
  <si>
    <t>Discharge Date</t>
  </si>
  <si>
    <t>DD</t>
  </si>
  <si>
    <t>Deceased Date (Facility)</t>
  </si>
  <si>
    <t>DE</t>
  </si>
  <si>
    <t>Deceased Date (Hospital)</t>
  </si>
  <si>
    <t>DH</t>
  </si>
  <si>
    <t>Leave of Absence/LOA</t>
  </si>
  <si>
    <t>L</t>
  </si>
  <si>
    <t>CLC</t>
  </si>
  <si>
    <t>Liability Change</t>
  </si>
  <si>
    <t>LC</t>
  </si>
  <si>
    <t>OLC</t>
  </si>
  <si>
    <t>Payer Change</t>
  </si>
  <si>
    <t>RA</t>
  </si>
  <si>
    <t>Respite - Actual Admit/ReAdmit Date</t>
  </si>
  <si>
    <t>RAA</t>
  </si>
  <si>
    <t>Room Change</t>
  </si>
  <si>
    <t>RC</t>
  </si>
  <si>
    <t>RDD</t>
  </si>
  <si>
    <t>Return from Leave/LOA</t>
  </si>
  <si>
    <t>RL</t>
  </si>
  <si>
    <t>Transfer In from Hospital</t>
  </si>
  <si>
    <t>TI</t>
  </si>
  <si>
    <t>Transfer Out to Hospital</t>
  </si>
  <si>
    <t>TO</t>
  </si>
  <si>
    <t>RDE</t>
  </si>
  <si>
    <t>RDH</t>
  </si>
  <si>
    <t>RPC</t>
  </si>
  <si>
    <t>Rate % Change</t>
  </si>
  <si>
    <t>Active</t>
  </si>
  <si>
    <t>STOP BILLING</t>
  </si>
  <si>
    <t>D</t>
  </si>
  <si>
    <t>Hospital Leave</t>
  </si>
  <si>
    <t>Hospital &lt; 24 hrs (Medicare only)</t>
  </si>
  <si>
    <t>HN</t>
  </si>
  <si>
    <t>DP</t>
  </si>
  <si>
    <t>EP</t>
  </si>
  <si>
    <t>HUP</t>
  </si>
  <si>
    <t>TUP</t>
  </si>
  <si>
    <t>BUC</t>
  </si>
  <si>
    <t>MCD</t>
  </si>
  <si>
    <t>MC</t>
  </si>
  <si>
    <t>HOS</t>
  </si>
  <si>
    <t>MMP</t>
  </si>
  <si>
    <t>ANT</t>
  </si>
  <si>
    <t>COM</t>
  </si>
  <si>
    <t>PDPM</t>
  </si>
  <si>
    <t>MOL</t>
  </si>
  <si>
    <t>HMG</t>
  </si>
  <si>
    <t>Hospice Respite</t>
  </si>
  <si>
    <t>RUGs</t>
  </si>
  <si>
    <t>Medicaid HMO</t>
  </si>
  <si>
    <t>MHM</t>
  </si>
  <si>
    <t>MMO</t>
  </si>
  <si>
    <t>MAL</t>
  </si>
  <si>
    <t>MLA</t>
  </si>
  <si>
    <t>MCH</t>
  </si>
  <si>
    <t>MYH</t>
  </si>
  <si>
    <t>MOM</t>
  </si>
  <si>
    <t>MMH</t>
  </si>
  <si>
    <t>MMM</t>
  </si>
  <si>
    <t>MUH</t>
  </si>
  <si>
    <t>UHM</t>
  </si>
  <si>
    <t>MA</t>
  </si>
  <si>
    <t>OUT</t>
  </si>
  <si>
    <t>Outpatient Managed Care Part B</t>
  </si>
  <si>
    <t>PAC</t>
  </si>
  <si>
    <t>Respite</t>
  </si>
  <si>
    <t>CMA</t>
  </si>
  <si>
    <t>Semi Private</t>
  </si>
  <si>
    <t>SP</t>
  </si>
  <si>
    <t>DAMA</t>
  </si>
  <si>
    <t>AR</t>
  </si>
  <si>
    <t>BC</t>
  </si>
  <si>
    <t>TFT</t>
  </si>
  <si>
    <t>TIS</t>
  </si>
  <si>
    <t>Transfer Back from SNF [AL/IL Only]</t>
  </si>
  <si>
    <t>TOT</t>
  </si>
  <si>
    <t>Hospital &lt;8hrs in NH (50%)</t>
  </si>
  <si>
    <t>H10</t>
  </si>
  <si>
    <t>H50</t>
  </si>
  <si>
    <t>Hospital Unpaid Leave</t>
  </si>
  <si>
    <t>O</t>
  </si>
  <si>
    <t>TP</t>
  </si>
  <si>
    <t>Therapeutic Unpaid Leave</t>
  </si>
  <si>
    <t>Actual Admit/ReAdmit Date</t>
  </si>
  <si>
    <t>Actual Admit</t>
  </si>
  <si>
    <t>ZZ DO NOT USE ReAdmit Date</t>
  </si>
  <si>
    <t>ZZ Care Level Change DO NOT USE</t>
  </si>
  <si>
    <t>Discharge</t>
  </si>
  <si>
    <t>ZZ Discharge AMA Date DO NOT USE</t>
  </si>
  <si>
    <t>IT</t>
  </si>
  <si>
    <t>Internal transfer</t>
  </si>
  <si>
    <t>LOA</t>
  </si>
  <si>
    <t>ZZ LOA Medicare [SNF Only]DO NOT USE</t>
  </si>
  <si>
    <t>Online Census (Start Date)</t>
  </si>
  <si>
    <t>OMB</t>
  </si>
  <si>
    <t>Outpatient Managed B</t>
  </si>
  <si>
    <t>PAYC</t>
  </si>
  <si>
    <t xml:space="preserve">Payer Change </t>
  </si>
  <si>
    <t>POD</t>
  </si>
  <si>
    <t>ZZ Prior Owner Days DO NOT USE</t>
  </si>
  <si>
    <t>ZZ Return Active (100%)DO NOT USE</t>
  </si>
  <si>
    <t>RA*</t>
  </si>
  <si>
    <t>ZZ Return Active(100%)* DO NOT USE</t>
  </si>
  <si>
    <t>ZZ Respite - Actual Admit/ReAdmit Date DO NOT USE</t>
  </si>
  <si>
    <t>Resource Change</t>
  </si>
  <si>
    <t>ZZ Respite - Discharge Date DO NOT USE</t>
  </si>
  <si>
    <t>ZZ Respite - Deceased Date (Facility)DO NOT USE</t>
  </si>
  <si>
    <t>ZZ Respite - Deceased Date (Hospital)DO NOT USE</t>
  </si>
  <si>
    <t>RFL</t>
  </si>
  <si>
    <t>ZZ Return from LOA Medicare [SNF Only]DO NOT USE</t>
  </si>
  <si>
    <t xml:space="preserve">Return from Leave/LOA </t>
  </si>
  <si>
    <t>Room</t>
  </si>
  <si>
    <t>RPA</t>
  </si>
  <si>
    <t>Retro Payer Change</t>
  </si>
  <si>
    <t>ZZ Rate % Change DO NOT USE</t>
  </si>
  <si>
    <t>Rate % Change DO NOT USE</t>
  </si>
  <si>
    <t>RPR</t>
  </si>
  <si>
    <t xml:space="preserve">ZZ DO NOT USE RUGs Payor Reclass </t>
  </si>
  <si>
    <t>RT</t>
  </si>
  <si>
    <t>Readmit</t>
  </si>
  <si>
    <t>S50</t>
  </si>
  <si>
    <t>ZZ Start 50% Leave Rate DO NOT USE</t>
  </si>
  <si>
    <t>TFR</t>
  </si>
  <si>
    <t>ZZ Transfer In From Reserve DO NOT USE</t>
  </si>
  <si>
    <t>ZZ Transfer Back From Therapeutic DO NOT USE</t>
  </si>
  <si>
    <t>TI-</t>
  </si>
  <si>
    <t>ZZ-DO NOT USE Transfer In from Hospital</t>
  </si>
  <si>
    <t>TO-</t>
  </si>
  <si>
    <t>ZZ-DO NOT USE Transfer Out to Hospital</t>
  </si>
  <si>
    <t>ZZ Transfer Out Therapeutic DO NOT USE</t>
  </si>
  <si>
    <t>B</t>
  </si>
  <si>
    <t>Admission Bed Hold</t>
  </si>
  <si>
    <t>H</t>
  </si>
  <si>
    <t>Hospital &gt;8 in NH (100%)</t>
  </si>
  <si>
    <t>H8</t>
  </si>
  <si>
    <t>Z Discharged Paid DO NOT USE</t>
  </si>
  <si>
    <t>Hospital No Charge (M'caid)</t>
  </si>
  <si>
    <t>Z Expired paid DO NOT USE</t>
  </si>
  <si>
    <t>Z Hospital &lt;8hrs in NH (50%)DO NOT USE</t>
  </si>
  <si>
    <t>Hospital Private</t>
  </si>
  <si>
    <t>H&lt;80</t>
  </si>
  <si>
    <t>Z Hosp &lt; 8 Hrs NH (Reduced %)DO NO USE</t>
  </si>
  <si>
    <t>Leave &lt;8rs in NH (50%)</t>
  </si>
  <si>
    <t>H&lt;81</t>
  </si>
  <si>
    <t>Z Hosp &lt; 8 Hrs NH (Reduced %)DO NOT USE</t>
  </si>
  <si>
    <t>Leave &gt;8hrs in NH (100%)</t>
  </si>
  <si>
    <t>L8</t>
  </si>
  <si>
    <t>H&lt;84</t>
  </si>
  <si>
    <t>Therapeutic Leave N/C Mcaid</t>
  </si>
  <si>
    <t>TM</t>
  </si>
  <si>
    <t>H&lt;8H</t>
  </si>
  <si>
    <t>H&lt;8S</t>
  </si>
  <si>
    <t>H&lt;8Z</t>
  </si>
  <si>
    <t>H&gt;84</t>
  </si>
  <si>
    <t>Z Hosp &gt; 8 Hrs NH (100%)DO NOT USE</t>
  </si>
  <si>
    <t>H&gt;87</t>
  </si>
  <si>
    <t>H&gt;8D</t>
  </si>
  <si>
    <t>H&gt;8G</t>
  </si>
  <si>
    <t>H&gt;8J</t>
  </si>
  <si>
    <t>H&gt;8K</t>
  </si>
  <si>
    <t>Z Hospital &gt;8hrs NH(100%) DO NOT USE</t>
  </si>
  <si>
    <t>Z Hospital &lt;8hrs NH(50%)DO NOT USE</t>
  </si>
  <si>
    <t>Z Hospital &gt;8 in NH (100%)DO NOT USE</t>
  </si>
  <si>
    <t>HL</t>
  </si>
  <si>
    <t>Hospital &lt; 72 hrs (Medicare only)</t>
  </si>
  <si>
    <t>HN&gt;</t>
  </si>
  <si>
    <t>Hospital &gt; 72 hrs (Medicare Only)</t>
  </si>
  <si>
    <t xml:space="preserve">Hospital Private </t>
  </si>
  <si>
    <t>HUMD</t>
  </si>
  <si>
    <t>Z Hospital No Charge (M'Caid)DO NOT USE</t>
  </si>
  <si>
    <t>L0</t>
  </si>
  <si>
    <t>Z Leave &lt;8rs in NH (50%)DO NOT USE</t>
  </si>
  <si>
    <t>Z Leave &gt;8hrs in NH (100%) DO NOT USE</t>
  </si>
  <si>
    <t>T&lt;82</t>
  </si>
  <si>
    <t>Z Therapeutic &lt; 8 Hrs NH (Reduced%)DO NOT USE</t>
  </si>
  <si>
    <t>T&lt;83</t>
  </si>
  <si>
    <t>T&lt;87</t>
  </si>
  <si>
    <t>T&lt;8L</t>
  </si>
  <si>
    <t>T&lt;8V</t>
  </si>
  <si>
    <t>T&lt;X8</t>
  </si>
  <si>
    <t>T&gt;83</t>
  </si>
  <si>
    <t>Z Therapeutic &gt; 8 Hrs NH(100%) DO NOT USE</t>
  </si>
  <si>
    <t>T&gt;87</t>
  </si>
  <si>
    <t>Z Therapeutic &gt; 8 Hrs NH(100%)DO NOT USE</t>
  </si>
  <si>
    <t>T&gt;89</t>
  </si>
  <si>
    <t>T&gt;8A</t>
  </si>
  <si>
    <t>T&gt;8D</t>
  </si>
  <si>
    <t>T&gt;8P</t>
  </si>
  <si>
    <t>TL</t>
  </si>
  <si>
    <t>Therapeutic Leave</t>
  </si>
  <si>
    <t>Z Therapeutic Leave N/C Mcaid DO NOT USE</t>
  </si>
  <si>
    <t>Therapeutic Leave Private</t>
  </si>
  <si>
    <t>1 Bedroom Suite</t>
  </si>
  <si>
    <t>1B</t>
  </si>
  <si>
    <t>1 Bedroom/1Bath</t>
  </si>
  <si>
    <t>1BD1</t>
  </si>
  <si>
    <t>2 Bedroom Suite</t>
  </si>
  <si>
    <t>2B</t>
  </si>
  <si>
    <t>2 Bedroom/1 Bath</t>
  </si>
  <si>
    <t>2BD1</t>
  </si>
  <si>
    <t>2 Bedroom/2 Bath</t>
  </si>
  <si>
    <t>2BD2</t>
  </si>
  <si>
    <t>3BD</t>
  </si>
  <si>
    <t xml:space="preserve">4 Bed Room </t>
  </si>
  <si>
    <t xml:space="preserve">Apartment </t>
  </si>
  <si>
    <t>APT</t>
  </si>
  <si>
    <t>Cottage</t>
  </si>
  <si>
    <t>COT</t>
  </si>
  <si>
    <t>Double</t>
  </si>
  <si>
    <t>PRT</t>
  </si>
  <si>
    <t>Private ALZ</t>
  </si>
  <si>
    <t>PZ</t>
  </si>
  <si>
    <t>Private Skilled</t>
  </si>
  <si>
    <t>PS</t>
  </si>
  <si>
    <t>Private-Medically Necessary</t>
  </si>
  <si>
    <t>PMN</t>
  </si>
  <si>
    <t>R</t>
  </si>
  <si>
    <t>Semi - Large</t>
  </si>
  <si>
    <t>SL</t>
  </si>
  <si>
    <t>Semi ALZ</t>
  </si>
  <si>
    <t>SZ</t>
  </si>
  <si>
    <t>Semi-Private Skilled</t>
  </si>
  <si>
    <t>PSS</t>
  </si>
  <si>
    <t>Semi-Private-Alzheimers</t>
  </si>
  <si>
    <t>SPA</t>
  </si>
  <si>
    <t>Semi-Private-Behavioral</t>
  </si>
  <si>
    <t>SPB</t>
  </si>
  <si>
    <t>Semi-Private-Vent</t>
  </si>
  <si>
    <t>SPV</t>
  </si>
  <si>
    <t>Studio</t>
  </si>
  <si>
    <t>ST</t>
  </si>
  <si>
    <t>TCU</t>
  </si>
  <si>
    <t>Ward</t>
  </si>
  <si>
    <t>W</t>
  </si>
  <si>
    <t>Ohio Medicaid</t>
  </si>
  <si>
    <t>AARP Standard</t>
  </si>
  <si>
    <t>ARP</t>
  </si>
  <si>
    <t>Advantra Medicare</t>
  </si>
  <si>
    <t>ADV</t>
  </si>
  <si>
    <t>MGD</t>
  </si>
  <si>
    <t>Aetna HMO Part B Standard</t>
  </si>
  <si>
    <t>ANB</t>
  </si>
  <si>
    <t>Managed Care PDPM</t>
  </si>
  <si>
    <t>Aetna Levels</t>
  </si>
  <si>
    <t>AE</t>
  </si>
  <si>
    <t>Levels</t>
  </si>
  <si>
    <t>Aetna Medicare</t>
  </si>
  <si>
    <t>AEO</t>
  </si>
  <si>
    <t>Aetna Standard</t>
  </si>
  <si>
    <t>ATN</t>
  </si>
  <si>
    <t>Medicaid HMO RUG</t>
  </si>
  <si>
    <t>MRU</t>
  </si>
  <si>
    <t>Anthem BCBS-Levels</t>
  </si>
  <si>
    <t>ABL</t>
  </si>
  <si>
    <t>Anthem BCBS-PDPM</t>
  </si>
  <si>
    <t>ABP</t>
  </si>
  <si>
    <t>Anthem Standard</t>
  </si>
  <si>
    <t>Stndrd</t>
  </si>
  <si>
    <t>Assisted Living Waiver</t>
  </si>
  <si>
    <t>ALW</t>
  </si>
  <si>
    <t>My Care Ohio MCA</t>
  </si>
  <si>
    <t>MOA</t>
  </si>
  <si>
    <t>Assisted Living Waiver Pending</t>
  </si>
  <si>
    <t>ALP</t>
  </si>
  <si>
    <t>My Care Ohio MCD</t>
  </si>
  <si>
    <t>Aultcare Standard</t>
  </si>
  <si>
    <t>AS</t>
  </si>
  <si>
    <t>Black Lung Standard</t>
  </si>
  <si>
    <t>BLG</t>
  </si>
  <si>
    <t>Private Insurance</t>
  </si>
  <si>
    <t xml:space="preserve">Buckeye - Community 60 Day MD </t>
  </si>
  <si>
    <t>COMM</t>
  </si>
  <si>
    <t>Medicaid OH</t>
  </si>
  <si>
    <t>Buckeye Ambetter</t>
  </si>
  <si>
    <t>buc</t>
  </si>
  <si>
    <t>amb</t>
  </si>
  <si>
    <t>Buckeye Medicare</t>
  </si>
  <si>
    <t>BUM</t>
  </si>
  <si>
    <t>Buckeye Standard</t>
  </si>
  <si>
    <t>1 Level of Care</t>
  </si>
  <si>
    <t>Care Source - RUGs 70%</t>
  </si>
  <si>
    <t>CS</t>
  </si>
  <si>
    <t>Carelink Medicare</t>
  </si>
  <si>
    <t>CLK</t>
  </si>
  <si>
    <t xml:space="preserve">Caresource - Community 60 Day MD </t>
  </si>
  <si>
    <t>MyCare OH</t>
  </si>
  <si>
    <t>Caresource 70% RUGS</t>
  </si>
  <si>
    <t>CRS</t>
  </si>
  <si>
    <t>Caresource Mycare A MNS</t>
  </si>
  <si>
    <t>MNS</t>
  </si>
  <si>
    <t>Careworks Medicare</t>
  </si>
  <si>
    <t>CW</t>
  </si>
  <si>
    <t>Cigna Levels</t>
  </si>
  <si>
    <t>CGL</t>
  </si>
  <si>
    <t>Cigna Medicare</t>
  </si>
  <si>
    <t>CGM</t>
  </si>
  <si>
    <t>Collection Hospice Private</t>
  </si>
  <si>
    <t>CHP</t>
  </si>
  <si>
    <t>Collection Mcaid Redetermination</t>
  </si>
  <si>
    <t>CMR</t>
  </si>
  <si>
    <t>Collection Patient Liability</t>
  </si>
  <si>
    <t>CPL</t>
  </si>
  <si>
    <t>Collections MD Pending</t>
  </si>
  <si>
    <t>CMP</t>
  </si>
  <si>
    <t>Collections Private Pay</t>
  </si>
  <si>
    <t>CPP</t>
  </si>
  <si>
    <t xml:space="preserve">Comm Care Org </t>
  </si>
  <si>
    <t>CCE</t>
  </si>
  <si>
    <t>Coresource Level</t>
  </si>
  <si>
    <t>CSL</t>
  </si>
  <si>
    <t>Core</t>
  </si>
  <si>
    <t>Coventry Healthcare Medicare</t>
  </si>
  <si>
    <t>COV</t>
  </si>
  <si>
    <t>Gateway Health Plan</t>
  </si>
  <si>
    <t>GHP</t>
  </si>
  <si>
    <t>GHP-MCR</t>
  </si>
  <si>
    <t>Health Management Solutions</t>
  </si>
  <si>
    <t>HMS</t>
  </si>
  <si>
    <t>Health Plan Levels</t>
  </si>
  <si>
    <t>HPL</t>
  </si>
  <si>
    <t>Health Plan Medicare</t>
  </si>
  <si>
    <t>HPM</t>
  </si>
  <si>
    <t>Health Plan Standard</t>
  </si>
  <si>
    <t>Healthspan Medicare</t>
  </si>
  <si>
    <t>HSP</t>
  </si>
  <si>
    <t>Hometown Levels</t>
  </si>
  <si>
    <t>HMT</t>
  </si>
  <si>
    <t>Hospice 1500</t>
  </si>
  <si>
    <t>HS</t>
  </si>
  <si>
    <t>Hospice-Medicaid</t>
  </si>
  <si>
    <t xml:space="preserve">Hospice Assisted Living Waiver </t>
  </si>
  <si>
    <t>HAW</t>
  </si>
  <si>
    <t>Hospice MD</t>
  </si>
  <si>
    <t>MD</t>
  </si>
  <si>
    <t>Hospice Medicaid IN</t>
  </si>
  <si>
    <t>HMI</t>
  </si>
  <si>
    <t>Hospice Medicaid Kentucky</t>
  </si>
  <si>
    <t>KY</t>
  </si>
  <si>
    <t>Hospice Medicaid Pending IN</t>
  </si>
  <si>
    <t>HOP</t>
  </si>
  <si>
    <t>Hospice Medicaid Pending-KY</t>
  </si>
  <si>
    <t>HPK</t>
  </si>
  <si>
    <t>Hospice Pending MD</t>
  </si>
  <si>
    <t>Hospice Pending WV</t>
  </si>
  <si>
    <t>WV</t>
  </si>
  <si>
    <t>Hospice Private - ALF</t>
  </si>
  <si>
    <t>HOL</t>
  </si>
  <si>
    <t>ALF</t>
  </si>
  <si>
    <t>HOR</t>
  </si>
  <si>
    <t>Hospice Respite 1500</t>
  </si>
  <si>
    <t>HR</t>
  </si>
  <si>
    <t>Hospice Veterans</t>
  </si>
  <si>
    <t>HV</t>
  </si>
  <si>
    <t>Hospice WV</t>
  </si>
  <si>
    <t>Humana Levels</t>
  </si>
  <si>
    <t>HNL</t>
  </si>
  <si>
    <t>Humana PDPM</t>
  </si>
  <si>
    <t>Humana Standard</t>
  </si>
  <si>
    <t>Independent Care</t>
  </si>
  <si>
    <t>IND</t>
  </si>
  <si>
    <t>Legal Collections</t>
  </si>
  <si>
    <t>LEG</t>
  </si>
  <si>
    <t>Magi/ABD/Community Medicaid</t>
  </si>
  <si>
    <t>CFC</t>
  </si>
  <si>
    <t>MDC-OH</t>
  </si>
  <si>
    <t>Medicaid-Ohio</t>
  </si>
  <si>
    <t>Managed Care - Line Item MGM</t>
  </si>
  <si>
    <t>Managed Care Medicaid Hospice</t>
  </si>
  <si>
    <t>MC-MH</t>
  </si>
  <si>
    <t xml:space="preserve">Managed Health Servics </t>
  </si>
  <si>
    <t>MHS</t>
  </si>
  <si>
    <t>Managed Medicaid</t>
  </si>
  <si>
    <t>MC1</t>
  </si>
  <si>
    <t>Managed Medicaid Hospice- ALF</t>
  </si>
  <si>
    <t>Assisted Living Waiver 1500</t>
  </si>
  <si>
    <t>Managed Medicaid Maryland</t>
  </si>
  <si>
    <t>MDMD</t>
  </si>
  <si>
    <t>Managed Medicaid MD CareFirst Community Plan</t>
  </si>
  <si>
    <t>MDCF</t>
  </si>
  <si>
    <t>Managed Medicaid MD John Hopkins</t>
  </si>
  <si>
    <t>MDJH</t>
  </si>
  <si>
    <t>Managed Medicaid MD Physicians Care</t>
  </si>
  <si>
    <t>MDPC</t>
  </si>
  <si>
    <t>Managed Medicaid MD UHC Community Plan</t>
  </si>
  <si>
    <t>UHCC</t>
  </si>
  <si>
    <t>Managed Medicaid MD University Maryland Health</t>
  </si>
  <si>
    <t>MDRV</t>
  </si>
  <si>
    <t>Ohio Medicaid PA1/PA2</t>
  </si>
  <si>
    <t>Medicaid - Indiana</t>
  </si>
  <si>
    <t>IN</t>
  </si>
  <si>
    <t>Medicaid - OH</t>
  </si>
  <si>
    <t>Medicaid - Wisconsin</t>
  </si>
  <si>
    <t>WI</t>
  </si>
  <si>
    <t>Medicaid Kentucky</t>
  </si>
  <si>
    <t>Medicaid KY</t>
  </si>
  <si>
    <t>Medicaid LOC</t>
  </si>
  <si>
    <t>MDL</t>
  </si>
  <si>
    <t>Medicaid Managed - Childrens Community</t>
  </si>
  <si>
    <t xml:space="preserve">Medicaid Managed - Family Care </t>
  </si>
  <si>
    <t>MFC</t>
  </si>
  <si>
    <t>Medicaid Managed - Independent Care</t>
  </si>
  <si>
    <t>MMI</t>
  </si>
  <si>
    <t>Medicaid Managed - Network Health Services</t>
  </si>
  <si>
    <t>MGN</t>
  </si>
  <si>
    <t xml:space="preserve">Medicaid Managed - United Health Care </t>
  </si>
  <si>
    <t>Medicaid Managed BC/BS of United WI</t>
  </si>
  <si>
    <t>MBC</t>
  </si>
  <si>
    <t>Medicaid Managed VENT- MHS</t>
  </si>
  <si>
    <t>VMH</t>
  </si>
  <si>
    <t>Medicaid Managed VENT-Comm Care Org</t>
  </si>
  <si>
    <t>VCC</t>
  </si>
  <si>
    <t>Medicaid Managed VENT-Family Care</t>
  </si>
  <si>
    <t>VFC</t>
  </si>
  <si>
    <t>Medicaid Managed VENT-Independent Care</t>
  </si>
  <si>
    <t>VIC</t>
  </si>
  <si>
    <t>Medicaid Managed VENT-UHC</t>
  </si>
  <si>
    <t>VUH</t>
  </si>
  <si>
    <t>Medicaid Managed- Comm Care Org</t>
  </si>
  <si>
    <t>Medicaid Managed- Managed Health Services</t>
  </si>
  <si>
    <t>SER</t>
  </si>
  <si>
    <t>Medicaid Managed- Molina Healthcare of WI</t>
  </si>
  <si>
    <t>MHW</t>
  </si>
  <si>
    <t>Medicaid MD</t>
  </si>
  <si>
    <t>Medicaid Ohio</t>
  </si>
  <si>
    <t>Medicaid Pending - KY</t>
  </si>
  <si>
    <t>Medicaid Pending Indiana</t>
  </si>
  <si>
    <t>MPI</t>
  </si>
  <si>
    <t>PEN</t>
  </si>
  <si>
    <t>Medicaid Pending MD</t>
  </si>
  <si>
    <t>MDP</t>
  </si>
  <si>
    <t>Medicaid Pending WV</t>
  </si>
  <si>
    <t>Medicaid Redetermination</t>
  </si>
  <si>
    <t>MDR</t>
  </si>
  <si>
    <t>Medicaid Redetermination-OH</t>
  </si>
  <si>
    <t>Medicaid Vent WI</t>
  </si>
  <si>
    <t>VMA</t>
  </si>
  <si>
    <t>Medicaid WV</t>
  </si>
  <si>
    <t>Medical Mutual Levels</t>
  </si>
  <si>
    <t>2 Levels of Care</t>
  </si>
  <si>
    <t>Medical Mutual Medicare</t>
  </si>
  <si>
    <t>Medical Mutual Standard</t>
  </si>
  <si>
    <t>Medicare A +</t>
  </si>
  <si>
    <t>MA+</t>
  </si>
  <si>
    <t>Medicare A Waiver</t>
  </si>
  <si>
    <t>MCW</t>
  </si>
  <si>
    <t>Medicare Replacement w Levels</t>
  </si>
  <si>
    <t>MRL</t>
  </si>
  <si>
    <t>Medicare Secure Horizon</t>
  </si>
  <si>
    <t>MSH</t>
  </si>
  <si>
    <t>MediGold</t>
  </si>
  <si>
    <t>MGL</t>
  </si>
  <si>
    <t>MGA CareFirst BCBS MD</t>
  </si>
  <si>
    <t>MGA</t>
  </si>
  <si>
    <t>CFBC</t>
  </si>
  <si>
    <t>MGA John Hopkins Healthcare</t>
  </si>
  <si>
    <t>JHC</t>
  </si>
  <si>
    <t>MGA UMR PEIA RUG</t>
  </si>
  <si>
    <t>MNS - Advantra Levels</t>
  </si>
  <si>
    <t>Adv</t>
  </si>
  <si>
    <t>MNS - Aetna Levels</t>
  </si>
  <si>
    <t>MNS - Aetna Medicare</t>
  </si>
  <si>
    <t>MNA</t>
  </si>
  <si>
    <t xml:space="preserve">MNS - Buckeye - Community 60 Day MD  </t>
  </si>
  <si>
    <t>MNS COM</t>
  </si>
  <si>
    <t>MNS - Buckeye Levels</t>
  </si>
  <si>
    <t>MNB</t>
  </si>
  <si>
    <t xml:space="preserve">MNS - Buckeye Medicare </t>
  </si>
  <si>
    <t>MNS MCR</t>
  </si>
  <si>
    <t>MNS - Caresource Medicare</t>
  </si>
  <si>
    <t>MNC</t>
  </si>
  <si>
    <t>MNS - Cigna Levels</t>
  </si>
  <si>
    <t>MNG</t>
  </si>
  <si>
    <t>MNS - Humana Medicare</t>
  </si>
  <si>
    <t>MNH</t>
  </si>
  <si>
    <t xml:space="preserve">MNS - Medical Mutual Levels </t>
  </si>
  <si>
    <t>MML</t>
  </si>
  <si>
    <t>MNS - Medical Mutual Medicare</t>
  </si>
  <si>
    <t>MNS - Medical Mutual Standard</t>
  </si>
  <si>
    <t>MMS</t>
  </si>
  <si>
    <t>MNS - Molina - Community 60 Day MD</t>
  </si>
  <si>
    <t>COM MNS</t>
  </si>
  <si>
    <t>MNS - Molina Medicare</t>
  </si>
  <si>
    <t>MNM</t>
  </si>
  <si>
    <t>MNS - Molina Standard</t>
  </si>
  <si>
    <t>MNS - United HealthCare Levels</t>
  </si>
  <si>
    <t>MNL</t>
  </si>
  <si>
    <t>MNS - Untied Health Care Medicare</t>
  </si>
  <si>
    <t>MNU</t>
  </si>
  <si>
    <t>MNS - Wellcare Levels</t>
  </si>
  <si>
    <t>MNW</t>
  </si>
  <si>
    <t>MNS- Molina Medicaid</t>
  </si>
  <si>
    <t>MNS-Ohio PPO Connect</t>
  </si>
  <si>
    <t>mns</t>
  </si>
  <si>
    <t>ohc</t>
  </si>
  <si>
    <t>Molina  - Community 60 Day MD</t>
  </si>
  <si>
    <t>Molina Medicare</t>
  </si>
  <si>
    <t>MMD</t>
  </si>
  <si>
    <t xml:space="preserve">MSP </t>
  </si>
  <si>
    <t>MRP</t>
  </si>
  <si>
    <t>Multiplan/PHCS/Medishare</t>
  </si>
  <si>
    <t>PHC</t>
  </si>
  <si>
    <t>MVP Healthcare Medicare</t>
  </si>
  <si>
    <t>MVP</t>
  </si>
  <si>
    <t>MyCare A</t>
  </si>
  <si>
    <t>MYA</t>
  </si>
  <si>
    <t>MyCare A - Aetna</t>
  </si>
  <si>
    <t>MyCare A - Buckeye</t>
  </si>
  <si>
    <t>MYB</t>
  </si>
  <si>
    <t>MyCare A - Caresource</t>
  </si>
  <si>
    <t>CARE</t>
  </si>
  <si>
    <t>MyCare A - Molina</t>
  </si>
  <si>
    <t>MYI</t>
  </si>
  <si>
    <t>MyCare A - UHC</t>
  </si>
  <si>
    <t>MYU</t>
  </si>
  <si>
    <t>United</t>
  </si>
  <si>
    <t>MyCare A - UHC Levels - DO NOT USE</t>
  </si>
  <si>
    <t>UHL</t>
  </si>
  <si>
    <t>UHC Levels</t>
  </si>
  <si>
    <t>MyCare AL Waiver - Aetna</t>
  </si>
  <si>
    <t>MYC</t>
  </si>
  <si>
    <t>MyCare AL Waiver - Buckeye</t>
  </si>
  <si>
    <t>MyCare AL Waiver - Caresource</t>
  </si>
  <si>
    <t>MyCare AL Waiver - Molina</t>
  </si>
  <si>
    <t>MYD</t>
  </si>
  <si>
    <t>MyCare AL Waiver - UHC</t>
  </si>
  <si>
    <t>MYE</t>
  </si>
  <si>
    <t>MyCare Hospice - UHC</t>
  </si>
  <si>
    <t>MHU</t>
  </si>
  <si>
    <t>MyCare Medicaid - Aetna</t>
  </si>
  <si>
    <t>MyCare Medicaid - Buckeye</t>
  </si>
  <si>
    <t>MMB</t>
  </si>
  <si>
    <t>MyCare Medicaid - Caresource</t>
  </si>
  <si>
    <t>MyCare Medicaid - Molina</t>
  </si>
  <si>
    <t>MyCare Medicaid - OH</t>
  </si>
  <si>
    <t>MCD-OH</t>
  </si>
  <si>
    <t>MyCare Medicaid - UHC</t>
  </si>
  <si>
    <t>MMU</t>
  </si>
  <si>
    <t>Mycare Medicaid MNS</t>
  </si>
  <si>
    <t xml:space="preserve">MyCare Medicaid OH - Aetna </t>
  </si>
  <si>
    <t xml:space="preserve">MyCare Medicaid OH - Buckeye </t>
  </si>
  <si>
    <t>MyCare Medicaid OH - Caresource</t>
  </si>
  <si>
    <t>MyCare Medicaid OH - Molina</t>
  </si>
  <si>
    <t xml:space="preserve">MyCare Medicaid OH - UHC </t>
  </si>
  <si>
    <t>MyCare Medicaid Paramount</t>
  </si>
  <si>
    <t>MyCare Medicaid VENT</t>
  </si>
  <si>
    <t>VENT</t>
  </si>
  <si>
    <t>Network Health Services</t>
  </si>
  <si>
    <t>NHS</t>
  </si>
  <si>
    <t>No Payer</t>
  </si>
  <si>
    <t>NP</t>
  </si>
  <si>
    <t>Optum VA</t>
  </si>
  <si>
    <t>OPT</t>
  </si>
  <si>
    <t>Optum-UHC</t>
  </si>
  <si>
    <t>OBU</t>
  </si>
  <si>
    <t>Outpatient  Medicare B from Private</t>
  </si>
  <si>
    <t>OPP</t>
  </si>
  <si>
    <t xml:space="preserve">Outpatient Anthem Part B 1500 </t>
  </si>
  <si>
    <t>AB 1500</t>
  </si>
  <si>
    <t>Outpatient Insurance</t>
  </si>
  <si>
    <t>OPI</t>
  </si>
  <si>
    <t>OMC</t>
  </si>
  <si>
    <t xml:space="preserve">Outpatient Medicaid Therapy </t>
  </si>
  <si>
    <t>OMT</t>
  </si>
  <si>
    <t xml:space="preserve">Outpatient MyCare B - Buckeye </t>
  </si>
  <si>
    <t>MYQ</t>
  </si>
  <si>
    <t>OUTPT</t>
  </si>
  <si>
    <t xml:space="preserve">Outpatient MyCare B - Caresource </t>
  </si>
  <si>
    <t>MYP</t>
  </si>
  <si>
    <t xml:space="preserve">Outpatient MyCare B - UHC </t>
  </si>
  <si>
    <t>MYT</t>
  </si>
  <si>
    <t>PACE Levels</t>
  </si>
  <si>
    <t>PACE - ALF</t>
  </si>
  <si>
    <t>PACE Medicare</t>
  </si>
  <si>
    <t>PACE Standard</t>
  </si>
  <si>
    <t>STAND</t>
  </si>
  <si>
    <t>Paramount Community 60 Day MD Levels</t>
  </si>
  <si>
    <t>Paramount Levels</t>
  </si>
  <si>
    <t>Paramount Medicare</t>
  </si>
  <si>
    <t>Passport Medicare</t>
  </si>
  <si>
    <t>PPT</t>
  </si>
  <si>
    <t>Primetime Levels</t>
  </si>
  <si>
    <t>PTA</t>
  </si>
  <si>
    <t>Primetime Medicare</t>
  </si>
  <si>
    <t>PTM</t>
  </si>
  <si>
    <t xml:space="preserve">Primetime Standard </t>
  </si>
  <si>
    <t>Private Insurance - 3 Levels</t>
  </si>
  <si>
    <t>PI3</t>
  </si>
  <si>
    <t>3 Levels of Care</t>
  </si>
  <si>
    <t>Private Insurance w/Levels</t>
  </si>
  <si>
    <t>Private Insurance w/RUGS - 100%</t>
  </si>
  <si>
    <t>PIR</t>
  </si>
  <si>
    <t>Private Pay - Medicaid Denied</t>
  </si>
  <si>
    <t>PPM</t>
  </si>
  <si>
    <t>Private Pay ALF</t>
  </si>
  <si>
    <t>PAL</t>
  </si>
  <si>
    <t>Private Pay Deviation</t>
  </si>
  <si>
    <t>PPD</t>
  </si>
  <si>
    <t>Private Pay Independent</t>
  </si>
  <si>
    <t>PPI</t>
  </si>
  <si>
    <t>Promo Payer</t>
  </si>
  <si>
    <t>promo</t>
  </si>
  <si>
    <t>PRP</t>
  </si>
  <si>
    <t>Secured Private Pay</t>
  </si>
  <si>
    <t>SPP</t>
  </si>
  <si>
    <t>SECURITY DEPOSIT</t>
  </si>
  <si>
    <t>SEC</t>
  </si>
  <si>
    <t>Summa Levels</t>
  </si>
  <si>
    <t>SML</t>
  </si>
  <si>
    <t>Summa Medicare</t>
  </si>
  <si>
    <t>SMA</t>
  </si>
  <si>
    <t>Summa Standard</t>
  </si>
  <si>
    <t>SMC</t>
  </si>
  <si>
    <t>test payer</t>
  </si>
  <si>
    <t>ttt</t>
  </si>
  <si>
    <t>Tricare Humana Military</t>
  </si>
  <si>
    <t>THM</t>
  </si>
  <si>
    <t>Unison Levels</t>
  </si>
  <si>
    <t>UNI</t>
  </si>
  <si>
    <t>Unison Medicare</t>
  </si>
  <si>
    <t xml:space="preserve">United Health Care </t>
  </si>
  <si>
    <t>United Health Care Community 60 Day MD Levels</t>
  </si>
  <si>
    <t>United Health Care Levels</t>
  </si>
  <si>
    <t>United Health Care Medicare</t>
  </si>
  <si>
    <t>UPMC Medicare</t>
  </si>
  <si>
    <t>UPM</t>
  </si>
  <si>
    <t>Medicar</t>
  </si>
  <si>
    <t>Veteran with RUGs</t>
  </si>
  <si>
    <t>VAR</t>
  </si>
  <si>
    <t>Veterans Administration Levels</t>
  </si>
  <si>
    <t>8 LVL</t>
  </si>
  <si>
    <t>VA - 8 Levels</t>
  </si>
  <si>
    <t>Veterans Administration-KY</t>
  </si>
  <si>
    <t>VA 7 Levels</t>
  </si>
  <si>
    <t>Veterans w/ 6 Levels</t>
  </si>
  <si>
    <t>VET</t>
  </si>
  <si>
    <t>L6</t>
  </si>
  <si>
    <t>Wellcare Levels</t>
  </si>
  <si>
    <t>WCL</t>
  </si>
  <si>
    <t>Wellcare Medicare</t>
  </si>
  <si>
    <t>WMR</t>
  </si>
  <si>
    <t>Workers Compensation 1500</t>
  </si>
  <si>
    <t>BWC</t>
  </si>
  <si>
    <t>Workers Compensation RUGs</t>
  </si>
  <si>
    <t>RUG</t>
  </si>
  <si>
    <t>Managed Care - Levels</t>
  </si>
  <si>
    <t>MCO Hospice</t>
  </si>
  <si>
    <t>Veterans Administration - Standard</t>
  </si>
  <si>
    <t>VA1</t>
  </si>
  <si>
    <t>Bed Change</t>
  </si>
  <si>
    <t>Coinsurance Change</t>
  </si>
  <si>
    <t>CC</t>
  </si>
  <si>
    <t>Care Level Change</t>
  </si>
  <si>
    <t>Discharge AMA Date</t>
  </si>
  <si>
    <t>On Line Census</t>
  </si>
  <si>
    <t>zOn Line Census*</t>
  </si>
  <si>
    <t>OLC*</t>
  </si>
  <si>
    <t>ReAdmission</t>
  </si>
  <si>
    <t>Respite - Discharge Date</t>
  </si>
  <si>
    <t>Room Reserve</t>
  </si>
  <si>
    <t>RR</t>
  </si>
  <si>
    <t>Transfer Back from Hospital</t>
  </si>
  <si>
    <t>TFH</t>
  </si>
  <si>
    <t>Transfer Back From Therapeutic</t>
  </si>
  <si>
    <t>TOH</t>
  </si>
  <si>
    <t>Transfer Out Therapeutic</t>
  </si>
  <si>
    <t>Discharged Paid</t>
  </si>
  <si>
    <t>Expired paid</t>
  </si>
  <si>
    <t>Hospital Gone &lt;8hrs</t>
  </si>
  <si>
    <t>H&lt;8</t>
  </si>
  <si>
    <t xml:space="preserve">Hospital Gone &gt;8hrs </t>
  </si>
  <si>
    <t>H&gt;8</t>
  </si>
  <si>
    <t>Therapeutic Gone &gt;8hrs</t>
  </si>
  <si>
    <t>T&gt;8</t>
  </si>
  <si>
    <t>3B</t>
  </si>
  <si>
    <t>PVT</t>
  </si>
  <si>
    <t>Suggested Merge by Short Code</t>
  </si>
  <si>
    <t>Suggested Merge by Description</t>
  </si>
  <si>
    <t>Src_PayerCode_Combined</t>
  </si>
  <si>
    <t>Suggested Merge by Payer Code</t>
  </si>
  <si>
    <t>Suggested Merge by PayerID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</si>
</sst>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ionCod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usCod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Cod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19" workbookViewId="0">
      <selection activeCell="A28" sqref="A28:XFD28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154</v>
      </c>
      <c r="B2" t="s">
        <v>68</v>
      </c>
      <c r="C2">
        <v>1</v>
      </c>
      <c r="D2" s="1">
        <v>1</v>
      </c>
      <c r="E2">
        <f t="shared" ref="E2:E27" si="0">VLOOKUP($D2,$E$29:$H$94,1,FALSE)</f>
        <v>1</v>
      </c>
      <c r="F2" t="str">
        <f t="shared" ref="F2:F27" si="1">VLOOKUP($D2,$E$29:$H$94,2,FALSE)</f>
        <v>AA</v>
      </c>
      <c r="G2" t="str">
        <f t="shared" ref="G2:G27" si="2">VLOOKUP($D2,$E$29:$H$94,3,FALSE)</f>
        <v>Actual Admit</v>
      </c>
      <c r="J2">
        <f t="shared" ref="J2:J27" si="3">VLOOKUP($B2,$F$29:$H$94,3,FALSE)</f>
        <v>1</v>
      </c>
    </row>
    <row r="3" spans="1:10" x14ac:dyDescent="0.25">
      <c r="A3" t="s">
        <v>719</v>
      </c>
      <c r="B3" t="s">
        <v>142</v>
      </c>
      <c r="C3">
        <v>149</v>
      </c>
      <c r="D3" s="1">
        <v>174</v>
      </c>
      <c r="E3">
        <f t="shared" si="0"/>
        <v>174</v>
      </c>
      <c r="F3" t="str">
        <f t="shared" si="1"/>
        <v>Room</v>
      </c>
      <c r="G3" t="str">
        <f t="shared" si="2"/>
        <v>Room Change</v>
      </c>
      <c r="J3" t="e">
        <f t="shared" si="3"/>
        <v>#N/A</v>
      </c>
    </row>
    <row r="4" spans="1:10" x14ac:dyDescent="0.25">
      <c r="A4" t="s">
        <v>720</v>
      </c>
      <c r="B4" t="s">
        <v>721</v>
      </c>
      <c r="C4">
        <v>146</v>
      </c>
      <c r="D4" s="1">
        <v>133</v>
      </c>
      <c r="E4">
        <f t="shared" si="0"/>
        <v>133</v>
      </c>
      <c r="F4" t="str">
        <f t="shared" si="1"/>
        <v>RC</v>
      </c>
      <c r="G4" t="str">
        <f t="shared" si="2"/>
        <v>Resource Change</v>
      </c>
      <c r="J4" t="e">
        <f t="shared" si="3"/>
        <v>#N/A</v>
      </c>
    </row>
    <row r="5" spans="1:10" x14ac:dyDescent="0.25">
      <c r="A5" t="s">
        <v>722</v>
      </c>
      <c r="B5" t="s">
        <v>77</v>
      </c>
      <c r="C5">
        <v>150</v>
      </c>
      <c r="D5" s="1">
        <v>383</v>
      </c>
      <c r="E5">
        <f t="shared" si="0"/>
        <v>383</v>
      </c>
      <c r="F5" t="str">
        <f t="shared" si="1"/>
        <v>CLC</v>
      </c>
      <c r="G5" t="str">
        <f t="shared" si="2"/>
        <v>ZZ Care Level Change DO NOT USE</v>
      </c>
      <c r="J5">
        <f t="shared" si="3"/>
        <v>383</v>
      </c>
    </row>
    <row r="6" spans="1:10" x14ac:dyDescent="0.25">
      <c r="A6" t="s">
        <v>723</v>
      </c>
      <c r="B6" t="s">
        <v>140</v>
      </c>
      <c r="C6">
        <v>145</v>
      </c>
      <c r="D6" s="1">
        <v>374</v>
      </c>
      <c r="E6">
        <f t="shared" si="0"/>
        <v>374</v>
      </c>
      <c r="F6" t="str">
        <f t="shared" si="1"/>
        <v>DAMA</v>
      </c>
      <c r="G6" t="str">
        <f t="shared" si="2"/>
        <v>ZZ Discharge AMA Date DO NOT USE</v>
      </c>
      <c r="J6">
        <f t="shared" si="3"/>
        <v>374</v>
      </c>
    </row>
    <row r="7" spans="1:10" x14ac:dyDescent="0.25">
      <c r="A7" t="s">
        <v>69</v>
      </c>
      <c r="B7" t="s">
        <v>70</v>
      </c>
      <c r="C7">
        <v>2</v>
      </c>
      <c r="D7" s="1">
        <v>2</v>
      </c>
      <c r="E7">
        <f t="shared" si="0"/>
        <v>2</v>
      </c>
      <c r="F7" t="str">
        <f t="shared" si="1"/>
        <v>DD</v>
      </c>
      <c r="G7" t="str">
        <f t="shared" si="2"/>
        <v>Discharge Date</v>
      </c>
      <c r="J7">
        <f t="shared" si="3"/>
        <v>2</v>
      </c>
    </row>
    <row r="8" spans="1:10" x14ac:dyDescent="0.25">
      <c r="A8" t="s">
        <v>71</v>
      </c>
      <c r="B8" t="s">
        <v>72</v>
      </c>
      <c r="C8">
        <v>3</v>
      </c>
      <c r="D8" s="1">
        <v>3</v>
      </c>
      <c r="E8">
        <f t="shared" si="0"/>
        <v>3</v>
      </c>
      <c r="F8" t="str">
        <f t="shared" si="1"/>
        <v>DE</v>
      </c>
      <c r="G8" t="str">
        <f t="shared" si="2"/>
        <v>Deceased Date (Facility)</v>
      </c>
      <c r="J8">
        <f t="shared" si="3"/>
        <v>3</v>
      </c>
    </row>
    <row r="9" spans="1:10" x14ac:dyDescent="0.25">
      <c r="A9" t="s">
        <v>73</v>
      </c>
      <c r="B9" t="s">
        <v>74</v>
      </c>
      <c r="C9">
        <v>37</v>
      </c>
      <c r="D9" s="1">
        <v>37</v>
      </c>
      <c r="E9">
        <f t="shared" si="0"/>
        <v>37</v>
      </c>
      <c r="F9" t="str">
        <f t="shared" si="1"/>
        <v>DH</v>
      </c>
      <c r="G9" t="str">
        <f t="shared" si="2"/>
        <v>Deceased Date (Hospital)</v>
      </c>
      <c r="J9">
        <f t="shared" si="3"/>
        <v>37</v>
      </c>
    </row>
    <row r="10" spans="1:10" x14ac:dyDescent="0.25">
      <c r="A10" t="s">
        <v>75</v>
      </c>
      <c r="B10" t="s">
        <v>76</v>
      </c>
      <c r="C10">
        <v>45</v>
      </c>
      <c r="D10" s="1">
        <v>45</v>
      </c>
      <c r="E10">
        <f t="shared" si="0"/>
        <v>45</v>
      </c>
      <c r="F10" t="str">
        <f t="shared" si="1"/>
        <v>L</v>
      </c>
      <c r="G10" t="str">
        <f t="shared" si="2"/>
        <v>Leave of Absence/LOA</v>
      </c>
      <c r="J10">
        <f t="shared" si="3"/>
        <v>45</v>
      </c>
    </row>
    <row r="11" spans="1:10" x14ac:dyDescent="0.25">
      <c r="A11" t="s">
        <v>78</v>
      </c>
      <c r="B11" t="s">
        <v>79</v>
      </c>
      <c r="C11">
        <v>137</v>
      </c>
      <c r="D11" s="1">
        <v>235</v>
      </c>
      <c r="E11">
        <f t="shared" si="0"/>
        <v>235</v>
      </c>
      <c r="F11" t="str">
        <f t="shared" si="1"/>
        <v>LC</v>
      </c>
      <c r="G11" t="str">
        <f t="shared" si="2"/>
        <v>Liability Change</v>
      </c>
      <c r="J11">
        <f t="shared" si="3"/>
        <v>235</v>
      </c>
    </row>
    <row r="12" spans="1:10" x14ac:dyDescent="0.25">
      <c r="A12" t="s">
        <v>724</v>
      </c>
      <c r="B12" t="s">
        <v>80</v>
      </c>
      <c r="C12">
        <v>167</v>
      </c>
      <c r="D12" s="1">
        <v>213</v>
      </c>
      <c r="E12">
        <f t="shared" si="0"/>
        <v>213</v>
      </c>
      <c r="F12" t="str">
        <f t="shared" si="1"/>
        <v>OLC</v>
      </c>
      <c r="G12" t="str">
        <f t="shared" si="2"/>
        <v>Online Census (Start Date)</v>
      </c>
      <c r="J12">
        <f t="shared" si="3"/>
        <v>213</v>
      </c>
    </row>
    <row r="13" spans="1:10" x14ac:dyDescent="0.25">
      <c r="A13" t="s">
        <v>725</v>
      </c>
      <c r="B13" t="s">
        <v>726</v>
      </c>
      <c r="C13">
        <v>139</v>
      </c>
      <c r="D13" s="1">
        <v>213</v>
      </c>
      <c r="E13">
        <f t="shared" si="0"/>
        <v>213</v>
      </c>
      <c r="F13" t="str">
        <f t="shared" si="1"/>
        <v>OLC</v>
      </c>
      <c r="G13" t="str">
        <f t="shared" si="2"/>
        <v>Online Census (Start Date)</v>
      </c>
      <c r="J13">
        <f t="shared" si="3"/>
        <v>213</v>
      </c>
    </row>
    <row r="14" spans="1:10" x14ac:dyDescent="0.25">
      <c r="A14" t="s">
        <v>81</v>
      </c>
      <c r="B14" t="s">
        <v>66</v>
      </c>
      <c r="C14">
        <v>56</v>
      </c>
      <c r="D14" s="1">
        <v>234</v>
      </c>
      <c r="E14">
        <f t="shared" si="0"/>
        <v>234</v>
      </c>
      <c r="F14" t="str">
        <f t="shared" si="1"/>
        <v>PC</v>
      </c>
      <c r="G14" t="str">
        <f t="shared" si="2"/>
        <v>Payer Change</v>
      </c>
      <c r="J14">
        <f t="shared" si="3"/>
        <v>234</v>
      </c>
    </row>
    <row r="15" spans="1:10" x14ac:dyDescent="0.25">
      <c r="A15" t="s">
        <v>727</v>
      </c>
      <c r="B15" t="s">
        <v>82</v>
      </c>
      <c r="C15">
        <v>138</v>
      </c>
      <c r="D15" s="1">
        <v>193</v>
      </c>
      <c r="E15">
        <f t="shared" si="0"/>
        <v>193</v>
      </c>
      <c r="F15" t="str">
        <f t="shared" si="1"/>
        <v>RA</v>
      </c>
      <c r="G15" t="str">
        <f t="shared" si="2"/>
        <v>ZZ Return Active (100%)DO NOT USE</v>
      </c>
      <c r="J15">
        <f t="shared" si="3"/>
        <v>193</v>
      </c>
    </row>
    <row r="16" spans="1:10" x14ac:dyDescent="0.25">
      <c r="A16" t="s">
        <v>83</v>
      </c>
      <c r="B16" t="s">
        <v>84</v>
      </c>
      <c r="C16">
        <v>9</v>
      </c>
      <c r="D16" s="1">
        <v>9</v>
      </c>
      <c r="E16">
        <f t="shared" si="0"/>
        <v>9</v>
      </c>
      <c r="F16" t="str">
        <f t="shared" si="1"/>
        <v>RAA</v>
      </c>
      <c r="G16" t="str">
        <f t="shared" si="2"/>
        <v>ZZ Respite - Actual Admit/ReAdmit Date DO NOT USE</v>
      </c>
      <c r="J16">
        <f t="shared" si="3"/>
        <v>9</v>
      </c>
    </row>
    <row r="17" spans="1:10" x14ac:dyDescent="0.25">
      <c r="A17" t="s">
        <v>85</v>
      </c>
      <c r="B17" t="s">
        <v>86</v>
      </c>
      <c r="C17">
        <v>8</v>
      </c>
      <c r="D17" s="1">
        <v>133</v>
      </c>
      <c r="E17">
        <f t="shared" si="0"/>
        <v>133</v>
      </c>
      <c r="F17" t="str">
        <f t="shared" si="1"/>
        <v>RC</v>
      </c>
      <c r="G17" t="str">
        <f t="shared" si="2"/>
        <v>Resource Change</v>
      </c>
      <c r="J17">
        <f t="shared" si="3"/>
        <v>133</v>
      </c>
    </row>
    <row r="18" spans="1:10" x14ac:dyDescent="0.25">
      <c r="A18" t="s">
        <v>728</v>
      </c>
      <c r="B18" t="s">
        <v>87</v>
      </c>
      <c r="C18">
        <v>10</v>
      </c>
      <c r="D18" s="1">
        <v>10</v>
      </c>
      <c r="E18">
        <f t="shared" si="0"/>
        <v>10</v>
      </c>
      <c r="F18" t="str">
        <f t="shared" si="1"/>
        <v>RDD</v>
      </c>
      <c r="G18" t="str">
        <f t="shared" si="2"/>
        <v>ZZ Respite - Discharge Date DO NOT USE</v>
      </c>
      <c r="J18">
        <f t="shared" si="3"/>
        <v>10</v>
      </c>
    </row>
    <row r="19" spans="1:10" x14ac:dyDescent="0.25">
      <c r="A19" t="s">
        <v>88</v>
      </c>
      <c r="B19" t="s">
        <v>89</v>
      </c>
      <c r="C19">
        <v>46</v>
      </c>
      <c r="D19" s="1">
        <v>46</v>
      </c>
      <c r="E19">
        <f t="shared" si="0"/>
        <v>46</v>
      </c>
      <c r="F19" t="str">
        <f t="shared" si="1"/>
        <v>RL</v>
      </c>
      <c r="G19" t="str">
        <f t="shared" si="2"/>
        <v xml:space="preserve">Return from Leave/LOA </v>
      </c>
      <c r="J19">
        <f t="shared" si="3"/>
        <v>46</v>
      </c>
    </row>
    <row r="20" spans="1:10" x14ac:dyDescent="0.25">
      <c r="A20" t="s">
        <v>97</v>
      </c>
      <c r="B20" t="s">
        <v>96</v>
      </c>
      <c r="C20">
        <v>144</v>
      </c>
      <c r="D20" s="1">
        <v>490</v>
      </c>
      <c r="E20">
        <f t="shared" si="0"/>
        <v>490</v>
      </c>
      <c r="F20" t="str">
        <f t="shared" si="1"/>
        <v>RPC</v>
      </c>
      <c r="G20" t="str">
        <f t="shared" si="2"/>
        <v>Rate % Change</v>
      </c>
      <c r="J20">
        <f t="shared" si="3"/>
        <v>490</v>
      </c>
    </row>
    <row r="21" spans="1:10" x14ac:dyDescent="0.25">
      <c r="A21" t="s">
        <v>729</v>
      </c>
      <c r="B21" t="s">
        <v>730</v>
      </c>
      <c r="C21">
        <v>143</v>
      </c>
      <c r="D21" s="1">
        <v>779</v>
      </c>
      <c r="E21">
        <f t="shared" si="0"/>
        <v>779</v>
      </c>
      <c r="F21" t="str">
        <f t="shared" si="1"/>
        <v>RT</v>
      </c>
      <c r="G21" t="str">
        <f t="shared" si="2"/>
        <v>Readmit</v>
      </c>
      <c r="J21" t="e">
        <f t="shared" si="3"/>
        <v>#N/A</v>
      </c>
    </row>
    <row r="22" spans="1:10" x14ac:dyDescent="0.25">
      <c r="A22" t="s">
        <v>731</v>
      </c>
      <c r="B22" t="s">
        <v>732</v>
      </c>
      <c r="C22">
        <v>148</v>
      </c>
      <c r="D22" s="1">
        <v>6</v>
      </c>
      <c r="E22">
        <f t="shared" si="0"/>
        <v>6</v>
      </c>
      <c r="F22" t="str">
        <f t="shared" si="1"/>
        <v>TI</v>
      </c>
      <c r="G22" t="str">
        <f t="shared" si="2"/>
        <v>Transfer In from Hospital</v>
      </c>
      <c r="J22" t="e">
        <f t="shared" si="3"/>
        <v>#N/A</v>
      </c>
    </row>
    <row r="23" spans="1:10" x14ac:dyDescent="0.25">
      <c r="A23" t="s">
        <v>733</v>
      </c>
      <c r="B23" t="s">
        <v>143</v>
      </c>
      <c r="C23">
        <v>155</v>
      </c>
      <c r="D23" s="1">
        <v>381</v>
      </c>
      <c r="E23">
        <f t="shared" si="0"/>
        <v>381</v>
      </c>
      <c r="F23" t="str">
        <f t="shared" si="1"/>
        <v>TFT</v>
      </c>
      <c r="G23" t="str">
        <f t="shared" si="2"/>
        <v>ZZ Transfer Back From Therapeutic DO NOT USE</v>
      </c>
      <c r="J23">
        <f t="shared" si="3"/>
        <v>381</v>
      </c>
    </row>
    <row r="24" spans="1:10" x14ac:dyDescent="0.25">
      <c r="A24" t="s">
        <v>90</v>
      </c>
      <c r="B24" t="s">
        <v>91</v>
      </c>
      <c r="C24">
        <v>6</v>
      </c>
      <c r="D24" s="1">
        <v>6</v>
      </c>
      <c r="E24">
        <f t="shared" si="0"/>
        <v>6</v>
      </c>
      <c r="F24" t="str">
        <f t="shared" si="1"/>
        <v>TI</v>
      </c>
      <c r="G24" t="str">
        <f t="shared" si="2"/>
        <v>Transfer In from Hospital</v>
      </c>
      <c r="J24">
        <f t="shared" si="3"/>
        <v>6</v>
      </c>
    </row>
    <row r="25" spans="1:10" x14ac:dyDescent="0.25">
      <c r="A25" t="s">
        <v>92</v>
      </c>
      <c r="B25" t="s">
        <v>93</v>
      </c>
      <c r="C25">
        <v>4</v>
      </c>
      <c r="D25" s="1">
        <v>4</v>
      </c>
      <c r="E25">
        <f t="shared" si="0"/>
        <v>4</v>
      </c>
      <c r="F25" t="str">
        <f t="shared" si="1"/>
        <v>TO</v>
      </c>
      <c r="G25" t="str">
        <f t="shared" si="2"/>
        <v>Transfer Out to Hospital</v>
      </c>
      <c r="J25">
        <f t="shared" si="3"/>
        <v>4</v>
      </c>
    </row>
    <row r="26" spans="1:10" x14ac:dyDescent="0.25">
      <c r="A26" t="s">
        <v>92</v>
      </c>
      <c r="B26" t="s">
        <v>734</v>
      </c>
      <c r="C26">
        <v>147</v>
      </c>
      <c r="D26" s="1">
        <v>357</v>
      </c>
      <c r="E26">
        <f t="shared" si="0"/>
        <v>357</v>
      </c>
      <c r="F26" t="str">
        <f t="shared" si="1"/>
        <v>TO-</v>
      </c>
      <c r="G26" t="str">
        <f t="shared" si="2"/>
        <v>ZZ-DO NOT USE Transfer Out to Hospital</v>
      </c>
      <c r="J26" t="e">
        <f t="shared" si="3"/>
        <v>#N/A</v>
      </c>
    </row>
    <row r="27" spans="1:10" x14ac:dyDescent="0.25">
      <c r="A27" t="s">
        <v>735</v>
      </c>
      <c r="B27" t="s">
        <v>146</v>
      </c>
      <c r="C27">
        <v>156</v>
      </c>
      <c r="D27" s="1">
        <v>382</v>
      </c>
      <c r="E27">
        <f t="shared" si="0"/>
        <v>382</v>
      </c>
      <c r="F27" t="str">
        <f t="shared" si="1"/>
        <v>TOT</v>
      </c>
      <c r="G27" t="str">
        <f t="shared" si="2"/>
        <v>ZZ Transfer Out Therapeutic DO NOT USE</v>
      </c>
      <c r="J27">
        <f t="shared" si="3"/>
        <v>382</v>
      </c>
    </row>
    <row r="29" spans="1:10" x14ac:dyDescent="0.25">
      <c r="E29">
        <v>1</v>
      </c>
      <c r="F29" t="s">
        <v>68</v>
      </c>
      <c r="G29" t="s">
        <v>155</v>
      </c>
      <c r="H29">
        <v>1</v>
      </c>
    </row>
    <row r="30" spans="1:10" x14ac:dyDescent="0.25">
      <c r="E30">
        <v>331</v>
      </c>
      <c r="F30" t="s">
        <v>141</v>
      </c>
      <c r="G30" t="s">
        <v>156</v>
      </c>
      <c r="H30">
        <v>331</v>
      </c>
    </row>
    <row r="31" spans="1:10" x14ac:dyDescent="0.25">
      <c r="E31">
        <v>383</v>
      </c>
      <c r="F31" t="s">
        <v>77</v>
      </c>
      <c r="G31" t="s">
        <v>157</v>
      </c>
      <c r="H31">
        <v>383</v>
      </c>
    </row>
    <row r="32" spans="1:10" x14ac:dyDescent="0.25">
      <c r="E32">
        <v>316</v>
      </c>
      <c r="F32" t="s">
        <v>100</v>
      </c>
      <c r="G32" t="s">
        <v>158</v>
      </c>
      <c r="H32">
        <v>316</v>
      </c>
    </row>
    <row r="33" spans="5:8" x14ac:dyDescent="0.25">
      <c r="E33">
        <v>374</v>
      </c>
      <c r="F33" t="s">
        <v>140</v>
      </c>
      <c r="G33" t="s">
        <v>159</v>
      </c>
      <c r="H33">
        <v>374</v>
      </c>
    </row>
    <row r="34" spans="5:8" x14ac:dyDescent="0.25">
      <c r="E34">
        <v>2</v>
      </c>
      <c r="F34" t="s">
        <v>70</v>
      </c>
      <c r="G34" t="s">
        <v>69</v>
      </c>
      <c r="H34">
        <v>2</v>
      </c>
    </row>
    <row r="35" spans="5:8" x14ac:dyDescent="0.25">
      <c r="E35">
        <v>3</v>
      </c>
      <c r="F35" t="s">
        <v>72</v>
      </c>
      <c r="G35" t="s">
        <v>71</v>
      </c>
      <c r="H35">
        <v>3</v>
      </c>
    </row>
    <row r="36" spans="5:8" x14ac:dyDescent="0.25">
      <c r="E36">
        <v>37</v>
      </c>
      <c r="F36" t="s">
        <v>74</v>
      </c>
      <c r="G36" t="s">
        <v>73</v>
      </c>
      <c r="H36">
        <v>37</v>
      </c>
    </row>
    <row r="37" spans="5:8" x14ac:dyDescent="0.25">
      <c r="E37">
        <v>8</v>
      </c>
      <c r="F37" t="s">
        <v>160</v>
      </c>
      <c r="G37" t="s">
        <v>161</v>
      </c>
      <c r="H37">
        <v>8</v>
      </c>
    </row>
    <row r="38" spans="5:8" x14ac:dyDescent="0.25">
      <c r="E38">
        <v>45</v>
      </c>
      <c r="F38" t="s">
        <v>76</v>
      </c>
      <c r="G38" t="s">
        <v>75</v>
      </c>
      <c r="H38">
        <v>45</v>
      </c>
    </row>
    <row r="39" spans="5:8" x14ac:dyDescent="0.25">
      <c r="E39">
        <v>235</v>
      </c>
      <c r="F39" t="s">
        <v>79</v>
      </c>
      <c r="G39" t="s">
        <v>78</v>
      </c>
      <c r="H39">
        <v>235</v>
      </c>
    </row>
    <row r="40" spans="5:8" x14ac:dyDescent="0.25">
      <c r="E40">
        <v>379</v>
      </c>
      <c r="F40" t="s">
        <v>162</v>
      </c>
      <c r="G40" t="s">
        <v>163</v>
      </c>
      <c r="H40">
        <v>379</v>
      </c>
    </row>
    <row r="41" spans="5:8" x14ac:dyDescent="0.25">
      <c r="E41">
        <v>213</v>
      </c>
      <c r="F41" t="s">
        <v>80</v>
      </c>
      <c r="G41" t="s">
        <v>164</v>
      </c>
      <c r="H41">
        <v>213</v>
      </c>
    </row>
    <row r="42" spans="5:8" x14ac:dyDescent="0.25">
      <c r="E42">
        <v>1253</v>
      </c>
      <c r="F42" t="s">
        <v>165</v>
      </c>
      <c r="G42" t="s">
        <v>166</v>
      </c>
      <c r="H42">
        <v>1253</v>
      </c>
    </row>
    <row r="43" spans="5:8" x14ac:dyDescent="0.25">
      <c r="E43">
        <v>1019</v>
      </c>
      <c r="F43" t="s">
        <v>133</v>
      </c>
      <c r="G43" t="s">
        <v>65</v>
      </c>
      <c r="H43">
        <v>1019</v>
      </c>
    </row>
    <row r="44" spans="5:8" x14ac:dyDescent="0.25">
      <c r="E44">
        <v>82</v>
      </c>
      <c r="F44" t="s">
        <v>167</v>
      </c>
      <c r="G44" t="s">
        <v>168</v>
      </c>
      <c r="H44">
        <v>82</v>
      </c>
    </row>
    <row r="45" spans="5:8" x14ac:dyDescent="0.25">
      <c r="E45">
        <v>234</v>
      </c>
      <c r="F45" t="s">
        <v>66</v>
      </c>
      <c r="G45" t="s">
        <v>81</v>
      </c>
      <c r="H45">
        <v>234</v>
      </c>
    </row>
    <row r="46" spans="5:8" x14ac:dyDescent="0.25">
      <c r="E46">
        <v>344</v>
      </c>
      <c r="F46" t="s">
        <v>169</v>
      </c>
      <c r="G46" t="s">
        <v>170</v>
      </c>
      <c r="H46">
        <v>344</v>
      </c>
    </row>
    <row r="47" spans="5:8" x14ac:dyDescent="0.25">
      <c r="E47">
        <v>193</v>
      </c>
      <c r="F47" t="s">
        <v>82</v>
      </c>
      <c r="G47" t="s">
        <v>171</v>
      </c>
      <c r="H47">
        <v>193</v>
      </c>
    </row>
    <row r="48" spans="5:8" x14ac:dyDescent="0.25">
      <c r="E48">
        <v>799</v>
      </c>
      <c r="F48" t="s">
        <v>172</v>
      </c>
      <c r="G48" t="s">
        <v>173</v>
      </c>
      <c r="H48">
        <v>799</v>
      </c>
    </row>
    <row r="49" spans="5:8" x14ac:dyDescent="0.25">
      <c r="E49">
        <v>9</v>
      </c>
      <c r="F49" t="s">
        <v>84</v>
      </c>
      <c r="G49" t="s">
        <v>174</v>
      </c>
      <c r="H49">
        <v>9</v>
      </c>
    </row>
    <row r="50" spans="5:8" x14ac:dyDescent="0.25">
      <c r="E50">
        <v>133</v>
      </c>
      <c r="F50" t="s">
        <v>86</v>
      </c>
      <c r="G50" t="s">
        <v>175</v>
      </c>
      <c r="H50">
        <v>133</v>
      </c>
    </row>
    <row r="51" spans="5:8" x14ac:dyDescent="0.25">
      <c r="E51">
        <v>10</v>
      </c>
      <c r="F51" t="s">
        <v>87</v>
      </c>
      <c r="G51" t="s">
        <v>176</v>
      </c>
      <c r="H51">
        <v>10</v>
      </c>
    </row>
    <row r="52" spans="5:8" x14ac:dyDescent="0.25">
      <c r="E52">
        <v>11</v>
      </c>
      <c r="F52" t="s">
        <v>94</v>
      </c>
      <c r="G52" t="s">
        <v>177</v>
      </c>
      <c r="H52">
        <v>11</v>
      </c>
    </row>
    <row r="53" spans="5:8" x14ac:dyDescent="0.25">
      <c r="E53">
        <v>12</v>
      </c>
      <c r="F53" t="s">
        <v>95</v>
      </c>
      <c r="G53" t="s">
        <v>178</v>
      </c>
      <c r="H53">
        <v>12</v>
      </c>
    </row>
    <row r="54" spans="5:8" x14ac:dyDescent="0.25">
      <c r="E54">
        <v>380</v>
      </c>
      <c r="F54" t="s">
        <v>179</v>
      </c>
      <c r="G54" t="s">
        <v>180</v>
      </c>
      <c r="H54">
        <v>380</v>
      </c>
    </row>
    <row r="55" spans="5:8" x14ac:dyDescent="0.25">
      <c r="E55">
        <v>46</v>
      </c>
      <c r="F55" t="s">
        <v>89</v>
      </c>
      <c r="G55" t="s">
        <v>181</v>
      </c>
      <c r="H55">
        <v>46</v>
      </c>
    </row>
    <row r="56" spans="5:8" x14ac:dyDescent="0.25">
      <c r="E56">
        <v>174</v>
      </c>
      <c r="F56" t="s">
        <v>182</v>
      </c>
      <c r="G56" t="s">
        <v>85</v>
      </c>
      <c r="H56">
        <v>174</v>
      </c>
    </row>
    <row r="57" spans="5:8" x14ac:dyDescent="0.25">
      <c r="E57">
        <v>919</v>
      </c>
      <c r="F57" t="s">
        <v>183</v>
      </c>
      <c r="G57" t="s">
        <v>184</v>
      </c>
      <c r="H57">
        <v>919</v>
      </c>
    </row>
    <row r="58" spans="5:8" x14ac:dyDescent="0.25">
      <c r="E58">
        <v>490</v>
      </c>
      <c r="F58" t="s">
        <v>96</v>
      </c>
      <c r="G58" t="s">
        <v>97</v>
      </c>
      <c r="H58">
        <v>490</v>
      </c>
    </row>
    <row r="59" spans="5:8" x14ac:dyDescent="0.25">
      <c r="E59">
        <v>522</v>
      </c>
      <c r="F59" t="s">
        <v>96</v>
      </c>
      <c r="G59" t="s">
        <v>97</v>
      </c>
      <c r="H59">
        <v>522</v>
      </c>
    </row>
    <row r="60" spans="5:8" x14ac:dyDescent="0.25">
      <c r="E60">
        <v>554</v>
      </c>
      <c r="F60" t="s">
        <v>96</v>
      </c>
      <c r="G60" t="s">
        <v>97</v>
      </c>
      <c r="H60">
        <v>554</v>
      </c>
    </row>
    <row r="61" spans="5:8" x14ac:dyDescent="0.25">
      <c r="E61">
        <v>599</v>
      </c>
      <c r="F61" t="s">
        <v>96</v>
      </c>
      <c r="G61" t="s">
        <v>185</v>
      </c>
      <c r="H61">
        <v>599</v>
      </c>
    </row>
    <row r="62" spans="5:8" x14ac:dyDescent="0.25">
      <c r="E62">
        <v>384</v>
      </c>
      <c r="F62" t="s">
        <v>96</v>
      </c>
      <c r="G62" t="s">
        <v>97</v>
      </c>
      <c r="H62">
        <v>384</v>
      </c>
    </row>
    <row r="63" spans="5:8" x14ac:dyDescent="0.25">
      <c r="E63">
        <v>420</v>
      </c>
      <c r="F63" t="s">
        <v>96</v>
      </c>
      <c r="G63" t="s">
        <v>97</v>
      </c>
      <c r="H63">
        <v>420</v>
      </c>
    </row>
    <row r="64" spans="5:8" x14ac:dyDescent="0.25">
      <c r="E64">
        <v>456</v>
      </c>
      <c r="F64" t="s">
        <v>96</v>
      </c>
      <c r="G64" t="s">
        <v>186</v>
      </c>
      <c r="H64">
        <v>456</v>
      </c>
    </row>
    <row r="65" spans="5:8" x14ac:dyDescent="0.25">
      <c r="E65">
        <v>332</v>
      </c>
      <c r="F65" t="s">
        <v>187</v>
      </c>
      <c r="G65" t="s">
        <v>188</v>
      </c>
      <c r="H65">
        <v>332</v>
      </c>
    </row>
    <row r="66" spans="5:8" x14ac:dyDescent="0.25">
      <c r="E66">
        <v>779</v>
      </c>
      <c r="F66" t="s">
        <v>189</v>
      </c>
      <c r="G66" t="s">
        <v>190</v>
      </c>
      <c r="H66">
        <v>779</v>
      </c>
    </row>
    <row r="67" spans="5:8" x14ac:dyDescent="0.25">
      <c r="E67">
        <v>154</v>
      </c>
      <c r="F67" t="s">
        <v>191</v>
      </c>
      <c r="G67" t="s">
        <v>192</v>
      </c>
      <c r="H67">
        <v>154</v>
      </c>
    </row>
    <row r="68" spans="5:8" x14ac:dyDescent="0.25">
      <c r="E68">
        <v>488</v>
      </c>
      <c r="F68" t="s">
        <v>193</v>
      </c>
      <c r="G68" t="s">
        <v>194</v>
      </c>
      <c r="H68">
        <v>488</v>
      </c>
    </row>
    <row r="69" spans="5:8" x14ac:dyDescent="0.25">
      <c r="E69">
        <v>381</v>
      </c>
      <c r="F69" t="s">
        <v>143</v>
      </c>
      <c r="G69" t="s">
        <v>195</v>
      </c>
      <c r="H69">
        <v>381</v>
      </c>
    </row>
    <row r="70" spans="5:8" x14ac:dyDescent="0.25">
      <c r="E70">
        <v>6</v>
      </c>
      <c r="F70" t="s">
        <v>91</v>
      </c>
      <c r="G70" t="s">
        <v>90</v>
      </c>
      <c r="H70">
        <v>6</v>
      </c>
    </row>
    <row r="71" spans="5:8" x14ac:dyDescent="0.25">
      <c r="E71">
        <v>358</v>
      </c>
      <c r="F71" t="s">
        <v>196</v>
      </c>
      <c r="G71" t="s">
        <v>197</v>
      </c>
      <c r="H71">
        <v>358</v>
      </c>
    </row>
    <row r="72" spans="5:8" x14ac:dyDescent="0.25">
      <c r="E72">
        <v>489</v>
      </c>
      <c r="F72" t="s">
        <v>144</v>
      </c>
      <c r="G72" t="s">
        <v>145</v>
      </c>
      <c r="H72">
        <v>489</v>
      </c>
    </row>
    <row r="73" spans="5:8" x14ac:dyDescent="0.25">
      <c r="E73">
        <v>4</v>
      </c>
      <c r="F73" t="s">
        <v>93</v>
      </c>
      <c r="G73" t="s">
        <v>92</v>
      </c>
      <c r="H73">
        <v>4</v>
      </c>
    </row>
    <row r="74" spans="5:8" x14ac:dyDescent="0.25">
      <c r="E74">
        <v>357</v>
      </c>
      <c r="F74" t="s">
        <v>198</v>
      </c>
      <c r="G74" t="s">
        <v>199</v>
      </c>
      <c r="H74">
        <v>357</v>
      </c>
    </row>
    <row r="75" spans="5:8" x14ac:dyDescent="0.25">
      <c r="E75">
        <v>382</v>
      </c>
      <c r="F75" t="s">
        <v>146</v>
      </c>
      <c r="G75" t="s">
        <v>200</v>
      </c>
      <c r="H75">
        <v>382</v>
      </c>
    </row>
  </sheetData>
  <conditionalFormatting sqref="D1:D1048576">
    <cfRule type="expression" dxfId="5" priority="2" stopIfTrue="1">
      <formula>ISNA(D1)</formula>
    </cfRule>
  </conditionalFormatting>
  <conditionalFormatting sqref="E29:H94">
    <cfRule type="expression" dxfId="4" priority="1" stopIfTrue="1">
      <formula>COUNTIF(LIST,$F29)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A16" workbookViewId="0">
      <selection activeCell="B19" sqref="B19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1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98</v>
      </c>
      <c r="B2" t="s">
        <v>34</v>
      </c>
      <c r="C2">
        <v>42</v>
      </c>
      <c r="D2" s="1">
        <v>42</v>
      </c>
      <c r="E2">
        <f t="shared" ref="E2:E17" si="0">VLOOKUP($D2,$E$19:$H$84,1,FALSE)</f>
        <v>42</v>
      </c>
      <c r="F2" t="str">
        <f t="shared" ref="F2:F17" si="1">VLOOKUP($D2,$E$19:$H$84,2,FALSE)</f>
        <v>A</v>
      </c>
      <c r="G2" t="str">
        <f t="shared" ref="G2:G17" si="2">VLOOKUP($D2,$E$19:$H$84,3,FALSE)</f>
        <v>Active</v>
      </c>
      <c r="J2">
        <f t="shared" ref="J2:J17" si="3">VLOOKUP($B2,$F$19:$H$84,3,FALSE)</f>
        <v>42</v>
      </c>
    </row>
    <row r="3" spans="1:10" x14ac:dyDescent="0.25">
      <c r="A3" t="s">
        <v>99</v>
      </c>
      <c r="B3" t="s">
        <v>100</v>
      </c>
      <c r="C3">
        <v>17</v>
      </c>
      <c r="D3" s="1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736</v>
      </c>
      <c r="B4" t="s">
        <v>104</v>
      </c>
      <c r="C4">
        <v>132</v>
      </c>
      <c r="D4" s="1">
        <v>48</v>
      </c>
      <c r="E4">
        <f t="shared" si="0"/>
        <v>48</v>
      </c>
      <c r="F4" t="str">
        <f t="shared" si="1"/>
        <v>DP</v>
      </c>
      <c r="G4" t="str">
        <f t="shared" si="2"/>
        <v>Z Discharged Paid DO NOT USE</v>
      </c>
      <c r="J4">
        <f t="shared" si="3"/>
        <v>48</v>
      </c>
    </row>
    <row r="5" spans="1:10" x14ac:dyDescent="0.25">
      <c r="A5" t="s">
        <v>737</v>
      </c>
      <c r="B5" t="s">
        <v>105</v>
      </c>
      <c r="C5">
        <v>133</v>
      </c>
      <c r="D5" s="1">
        <v>49</v>
      </c>
      <c r="E5">
        <f t="shared" si="0"/>
        <v>49</v>
      </c>
      <c r="F5" t="str">
        <f t="shared" si="1"/>
        <v>EP</v>
      </c>
      <c r="G5" t="str">
        <f t="shared" si="2"/>
        <v>Z Expired paid DO NOT USE</v>
      </c>
      <c r="J5">
        <f t="shared" si="3"/>
        <v>49</v>
      </c>
    </row>
    <row r="6" spans="1:10" x14ac:dyDescent="0.25">
      <c r="A6" t="s">
        <v>147</v>
      </c>
      <c r="B6" t="s">
        <v>203</v>
      </c>
      <c r="C6">
        <v>51</v>
      </c>
      <c r="D6" s="1">
        <v>51</v>
      </c>
      <c r="E6">
        <f t="shared" si="0"/>
        <v>51</v>
      </c>
      <c r="F6" t="str">
        <f t="shared" si="1"/>
        <v>H</v>
      </c>
      <c r="G6" t="str">
        <f t="shared" si="2"/>
        <v>Z Hospital &lt;8hrs in NH (50%)DO NOT USE</v>
      </c>
      <c r="J6">
        <f t="shared" si="3"/>
        <v>51</v>
      </c>
    </row>
    <row r="7" spans="1:10" x14ac:dyDescent="0.25">
      <c r="A7" t="s">
        <v>738</v>
      </c>
      <c r="B7" t="s">
        <v>739</v>
      </c>
      <c r="C7">
        <v>140</v>
      </c>
      <c r="D7" s="1">
        <v>491</v>
      </c>
      <c r="E7">
        <f t="shared" si="0"/>
        <v>491</v>
      </c>
      <c r="F7" t="str">
        <f t="shared" si="1"/>
        <v>H&lt;8S</v>
      </c>
      <c r="G7" t="str">
        <f t="shared" si="2"/>
        <v>Z Hosp &lt; 8 Hrs NH (Reduced %)DO NOT USE</v>
      </c>
      <c r="J7" t="e">
        <f t="shared" si="3"/>
        <v>#N/A</v>
      </c>
    </row>
    <row r="8" spans="1:10" x14ac:dyDescent="0.25">
      <c r="A8" t="s">
        <v>740</v>
      </c>
      <c r="B8" t="s">
        <v>741</v>
      </c>
      <c r="C8">
        <v>141</v>
      </c>
      <c r="D8" s="1">
        <v>524</v>
      </c>
      <c r="E8">
        <f t="shared" si="0"/>
        <v>524</v>
      </c>
      <c r="F8" t="str">
        <f t="shared" si="1"/>
        <v>H&gt;84</v>
      </c>
      <c r="G8" t="str">
        <f t="shared" si="2"/>
        <v>Z Hosp &gt; 8 Hrs NH (100%)DO NOT USE</v>
      </c>
      <c r="J8" t="e">
        <f t="shared" si="3"/>
        <v>#N/A</v>
      </c>
    </row>
    <row r="9" spans="1:10" x14ac:dyDescent="0.25">
      <c r="A9" t="s">
        <v>204</v>
      </c>
      <c r="B9" t="s">
        <v>205</v>
      </c>
      <c r="C9">
        <v>50</v>
      </c>
      <c r="D9" s="1">
        <v>50</v>
      </c>
      <c r="E9">
        <f t="shared" si="0"/>
        <v>50</v>
      </c>
      <c r="F9" t="str">
        <f t="shared" si="1"/>
        <v>H8</v>
      </c>
      <c r="G9" t="str">
        <f t="shared" si="2"/>
        <v>Z Hospital &gt;8 in NH (100%)DO NOT USE</v>
      </c>
      <c r="J9">
        <f t="shared" si="3"/>
        <v>50</v>
      </c>
    </row>
    <row r="10" spans="1:10" x14ac:dyDescent="0.25">
      <c r="A10" t="s">
        <v>207</v>
      </c>
      <c r="B10" t="s">
        <v>39</v>
      </c>
      <c r="C10">
        <v>52</v>
      </c>
      <c r="D10" s="1">
        <v>52</v>
      </c>
      <c r="E10">
        <f t="shared" si="0"/>
        <v>52</v>
      </c>
      <c r="F10" t="str">
        <f t="shared" si="1"/>
        <v>HM</v>
      </c>
      <c r="G10" t="str">
        <f t="shared" si="2"/>
        <v>Hospital No Charge (M'caid)</v>
      </c>
      <c r="J10">
        <f t="shared" si="3"/>
        <v>52</v>
      </c>
    </row>
    <row r="11" spans="1:10" x14ac:dyDescent="0.25">
      <c r="A11" t="s">
        <v>102</v>
      </c>
      <c r="B11" t="s">
        <v>103</v>
      </c>
      <c r="C11">
        <v>47</v>
      </c>
      <c r="D11" s="1">
        <v>47</v>
      </c>
      <c r="E11">
        <f t="shared" si="0"/>
        <v>47</v>
      </c>
      <c r="F11" t="str">
        <f t="shared" si="1"/>
        <v>HN</v>
      </c>
      <c r="G11" t="str">
        <f t="shared" si="2"/>
        <v>Hospital &lt; 72 hrs (Medicare only)</v>
      </c>
      <c r="J11">
        <f t="shared" si="3"/>
        <v>47</v>
      </c>
    </row>
    <row r="12" spans="1:10" x14ac:dyDescent="0.25">
      <c r="A12" t="s">
        <v>210</v>
      </c>
      <c r="B12" t="s">
        <v>41</v>
      </c>
      <c r="C12">
        <v>43</v>
      </c>
      <c r="D12" s="1">
        <v>43</v>
      </c>
      <c r="E12">
        <f t="shared" si="0"/>
        <v>43</v>
      </c>
      <c r="F12" t="str">
        <f t="shared" si="1"/>
        <v>HP</v>
      </c>
      <c r="G12" t="str">
        <f t="shared" si="2"/>
        <v xml:space="preserve">Hospital Private </v>
      </c>
      <c r="J12">
        <f t="shared" si="3"/>
        <v>43</v>
      </c>
    </row>
    <row r="13" spans="1:10" x14ac:dyDescent="0.25">
      <c r="A13" t="s">
        <v>213</v>
      </c>
      <c r="B13" t="s">
        <v>76</v>
      </c>
      <c r="C13">
        <v>53</v>
      </c>
      <c r="D13" s="1">
        <v>53</v>
      </c>
      <c r="E13">
        <f t="shared" si="0"/>
        <v>53</v>
      </c>
      <c r="F13" t="str">
        <f t="shared" si="1"/>
        <v>L0</v>
      </c>
      <c r="G13" t="str">
        <f t="shared" si="2"/>
        <v>Z Leave &lt;8rs in NH (50%)DO NOT USE</v>
      </c>
      <c r="J13" t="e">
        <f t="shared" si="3"/>
        <v>#N/A</v>
      </c>
    </row>
    <row r="14" spans="1:10" x14ac:dyDescent="0.25">
      <c r="A14" t="s">
        <v>216</v>
      </c>
      <c r="B14" t="s">
        <v>217</v>
      </c>
      <c r="C14">
        <v>54</v>
      </c>
      <c r="D14" s="1">
        <v>54</v>
      </c>
      <c r="E14">
        <f t="shared" si="0"/>
        <v>54</v>
      </c>
      <c r="F14" t="str">
        <f t="shared" si="1"/>
        <v>L8</v>
      </c>
      <c r="G14" t="str">
        <f t="shared" si="2"/>
        <v>Z Leave &gt;8hrs in NH (100%) DO NOT USE</v>
      </c>
      <c r="J14">
        <f t="shared" si="3"/>
        <v>54</v>
      </c>
    </row>
    <row r="15" spans="1:10" x14ac:dyDescent="0.25">
      <c r="A15" t="s">
        <v>742</v>
      </c>
      <c r="B15" t="s">
        <v>743</v>
      </c>
      <c r="C15">
        <v>142</v>
      </c>
      <c r="D15" s="1">
        <v>250</v>
      </c>
      <c r="E15">
        <f t="shared" si="0"/>
        <v>250</v>
      </c>
      <c r="F15" t="str">
        <f t="shared" si="1"/>
        <v>TL</v>
      </c>
      <c r="G15" t="str">
        <f t="shared" si="2"/>
        <v>Therapeutic Leave</v>
      </c>
      <c r="J15" t="e">
        <f t="shared" si="3"/>
        <v>#N/A</v>
      </c>
    </row>
    <row r="16" spans="1:10" x14ac:dyDescent="0.25">
      <c r="A16" t="s">
        <v>219</v>
      </c>
      <c r="B16" t="s">
        <v>220</v>
      </c>
      <c r="C16">
        <v>55</v>
      </c>
      <c r="D16" s="1">
        <v>255</v>
      </c>
      <c r="E16">
        <f t="shared" si="0"/>
        <v>255</v>
      </c>
      <c r="F16" t="str">
        <f t="shared" si="1"/>
        <v>TUP</v>
      </c>
      <c r="G16" t="str">
        <f t="shared" si="2"/>
        <v>Therapeutic Unpaid Leave</v>
      </c>
      <c r="J16">
        <f t="shared" si="3"/>
        <v>55</v>
      </c>
    </row>
    <row r="17" spans="1:10" x14ac:dyDescent="0.25">
      <c r="A17" t="s">
        <v>262</v>
      </c>
      <c r="B17" t="s">
        <v>152</v>
      </c>
      <c r="C17">
        <v>44</v>
      </c>
      <c r="D17" s="1">
        <v>44</v>
      </c>
      <c r="E17">
        <f t="shared" si="0"/>
        <v>44</v>
      </c>
      <c r="F17" t="str">
        <f t="shared" si="1"/>
        <v>TP</v>
      </c>
      <c r="G17" t="str">
        <f t="shared" si="2"/>
        <v>Therapeutic Leave Private</v>
      </c>
      <c r="J17">
        <f t="shared" si="3"/>
        <v>44</v>
      </c>
    </row>
    <row r="19" spans="1:10" x14ac:dyDescent="0.25">
      <c r="E19">
        <v>42</v>
      </c>
      <c r="F19" t="s">
        <v>34</v>
      </c>
      <c r="G19" t="s">
        <v>98</v>
      </c>
      <c r="H19">
        <v>42</v>
      </c>
    </row>
    <row r="20" spans="1:10" x14ac:dyDescent="0.25">
      <c r="E20">
        <v>68</v>
      </c>
      <c r="F20" t="s">
        <v>201</v>
      </c>
      <c r="G20" t="s">
        <v>202</v>
      </c>
      <c r="H20">
        <v>68</v>
      </c>
    </row>
    <row r="21" spans="1:10" x14ac:dyDescent="0.25">
      <c r="E21">
        <v>17</v>
      </c>
      <c r="F21" t="s">
        <v>100</v>
      </c>
      <c r="G21" t="s">
        <v>99</v>
      </c>
      <c r="H21">
        <v>17</v>
      </c>
    </row>
    <row r="22" spans="1:10" x14ac:dyDescent="0.25">
      <c r="E22">
        <v>48</v>
      </c>
      <c r="F22" t="s">
        <v>104</v>
      </c>
      <c r="G22" t="s">
        <v>206</v>
      </c>
      <c r="H22">
        <v>48</v>
      </c>
    </row>
    <row r="23" spans="1:10" x14ac:dyDescent="0.25">
      <c r="E23">
        <v>49</v>
      </c>
      <c r="F23" t="s">
        <v>105</v>
      </c>
      <c r="G23" t="s">
        <v>208</v>
      </c>
      <c r="H23">
        <v>49</v>
      </c>
    </row>
    <row r="24" spans="1:10" x14ac:dyDescent="0.25">
      <c r="E24">
        <v>51</v>
      </c>
      <c r="F24" t="s">
        <v>203</v>
      </c>
      <c r="G24" t="s">
        <v>209</v>
      </c>
      <c r="H24">
        <v>51</v>
      </c>
    </row>
    <row r="25" spans="1:10" x14ac:dyDescent="0.25">
      <c r="E25">
        <v>421</v>
      </c>
      <c r="F25" t="s">
        <v>211</v>
      </c>
      <c r="G25" t="s">
        <v>212</v>
      </c>
      <c r="H25">
        <v>421</v>
      </c>
    </row>
    <row r="26" spans="1:10" x14ac:dyDescent="0.25">
      <c r="E26">
        <v>523</v>
      </c>
      <c r="F26" t="s">
        <v>214</v>
      </c>
      <c r="G26" t="s">
        <v>215</v>
      </c>
      <c r="H26">
        <v>523</v>
      </c>
    </row>
    <row r="27" spans="1:10" x14ac:dyDescent="0.25">
      <c r="E27">
        <v>457</v>
      </c>
      <c r="F27" t="s">
        <v>218</v>
      </c>
      <c r="G27" t="s">
        <v>215</v>
      </c>
      <c r="H27">
        <v>457</v>
      </c>
    </row>
    <row r="28" spans="1:10" x14ac:dyDescent="0.25">
      <c r="E28">
        <v>385</v>
      </c>
      <c r="F28" t="s">
        <v>221</v>
      </c>
      <c r="G28" t="s">
        <v>215</v>
      </c>
      <c r="H28">
        <v>385</v>
      </c>
    </row>
    <row r="29" spans="1:10" x14ac:dyDescent="0.25">
      <c r="E29">
        <v>491</v>
      </c>
      <c r="F29" t="s">
        <v>222</v>
      </c>
      <c r="G29" t="s">
        <v>215</v>
      </c>
      <c r="H29">
        <v>491</v>
      </c>
    </row>
    <row r="30" spans="1:10" x14ac:dyDescent="0.25">
      <c r="E30">
        <v>555</v>
      </c>
      <c r="F30" t="s">
        <v>223</v>
      </c>
      <c r="G30" t="s">
        <v>215</v>
      </c>
      <c r="H30">
        <v>555</v>
      </c>
    </row>
    <row r="31" spans="1:10" x14ac:dyDescent="0.25">
      <c r="E31">
        <v>524</v>
      </c>
      <c r="F31" t="s">
        <v>224</v>
      </c>
      <c r="G31" t="s">
        <v>225</v>
      </c>
      <c r="H31">
        <v>524</v>
      </c>
    </row>
    <row r="32" spans="1:10" x14ac:dyDescent="0.25">
      <c r="E32">
        <v>458</v>
      </c>
      <c r="F32" t="s">
        <v>226</v>
      </c>
      <c r="G32" t="s">
        <v>225</v>
      </c>
      <c r="H32">
        <v>458</v>
      </c>
    </row>
    <row r="33" spans="5:8" x14ac:dyDescent="0.25">
      <c r="E33">
        <v>386</v>
      </c>
      <c r="F33" t="s">
        <v>227</v>
      </c>
      <c r="G33" t="s">
        <v>225</v>
      </c>
      <c r="H33">
        <v>386</v>
      </c>
    </row>
    <row r="34" spans="5:8" x14ac:dyDescent="0.25">
      <c r="E34">
        <v>422</v>
      </c>
      <c r="F34" t="s">
        <v>228</v>
      </c>
      <c r="G34" t="s">
        <v>225</v>
      </c>
      <c r="H34">
        <v>422</v>
      </c>
    </row>
    <row r="35" spans="5:8" x14ac:dyDescent="0.25">
      <c r="E35">
        <v>492</v>
      </c>
      <c r="F35" t="s">
        <v>229</v>
      </c>
      <c r="G35" t="s">
        <v>225</v>
      </c>
      <c r="H35">
        <v>492</v>
      </c>
    </row>
    <row r="36" spans="5:8" x14ac:dyDescent="0.25">
      <c r="E36">
        <v>556</v>
      </c>
      <c r="F36" t="s">
        <v>230</v>
      </c>
      <c r="G36" t="s">
        <v>225</v>
      </c>
      <c r="H36">
        <v>556</v>
      </c>
    </row>
    <row r="37" spans="5:8" x14ac:dyDescent="0.25">
      <c r="E37">
        <v>239</v>
      </c>
      <c r="F37" t="s">
        <v>148</v>
      </c>
      <c r="G37" t="s">
        <v>231</v>
      </c>
      <c r="H37">
        <v>239</v>
      </c>
    </row>
    <row r="38" spans="5:8" x14ac:dyDescent="0.25">
      <c r="E38">
        <v>238</v>
      </c>
      <c r="F38" t="s">
        <v>149</v>
      </c>
      <c r="G38" t="s">
        <v>232</v>
      </c>
      <c r="H38">
        <v>238</v>
      </c>
    </row>
    <row r="39" spans="5:8" x14ac:dyDescent="0.25">
      <c r="E39">
        <v>50</v>
      </c>
      <c r="F39" t="s">
        <v>205</v>
      </c>
      <c r="G39" t="s">
        <v>233</v>
      </c>
      <c r="H39">
        <v>50</v>
      </c>
    </row>
    <row r="40" spans="5:8" x14ac:dyDescent="0.25">
      <c r="E40">
        <v>232</v>
      </c>
      <c r="F40" t="s">
        <v>234</v>
      </c>
      <c r="G40" t="s">
        <v>101</v>
      </c>
      <c r="H40">
        <v>232</v>
      </c>
    </row>
    <row r="41" spans="5:8" x14ac:dyDescent="0.25">
      <c r="E41">
        <v>52</v>
      </c>
      <c r="F41" t="s">
        <v>39</v>
      </c>
      <c r="G41" t="s">
        <v>207</v>
      </c>
      <c r="H41">
        <v>52</v>
      </c>
    </row>
    <row r="42" spans="5:8" x14ac:dyDescent="0.25">
      <c r="E42">
        <v>47</v>
      </c>
      <c r="F42" t="s">
        <v>103</v>
      </c>
      <c r="G42" t="s">
        <v>235</v>
      </c>
      <c r="H42">
        <v>47</v>
      </c>
    </row>
    <row r="43" spans="5:8" x14ac:dyDescent="0.25">
      <c r="E43">
        <v>739</v>
      </c>
      <c r="F43" t="s">
        <v>236</v>
      </c>
      <c r="G43" t="s">
        <v>237</v>
      </c>
      <c r="H43">
        <v>739</v>
      </c>
    </row>
    <row r="44" spans="5:8" x14ac:dyDescent="0.25">
      <c r="E44">
        <v>43</v>
      </c>
      <c r="F44" t="s">
        <v>41</v>
      </c>
      <c r="G44" t="s">
        <v>238</v>
      </c>
      <c r="H44">
        <v>43</v>
      </c>
    </row>
    <row r="45" spans="5:8" x14ac:dyDescent="0.25">
      <c r="E45">
        <v>729</v>
      </c>
      <c r="F45" t="s">
        <v>239</v>
      </c>
      <c r="G45" t="s">
        <v>240</v>
      </c>
      <c r="H45">
        <v>729</v>
      </c>
    </row>
    <row r="46" spans="5:8" x14ac:dyDescent="0.25">
      <c r="E46">
        <v>254</v>
      </c>
      <c r="F46" t="s">
        <v>106</v>
      </c>
      <c r="G46" t="s">
        <v>150</v>
      </c>
      <c r="H46">
        <v>254</v>
      </c>
    </row>
    <row r="47" spans="5:8" x14ac:dyDescent="0.25">
      <c r="E47">
        <v>53</v>
      </c>
      <c r="F47" t="s">
        <v>241</v>
      </c>
      <c r="G47" t="s">
        <v>242</v>
      </c>
      <c r="H47">
        <v>53</v>
      </c>
    </row>
    <row r="48" spans="5:8" x14ac:dyDescent="0.25">
      <c r="E48">
        <v>54</v>
      </c>
      <c r="F48" t="s">
        <v>217</v>
      </c>
      <c r="G48" t="s">
        <v>243</v>
      </c>
      <c r="H48">
        <v>54</v>
      </c>
    </row>
    <row r="49" spans="5:8" x14ac:dyDescent="0.25">
      <c r="E49">
        <v>305</v>
      </c>
      <c r="F49" t="s">
        <v>151</v>
      </c>
      <c r="G49" t="s">
        <v>52</v>
      </c>
      <c r="H49">
        <v>305</v>
      </c>
    </row>
    <row r="50" spans="5:8" x14ac:dyDescent="0.25">
      <c r="E50">
        <v>525</v>
      </c>
      <c r="F50" t="s">
        <v>244</v>
      </c>
      <c r="G50" t="s">
        <v>245</v>
      </c>
      <c r="H50">
        <v>525</v>
      </c>
    </row>
    <row r="51" spans="5:8" x14ac:dyDescent="0.25">
      <c r="E51">
        <v>493</v>
      </c>
      <c r="F51" t="s">
        <v>246</v>
      </c>
      <c r="G51" t="s">
        <v>245</v>
      </c>
      <c r="H51">
        <v>493</v>
      </c>
    </row>
    <row r="52" spans="5:8" x14ac:dyDescent="0.25">
      <c r="E52">
        <v>459</v>
      </c>
      <c r="F52" t="s">
        <v>247</v>
      </c>
      <c r="G52" t="s">
        <v>245</v>
      </c>
      <c r="H52">
        <v>459</v>
      </c>
    </row>
    <row r="53" spans="5:8" x14ac:dyDescent="0.25">
      <c r="E53">
        <v>557</v>
      </c>
      <c r="F53" t="s">
        <v>248</v>
      </c>
      <c r="G53" t="s">
        <v>245</v>
      </c>
      <c r="H53">
        <v>557</v>
      </c>
    </row>
    <row r="54" spans="5:8" x14ac:dyDescent="0.25">
      <c r="E54">
        <v>423</v>
      </c>
      <c r="F54" t="s">
        <v>249</v>
      </c>
      <c r="G54" t="s">
        <v>245</v>
      </c>
      <c r="H54">
        <v>423</v>
      </c>
    </row>
    <row r="55" spans="5:8" x14ac:dyDescent="0.25">
      <c r="E55">
        <v>387</v>
      </c>
      <c r="F55" t="s">
        <v>250</v>
      </c>
      <c r="G55" t="s">
        <v>245</v>
      </c>
      <c r="H55">
        <v>387</v>
      </c>
    </row>
    <row r="56" spans="5:8" x14ac:dyDescent="0.25">
      <c r="E56">
        <v>526</v>
      </c>
      <c r="F56" t="s">
        <v>251</v>
      </c>
      <c r="G56" t="s">
        <v>252</v>
      </c>
      <c r="H56">
        <v>526</v>
      </c>
    </row>
    <row r="57" spans="5:8" x14ac:dyDescent="0.25">
      <c r="E57">
        <v>494</v>
      </c>
      <c r="F57" t="s">
        <v>253</v>
      </c>
      <c r="G57" t="s">
        <v>254</v>
      </c>
      <c r="H57">
        <v>494</v>
      </c>
    </row>
    <row r="58" spans="5:8" x14ac:dyDescent="0.25">
      <c r="E58">
        <v>460</v>
      </c>
      <c r="F58" t="s">
        <v>255</v>
      </c>
      <c r="G58" t="s">
        <v>254</v>
      </c>
      <c r="H58">
        <v>460</v>
      </c>
    </row>
    <row r="59" spans="5:8" x14ac:dyDescent="0.25">
      <c r="E59">
        <v>388</v>
      </c>
      <c r="F59" t="s">
        <v>256</v>
      </c>
      <c r="G59" t="s">
        <v>254</v>
      </c>
      <c r="H59">
        <v>388</v>
      </c>
    </row>
    <row r="60" spans="5:8" x14ac:dyDescent="0.25">
      <c r="E60">
        <v>424</v>
      </c>
      <c r="F60" t="s">
        <v>257</v>
      </c>
      <c r="G60" t="s">
        <v>254</v>
      </c>
      <c r="H60">
        <v>424</v>
      </c>
    </row>
    <row r="61" spans="5:8" x14ac:dyDescent="0.25">
      <c r="E61">
        <v>558</v>
      </c>
      <c r="F61" t="s">
        <v>258</v>
      </c>
      <c r="G61" t="s">
        <v>254</v>
      </c>
      <c r="H61">
        <v>558</v>
      </c>
    </row>
    <row r="62" spans="5:8" x14ac:dyDescent="0.25">
      <c r="E62">
        <v>250</v>
      </c>
      <c r="F62" t="s">
        <v>259</v>
      </c>
      <c r="G62" t="s">
        <v>260</v>
      </c>
      <c r="H62">
        <v>250</v>
      </c>
    </row>
    <row r="63" spans="5:8" x14ac:dyDescent="0.25">
      <c r="E63">
        <v>55</v>
      </c>
      <c r="F63" t="s">
        <v>220</v>
      </c>
      <c r="G63" t="s">
        <v>261</v>
      </c>
      <c r="H63">
        <v>55</v>
      </c>
    </row>
    <row r="64" spans="5:8" x14ac:dyDescent="0.25">
      <c r="E64">
        <v>44</v>
      </c>
      <c r="F64" t="s">
        <v>152</v>
      </c>
      <c r="G64" t="s">
        <v>262</v>
      </c>
      <c r="H64">
        <v>44</v>
      </c>
    </row>
    <row r="65" spans="5:8" x14ac:dyDescent="0.25">
      <c r="E65">
        <v>255</v>
      </c>
      <c r="F65" t="s">
        <v>107</v>
      </c>
      <c r="G65" t="s">
        <v>153</v>
      </c>
      <c r="H65">
        <v>255</v>
      </c>
    </row>
  </sheetData>
  <conditionalFormatting sqref="D1:D1048576">
    <cfRule type="expression" dxfId="3" priority="2" stopIfTrue="1">
      <formula>ISNA(D1)</formula>
    </cfRule>
  </conditionalFormatting>
  <conditionalFormatting sqref="E19:H84">
    <cfRule type="expression" dxfId="2" priority="1" stopIfTrue="1">
      <formula>COUNTIF(LIST1,$F19)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abSelected="1" workbookViewId="0">
      <selection activeCell="F30" sqref="F30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1" customWidth="1"/>
    <col min="5" max="5" width="22.140625" customWidth="1"/>
    <col min="6" max="6" width="34.140625" bestFit="1" customWidth="1"/>
    <col min="7" max="7" width="14" bestFit="1" customWidth="1"/>
    <col min="12" max="14" width="8.7109375" style="3"/>
    <col min="16" max="18" width="8.7109375" style="5"/>
  </cols>
  <sheetData>
    <row r="1" spans="1:18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L1" s="4" t="s">
        <v>746</v>
      </c>
      <c r="P1" s="6" t="s">
        <v>747</v>
      </c>
    </row>
    <row r="2" spans="1:18" x14ac:dyDescent="0.25">
      <c r="A2" t="s">
        <v>29</v>
      </c>
      <c r="B2" t="s">
        <v>744</v>
      </c>
      <c r="C2">
        <v>93</v>
      </c>
      <c r="D2" s="1">
        <v>213</v>
      </c>
      <c r="E2" t="str">
        <f>VLOOKUP($D2,$G$6:$I$66,2,FALSE)</f>
        <v>3 Bed Room</v>
      </c>
      <c r="F2" t="str">
        <f>VLOOKUP($D2,$G$6:$I$66,3,FALSE)</f>
        <v>3BD</v>
      </c>
      <c r="G2">
        <f>VLOOKUP($D2,$G$6:$I$66,1,FALSE)</f>
        <v>213</v>
      </c>
      <c r="L2" s="3" t="e">
        <f>VLOOKUP($B2,$F$6:$I$66,1,FALSE)</f>
        <v>#N/A</v>
      </c>
      <c r="M2" s="3" t="e">
        <f>VLOOKUP($B2,$F$6:$I$66,3,FALSE)</f>
        <v>#N/A</v>
      </c>
      <c r="N2" s="3" t="e">
        <f>VLOOKUP($B2,$F$6:$I$66,2,FALSE)</f>
        <v>#N/A</v>
      </c>
      <c r="P2" s="5" t="str">
        <f>VLOOKUP($A2,$E$6:$I$66,1,FALSE)</f>
        <v>3 Bed Room</v>
      </c>
      <c r="Q2" s="5" t="str">
        <f>VLOOKUP($A2,$E$6:$I$66,2,FALSE)</f>
        <v>3BD</v>
      </c>
      <c r="R2" s="5">
        <f>VLOOKUP($A2,$E$6:$I$66,3,FALSE)</f>
        <v>213</v>
      </c>
    </row>
    <row r="3" spans="1:18" x14ac:dyDescent="0.25">
      <c r="A3" t="s">
        <v>27</v>
      </c>
      <c r="B3" t="s">
        <v>745</v>
      </c>
      <c r="C3">
        <v>54</v>
      </c>
      <c r="D3" s="1">
        <v>1</v>
      </c>
      <c r="E3" t="str">
        <f>VLOOKUP($D3,$G$6:$I$66,2,FALSE)</f>
        <v>Private</v>
      </c>
      <c r="F3" t="str">
        <f>VLOOKUP($D3,$G$6:$I$66,3,FALSE)</f>
        <v>P</v>
      </c>
      <c r="G3">
        <f>VLOOKUP($D3,$G$6:$I$66,1,FALSE)</f>
        <v>1</v>
      </c>
      <c r="L3" s="3" t="e">
        <f>VLOOKUP($B3,$F$6:$I$66,1,FALSE)</f>
        <v>#N/A</v>
      </c>
      <c r="M3" s="3" t="e">
        <f>VLOOKUP($B3,$F$6:$I$66,3,FALSE)</f>
        <v>#N/A</v>
      </c>
      <c r="N3" s="3" t="e">
        <f>VLOOKUP($B3,$F$6:$I$66,2,FALSE)</f>
        <v>#N/A</v>
      </c>
      <c r="P3" s="5" t="str">
        <f>VLOOKUP($A3,$E$6:$I$66,1,FALSE)</f>
        <v>Private</v>
      </c>
      <c r="Q3" s="5" t="str">
        <f>VLOOKUP($A3,$E$6:$I$66,2,FALSE)</f>
        <v>P</v>
      </c>
      <c r="R3" s="5">
        <f>VLOOKUP($A3,$E$6:$I$66,3,FALSE)</f>
        <v>1</v>
      </c>
    </row>
    <row r="4" spans="1:18" ht="15" customHeight="1" x14ac:dyDescent="0.25">
      <c r="A4" t="s">
        <v>30</v>
      </c>
      <c r="B4" t="s">
        <v>31</v>
      </c>
      <c r="C4">
        <v>2</v>
      </c>
      <c r="D4" s="1">
        <v>2</v>
      </c>
      <c r="E4" t="str">
        <f>VLOOKUP($D4,$G$6:$I$66,2,FALSE)</f>
        <v>Semi</v>
      </c>
      <c r="F4" t="str">
        <f>VLOOKUP($D4,$G$6:$I$66,3,FALSE)</f>
        <v>S</v>
      </c>
      <c r="G4">
        <f>VLOOKUP($D4,$G$6:$I$66,1,FALSE)</f>
        <v>2</v>
      </c>
      <c r="L4" s="3" t="str">
        <f>VLOOKUP($B4,$F$6:$I$66,1,FALSE)</f>
        <v>S</v>
      </c>
      <c r="M4" s="3" t="str">
        <f>VLOOKUP($B4,$F$6:$I$66,3,FALSE)</f>
        <v>Semi</v>
      </c>
      <c r="N4" s="3">
        <f>VLOOKUP($B4,$F$6:$I$66,2,FALSE)</f>
        <v>2</v>
      </c>
      <c r="P4" s="5" t="str">
        <f>VLOOKUP($A4,$E$6:$I$66,1,FALSE)</f>
        <v>Semi</v>
      </c>
      <c r="Q4" s="5" t="str">
        <f>VLOOKUP($A4,$E$6:$I$66,2,FALSE)</f>
        <v>S</v>
      </c>
      <c r="R4" s="5">
        <f>VLOOKUP($A4,$E$6:$I$66,3,FALSE)</f>
        <v>2</v>
      </c>
    </row>
    <row r="6" spans="1:18" x14ac:dyDescent="0.25">
      <c r="E6" t="s">
        <v>263</v>
      </c>
      <c r="F6" t="s">
        <v>264</v>
      </c>
      <c r="G6">
        <v>10</v>
      </c>
      <c r="H6" t="s">
        <v>263</v>
      </c>
      <c r="I6" t="s">
        <v>264</v>
      </c>
    </row>
    <row r="7" spans="1:18" x14ac:dyDescent="0.25">
      <c r="E7" t="s">
        <v>265</v>
      </c>
      <c r="F7" t="s">
        <v>266</v>
      </c>
      <c r="G7">
        <v>83</v>
      </c>
      <c r="H7" t="s">
        <v>265</v>
      </c>
      <c r="I7" t="s">
        <v>266</v>
      </c>
    </row>
    <row r="8" spans="1:18" x14ac:dyDescent="0.25">
      <c r="E8" t="s">
        <v>267</v>
      </c>
      <c r="F8" t="s">
        <v>268</v>
      </c>
      <c r="G8">
        <v>11</v>
      </c>
      <c r="H8" t="s">
        <v>267</v>
      </c>
      <c r="I8" t="s">
        <v>268</v>
      </c>
    </row>
    <row r="9" spans="1:18" x14ac:dyDescent="0.25">
      <c r="E9" t="s">
        <v>269</v>
      </c>
      <c r="F9" t="s">
        <v>270</v>
      </c>
      <c r="G9">
        <v>84</v>
      </c>
      <c r="H9" t="s">
        <v>269</v>
      </c>
      <c r="I9" t="s">
        <v>270</v>
      </c>
    </row>
    <row r="10" spans="1:18" x14ac:dyDescent="0.25">
      <c r="E10" t="s">
        <v>271</v>
      </c>
      <c r="F10" t="s">
        <v>272</v>
      </c>
      <c r="G10">
        <v>85</v>
      </c>
      <c r="H10" t="s">
        <v>271</v>
      </c>
      <c r="I10" t="s">
        <v>272</v>
      </c>
    </row>
    <row r="11" spans="1:18" x14ac:dyDescent="0.25">
      <c r="E11" t="s">
        <v>29</v>
      </c>
      <c r="F11" t="s">
        <v>273</v>
      </c>
      <c r="G11">
        <v>213</v>
      </c>
      <c r="H11" t="s">
        <v>29</v>
      </c>
      <c r="I11" t="s">
        <v>273</v>
      </c>
    </row>
    <row r="12" spans="1:18" x14ac:dyDescent="0.25">
      <c r="E12" t="s">
        <v>274</v>
      </c>
      <c r="F12" t="s">
        <v>32</v>
      </c>
      <c r="G12">
        <v>253</v>
      </c>
      <c r="H12" t="s">
        <v>274</v>
      </c>
      <c r="I12" t="s">
        <v>32</v>
      </c>
    </row>
    <row r="13" spans="1:18" x14ac:dyDescent="0.25">
      <c r="E13" t="s">
        <v>275</v>
      </c>
      <c r="F13" t="s">
        <v>276</v>
      </c>
      <c r="G13">
        <v>33</v>
      </c>
      <c r="H13" t="s">
        <v>275</v>
      </c>
      <c r="I13" t="s">
        <v>276</v>
      </c>
    </row>
    <row r="14" spans="1:18" x14ac:dyDescent="0.25">
      <c r="E14" t="s">
        <v>277</v>
      </c>
      <c r="F14" t="s">
        <v>278</v>
      </c>
      <c r="G14">
        <v>34</v>
      </c>
      <c r="H14" t="s">
        <v>277</v>
      </c>
      <c r="I14" t="s">
        <v>278</v>
      </c>
    </row>
    <row r="15" spans="1:18" x14ac:dyDescent="0.25">
      <c r="E15" t="s">
        <v>279</v>
      </c>
      <c r="F15" t="s">
        <v>100</v>
      </c>
      <c r="G15">
        <v>13</v>
      </c>
      <c r="H15" t="s">
        <v>279</v>
      </c>
      <c r="I15" t="s">
        <v>100</v>
      </c>
    </row>
    <row r="16" spans="1:18" x14ac:dyDescent="0.25">
      <c r="E16" t="s">
        <v>27</v>
      </c>
      <c r="F16" t="s">
        <v>28</v>
      </c>
      <c r="G16">
        <v>1</v>
      </c>
      <c r="H16" t="s">
        <v>27</v>
      </c>
      <c r="I16" t="s">
        <v>28</v>
      </c>
    </row>
    <row r="17" spans="5:9" x14ac:dyDescent="0.25">
      <c r="E17" t="s">
        <v>27</v>
      </c>
      <c r="F17" t="s">
        <v>280</v>
      </c>
      <c r="G17">
        <v>15</v>
      </c>
      <c r="H17" t="s">
        <v>27</v>
      </c>
      <c r="I17" t="s">
        <v>280</v>
      </c>
    </row>
    <row r="18" spans="5:9" x14ac:dyDescent="0.25">
      <c r="E18" t="s">
        <v>281</v>
      </c>
      <c r="F18" t="s">
        <v>282</v>
      </c>
      <c r="G18">
        <v>313</v>
      </c>
      <c r="H18" t="s">
        <v>281</v>
      </c>
      <c r="I18" t="s">
        <v>282</v>
      </c>
    </row>
    <row r="19" spans="5:9" x14ac:dyDescent="0.25">
      <c r="E19" t="s">
        <v>283</v>
      </c>
      <c r="F19" t="s">
        <v>284</v>
      </c>
      <c r="G19">
        <v>53</v>
      </c>
      <c r="H19" t="s">
        <v>283</v>
      </c>
      <c r="I19" t="s">
        <v>284</v>
      </c>
    </row>
    <row r="20" spans="5:9" x14ac:dyDescent="0.25">
      <c r="E20" t="s">
        <v>285</v>
      </c>
      <c r="F20" t="s">
        <v>286</v>
      </c>
      <c r="G20">
        <v>4</v>
      </c>
      <c r="H20" t="s">
        <v>285</v>
      </c>
      <c r="I20" t="s">
        <v>286</v>
      </c>
    </row>
    <row r="21" spans="5:9" x14ac:dyDescent="0.25">
      <c r="E21" t="s">
        <v>136</v>
      </c>
      <c r="F21" t="s">
        <v>287</v>
      </c>
      <c r="G21">
        <v>203</v>
      </c>
      <c r="H21" t="s">
        <v>136</v>
      </c>
      <c r="I21" t="s">
        <v>287</v>
      </c>
    </row>
    <row r="22" spans="5:9" x14ac:dyDescent="0.25">
      <c r="E22" t="s">
        <v>30</v>
      </c>
      <c r="F22" t="s">
        <v>31</v>
      </c>
      <c r="G22">
        <v>2</v>
      </c>
      <c r="H22" t="s">
        <v>30</v>
      </c>
      <c r="I22" t="s">
        <v>31</v>
      </c>
    </row>
    <row r="23" spans="5:9" x14ac:dyDescent="0.25">
      <c r="E23" t="s">
        <v>288</v>
      </c>
      <c r="F23" t="s">
        <v>289</v>
      </c>
      <c r="G23">
        <v>73</v>
      </c>
      <c r="H23" t="s">
        <v>288</v>
      </c>
      <c r="I23" t="s">
        <v>289</v>
      </c>
    </row>
    <row r="24" spans="5:9" x14ac:dyDescent="0.25">
      <c r="E24" t="s">
        <v>290</v>
      </c>
      <c r="F24" t="s">
        <v>291</v>
      </c>
      <c r="G24">
        <v>323</v>
      </c>
      <c r="H24" t="s">
        <v>290</v>
      </c>
      <c r="I24" t="s">
        <v>291</v>
      </c>
    </row>
    <row r="25" spans="5:9" x14ac:dyDescent="0.25">
      <c r="E25" t="s">
        <v>138</v>
      </c>
      <c r="F25" t="s">
        <v>139</v>
      </c>
      <c r="G25">
        <v>23</v>
      </c>
      <c r="H25" t="s">
        <v>138</v>
      </c>
      <c r="I25" t="s">
        <v>139</v>
      </c>
    </row>
    <row r="26" spans="5:9" x14ac:dyDescent="0.25">
      <c r="E26" t="s">
        <v>292</v>
      </c>
      <c r="F26" t="s">
        <v>293</v>
      </c>
      <c r="G26">
        <v>63</v>
      </c>
      <c r="H26" t="s">
        <v>292</v>
      </c>
      <c r="I26" t="s">
        <v>293</v>
      </c>
    </row>
    <row r="27" spans="5:9" x14ac:dyDescent="0.25">
      <c r="E27" t="s">
        <v>294</v>
      </c>
      <c r="F27" t="s">
        <v>295</v>
      </c>
      <c r="G27">
        <v>103</v>
      </c>
      <c r="H27" t="s">
        <v>294</v>
      </c>
      <c r="I27" t="s">
        <v>295</v>
      </c>
    </row>
    <row r="28" spans="5:9" x14ac:dyDescent="0.25">
      <c r="E28" t="s">
        <v>296</v>
      </c>
      <c r="F28" t="s">
        <v>297</v>
      </c>
      <c r="G28">
        <v>104</v>
      </c>
      <c r="H28" t="s">
        <v>296</v>
      </c>
      <c r="I28" t="s">
        <v>297</v>
      </c>
    </row>
    <row r="29" spans="5:9" x14ac:dyDescent="0.25">
      <c r="E29" t="s">
        <v>298</v>
      </c>
      <c r="F29" t="s">
        <v>299</v>
      </c>
      <c r="G29">
        <v>93</v>
      </c>
      <c r="H29" t="s">
        <v>298</v>
      </c>
      <c r="I29" t="s">
        <v>299</v>
      </c>
    </row>
    <row r="30" spans="5:9" x14ac:dyDescent="0.25">
      <c r="E30" t="s">
        <v>300</v>
      </c>
      <c r="F30" t="s">
        <v>301</v>
      </c>
      <c r="G30">
        <v>12</v>
      </c>
      <c r="H30" t="s">
        <v>300</v>
      </c>
      <c r="I30" t="s">
        <v>301</v>
      </c>
    </row>
    <row r="31" spans="5:9" x14ac:dyDescent="0.25">
      <c r="E31" t="s">
        <v>302</v>
      </c>
      <c r="F31" t="s">
        <v>302</v>
      </c>
      <c r="G31">
        <v>263</v>
      </c>
      <c r="H31" t="s">
        <v>302</v>
      </c>
      <c r="I31" t="s">
        <v>302</v>
      </c>
    </row>
    <row r="32" spans="5:9" x14ac:dyDescent="0.25">
      <c r="E32" t="s">
        <v>303</v>
      </c>
      <c r="F32" t="s">
        <v>304</v>
      </c>
      <c r="G32">
        <v>113</v>
      </c>
      <c r="H32" t="s">
        <v>303</v>
      </c>
      <c r="I32" t="s">
        <v>304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4"/>
  <sheetViews>
    <sheetView workbookViewId="0">
      <selection activeCell="F27" sqref="F27"/>
    </sheetView>
  </sheetViews>
  <sheetFormatPr defaultRowHeight="15" x14ac:dyDescent="0.25"/>
  <cols>
    <col min="1" max="1" width="23" bestFit="1" customWidth="1"/>
    <col min="2" max="2" width="10.285156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1" bestFit="1" customWidth="1"/>
    <col min="8" max="8" width="24.7109375" bestFit="1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2"/>
    <col min="23" max="25" width="8.7109375" style="10"/>
  </cols>
  <sheetData>
    <row r="1" spans="1:25" s="7" customFormat="1" x14ac:dyDescent="0.25">
      <c r="A1" s="7" t="s">
        <v>0</v>
      </c>
      <c r="B1" s="7" t="s">
        <v>1</v>
      </c>
      <c r="C1" s="7" t="s">
        <v>5</v>
      </c>
      <c r="D1" s="7" t="s">
        <v>22</v>
      </c>
      <c r="E1" s="7" t="s">
        <v>23</v>
      </c>
      <c r="F1" s="7" t="s">
        <v>24</v>
      </c>
      <c r="G1" s="1" t="s">
        <v>4</v>
      </c>
      <c r="H1" s="7" t="s">
        <v>2</v>
      </c>
      <c r="I1" s="7" t="s">
        <v>3</v>
      </c>
      <c r="J1" s="7" t="s">
        <v>6</v>
      </c>
      <c r="K1" s="7" t="s">
        <v>25</v>
      </c>
      <c r="L1" s="7" t="s">
        <v>26</v>
      </c>
      <c r="M1" s="7" t="s">
        <v>7</v>
      </c>
      <c r="Q1" s="7" t="s">
        <v>748</v>
      </c>
      <c r="S1" s="8" t="s">
        <v>749</v>
      </c>
      <c r="T1" s="8"/>
      <c r="U1" s="8"/>
      <c r="W1" s="9" t="s">
        <v>750</v>
      </c>
      <c r="X1" s="9"/>
      <c r="Y1" s="9"/>
    </row>
    <row r="2" spans="1:25" x14ac:dyDescent="0.25">
      <c r="A2" t="s">
        <v>49</v>
      </c>
      <c r="B2">
        <v>46</v>
      </c>
      <c r="C2" t="s">
        <v>37</v>
      </c>
      <c r="D2" t="s">
        <v>39</v>
      </c>
      <c r="F2" t="s">
        <v>305</v>
      </c>
      <c r="G2" s="1">
        <v>78</v>
      </c>
      <c r="H2" s="7" t="str">
        <f>VLOOKUP($G2,$I$20:$O$170,7,FALSE)</f>
        <v>Hospice Medicaid</v>
      </c>
      <c r="I2" s="7">
        <f>VLOOKUP($G2,$I$20:$O$170,1,FALSE)</f>
        <v>78</v>
      </c>
      <c r="J2" s="7" t="str">
        <f>VLOOKUP($G2,$I$20:$O$170,2,FALSE)</f>
        <v>Medicaid</v>
      </c>
      <c r="K2" s="7" t="str">
        <f>VLOOKUP($G2,$I$20:$O$170,3,FALSE)</f>
        <v>HM</v>
      </c>
      <c r="L2" s="7">
        <f>VLOOKUP($G2,$I$20:$O$170,4,FALSE)</f>
        <v>0</v>
      </c>
      <c r="M2" s="7" t="str">
        <f>VLOOKUP($G2,$I$20:$O$170,5,FALSE)</f>
        <v>Hospice-Medicaid</v>
      </c>
      <c r="Q2" t="str">
        <f>CONCATENATE($D2,$E2)</f>
        <v>HM</v>
      </c>
      <c r="S2" s="2">
        <f t="shared" ref="S2:S18" si="0">VLOOKUP($Q2,$N$20:$P$170,3,FALSE)</f>
        <v>78</v>
      </c>
      <c r="T2" s="2" t="str">
        <f t="shared" ref="T2:T18" si="1">VLOOKUP($Q2,$N$20:$P$170,1,FALSE)</f>
        <v>HM</v>
      </c>
      <c r="U2" s="2" t="str">
        <f t="shared" ref="U2:U18" si="2">VLOOKUP($Q2,$N$20:$P$170,2,FALSE)</f>
        <v>Hospice Medicaid</v>
      </c>
      <c r="W2" s="10" t="e">
        <f t="shared" ref="W2:W18" si="3">VLOOKUP($B2,$I$20:$P$170,1,FALSE)</f>
        <v>#N/A</v>
      </c>
      <c r="X2" s="10" t="e">
        <f t="shared" ref="X2:X18" si="4">VLOOKUP($B2,$I$20:$P$170,6,FALSE)</f>
        <v>#N/A</v>
      </c>
      <c r="Y2" s="10" t="e">
        <f t="shared" ref="Y2:Y18" si="5">VLOOKUP($B2,$I$20:$P$170,7,FALSE)</f>
        <v>#N/A</v>
      </c>
    </row>
    <row r="3" spans="1:25" x14ac:dyDescent="0.25">
      <c r="A3" t="s">
        <v>55</v>
      </c>
      <c r="B3">
        <v>520</v>
      </c>
      <c r="C3" t="s">
        <v>27</v>
      </c>
      <c r="D3" t="s">
        <v>56</v>
      </c>
      <c r="E3" t="s">
        <v>38</v>
      </c>
      <c r="G3" s="1">
        <v>938</v>
      </c>
      <c r="H3" s="7" t="str">
        <f>VLOOKUP($G3,$I$20:$O$170,7,FALSE)</f>
        <v>Hospice Medicaid Pending</v>
      </c>
      <c r="I3" s="7">
        <f>VLOOKUP($G3,$I$20:$O$170,1,FALSE)</f>
        <v>938</v>
      </c>
      <c r="J3" s="7" t="str">
        <f>VLOOKUP($G3,$I$20:$O$170,2,FALSE)</f>
        <v>Private</v>
      </c>
      <c r="K3" s="7" t="str">
        <f>VLOOKUP($G3,$I$20:$O$170,3,FALSE)</f>
        <v>HMP</v>
      </c>
      <c r="L3" s="7">
        <f>VLOOKUP($G3,$I$20:$O$170,4,FALSE)</f>
        <v>0</v>
      </c>
      <c r="M3" s="7" t="str">
        <f>VLOOKUP($G3,$I$20:$O$170,5,FALSE)</f>
        <v>Hospice-Medicaid</v>
      </c>
      <c r="Q3" t="str">
        <f t="shared" ref="Q3:Q18" si="6">CONCATENATE($D3,$E3)</f>
        <v>HMPOH</v>
      </c>
      <c r="S3" s="2" t="e">
        <f t="shared" si="0"/>
        <v>#N/A</v>
      </c>
      <c r="T3" s="2" t="e">
        <f t="shared" si="1"/>
        <v>#N/A</v>
      </c>
      <c r="U3" s="2" t="e">
        <f t="shared" si="2"/>
        <v>#N/A</v>
      </c>
      <c r="W3" s="10" t="e">
        <f t="shared" si="3"/>
        <v>#N/A</v>
      </c>
      <c r="X3" s="10" t="e">
        <f t="shared" si="4"/>
        <v>#N/A</v>
      </c>
      <c r="Y3" s="10" t="e">
        <f t="shared" si="5"/>
        <v>#N/A</v>
      </c>
    </row>
    <row r="4" spans="1:25" x14ac:dyDescent="0.25">
      <c r="A4" t="s">
        <v>58</v>
      </c>
      <c r="B4">
        <v>69</v>
      </c>
      <c r="C4" t="s">
        <v>27</v>
      </c>
      <c r="D4" t="s">
        <v>41</v>
      </c>
      <c r="F4" t="s">
        <v>40</v>
      </c>
      <c r="G4" s="1">
        <v>369</v>
      </c>
      <c r="H4" s="7" t="str">
        <f>VLOOKUP($G4,$I$20:$O$170,7,FALSE)</f>
        <v>Hospice Private</v>
      </c>
      <c r="I4" s="7">
        <f>VLOOKUP($G4,$I$20:$O$170,1,FALSE)</f>
        <v>369</v>
      </c>
      <c r="J4" s="7" t="str">
        <f>VLOOKUP($G4,$I$20:$O$170,2,FALSE)</f>
        <v>Private</v>
      </c>
      <c r="K4" s="7" t="str">
        <f>VLOOKUP($G4,$I$20:$O$170,3,FALSE)</f>
        <v>HP</v>
      </c>
      <c r="L4" s="7">
        <f>VLOOKUP($G4,$I$20:$O$170,4,FALSE)</f>
        <v>0</v>
      </c>
      <c r="M4" s="7" t="str">
        <f>VLOOKUP($G4,$I$20:$O$170,5,FALSE)</f>
        <v>Standard</v>
      </c>
      <c r="Q4" t="str">
        <f t="shared" si="6"/>
        <v>HP</v>
      </c>
      <c r="S4" s="2">
        <f t="shared" si="0"/>
        <v>369</v>
      </c>
      <c r="T4" s="2" t="str">
        <f t="shared" si="1"/>
        <v>HP</v>
      </c>
      <c r="U4" s="2" t="str">
        <f t="shared" si="2"/>
        <v>Hospice Private</v>
      </c>
      <c r="W4" s="10" t="e">
        <f t="shared" si="3"/>
        <v>#N/A</v>
      </c>
      <c r="X4" s="10" t="e">
        <f t="shared" si="4"/>
        <v>#N/A</v>
      </c>
      <c r="Y4" s="10" t="e">
        <f t="shared" si="5"/>
        <v>#N/A</v>
      </c>
    </row>
    <row r="5" spans="1:25" x14ac:dyDescent="0.25">
      <c r="A5" t="s">
        <v>35</v>
      </c>
      <c r="B5">
        <v>47</v>
      </c>
      <c r="C5" t="s">
        <v>35</v>
      </c>
      <c r="D5" t="s">
        <v>310</v>
      </c>
      <c r="F5" t="s">
        <v>46</v>
      </c>
      <c r="G5" s="1">
        <v>248</v>
      </c>
      <c r="H5" s="11" t="s">
        <v>660</v>
      </c>
      <c r="I5" s="11">
        <v>248</v>
      </c>
      <c r="J5" s="11" t="s">
        <v>35</v>
      </c>
      <c r="K5" s="11" t="s">
        <v>661</v>
      </c>
      <c r="L5" s="11"/>
      <c r="M5" s="11" t="s">
        <v>46</v>
      </c>
      <c r="Q5" t="str">
        <f t="shared" si="6"/>
        <v>MGD</v>
      </c>
      <c r="S5" s="2" t="e">
        <f t="shared" si="0"/>
        <v>#N/A</v>
      </c>
      <c r="T5" s="2" t="e">
        <f t="shared" si="1"/>
        <v>#N/A</v>
      </c>
      <c r="U5" s="2" t="e">
        <f t="shared" si="2"/>
        <v>#N/A</v>
      </c>
      <c r="W5" s="10">
        <f t="shared" si="3"/>
        <v>47</v>
      </c>
      <c r="X5" s="10" t="str">
        <f t="shared" si="4"/>
        <v>ABLLevels</v>
      </c>
      <c r="Y5" s="10" t="str">
        <f t="shared" si="5"/>
        <v>Anthem BCBS-Levels</v>
      </c>
    </row>
    <row r="6" spans="1:25" x14ac:dyDescent="0.25">
      <c r="A6" t="s">
        <v>715</v>
      </c>
      <c r="B6">
        <v>519</v>
      </c>
      <c r="C6" t="s">
        <v>35</v>
      </c>
      <c r="D6" t="s">
        <v>521</v>
      </c>
      <c r="G6" s="1">
        <v>11</v>
      </c>
      <c r="H6" s="11" t="s">
        <v>659</v>
      </c>
      <c r="I6" s="11">
        <v>11</v>
      </c>
      <c r="J6" s="11" t="s">
        <v>35</v>
      </c>
      <c r="K6" s="11" t="s">
        <v>54</v>
      </c>
      <c r="L6" s="11"/>
      <c r="M6" s="11" t="s">
        <v>36</v>
      </c>
      <c r="Q6" t="str">
        <f t="shared" si="6"/>
        <v>MGL</v>
      </c>
      <c r="S6" s="2">
        <f t="shared" si="0"/>
        <v>2718</v>
      </c>
      <c r="T6" s="2" t="str">
        <f t="shared" si="1"/>
        <v>MGL</v>
      </c>
      <c r="U6" s="2" t="str">
        <f t="shared" si="2"/>
        <v>MediGold</v>
      </c>
      <c r="W6" s="10" t="e">
        <f t="shared" si="3"/>
        <v>#N/A</v>
      </c>
      <c r="X6" s="10" t="e">
        <f t="shared" si="4"/>
        <v>#N/A</v>
      </c>
      <c r="Y6" s="10" t="e">
        <f t="shared" si="5"/>
        <v>#N/A</v>
      </c>
    </row>
    <row r="7" spans="1:25" x14ac:dyDescent="0.25">
      <c r="A7" t="s">
        <v>313</v>
      </c>
      <c r="B7">
        <v>89</v>
      </c>
      <c r="C7" t="s">
        <v>35</v>
      </c>
      <c r="D7" t="s">
        <v>310</v>
      </c>
      <c r="E7" t="s">
        <v>115</v>
      </c>
      <c r="G7" s="1">
        <v>248</v>
      </c>
      <c r="H7" s="11" t="s">
        <v>660</v>
      </c>
      <c r="I7" s="11">
        <v>248</v>
      </c>
      <c r="J7" s="11" t="s">
        <v>35</v>
      </c>
      <c r="K7" s="11" t="s">
        <v>661</v>
      </c>
      <c r="L7" s="11"/>
      <c r="M7" s="11" t="s">
        <v>46</v>
      </c>
      <c r="Q7" t="str">
        <f t="shared" si="6"/>
        <v>MGDPDPM</v>
      </c>
      <c r="S7" s="2" t="e">
        <f t="shared" si="0"/>
        <v>#N/A</v>
      </c>
      <c r="T7" s="2" t="e">
        <f t="shared" si="1"/>
        <v>#N/A</v>
      </c>
      <c r="U7" s="2" t="e">
        <f t="shared" si="2"/>
        <v>#N/A</v>
      </c>
      <c r="W7" s="10" t="e">
        <f t="shared" si="3"/>
        <v>#N/A</v>
      </c>
      <c r="X7" s="10" t="e">
        <f t="shared" si="4"/>
        <v>#N/A</v>
      </c>
      <c r="Y7" s="10" t="e">
        <f t="shared" si="5"/>
        <v>#N/A</v>
      </c>
    </row>
    <row r="8" spans="1:25" x14ac:dyDescent="0.25">
      <c r="A8" t="s">
        <v>716</v>
      </c>
      <c r="B8">
        <v>449</v>
      </c>
      <c r="C8" t="s">
        <v>37</v>
      </c>
      <c r="D8" t="s">
        <v>125</v>
      </c>
      <c r="F8" t="s">
        <v>305</v>
      </c>
      <c r="G8" s="1">
        <v>78</v>
      </c>
      <c r="H8" s="7" t="str">
        <f>VLOOKUP($G8,$I$20:$O$170,7,FALSE)</f>
        <v>Hospice Medicaid</v>
      </c>
      <c r="I8" s="7">
        <f>VLOOKUP($G8,$I$20:$O$170,1,FALSE)</f>
        <v>78</v>
      </c>
      <c r="J8" s="7" t="str">
        <f>VLOOKUP($G8,$I$20:$O$170,2,FALSE)</f>
        <v>Medicaid</v>
      </c>
      <c r="K8" s="7" t="str">
        <f>VLOOKUP($G8,$I$20:$O$170,3,FALSE)</f>
        <v>HM</v>
      </c>
      <c r="L8" s="7">
        <f>VLOOKUP($G8,$I$20:$O$170,4,FALSE)</f>
        <v>0</v>
      </c>
      <c r="M8" s="7" t="str">
        <f>VLOOKUP($G8,$I$20:$O$170,5,FALSE)</f>
        <v>Hospice-Medicaid</v>
      </c>
      <c r="Q8" t="str">
        <f t="shared" si="6"/>
        <v>MCH</v>
      </c>
      <c r="S8" s="2">
        <f t="shared" si="0"/>
        <v>3859</v>
      </c>
      <c r="T8" s="2" t="str">
        <f t="shared" si="1"/>
        <v>MCH</v>
      </c>
      <c r="U8" s="2" t="str">
        <f t="shared" si="2"/>
        <v>Medicaid Managed - Childrens Community</v>
      </c>
      <c r="W8" s="10" t="e">
        <f t="shared" si="3"/>
        <v>#N/A</v>
      </c>
      <c r="X8" s="10" t="e">
        <f t="shared" si="4"/>
        <v>#N/A</v>
      </c>
      <c r="Y8" s="10" t="e">
        <f t="shared" si="5"/>
        <v>#N/A</v>
      </c>
    </row>
    <row r="9" spans="1:25" x14ac:dyDescent="0.25">
      <c r="A9" t="s">
        <v>37</v>
      </c>
      <c r="B9">
        <v>3</v>
      </c>
      <c r="C9" t="s">
        <v>37</v>
      </c>
      <c r="D9" t="s">
        <v>109</v>
      </c>
      <c r="E9" t="s">
        <v>38</v>
      </c>
      <c r="F9" t="s">
        <v>305</v>
      </c>
      <c r="G9" s="1">
        <v>2618</v>
      </c>
      <c r="H9" s="7" t="str">
        <f>VLOOKUP($G9,$I$20:$O$170,7,FALSE)</f>
        <v>Medicaid - OH</v>
      </c>
      <c r="I9" s="7">
        <f>VLOOKUP($G9,$I$20:$O$170,1,FALSE)</f>
        <v>2618</v>
      </c>
      <c r="J9" s="7" t="str">
        <f>VLOOKUP($G9,$I$20:$O$170,2,FALSE)</f>
        <v>Medicaid</v>
      </c>
      <c r="K9" s="7" t="str">
        <f>VLOOKUP($G9,$I$20:$O$170,3,FALSE)</f>
        <v>MCD</v>
      </c>
      <c r="L9" s="7" t="str">
        <f>VLOOKUP($G9,$I$20:$O$170,4,FALSE)</f>
        <v>OH</v>
      </c>
      <c r="M9" s="7" t="str">
        <f>VLOOKUP($G9,$I$20:$O$170,5,FALSE)</f>
        <v>Medicaid-Ohio</v>
      </c>
      <c r="Q9" t="str">
        <f t="shared" si="6"/>
        <v>MCDOH</v>
      </c>
      <c r="S9" s="2">
        <f t="shared" si="0"/>
        <v>2618</v>
      </c>
      <c r="T9" s="2" t="str">
        <f t="shared" si="1"/>
        <v>MCDOH</v>
      </c>
      <c r="U9" s="2" t="str">
        <f t="shared" si="2"/>
        <v>Medicaid - OH</v>
      </c>
      <c r="W9" s="10">
        <f t="shared" si="3"/>
        <v>3</v>
      </c>
      <c r="X9" s="10" t="str">
        <f t="shared" si="4"/>
        <v>MA</v>
      </c>
      <c r="Y9" s="10" t="str">
        <f t="shared" si="5"/>
        <v>Medicaid</v>
      </c>
    </row>
    <row r="10" spans="1:25" x14ac:dyDescent="0.25">
      <c r="A10" t="s">
        <v>120</v>
      </c>
      <c r="B10">
        <v>229</v>
      </c>
      <c r="C10" t="s">
        <v>37</v>
      </c>
      <c r="D10" t="s">
        <v>121</v>
      </c>
      <c r="E10" t="s">
        <v>38</v>
      </c>
      <c r="F10" t="s">
        <v>40</v>
      </c>
      <c r="G10" s="1">
        <v>2648</v>
      </c>
      <c r="H10" s="7" t="s">
        <v>604</v>
      </c>
      <c r="I10" s="7">
        <v>2648</v>
      </c>
      <c r="J10" s="7" t="s">
        <v>37</v>
      </c>
      <c r="K10" s="7" t="s">
        <v>590</v>
      </c>
      <c r="L10" s="7" t="s">
        <v>605</v>
      </c>
      <c r="M10" s="7" t="s">
        <v>436</v>
      </c>
      <c r="Q10" t="str">
        <f t="shared" si="6"/>
        <v>MHMOH</v>
      </c>
      <c r="S10" s="2" t="e">
        <f t="shared" si="0"/>
        <v>#N/A</v>
      </c>
      <c r="T10" s="2" t="e">
        <f t="shared" si="1"/>
        <v>#N/A</v>
      </c>
      <c r="U10" s="2" t="e">
        <f t="shared" si="2"/>
        <v>#N/A</v>
      </c>
      <c r="W10" s="10" t="e">
        <f t="shared" si="3"/>
        <v>#N/A</v>
      </c>
      <c r="X10" s="10" t="e">
        <f t="shared" si="4"/>
        <v>#N/A</v>
      </c>
      <c r="Y10" s="10" t="e">
        <f t="shared" si="5"/>
        <v>#N/A</v>
      </c>
    </row>
    <row r="11" spans="1:25" x14ac:dyDescent="0.25">
      <c r="A11" t="s">
        <v>321</v>
      </c>
      <c r="B11">
        <v>349</v>
      </c>
      <c r="C11" t="s">
        <v>35</v>
      </c>
      <c r="D11" t="s">
        <v>322</v>
      </c>
      <c r="E11" t="s">
        <v>38</v>
      </c>
      <c r="F11" t="s">
        <v>46</v>
      </c>
      <c r="G11" s="1">
        <v>2598</v>
      </c>
      <c r="H11" s="7" t="str">
        <f>VLOOKUP($G11,$I$20:$O$170,7,FALSE)</f>
        <v>MyCare A</v>
      </c>
      <c r="I11" s="7">
        <f>VLOOKUP($G11,$I$20:$O$170,1,FALSE)</f>
        <v>2598</v>
      </c>
      <c r="J11" s="7" t="str">
        <f>VLOOKUP($G11,$I$20:$O$170,2,FALSE)</f>
        <v>Managed Care</v>
      </c>
      <c r="K11" s="7" t="str">
        <f>VLOOKUP($G11,$I$20:$O$170,3,FALSE)</f>
        <v>MYA</v>
      </c>
      <c r="L11" s="7" t="str">
        <f>VLOOKUP($G11,$I$20:$O$170,4,FALSE)</f>
        <v>A</v>
      </c>
      <c r="M11" s="7" t="str">
        <f>VLOOKUP($G11,$I$20:$O$170,5,FALSE)</f>
        <v>RUGs IV Care Levels</v>
      </c>
      <c r="Q11" t="str">
        <f t="shared" si="6"/>
        <v>MRUOH</v>
      </c>
      <c r="S11" s="2" t="e">
        <f t="shared" si="0"/>
        <v>#N/A</v>
      </c>
      <c r="T11" s="2" t="e">
        <f t="shared" si="1"/>
        <v>#N/A</v>
      </c>
      <c r="U11" s="2" t="e">
        <f t="shared" si="2"/>
        <v>#N/A</v>
      </c>
      <c r="W11" s="10" t="e">
        <f t="shared" si="3"/>
        <v>#N/A</v>
      </c>
      <c r="X11" s="10" t="e">
        <f t="shared" si="4"/>
        <v>#N/A</v>
      </c>
      <c r="Y11" s="10" t="e">
        <f t="shared" si="5"/>
        <v>#N/A</v>
      </c>
    </row>
    <row r="12" spans="1:25" x14ac:dyDescent="0.25">
      <c r="A12" t="s">
        <v>64</v>
      </c>
      <c r="B12">
        <v>13</v>
      </c>
      <c r="C12" t="s">
        <v>27</v>
      </c>
      <c r="D12" t="s">
        <v>48</v>
      </c>
      <c r="F12" t="s">
        <v>40</v>
      </c>
      <c r="G12" s="1">
        <v>13</v>
      </c>
      <c r="H12" s="7" t="str">
        <f>VLOOKUP($G12,$I$20:$O$170,7,FALSE)</f>
        <v>Medicaid Pending</v>
      </c>
      <c r="I12" s="7">
        <f>VLOOKUP($G12,$I$20:$O$170,1,FALSE)</f>
        <v>13</v>
      </c>
      <c r="J12" s="7" t="str">
        <f>VLOOKUP($G12,$I$20:$O$170,2,FALSE)</f>
        <v>Private</v>
      </c>
      <c r="K12" s="7" t="str">
        <f>VLOOKUP($G12,$I$20:$O$170,3,FALSE)</f>
        <v>MP</v>
      </c>
      <c r="L12" s="7">
        <f>VLOOKUP($G12,$I$20:$O$170,4,FALSE)</f>
        <v>0</v>
      </c>
      <c r="M12" s="7" t="str">
        <f>VLOOKUP($G12,$I$20:$O$170,5,FALSE)</f>
        <v>Ohio Medicaid PA1/PA2</v>
      </c>
      <c r="Q12" t="str">
        <f t="shared" si="6"/>
        <v>MP</v>
      </c>
      <c r="S12" s="2">
        <f t="shared" si="0"/>
        <v>13</v>
      </c>
      <c r="T12" s="2" t="str">
        <f t="shared" si="1"/>
        <v>MP</v>
      </c>
      <c r="U12" s="2" t="str">
        <f t="shared" si="2"/>
        <v>Medicaid Pending</v>
      </c>
      <c r="W12" s="10">
        <f t="shared" si="3"/>
        <v>13</v>
      </c>
      <c r="X12" s="10" t="str">
        <f t="shared" si="4"/>
        <v>MP</v>
      </c>
      <c r="Y12" s="10" t="str">
        <f t="shared" si="5"/>
        <v>Medicaid Pending</v>
      </c>
    </row>
    <row r="13" spans="1:25" x14ac:dyDescent="0.25">
      <c r="A13" t="s">
        <v>50</v>
      </c>
      <c r="B13">
        <v>4</v>
      </c>
      <c r="C13" t="s">
        <v>50</v>
      </c>
      <c r="D13" t="s">
        <v>51</v>
      </c>
      <c r="F13" t="s">
        <v>46</v>
      </c>
      <c r="G13" s="1">
        <v>4</v>
      </c>
      <c r="H13" s="7" t="str">
        <f>VLOOKUP($G13,$I$20:$O$170,7,FALSE)</f>
        <v>Medicare A</v>
      </c>
      <c r="I13" s="7">
        <f>VLOOKUP($G13,$I$20:$O$170,1,FALSE)</f>
        <v>4</v>
      </c>
      <c r="J13" s="7" t="str">
        <f>VLOOKUP($G13,$I$20:$O$170,2,FALSE)</f>
        <v>Medicare A</v>
      </c>
      <c r="K13" s="7" t="str">
        <f>VLOOKUP($G13,$I$20:$O$170,3,FALSE)</f>
        <v>MCA</v>
      </c>
      <c r="L13" s="7">
        <f>VLOOKUP($G13,$I$20:$O$170,4,FALSE)</f>
        <v>0</v>
      </c>
      <c r="M13" s="7" t="str">
        <f>VLOOKUP($G13,$I$20:$O$170,5,FALSE)</f>
        <v>RUGs IV Care Levels</v>
      </c>
      <c r="Q13" t="str">
        <f t="shared" si="6"/>
        <v>MCA</v>
      </c>
      <c r="S13" s="2">
        <f t="shared" si="0"/>
        <v>4</v>
      </c>
      <c r="T13" s="2" t="str">
        <f t="shared" si="1"/>
        <v>MCA</v>
      </c>
      <c r="U13" s="2" t="str">
        <f t="shared" si="2"/>
        <v>Medicare A</v>
      </c>
      <c r="W13" s="10">
        <f t="shared" si="3"/>
        <v>4</v>
      </c>
      <c r="X13" s="10" t="str">
        <f t="shared" si="4"/>
        <v>MCA</v>
      </c>
      <c r="Y13" s="10" t="str">
        <f t="shared" si="5"/>
        <v>Medicare A</v>
      </c>
    </row>
    <row r="14" spans="1:25" x14ac:dyDescent="0.25">
      <c r="A14" t="s">
        <v>331</v>
      </c>
      <c r="B14">
        <v>419</v>
      </c>
      <c r="C14" t="s">
        <v>35</v>
      </c>
      <c r="D14" t="s">
        <v>332</v>
      </c>
      <c r="F14" t="s">
        <v>46</v>
      </c>
      <c r="G14" s="1">
        <v>2598</v>
      </c>
      <c r="H14" s="7" t="str">
        <f>VLOOKUP($G14,$I$20:$O$170,7,FALSE)</f>
        <v>MyCare A</v>
      </c>
      <c r="I14" s="7">
        <f>VLOOKUP($G14,$I$20:$O$170,1,FALSE)</f>
        <v>2598</v>
      </c>
      <c r="J14" s="7" t="str">
        <f>VLOOKUP($G14,$I$20:$O$170,2,FALSE)</f>
        <v>Managed Care</v>
      </c>
      <c r="K14" s="7" t="str">
        <f>VLOOKUP($G14,$I$20:$O$170,3,FALSE)</f>
        <v>MYA</v>
      </c>
      <c r="L14" s="7" t="str">
        <f>VLOOKUP($G14,$I$20:$O$170,4,FALSE)</f>
        <v>A</v>
      </c>
      <c r="M14" s="7" t="str">
        <f>VLOOKUP($G14,$I$20:$O$170,5,FALSE)</f>
        <v>RUGs IV Care Levels</v>
      </c>
      <c r="Q14" t="str">
        <f t="shared" si="6"/>
        <v>MOA</v>
      </c>
      <c r="S14" s="2" t="e">
        <f t="shared" si="0"/>
        <v>#N/A</v>
      </c>
      <c r="T14" s="2" t="e">
        <f t="shared" si="1"/>
        <v>#N/A</v>
      </c>
      <c r="U14" s="2" t="e">
        <f t="shared" si="2"/>
        <v>#N/A</v>
      </c>
      <c r="W14" s="10" t="e">
        <f t="shared" si="3"/>
        <v>#N/A</v>
      </c>
      <c r="X14" s="10" t="e">
        <f t="shared" si="4"/>
        <v>#N/A</v>
      </c>
      <c r="Y14" s="10" t="e">
        <f t="shared" si="5"/>
        <v>#N/A</v>
      </c>
    </row>
    <row r="15" spans="1:25" x14ac:dyDescent="0.25">
      <c r="A15" t="s">
        <v>335</v>
      </c>
      <c r="B15">
        <v>409</v>
      </c>
      <c r="C15" t="s">
        <v>37</v>
      </c>
      <c r="D15" t="s">
        <v>127</v>
      </c>
      <c r="F15" t="s">
        <v>305</v>
      </c>
      <c r="G15" s="1">
        <v>2648</v>
      </c>
      <c r="H15" s="7" t="s">
        <v>604</v>
      </c>
      <c r="I15" s="7">
        <v>2648</v>
      </c>
      <c r="J15" s="7" t="s">
        <v>37</v>
      </c>
      <c r="K15" s="7" t="s">
        <v>590</v>
      </c>
      <c r="L15" s="7" t="s">
        <v>605</v>
      </c>
      <c r="M15" s="7" t="s">
        <v>436</v>
      </c>
      <c r="Q15" t="str">
        <f t="shared" si="6"/>
        <v>MOM</v>
      </c>
      <c r="S15" s="2" t="e">
        <f t="shared" si="0"/>
        <v>#N/A</v>
      </c>
      <c r="T15" s="2" t="e">
        <f t="shared" si="1"/>
        <v>#N/A</v>
      </c>
      <c r="U15" s="2" t="e">
        <f t="shared" si="2"/>
        <v>#N/A</v>
      </c>
      <c r="W15" s="10" t="e">
        <f t="shared" si="3"/>
        <v>#N/A</v>
      </c>
      <c r="X15" s="10" t="e">
        <f t="shared" si="4"/>
        <v>#N/A</v>
      </c>
      <c r="Y15" s="10" t="e">
        <f t="shared" si="5"/>
        <v>#N/A</v>
      </c>
    </row>
    <row r="16" spans="1:25" x14ac:dyDescent="0.25">
      <c r="A16" t="s">
        <v>340</v>
      </c>
      <c r="B16">
        <v>11</v>
      </c>
      <c r="C16" t="s">
        <v>42</v>
      </c>
      <c r="D16" t="s">
        <v>54</v>
      </c>
      <c r="F16" t="s">
        <v>40</v>
      </c>
      <c r="G16" s="1">
        <v>11</v>
      </c>
      <c r="H16" s="11" t="s">
        <v>659</v>
      </c>
      <c r="I16" s="11">
        <v>11</v>
      </c>
      <c r="J16" s="11" t="s">
        <v>35</v>
      </c>
      <c r="K16" s="11" t="s">
        <v>54</v>
      </c>
      <c r="L16" s="11"/>
      <c r="M16" s="11" t="s">
        <v>36</v>
      </c>
      <c r="Q16" t="str">
        <f t="shared" si="6"/>
        <v>PI</v>
      </c>
      <c r="S16" s="2" t="e">
        <f t="shared" si="0"/>
        <v>#N/A</v>
      </c>
      <c r="T16" s="2" t="e">
        <f t="shared" si="1"/>
        <v>#N/A</v>
      </c>
      <c r="U16" s="2" t="e">
        <f t="shared" si="2"/>
        <v>#N/A</v>
      </c>
      <c r="W16" s="10" t="e">
        <f t="shared" si="3"/>
        <v>#N/A</v>
      </c>
      <c r="X16" s="10" t="e">
        <f t="shared" si="4"/>
        <v>#N/A</v>
      </c>
      <c r="Y16" s="10" t="e">
        <f t="shared" si="5"/>
        <v>#N/A</v>
      </c>
    </row>
    <row r="17" spans="1:25" x14ac:dyDescent="0.25">
      <c r="A17" t="s">
        <v>67</v>
      </c>
      <c r="B17">
        <v>1</v>
      </c>
      <c r="C17" t="s">
        <v>27</v>
      </c>
      <c r="D17" t="s">
        <v>57</v>
      </c>
      <c r="F17" t="s">
        <v>40</v>
      </c>
      <c r="G17" s="1">
        <v>1</v>
      </c>
      <c r="H17" s="11" t="s">
        <v>67</v>
      </c>
      <c r="I17" s="11">
        <v>1</v>
      </c>
      <c r="J17" s="11" t="s">
        <v>27</v>
      </c>
      <c r="K17" s="11" t="s">
        <v>57</v>
      </c>
      <c r="L17" s="11"/>
      <c r="M17" s="7" t="e">
        <f>VLOOKUP($G17,$I$20:$O$170,5,FALSE)</f>
        <v>#N/A</v>
      </c>
      <c r="Q17" t="str">
        <f t="shared" si="6"/>
        <v>PP</v>
      </c>
      <c r="S17" s="2" t="e">
        <f t="shared" si="0"/>
        <v>#N/A</v>
      </c>
      <c r="T17" s="2" t="e">
        <f t="shared" si="1"/>
        <v>#N/A</v>
      </c>
      <c r="U17" s="2" t="e">
        <f t="shared" si="2"/>
        <v>#N/A</v>
      </c>
      <c r="W17" s="10" t="e">
        <f t="shared" si="3"/>
        <v>#N/A</v>
      </c>
      <c r="X17" s="10" t="e">
        <f t="shared" si="4"/>
        <v>#N/A</v>
      </c>
      <c r="Y17" s="10" t="e">
        <f t="shared" si="5"/>
        <v>#N/A</v>
      </c>
    </row>
    <row r="18" spans="1:25" x14ac:dyDescent="0.25">
      <c r="A18" t="s">
        <v>717</v>
      </c>
      <c r="B18">
        <v>549</v>
      </c>
      <c r="C18" t="s">
        <v>42</v>
      </c>
      <c r="D18" t="s">
        <v>718</v>
      </c>
      <c r="G18" s="1">
        <v>11</v>
      </c>
      <c r="H18" s="11" t="s">
        <v>659</v>
      </c>
      <c r="I18" s="11">
        <v>11</v>
      </c>
      <c r="J18" s="11" t="s">
        <v>35</v>
      </c>
      <c r="K18" s="11" t="s">
        <v>54</v>
      </c>
      <c r="L18" s="11"/>
      <c r="M18" s="11" t="s">
        <v>36</v>
      </c>
      <c r="Q18" t="str">
        <f t="shared" si="6"/>
        <v>VA1</v>
      </c>
      <c r="S18" s="2" t="e">
        <f t="shared" si="0"/>
        <v>#N/A</v>
      </c>
      <c r="T18" s="2" t="e">
        <f t="shared" si="1"/>
        <v>#N/A</v>
      </c>
      <c r="U18" s="2" t="e">
        <f t="shared" si="2"/>
        <v>#N/A</v>
      </c>
      <c r="W18" s="10" t="e">
        <f t="shared" si="3"/>
        <v>#N/A</v>
      </c>
      <c r="X18" s="10" t="e">
        <f t="shared" si="4"/>
        <v>#N/A</v>
      </c>
      <c r="Y18" s="10" t="e">
        <f t="shared" si="5"/>
        <v>#N/A</v>
      </c>
    </row>
    <row r="19" spans="1:25" x14ac:dyDescent="0.25">
      <c r="H19" s="7"/>
      <c r="I19" s="7"/>
      <c r="J19" s="7"/>
      <c r="K19" s="7"/>
      <c r="L19" s="7"/>
      <c r="M19" s="7"/>
    </row>
    <row r="20" spans="1:25" x14ac:dyDescent="0.25">
      <c r="H20" t="s">
        <v>306</v>
      </c>
      <c r="I20">
        <v>608</v>
      </c>
      <c r="J20" t="s">
        <v>35</v>
      </c>
      <c r="K20" t="s">
        <v>307</v>
      </c>
      <c r="M20" t="s">
        <v>40</v>
      </c>
      <c r="N20" t="str">
        <f>CONCATENATE($K20,$L20)</f>
        <v>ARP</v>
      </c>
      <c r="O20" t="s">
        <v>306</v>
      </c>
      <c r="P20">
        <v>608</v>
      </c>
    </row>
    <row r="21" spans="1:25" x14ac:dyDescent="0.25">
      <c r="H21" t="s">
        <v>308</v>
      </c>
      <c r="I21">
        <v>878</v>
      </c>
      <c r="J21" t="s">
        <v>35</v>
      </c>
      <c r="K21" t="s">
        <v>309</v>
      </c>
      <c r="M21" t="s">
        <v>46</v>
      </c>
      <c r="N21" t="str">
        <f t="shared" ref="N21:N84" si="7">CONCATENATE($K21,$L21)</f>
        <v>ADV</v>
      </c>
      <c r="O21" t="s">
        <v>308</v>
      </c>
      <c r="P21">
        <v>878</v>
      </c>
    </row>
    <row r="22" spans="1:25" x14ac:dyDescent="0.25">
      <c r="H22" t="s">
        <v>311</v>
      </c>
      <c r="I22">
        <v>491</v>
      </c>
      <c r="J22" t="s">
        <v>35</v>
      </c>
      <c r="K22" t="s">
        <v>312</v>
      </c>
      <c r="M22" t="s">
        <v>40</v>
      </c>
      <c r="N22" t="str">
        <f t="shared" si="7"/>
        <v>ANB</v>
      </c>
      <c r="O22" t="s">
        <v>311</v>
      </c>
      <c r="P22">
        <v>491</v>
      </c>
    </row>
    <row r="23" spans="1:25" x14ac:dyDescent="0.25">
      <c r="H23" t="s">
        <v>314</v>
      </c>
      <c r="I23">
        <v>498</v>
      </c>
      <c r="J23" t="s">
        <v>35</v>
      </c>
      <c r="K23" t="s">
        <v>315</v>
      </c>
      <c r="L23" t="s">
        <v>316</v>
      </c>
      <c r="M23" t="s">
        <v>36</v>
      </c>
      <c r="N23" t="str">
        <f t="shared" si="7"/>
        <v>AELevels</v>
      </c>
      <c r="O23" t="s">
        <v>314</v>
      </c>
      <c r="P23">
        <v>498</v>
      </c>
    </row>
    <row r="24" spans="1:25" x14ac:dyDescent="0.25">
      <c r="H24" t="s">
        <v>317</v>
      </c>
      <c r="I24">
        <v>490</v>
      </c>
      <c r="J24" t="s">
        <v>35</v>
      </c>
      <c r="K24" t="s">
        <v>318</v>
      </c>
      <c r="M24" t="s">
        <v>46</v>
      </c>
      <c r="N24" t="str">
        <f t="shared" si="7"/>
        <v>AEO</v>
      </c>
      <c r="O24" t="s">
        <v>317</v>
      </c>
      <c r="P24">
        <v>490</v>
      </c>
    </row>
    <row r="25" spans="1:25" x14ac:dyDescent="0.25">
      <c r="H25" t="s">
        <v>319</v>
      </c>
      <c r="I25">
        <v>500</v>
      </c>
      <c r="J25" t="s">
        <v>35</v>
      </c>
      <c r="K25" t="s">
        <v>320</v>
      </c>
      <c r="M25" t="s">
        <v>40</v>
      </c>
      <c r="N25" t="str">
        <f t="shared" si="7"/>
        <v>ATN</v>
      </c>
      <c r="O25" t="s">
        <v>319</v>
      </c>
      <c r="P25">
        <v>500</v>
      </c>
    </row>
    <row r="26" spans="1:25" x14ac:dyDescent="0.25">
      <c r="H26" t="s">
        <v>323</v>
      </c>
      <c r="I26">
        <v>47</v>
      </c>
      <c r="J26" t="s">
        <v>35</v>
      </c>
      <c r="K26" t="s">
        <v>324</v>
      </c>
      <c r="L26" t="s">
        <v>316</v>
      </c>
      <c r="M26" t="s">
        <v>36</v>
      </c>
      <c r="N26" t="str">
        <f t="shared" si="7"/>
        <v>ABLLevels</v>
      </c>
      <c r="O26" t="s">
        <v>323</v>
      </c>
      <c r="P26">
        <v>47</v>
      </c>
    </row>
    <row r="27" spans="1:25" x14ac:dyDescent="0.25">
      <c r="H27" t="s">
        <v>325</v>
      </c>
      <c r="I27">
        <v>599</v>
      </c>
      <c r="J27" t="s">
        <v>35</v>
      </c>
      <c r="K27" t="s">
        <v>326</v>
      </c>
      <c r="M27" t="s">
        <v>46</v>
      </c>
      <c r="N27" t="str">
        <f t="shared" si="7"/>
        <v>ABP</v>
      </c>
      <c r="O27" t="s">
        <v>325</v>
      </c>
      <c r="P27">
        <v>599</v>
      </c>
    </row>
    <row r="28" spans="1:25" x14ac:dyDescent="0.25">
      <c r="H28" t="s">
        <v>327</v>
      </c>
      <c r="I28">
        <v>603</v>
      </c>
      <c r="J28" t="s">
        <v>35</v>
      </c>
      <c r="K28" t="s">
        <v>113</v>
      </c>
      <c r="L28" t="s">
        <v>328</v>
      </c>
      <c r="M28" t="s">
        <v>40</v>
      </c>
      <c r="N28" t="str">
        <f t="shared" si="7"/>
        <v>ANTStndrd</v>
      </c>
      <c r="O28" t="s">
        <v>327</v>
      </c>
      <c r="P28">
        <v>603</v>
      </c>
    </row>
    <row r="29" spans="1:25" x14ac:dyDescent="0.25">
      <c r="H29" t="s">
        <v>329</v>
      </c>
      <c r="I29">
        <v>778</v>
      </c>
      <c r="J29" t="s">
        <v>37</v>
      </c>
      <c r="K29" t="s">
        <v>330</v>
      </c>
      <c r="M29" t="s">
        <v>329</v>
      </c>
      <c r="N29" t="str">
        <f t="shared" si="7"/>
        <v>ALW</v>
      </c>
      <c r="O29" t="s">
        <v>329</v>
      </c>
      <c r="P29">
        <v>778</v>
      </c>
    </row>
    <row r="30" spans="1:25" x14ac:dyDescent="0.25">
      <c r="H30" t="s">
        <v>333</v>
      </c>
      <c r="I30">
        <v>958</v>
      </c>
      <c r="J30" t="s">
        <v>37</v>
      </c>
      <c r="K30" t="s">
        <v>334</v>
      </c>
      <c r="M30" t="s">
        <v>329</v>
      </c>
      <c r="N30" t="str">
        <f t="shared" si="7"/>
        <v>ALP</v>
      </c>
      <c r="O30" t="s">
        <v>333</v>
      </c>
      <c r="P30">
        <v>958</v>
      </c>
    </row>
    <row r="31" spans="1:25" x14ac:dyDescent="0.25">
      <c r="H31" t="s">
        <v>336</v>
      </c>
      <c r="I31">
        <v>818</v>
      </c>
      <c r="J31" t="s">
        <v>35</v>
      </c>
      <c r="K31" t="s">
        <v>337</v>
      </c>
      <c r="M31" t="s">
        <v>40</v>
      </c>
      <c r="N31" t="str">
        <f t="shared" si="7"/>
        <v>AS</v>
      </c>
      <c r="O31" t="s">
        <v>336</v>
      </c>
      <c r="P31">
        <v>818</v>
      </c>
    </row>
    <row r="32" spans="1:25" x14ac:dyDescent="0.25">
      <c r="H32" t="s">
        <v>338</v>
      </c>
      <c r="I32">
        <v>619</v>
      </c>
      <c r="J32" t="s">
        <v>35</v>
      </c>
      <c r="K32" t="s">
        <v>339</v>
      </c>
      <c r="M32" t="s">
        <v>40</v>
      </c>
      <c r="N32" t="str">
        <f t="shared" si="7"/>
        <v>BLG</v>
      </c>
      <c r="O32" t="s">
        <v>338</v>
      </c>
      <c r="P32">
        <v>619</v>
      </c>
    </row>
    <row r="33" spans="8:16" x14ac:dyDescent="0.25">
      <c r="H33" t="s">
        <v>341</v>
      </c>
      <c r="I33">
        <v>1628</v>
      </c>
      <c r="J33" t="s">
        <v>37</v>
      </c>
      <c r="K33" t="s">
        <v>108</v>
      </c>
      <c r="L33" t="s">
        <v>342</v>
      </c>
      <c r="M33" t="s">
        <v>343</v>
      </c>
      <c r="N33" t="str">
        <f t="shared" si="7"/>
        <v>BUCCOMM</v>
      </c>
      <c r="O33" t="s">
        <v>341</v>
      </c>
      <c r="P33">
        <v>1628</v>
      </c>
    </row>
    <row r="34" spans="8:16" x14ac:dyDescent="0.25">
      <c r="H34" t="s">
        <v>344</v>
      </c>
      <c r="I34">
        <v>3338</v>
      </c>
      <c r="J34" t="s">
        <v>35</v>
      </c>
      <c r="K34" t="s">
        <v>345</v>
      </c>
      <c r="L34" t="s">
        <v>346</v>
      </c>
      <c r="M34" t="s">
        <v>40</v>
      </c>
      <c r="N34" t="str">
        <f t="shared" si="7"/>
        <v>bucamb</v>
      </c>
      <c r="O34" t="s">
        <v>344</v>
      </c>
      <c r="P34">
        <v>3338</v>
      </c>
    </row>
    <row r="35" spans="8:16" x14ac:dyDescent="0.25">
      <c r="H35" t="s">
        <v>347</v>
      </c>
      <c r="I35">
        <v>1219</v>
      </c>
      <c r="J35" t="s">
        <v>35</v>
      </c>
      <c r="K35" t="s">
        <v>348</v>
      </c>
      <c r="M35" t="s">
        <v>46</v>
      </c>
      <c r="N35" t="str">
        <f t="shared" si="7"/>
        <v>BUM</v>
      </c>
      <c r="O35" t="s">
        <v>347</v>
      </c>
      <c r="P35">
        <v>1219</v>
      </c>
    </row>
    <row r="36" spans="8:16" x14ac:dyDescent="0.25">
      <c r="H36" t="s">
        <v>349</v>
      </c>
      <c r="I36">
        <v>338</v>
      </c>
      <c r="J36" t="s">
        <v>35</v>
      </c>
      <c r="K36" t="s">
        <v>108</v>
      </c>
      <c r="M36" t="s">
        <v>350</v>
      </c>
      <c r="N36" t="str">
        <f t="shared" si="7"/>
        <v>BUC</v>
      </c>
      <c r="O36" t="s">
        <v>349</v>
      </c>
      <c r="P36">
        <v>338</v>
      </c>
    </row>
    <row r="37" spans="8:16" x14ac:dyDescent="0.25">
      <c r="H37" t="s">
        <v>351</v>
      </c>
      <c r="I37">
        <v>2828</v>
      </c>
      <c r="J37" t="s">
        <v>35</v>
      </c>
      <c r="K37" t="s">
        <v>352</v>
      </c>
      <c r="M37" t="s">
        <v>46</v>
      </c>
      <c r="N37" t="str">
        <f t="shared" si="7"/>
        <v>CS</v>
      </c>
      <c r="O37" t="s">
        <v>351</v>
      </c>
      <c r="P37">
        <v>2828</v>
      </c>
    </row>
    <row r="38" spans="8:16" x14ac:dyDescent="0.25">
      <c r="H38" t="s">
        <v>353</v>
      </c>
      <c r="I38">
        <v>968</v>
      </c>
      <c r="J38" t="s">
        <v>35</v>
      </c>
      <c r="K38" t="s">
        <v>354</v>
      </c>
      <c r="M38" t="s">
        <v>46</v>
      </c>
      <c r="N38" t="str">
        <f t="shared" si="7"/>
        <v>CLK</v>
      </c>
      <c r="O38" t="s">
        <v>353</v>
      </c>
      <c r="P38">
        <v>968</v>
      </c>
    </row>
    <row r="39" spans="8:16" x14ac:dyDescent="0.25">
      <c r="H39" t="s">
        <v>355</v>
      </c>
      <c r="I39">
        <v>1498</v>
      </c>
      <c r="J39" t="s">
        <v>37</v>
      </c>
      <c r="K39" t="s">
        <v>45</v>
      </c>
      <c r="L39" t="s">
        <v>342</v>
      </c>
      <c r="M39" t="s">
        <v>356</v>
      </c>
      <c r="N39" t="str">
        <f t="shared" si="7"/>
        <v>CARCOMM</v>
      </c>
      <c r="O39" t="s">
        <v>355</v>
      </c>
      <c r="P39">
        <v>1498</v>
      </c>
    </row>
    <row r="40" spans="8:16" x14ac:dyDescent="0.25">
      <c r="H40" t="s">
        <v>357</v>
      </c>
      <c r="I40">
        <v>298</v>
      </c>
      <c r="J40" t="s">
        <v>35</v>
      </c>
      <c r="K40" t="s">
        <v>358</v>
      </c>
      <c r="M40" t="s">
        <v>46</v>
      </c>
      <c r="N40" t="str">
        <f t="shared" si="7"/>
        <v>CRS</v>
      </c>
      <c r="O40" t="s">
        <v>357</v>
      </c>
      <c r="P40">
        <v>298</v>
      </c>
    </row>
    <row r="41" spans="8:16" x14ac:dyDescent="0.25">
      <c r="H41" t="s">
        <v>359</v>
      </c>
      <c r="I41">
        <v>3128</v>
      </c>
      <c r="J41" t="s">
        <v>35</v>
      </c>
      <c r="K41" t="s">
        <v>137</v>
      </c>
      <c r="L41" t="s">
        <v>360</v>
      </c>
      <c r="M41" t="s">
        <v>46</v>
      </c>
      <c r="N41" t="str">
        <f t="shared" si="7"/>
        <v>CMAMNS</v>
      </c>
      <c r="O41" t="s">
        <v>359</v>
      </c>
      <c r="P41">
        <v>3128</v>
      </c>
    </row>
    <row r="42" spans="8:16" x14ac:dyDescent="0.25">
      <c r="H42" t="s">
        <v>361</v>
      </c>
      <c r="I42">
        <v>620</v>
      </c>
      <c r="J42" t="s">
        <v>35</v>
      </c>
      <c r="K42" t="s">
        <v>362</v>
      </c>
      <c r="M42" t="s">
        <v>46</v>
      </c>
      <c r="N42" t="str">
        <f t="shared" si="7"/>
        <v>CW</v>
      </c>
      <c r="O42" t="s">
        <v>361</v>
      </c>
      <c r="P42">
        <v>620</v>
      </c>
    </row>
    <row r="43" spans="8:16" x14ac:dyDescent="0.25">
      <c r="H43" t="s">
        <v>363</v>
      </c>
      <c r="I43">
        <v>629</v>
      </c>
      <c r="J43" t="s">
        <v>35</v>
      </c>
      <c r="K43" t="s">
        <v>364</v>
      </c>
      <c r="M43" t="s">
        <v>36</v>
      </c>
      <c r="N43" t="str">
        <f t="shared" si="7"/>
        <v>CGL</v>
      </c>
      <c r="O43" t="s">
        <v>363</v>
      </c>
      <c r="P43">
        <v>629</v>
      </c>
    </row>
    <row r="44" spans="8:16" x14ac:dyDescent="0.25">
      <c r="H44" t="s">
        <v>365</v>
      </c>
      <c r="I44">
        <v>622</v>
      </c>
      <c r="J44" t="s">
        <v>35</v>
      </c>
      <c r="K44" t="s">
        <v>366</v>
      </c>
      <c r="M44" t="s">
        <v>46</v>
      </c>
      <c r="N44" t="str">
        <f t="shared" si="7"/>
        <v>CGM</v>
      </c>
      <c r="O44" t="s">
        <v>365</v>
      </c>
      <c r="P44">
        <v>622</v>
      </c>
    </row>
    <row r="45" spans="8:16" x14ac:dyDescent="0.25">
      <c r="H45" t="s">
        <v>367</v>
      </c>
      <c r="I45">
        <v>3728</v>
      </c>
      <c r="J45" t="s">
        <v>27</v>
      </c>
      <c r="K45" t="s">
        <v>368</v>
      </c>
      <c r="N45" t="str">
        <f t="shared" si="7"/>
        <v>CHP</v>
      </c>
      <c r="O45" t="s">
        <v>367</v>
      </c>
      <c r="P45">
        <v>3728</v>
      </c>
    </row>
    <row r="46" spans="8:16" x14ac:dyDescent="0.25">
      <c r="H46" t="s">
        <v>369</v>
      </c>
      <c r="I46">
        <v>3729</v>
      </c>
      <c r="J46" t="s">
        <v>27</v>
      </c>
      <c r="K46" t="s">
        <v>370</v>
      </c>
      <c r="N46" t="str">
        <f t="shared" si="7"/>
        <v>CMR</v>
      </c>
      <c r="O46" t="s">
        <v>369</v>
      </c>
      <c r="P46">
        <v>3729</v>
      </c>
    </row>
    <row r="47" spans="8:16" x14ac:dyDescent="0.25">
      <c r="H47" t="s">
        <v>371</v>
      </c>
      <c r="I47">
        <v>3718</v>
      </c>
      <c r="J47" t="s">
        <v>27</v>
      </c>
      <c r="K47" t="s">
        <v>372</v>
      </c>
      <c r="N47" t="str">
        <f t="shared" si="7"/>
        <v>CPL</v>
      </c>
      <c r="O47" t="s">
        <v>371</v>
      </c>
      <c r="P47">
        <v>3718</v>
      </c>
    </row>
    <row r="48" spans="8:16" x14ac:dyDescent="0.25">
      <c r="H48" t="s">
        <v>373</v>
      </c>
      <c r="I48">
        <v>3708</v>
      </c>
      <c r="J48" t="s">
        <v>27</v>
      </c>
      <c r="K48" t="s">
        <v>374</v>
      </c>
      <c r="N48" t="str">
        <f t="shared" si="7"/>
        <v>CMP</v>
      </c>
      <c r="O48" t="s">
        <v>373</v>
      </c>
      <c r="P48">
        <v>3708</v>
      </c>
    </row>
    <row r="49" spans="8:16" x14ac:dyDescent="0.25">
      <c r="H49" t="s">
        <v>375</v>
      </c>
      <c r="I49">
        <v>3698</v>
      </c>
      <c r="J49" t="s">
        <v>27</v>
      </c>
      <c r="K49" t="s">
        <v>376</v>
      </c>
      <c r="N49" t="str">
        <f t="shared" si="7"/>
        <v>CPP</v>
      </c>
      <c r="O49" t="s">
        <v>375</v>
      </c>
      <c r="P49">
        <v>3698</v>
      </c>
    </row>
    <row r="50" spans="8:16" x14ac:dyDescent="0.25">
      <c r="H50" t="s">
        <v>377</v>
      </c>
      <c r="I50">
        <v>3788</v>
      </c>
      <c r="J50" t="s">
        <v>35</v>
      </c>
      <c r="K50" t="s">
        <v>378</v>
      </c>
      <c r="N50" t="str">
        <f t="shared" si="7"/>
        <v>CCE</v>
      </c>
      <c r="O50" t="s">
        <v>377</v>
      </c>
      <c r="P50">
        <v>3788</v>
      </c>
    </row>
    <row r="51" spans="8:16" x14ac:dyDescent="0.25">
      <c r="H51" t="s">
        <v>379</v>
      </c>
      <c r="I51">
        <v>3168</v>
      </c>
      <c r="J51" t="s">
        <v>35</v>
      </c>
      <c r="K51" t="s">
        <v>380</v>
      </c>
      <c r="L51" t="s">
        <v>381</v>
      </c>
      <c r="M51" t="s">
        <v>36</v>
      </c>
      <c r="N51" t="str">
        <f t="shared" si="7"/>
        <v>CSLCore</v>
      </c>
      <c r="O51" t="s">
        <v>379</v>
      </c>
      <c r="P51">
        <v>3168</v>
      </c>
    </row>
    <row r="52" spans="8:16" x14ac:dyDescent="0.25">
      <c r="H52" t="s">
        <v>382</v>
      </c>
      <c r="I52">
        <v>948</v>
      </c>
      <c r="J52" t="s">
        <v>35</v>
      </c>
      <c r="K52" t="s">
        <v>383</v>
      </c>
      <c r="M52" t="s">
        <v>46</v>
      </c>
      <c r="N52" t="str">
        <f t="shared" si="7"/>
        <v>COV</v>
      </c>
      <c r="O52" t="s">
        <v>382</v>
      </c>
      <c r="P52">
        <v>948</v>
      </c>
    </row>
    <row r="53" spans="8:16" x14ac:dyDescent="0.25">
      <c r="H53" t="s">
        <v>384</v>
      </c>
      <c r="I53">
        <v>2978</v>
      </c>
      <c r="J53" t="s">
        <v>35</v>
      </c>
      <c r="K53" t="s">
        <v>385</v>
      </c>
      <c r="L53" t="s">
        <v>386</v>
      </c>
      <c r="M53" t="s">
        <v>36</v>
      </c>
      <c r="N53" t="str">
        <f t="shared" si="7"/>
        <v>GHPGHP-MCR</v>
      </c>
      <c r="O53" t="s">
        <v>384</v>
      </c>
      <c r="P53">
        <v>2978</v>
      </c>
    </row>
    <row r="54" spans="8:16" x14ac:dyDescent="0.25">
      <c r="H54" t="s">
        <v>387</v>
      </c>
      <c r="I54">
        <v>3158</v>
      </c>
      <c r="J54" t="s">
        <v>35</v>
      </c>
      <c r="K54" t="s">
        <v>388</v>
      </c>
      <c r="M54" t="s">
        <v>40</v>
      </c>
      <c r="N54" t="str">
        <f t="shared" si="7"/>
        <v>HMS</v>
      </c>
      <c r="O54" t="s">
        <v>387</v>
      </c>
      <c r="P54">
        <v>3158</v>
      </c>
    </row>
    <row r="55" spans="8:16" x14ac:dyDescent="0.25">
      <c r="H55" t="s">
        <v>389</v>
      </c>
      <c r="I55">
        <v>625</v>
      </c>
      <c r="J55" t="s">
        <v>35</v>
      </c>
      <c r="K55" t="s">
        <v>390</v>
      </c>
      <c r="L55" t="s">
        <v>316</v>
      </c>
      <c r="M55" t="s">
        <v>44</v>
      </c>
      <c r="N55" t="str">
        <f t="shared" si="7"/>
        <v>HPLLevels</v>
      </c>
      <c r="O55" t="s">
        <v>389</v>
      </c>
      <c r="P55">
        <v>625</v>
      </c>
    </row>
    <row r="56" spans="8:16" x14ac:dyDescent="0.25">
      <c r="H56" t="s">
        <v>391</v>
      </c>
      <c r="I56">
        <v>1748</v>
      </c>
      <c r="J56" t="s">
        <v>35</v>
      </c>
      <c r="K56" t="s">
        <v>392</v>
      </c>
      <c r="M56" t="s">
        <v>46</v>
      </c>
      <c r="N56" t="str">
        <f t="shared" si="7"/>
        <v>HPM</v>
      </c>
      <c r="O56" t="s">
        <v>391</v>
      </c>
      <c r="P56">
        <v>1748</v>
      </c>
    </row>
    <row r="57" spans="8:16" x14ac:dyDescent="0.25">
      <c r="H57" t="s">
        <v>393</v>
      </c>
      <c r="I57">
        <v>627</v>
      </c>
      <c r="J57" t="s">
        <v>35</v>
      </c>
      <c r="K57" t="s">
        <v>390</v>
      </c>
      <c r="M57" t="s">
        <v>40</v>
      </c>
      <c r="N57" t="str">
        <f t="shared" si="7"/>
        <v>HPL</v>
      </c>
      <c r="O57" t="s">
        <v>393</v>
      </c>
      <c r="P57">
        <v>627</v>
      </c>
    </row>
    <row r="58" spans="8:16" x14ac:dyDescent="0.25">
      <c r="H58" t="s">
        <v>394</v>
      </c>
      <c r="I58">
        <v>649</v>
      </c>
      <c r="J58" t="s">
        <v>35</v>
      </c>
      <c r="K58" t="s">
        <v>395</v>
      </c>
      <c r="M58" t="s">
        <v>46</v>
      </c>
      <c r="N58" t="str">
        <f t="shared" si="7"/>
        <v>HSP</v>
      </c>
      <c r="O58" t="s">
        <v>394</v>
      </c>
      <c r="P58">
        <v>649</v>
      </c>
    </row>
    <row r="59" spans="8:16" x14ac:dyDescent="0.25">
      <c r="H59" t="s">
        <v>396</v>
      </c>
      <c r="I59">
        <v>318</v>
      </c>
      <c r="J59" t="s">
        <v>35</v>
      </c>
      <c r="K59" t="s">
        <v>397</v>
      </c>
      <c r="M59" t="s">
        <v>36</v>
      </c>
      <c r="N59" t="str">
        <f t="shared" si="7"/>
        <v>HMT</v>
      </c>
      <c r="O59" t="s">
        <v>396</v>
      </c>
      <c r="P59">
        <v>318</v>
      </c>
    </row>
    <row r="60" spans="8:16" x14ac:dyDescent="0.25">
      <c r="H60" t="s">
        <v>398</v>
      </c>
      <c r="I60">
        <v>3268</v>
      </c>
      <c r="J60" t="s">
        <v>37</v>
      </c>
      <c r="K60" t="s">
        <v>399</v>
      </c>
      <c r="L60">
        <v>1500</v>
      </c>
      <c r="M60" t="s">
        <v>400</v>
      </c>
      <c r="N60" t="str">
        <f t="shared" si="7"/>
        <v>HS1500</v>
      </c>
      <c r="O60" t="s">
        <v>398</v>
      </c>
      <c r="P60">
        <v>3268</v>
      </c>
    </row>
    <row r="61" spans="8:16" x14ac:dyDescent="0.25">
      <c r="H61" t="s">
        <v>401</v>
      </c>
      <c r="I61">
        <v>1189</v>
      </c>
      <c r="J61" t="s">
        <v>37</v>
      </c>
      <c r="K61" t="s">
        <v>402</v>
      </c>
      <c r="M61" t="s">
        <v>329</v>
      </c>
      <c r="N61" t="str">
        <f t="shared" si="7"/>
        <v>HAW</v>
      </c>
      <c r="O61" t="s">
        <v>401</v>
      </c>
      <c r="P61">
        <v>1189</v>
      </c>
    </row>
    <row r="62" spans="8:16" x14ac:dyDescent="0.25">
      <c r="H62" t="s">
        <v>403</v>
      </c>
      <c r="I62">
        <v>4338</v>
      </c>
      <c r="J62" t="s">
        <v>42</v>
      </c>
      <c r="K62" t="s">
        <v>111</v>
      </c>
      <c r="L62" t="s">
        <v>404</v>
      </c>
      <c r="N62" t="str">
        <f t="shared" si="7"/>
        <v>HOSMD</v>
      </c>
      <c r="O62" t="s">
        <v>403</v>
      </c>
      <c r="P62">
        <v>4338</v>
      </c>
    </row>
    <row r="63" spans="8:16" x14ac:dyDescent="0.25">
      <c r="H63" t="s">
        <v>49</v>
      </c>
      <c r="I63">
        <v>78</v>
      </c>
      <c r="J63" t="s">
        <v>37</v>
      </c>
      <c r="K63" t="s">
        <v>39</v>
      </c>
      <c r="M63" t="s">
        <v>400</v>
      </c>
      <c r="N63" t="str">
        <f t="shared" si="7"/>
        <v>HM</v>
      </c>
      <c r="O63" t="s">
        <v>49</v>
      </c>
      <c r="P63">
        <v>78</v>
      </c>
    </row>
    <row r="64" spans="8:16" x14ac:dyDescent="0.25">
      <c r="H64" t="s">
        <v>405</v>
      </c>
      <c r="I64">
        <v>4078</v>
      </c>
      <c r="J64" t="s">
        <v>37</v>
      </c>
      <c r="K64" t="s">
        <v>406</v>
      </c>
      <c r="N64" t="str">
        <f t="shared" si="7"/>
        <v>HMI</v>
      </c>
      <c r="O64" t="s">
        <v>405</v>
      </c>
      <c r="P64">
        <v>4078</v>
      </c>
    </row>
    <row r="65" spans="1:16" x14ac:dyDescent="0.25">
      <c r="H65" t="s">
        <v>407</v>
      </c>
      <c r="I65">
        <v>2358</v>
      </c>
      <c r="J65" t="s">
        <v>37</v>
      </c>
      <c r="K65" t="s">
        <v>39</v>
      </c>
      <c r="L65" t="s">
        <v>408</v>
      </c>
      <c r="M65" t="s">
        <v>40</v>
      </c>
      <c r="N65" t="str">
        <f t="shared" si="7"/>
        <v>HMKY</v>
      </c>
      <c r="O65" t="s">
        <v>407</v>
      </c>
      <c r="P65">
        <v>2358</v>
      </c>
    </row>
    <row r="66" spans="1:16" x14ac:dyDescent="0.25">
      <c r="H66" t="s">
        <v>55</v>
      </c>
      <c r="I66">
        <v>938</v>
      </c>
      <c r="J66" t="s">
        <v>27</v>
      </c>
      <c r="K66" t="s">
        <v>56</v>
      </c>
      <c r="M66" t="s">
        <v>400</v>
      </c>
      <c r="N66" t="str">
        <f t="shared" si="7"/>
        <v>HMP</v>
      </c>
      <c r="O66" t="s">
        <v>55</v>
      </c>
      <c r="P66">
        <v>938</v>
      </c>
    </row>
    <row r="67" spans="1:16" x14ac:dyDescent="0.25">
      <c r="H67" t="s">
        <v>409</v>
      </c>
      <c r="I67">
        <v>4038</v>
      </c>
      <c r="J67" t="s">
        <v>27</v>
      </c>
      <c r="K67" t="s">
        <v>410</v>
      </c>
      <c r="N67" t="str">
        <f t="shared" si="7"/>
        <v>HOP</v>
      </c>
      <c r="O67" t="s">
        <v>409</v>
      </c>
      <c r="P67">
        <v>4038</v>
      </c>
    </row>
    <row r="68" spans="1:16" x14ac:dyDescent="0.25">
      <c r="H68" t="s">
        <v>411</v>
      </c>
      <c r="I68">
        <v>3658</v>
      </c>
      <c r="J68" t="s">
        <v>27</v>
      </c>
      <c r="K68" t="s">
        <v>412</v>
      </c>
      <c r="N68" t="str">
        <f t="shared" si="7"/>
        <v>HPK</v>
      </c>
      <c r="O68" t="s">
        <v>411</v>
      </c>
      <c r="P68">
        <v>3658</v>
      </c>
    </row>
    <row r="69" spans="1:16" x14ac:dyDescent="0.25">
      <c r="H69" t="s">
        <v>413</v>
      </c>
      <c r="I69">
        <v>4358</v>
      </c>
      <c r="J69" t="s">
        <v>42</v>
      </c>
      <c r="K69" t="s">
        <v>410</v>
      </c>
      <c r="L69" t="s">
        <v>404</v>
      </c>
      <c r="N69" t="str">
        <f t="shared" si="7"/>
        <v>HOPMD</v>
      </c>
      <c r="O69" t="s">
        <v>413</v>
      </c>
      <c r="P69">
        <v>4358</v>
      </c>
    </row>
    <row r="70" spans="1:16" x14ac:dyDescent="0.25">
      <c r="H70" t="s">
        <v>414</v>
      </c>
      <c r="I70">
        <v>4379</v>
      </c>
      <c r="J70" t="s">
        <v>42</v>
      </c>
      <c r="K70" t="s">
        <v>410</v>
      </c>
      <c r="L70" t="s">
        <v>415</v>
      </c>
      <c r="N70" t="str">
        <f t="shared" si="7"/>
        <v>HOPWV</v>
      </c>
      <c r="O70" t="s">
        <v>414</v>
      </c>
      <c r="P70">
        <v>4379</v>
      </c>
    </row>
    <row r="71" spans="1:16" x14ac:dyDescent="0.25">
      <c r="H71" t="s">
        <v>58</v>
      </c>
      <c r="I71">
        <v>369</v>
      </c>
      <c r="J71" t="s">
        <v>27</v>
      </c>
      <c r="K71" t="s">
        <v>41</v>
      </c>
      <c r="M71" t="s">
        <v>40</v>
      </c>
      <c r="N71" t="str">
        <f t="shared" si="7"/>
        <v>HP</v>
      </c>
      <c r="O71" t="s">
        <v>58</v>
      </c>
      <c r="P71">
        <v>369</v>
      </c>
    </row>
    <row r="72" spans="1:16" x14ac:dyDescent="0.25">
      <c r="H72" t="s">
        <v>416</v>
      </c>
      <c r="I72">
        <v>988</v>
      </c>
      <c r="J72" t="s">
        <v>27</v>
      </c>
      <c r="K72" t="s">
        <v>417</v>
      </c>
      <c r="L72" t="s">
        <v>418</v>
      </c>
      <c r="M72" t="s">
        <v>36</v>
      </c>
      <c r="N72" t="str">
        <f t="shared" si="7"/>
        <v>HOLALF</v>
      </c>
      <c r="O72" t="s">
        <v>416</v>
      </c>
      <c r="P72">
        <v>988</v>
      </c>
    </row>
    <row r="73" spans="1:16" x14ac:dyDescent="0.25">
      <c r="H73" t="s">
        <v>118</v>
      </c>
      <c r="I73">
        <v>928</v>
      </c>
      <c r="J73" t="s">
        <v>37</v>
      </c>
      <c r="K73" t="s">
        <v>419</v>
      </c>
      <c r="M73" t="s">
        <v>40</v>
      </c>
      <c r="N73" t="str">
        <f t="shared" si="7"/>
        <v>HOR</v>
      </c>
      <c r="O73" t="s">
        <v>118</v>
      </c>
      <c r="P73">
        <v>928</v>
      </c>
    </row>
    <row r="74" spans="1:16" x14ac:dyDescent="0.25">
      <c r="H74" t="s">
        <v>420</v>
      </c>
      <c r="I74">
        <v>3368</v>
      </c>
      <c r="J74" t="s">
        <v>27</v>
      </c>
      <c r="K74" t="s">
        <v>421</v>
      </c>
      <c r="L74">
        <v>1500</v>
      </c>
      <c r="M74" t="s">
        <v>40</v>
      </c>
      <c r="N74" t="str">
        <f t="shared" si="7"/>
        <v>HR1500</v>
      </c>
      <c r="O74" t="s">
        <v>420</v>
      </c>
      <c r="P74">
        <v>3368</v>
      </c>
    </row>
    <row r="75" spans="1:16" x14ac:dyDescent="0.25">
      <c r="A75" t="s">
        <v>33</v>
      </c>
      <c r="B75" t="s">
        <v>33</v>
      </c>
      <c r="C75" t="s">
        <v>33</v>
      </c>
      <c r="D75" t="s">
        <v>33</v>
      </c>
      <c r="E75" t="s">
        <v>33</v>
      </c>
      <c r="F75" t="s">
        <v>33</v>
      </c>
      <c r="H75" t="s">
        <v>422</v>
      </c>
      <c r="I75">
        <v>3678</v>
      </c>
      <c r="J75" t="s">
        <v>42</v>
      </c>
      <c r="K75" t="s">
        <v>423</v>
      </c>
      <c r="N75" t="str">
        <f t="shared" si="7"/>
        <v>HV</v>
      </c>
      <c r="O75" t="s">
        <v>422</v>
      </c>
      <c r="P75">
        <v>3678</v>
      </c>
    </row>
    <row r="76" spans="1:16" x14ac:dyDescent="0.25">
      <c r="A76" t="s">
        <v>33</v>
      </c>
      <c r="B76" t="s">
        <v>33</v>
      </c>
      <c r="C76" t="s">
        <v>33</v>
      </c>
      <c r="D76" t="s">
        <v>33</v>
      </c>
      <c r="E76" t="s">
        <v>33</v>
      </c>
      <c r="F76" t="s">
        <v>33</v>
      </c>
      <c r="H76" t="s">
        <v>424</v>
      </c>
      <c r="I76">
        <v>4438</v>
      </c>
      <c r="J76" t="s">
        <v>42</v>
      </c>
      <c r="K76" t="s">
        <v>111</v>
      </c>
      <c r="L76" t="s">
        <v>415</v>
      </c>
      <c r="N76" t="str">
        <f t="shared" si="7"/>
        <v>HOSWV</v>
      </c>
      <c r="O76" t="s">
        <v>424</v>
      </c>
      <c r="P76">
        <v>4438</v>
      </c>
    </row>
    <row r="77" spans="1:16" x14ac:dyDescent="0.25">
      <c r="A77" t="s">
        <v>33</v>
      </c>
      <c r="B77" t="s">
        <v>33</v>
      </c>
      <c r="C77" t="s">
        <v>33</v>
      </c>
      <c r="D77" t="s">
        <v>33</v>
      </c>
      <c r="E77" t="s">
        <v>33</v>
      </c>
      <c r="F77" t="s">
        <v>33</v>
      </c>
      <c r="H77" t="s">
        <v>425</v>
      </c>
      <c r="I77">
        <v>4168</v>
      </c>
      <c r="J77" t="s">
        <v>35</v>
      </c>
      <c r="K77" t="s">
        <v>426</v>
      </c>
      <c r="N77" t="str">
        <f t="shared" si="7"/>
        <v>HNL</v>
      </c>
      <c r="O77" t="s">
        <v>425</v>
      </c>
      <c r="P77">
        <v>4168</v>
      </c>
    </row>
    <row r="78" spans="1:16" x14ac:dyDescent="0.25">
      <c r="A78" t="s">
        <v>33</v>
      </c>
      <c r="B78" t="s">
        <v>33</v>
      </c>
      <c r="C78" t="s">
        <v>33</v>
      </c>
      <c r="D78" t="s">
        <v>33</v>
      </c>
      <c r="E78" t="s">
        <v>33</v>
      </c>
      <c r="F78" t="s">
        <v>33</v>
      </c>
      <c r="H78" t="s">
        <v>427</v>
      </c>
      <c r="I78">
        <v>198</v>
      </c>
      <c r="J78" t="s">
        <v>35</v>
      </c>
      <c r="K78" t="s">
        <v>60</v>
      </c>
      <c r="M78" t="s">
        <v>46</v>
      </c>
      <c r="N78" t="str">
        <f t="shared" si="7"/>
        <v>HUM</v>
      </c>
      <c r="O78" t="s">
        <v>427</v>
      </c>
      <c r="P78">
        <v>198</v>
      </c>
    </row>
    <row r="79" spans="1:16" x14ac:dyDescent="0.25">
      <c r="A79" t="s">
        <v>33</v>
      </c>
      <c r="B79" t="s">
        <v>33</v>
      </c>
      <c r="C79" t="s">
        <v>33</v>
      </c>
      <c r="D79" t="s">
        <v>33</v>
      </c>
      <c r="E79" t="s">
        <v>33</v>
      </c>
      <c r="F79" t="s">
        <v>33</v>
      </c>
      <c r="H79" t="s">
        <v>428</v>
      </c>
      <c r="I79">
        <v>650</v>
      </c>
      <c r="J79" t="s">
        <v>35</v>
      </c>
      <c r="K79" t="s">
        <v>117</v>
      </c>
      <c r="L79" t="s">
        <v>328</v>
      </c>
      <c r="M79" t="s">
        <v>40</v>
      </c>
      <c r="N79" t="str">
        <f t="shared" si="7"/>
        <v>HMGStndrd</v>
      </c>
      <c r="O79" t="s">
        <v>428</v>
      </c>
      <c r="P79">
        <v>650</v>
      </c>
    </row>
    <row r="80" spans="1:16" x14ac:dyDescent="0.25">
      <c r="A80" t="s">
        <v>33</v>
      </c>
      <c r="B80" t="s">
        <v>33</v>
      </c>
      <c r="C80" t="s">
        <v>33</v>
      </c>
      <c r="D80" t="s">
        <v>33</v>
      </c>
      <c r="E80" t="s">
        <v>33</v>
      </c>
      <c r="F80" t="s">
        <v>33</v>
      </c>
      <c r="H80" t="s">
        <v>429</v>
      </c>
      <c r="I80">
        <v>3808</v>
      </c>
      <c r="J80" t="s">
        <v>35</v>
      </c>
      <c r="K80" t="s">
        <v>430</v>
      </c>
      <c r="N80" t="str">
        <f t="shared" si="7"/>
        <v>IND</v>
      </c>
      <c r="O80" t="s">
        <v>429</v>
      </c>
      <c r="P80">
        <v>3808</v>
      </c>
    </row>
    <row r="81" spans="1:16" x14ac:dyDescent="0.25">
      <c r="A81" t="s">
        <v>33</v>
      </c>
      <c r="B81" t="s">
        <v>33</v>
      </c>
      <c r="C81" t="s">
        <v>33</v>
      </c>
      <c r="D81" t="s">
        <v>33</v>
      </c>
      <c r="E81" t="s">
        <v>33</v>
      </c>
      <c r="F81" t="s">
        <v>33</v>
      </c>
      <c r="H81" t="s">
        <v>431</v>
      </c>
      <c r="I81">
        <v>3478</v>
      </c>
      <c r="J81" t="s">
        <v>27</v>
      </c>
      <c r="K81" t="s">
        <v>432</v>
      </c>
      <c r="N81" t="str">
        <f t="shared" si="7"/>
        <v>LEG</v>
      </c>
      <c r="O81" t="s">
        <v>431</v>
      </c>
      <c r="P81">
        <v>3478</v>
      </c>
    </row>
    <row r="82" spans="1:16" x14ac:dyDescent="0.25">
      <c r="A82" t="s">
        <v>33</v>
      </c>
      <c r="B82" t="s">
        <v>33</v>
      </c>
      <c r="C82" t="s">
        <v>33</v>
      </c>
      <c r="D82" t="s">
        <v>33</v>
      </c>
      <c r="E82" t="s">
        <v>33</v>
      </c>
      <c r="F82" t="s">
        <v>33</v>
      </c>
      <c r="H82" t="s">
        <v>433</v>
      </c>
      <c r="I82">
        <v>2858</v>
      </c>
      <c r="J82" t="s">
        <v>37</v>
      </c>
      <c r="K82" t="s">
        <v>434</v>
      </c>
      <c r="L82" t="s">
        <v>435</v>
      </c>
      <c r="M82" t="s">
        <v>436</v>
      </c>
      <c r="N82" t="str">
        <f t="shared" si="7"/>
        <v>CFCMDC-OH</v>
      </c>
      <c r="O82" t="s">
        <v>433</v>
      </c>
      <c r="P82">
        <v>2858</v>
      </c>
    </row>
    <row r="83" spans="1:16" x14ac:dyDescent="0.25">
      <c r="A83" t="s">
        <v>33</v>
      </c>
      <c r="B83" t="s">
        <v>33</v>
      </c>
      <c r="C83" t="s">
        <v>33</v>
      </c>
      <c r="D83" t="s">
        <v>33</v>
      </c>
      <c r="E83" t="s">
        <v>33</v>
      </c>
      <c r="F83" t="s">
        <v>33</v>
      </c>
      <c r="H83" t="s">
        <v>437</v>
      </c>
      <c r="I83">
        <v>2698</v>
      </c>
      <c r="J83" t="s">
        <v>35</v>
      </c>
      <c r="K83" t="s">
        <v>110</v>
      </c>
      <c r="L83">
        <v>100</v>
      </c>
      <c r="M83" t="s">
        <v>40</v>
      </c>
      <c r="N83" t="str">
        <f t="shared" si="7"/>
        <v>MC100</v>
      </c>
      <c r="O83" t="s">
        <v>437</v>
      </c>
      <c r="P83">
        <v>2698</v>
      </c>
    </row>
    <row r="84" spans="1:16" x14ac:dyDescent="0.25">
      <c r="A84" t="s">
        <v>33</v>
      </c>
      <c r="B84" t="s">
        <v>33</v>
      </c>
      <c r="C84" t="s">
        <v>33</v>
      </c>
      <c r="D84" t="s">
        <v>33</v>
      </c>
      <c r="E84" t="s">
        <v>33</v>
      </c>
      <c r="F84" t="s">
        <v>33</v>
      </c>
      <c r="H84" t="s">
        <v>438</v>
      </c>
      <c r="I84">
        <v>3108</v>
      </c>
      <c r="J84" t="s">
        <v>37</v>
      </c>
      <c r="K84" t="s">
        <v>128</v>
      </c>
      <c r="L84" t="s">
        <v>439</v>
      </c>
      <c r="M84" t="s">
        <v>400</v>
      </c>
      <c r="N84" t="str">
        <f t="shared" si="7"/>
        <v>MMHMC-MH</v>
      </c>
      <c r="O84" t="s">
        <v>438</v>
      </c>
      <c r="P84">
        <v>3108</v>
      </c>
    </row>
    <row r="85" spans="1:16" x14ac:dyDescent="0.25">
      <c r="A85" t="s">
        <v>33</v>
      </c>
      <c r="B85" t="s">
        <v>33</v>
      </c>
      <c r="C85" t="s">
        <v>33</v>
      </c>
      <c r="D85" t="s">
        <v>33</v>
      </c>
      <c r="E85" t="s">
        <v>33</v>
      </c>
      <c r="F85" t="s">
        <v>33</v>
      </c>
      <c r="H85" t="s">
        <v>440</v>
      </c>
      <c r="I85">
        <v>3818</v>
      </c>
      <c r="J85" t="s">
        <v>35</v>
      </c>
      <c r="K85" t="s">
        <v>441</v>
      </c>
      <c r="N85" t="str">
        <f t="shared" ref="N85:N148" si="8">CONCATENATE($K85,$L85)</f>
        <v>MHS</v>
      </c>
      <c r="O85" t="s">
        <v>440</v>
      </c>
      <c r="P85">
        <v>3818</v>
      </c>
    </row>
    <row r="86" spans="1:16" x14ac:dyDescent="0.25">
      <c r="A86" t="s">
        <v>33</v>
      </c>
      <c r="B86" t="s">
        <v>33</v>
      </c>
      <c r="C86" t="s">
        <v>33</v>
      </c>
      <c r="D86" t="s">
        <v>33</v>
      </c>
      <c r="E86" t="s">
        <v>33</v>
      </c>
      <c r="F86" t="s">
        <v>33</v>
      </c>
      <c r="H86" t="s">
        <v>442</v>
      </c>
      <c r="I86">
        <v>3939</v>
      </c>
      <c r="J86" t="s">
        <v>37</v>
      </c>
      <c r="K86" t="s">
        <v>443</v>
      </c>
      <c r="N86" t="str">
        <f t="shared" si="8"/>
        <v>MC1</v>
      </c>
      <c r="O86" t="s">
        <v>442</v>
      </c>
      <c r="P86">
        <v>3939</v>
      </c>
    </row>
    <row r="87" spans="1:16" x14ac:dyDescent="0.25">
      <c r="A87" t="s">
        <v>33</v>
      </c>
      <c r="B87" t="s">
        <v>33</v>
      </c>
      <c r="C87" t="s">
        <v>33</v>
      </c>
      <c r="D87" t="s">
        <v>33</v>
      </c>
      <c r="E87" t="s">
        <v>33</v>
      </c>
      <c r="F87" t="s">
        <v>33</v>
      </c>
      <c r="H87" t="s">
        <v>444</v>
      </c>
      <c r="I87">
        <v>3198</v>
      </c>
      <c r="J87" t="s">
        <v>37</v>
      </c>
      <c r="K87" t="s">
        <v>128</v>
      </c>
      <c r="L87" t="s">
        <v>418</v>
      </c>
      <c r="M87" t="s">
        <v>445</v>
      </c>
      <c r="N87" t="str">
        <f t="shared" si="8"/>
        <v>MMHALF</v>
      </c>
      <c r="O87" t="s">
        <v>444</v>
      </c>
      <c r="P87">
        <v>3198</v>
      </c>
    </row>
    <row r="88" spans="1:16" x14ac:dyDescent="0.25">
      <c r="A88" t="s">
        <v>33</v>
      </c>
      <c r="B88" t="s">
        <v>33</v>
      </c>
      <c r="C88" t="s">
        <v>33</v>
      </c>
      <c r="D88" t="s">
        <v>33</v>
      </c>
      <c r="E88" t="s">
        <v>33</v>
      </c>
      <c r="F88" t="s">
        <v>33</v>
      </c>
      <c r="H88" t="s">
        <v>446</v>
      </c>
      <c r="I88">
        <v>4329</v>
      </c>
      <c r="J88" t="s">
        <v>37</v>
      </c>
      <c r="K88" t="s">
        <v>109</v>
      </c>
      <c r="L88" t="s">
        <v>447</v>
      </c>
      <c r="N88" t="str">
        <f t="shared" si="8"/>
        <v>MCDMDMD</v>
      </c>
      <c r="O88" t="s">
        <v>446</v>
      </c>
      <c r="P88">
        <v>4329</v>
      </c>
    </row>
    <row r="89" spans="1:16" x14ac:dyDescent="0.25">
      <c r="A89" t="s">
        <v>33</v>
      </c>
      <c r="B89" t="s">
        <v>33</v>
      </c>
      <c r="C89" t="s">
        <v>33</v>
      </c>
      <c r="D89" t="s">
        <v>33</v>
      </c>
      <c r="E89" t="s">
        <v>33</v>
      </c>
      <c r="F89" t="s">
        <v>33</v>
      </c>
      <c r="H89" t="s">
        <v>448</v>
      </c>
      <c r="I89">
        <v>4368</v>
      </c>
      <c r="J89" t="s">
        <v>37</v>
      </c>
      <c r="K89" t="s">
        <v>109</v>
      </c>
      <c r="L89" t="s">
        <v>449</v>
      </c>
      <c r="N89" t="str">
        <f t="shared" si="8"/>
        <v>MCDMDCF</v>
      </c>
      <c r="O89" t="s">
        <v>448</v>
      </c>
      <c r="P89">
        <v>4368</v>
      </c>
    </row>
    <row r="90" spans="1:16" x14ac:dyDescent="0.25">
      <c r="A90" t="s">
        <v>33</v>
      </c>
      <c r="B90" t="s">
        <v>33</v>
      </c>
      <c r="C90" t="s">
        <v>33</v>
      </c>
      <c r="D90" t="s">
        <v>33</v>
      </c>
      <c r="E90" t="s">
        <v>33</v>
      </c>
      <c r="F90" t="s">
        <v>33</v>
      </c>
      <c r="H90" t="s">
        <v>450</v>
      </c>
      <c r="I90">
        <v>4378</v>
      </c>
      <c r="J90" t="s">
        <v>37</v>
      </c>
      <c r="K90" t="s">
        <v>109</v>
      </c>
      <c r="L90" t="s">
        <v>451</v>
      </c>
      <c r="N90" t="str">
        <f t="shared" si="8"/>
        <v>MCDMDJH</v>
      </c>
      <c r="O90" t="s">
        <v>450</v>
      </c>
      <c r="P90">
        <v>4378</v>
      </c>
    </row>
    <row r="91" spans="1:16" x14ac:dyDescent="0.25">
      <c r="A91" t="s">
        <v>33</v>
      </c>
      <c r="B91" t="s">
        <v>33</v>
      </c>
      <c r="C91" t="s">
        <v>33</v>
      </c>
      <c r="D91" t="s">
        <v>33</v>
      </c>
      <c r="E91" t="s">
        <v>33</v>
      </c>
      <c r="F91" t="s">
        <v>33</v>
      </c>
      <c r="H91" t="s">
        <v>452</v>
      </c>
      <c r="I91">
        <v>4388</v>
      </c>
      <c r="J91" t="s">
        <v>37</v>
      </c>
      <c r="K91" t="s">
        <v>109</v>
      </c>
      <c r="L91" t="s">
        <v>453</v>
      </c>
      <c r="N91" t="str">
        <f t="shared" si="8"/>
        <v>MCDMDPC</v>
      </c>
      <c r="O91" t="s">
        <v>452</v>
      </c>
      <c r="P91">
        <v>4388</v>
      </c>
    </row>
    <row r="92" spans="1:16" x14ac:dyDescent="0.25">
      <c r="A92" t="s">
        <v>33</v>
      </c>
      <c r="B92" t="s">
        <v>33</v>
      </c>
      <c r="C92" t="s">
        <v>33</v>
      </c>
      <c r="D92" t="s">
        <v>33</v>
      </c>
      <c r="E92" t="s">
        <v>33</v>
      </c>
      <c r="F92" t="s">
        <v>33</v>
      </c>
      <c r="H92" t="s">
        <v>454</v>
      </c>
      <c r="I92">
        <v>4339</v>
      </c>
      <c r="J92" t="s">
        <v>37</v>
      </c>
      <c r="K92" t="s">
        <v>109</v>
      </c>
      <c r="L92" t="s">
        <v>455</v>
      </c>
      <c r="N92" t="str">
        <f t="shared" si="8"/>
        <v>MCDUHCC</v>
      </c>
      <c r="O92" t="s">
        <v>454</v>
      </c>
      <c r="P92">
        <v>4339</v>
      </c>
    </row>
    <row r="93" spans="1:16" x14ac:dyDescent="0.25">
      <c r="A93" t="s">
        <v>33</v>
      </c>
      <c r="B93" t="s">
        <v>33</v>
      </c>
      <c r="C93" t="s">
        <v>33</v>
      </c>
      <c r="D93" t="s">
        <v>33</v>
      </c>
      <c r="E93" t="s">
        <v>33</v>
      </c>
      <c r="F93" t="s">
        <v>33</v>
      </c>
      <c r="H93" t="s">
        <v>456</v>
      </c>
      <c r="I93">
        <v>4398</v>
      </c>
      <c r="J93" t="s">
        <v>37</v>
      </c>
      <c r="K93" t="s">
        <v>109</v>
      </c>
      <c r="L93" t="s">
        <v>457</v>
      </c>
      <c r="N93" t="str">
        <f t="shared" si="8"/>
        <v>MCDMDRV</v>
      </c>
      <c r="O93" t="s">
        <v>456</v>
      </c>
      <c r="P93">
        <v>4398</v>
      </c>
    </row>
    <row r="94" spans="1:16" x14ac:dyDescent="0.25">
      <c r="A94" t="s">
        <v>33</v>
      </c>
      <c r="B94" t="s">
        <v>33</v>
      </c>
      <c r="C94" t="s">
        <v>33</v>
      </c>
      <c r="D94" t="s">
        <v>33</v>
      </c>
      <c r="E94" t="s">
        <v>33</v>
      </c>
      <c r="F94" t="s">
        <v>33</v>
      </c>
      <c r="H94" t="s">
        <v>37</v>
      </c>
      <c r="I94">
        <v>3</v>
      </c>
      <c r="J94" t="s">
        <v>37</v>
      </c>
      <c r="K94" t="s">
        <v>132</v>
      </c>
      <c r="M94" t="s">
        <v>458</v>
      </c>
      <c r="N94" t="str">
        <f t="shared" si="8"/>
        <v>MA</v>
      </c>
      <c r="O94" t="s">
        <v>37</v>
      </c>
      <c r="P94">
        <v>3</v>
      </c>
    </row>
    <row r="95" spans="1:16" x14ac:dyDescent="0.25">
      <c r="A95" t="s">
        <v>33</v>
      </c>
      <c r="B95" t="s">
        <v>33</v>
      </c>
      <c r="C95" t="s">
        <v>33</v>
      </c>
      <c r="D95" t="s">
        <v>33</v>
      </c>
      <c r="E95" t="s">
        <v>33</v>
      </c>
      <c r="F95" t="s">
        <v>33</v>
      </c>
      <c r="H95" t="s">
        <v>459</v>
      </c>
      <c r="I95">
        <v>3978</v>
      </c>
      <c r="J95" t="s">
        <v>37</v>
      </c>
      <c r="K95" t="s">
        <v>109</v>
      </c>
      <c r="L95" t="s">
        <v>460</v>
      </c>
      <c r="N95" t="str">
        <f t="shared" si="8"/>
        <v>MCDIN</v>
      </c>
      <c r="O95" t="s">
        <v>459</v>
      </c>
      <c r="P95">
        <v>3978</v>
      </c>
    </row>
    <row r="96" spans="1:16" x14ac:dyDescent="0.25">
      <c r="A96" t="s">
        <v>33</v>
      </c>
      <c r="B96" t="s">
        <v>33</v>
      </c>
      <c r="C96" t="s">
        <v>33</v>
      </c>
      <c r="D96" t="s">
        <v>33</v>
      </c>
      <c r="E96" t="s">
        <v>33</v>
      </c>
      <c r="F96" t="s">
        <v>33</v>
      </c>
      <c r="H96" t="s">
        <v>461</v>
      </c>
      <c r="I96">
        <v>2618</v>
      </c>
      <c r="J96" t="s">
        <v>37</v>
      </c>
      <c r="K96" t="s">
        <v>109</v>
      </c>
      <c r="L96" t="s">
        <v>38</v>
      </c>
      <c r="M96" t="s">
        <v>436</v>
      </c>
      <c r="N96" t="str">
        <f t="shared" si="8"/>
        <v>MCDOH</v>
      </c>
      <c r="O96" t="s">
        <v>461</v>
      </c>
      <c r="P96">
        <v>2618</v>
      </c>
    </row>
    <row r="97" spans="1:16" x14ac:dyDescent="0.25">
      <c r="A97" t="s">
        <v>33</v>
      </c>
      <c r="B97" t="s">
        <v>33</v>
      </c>
      <c r="C97" t="s">
        <v>33</v>
      </c>
      <c r="D97" t="s">
        <v>33</v>
      </c>
      <c r="E97" t="s">
        <v>33</v>
      </c>
      <c r="F97" t="s">
        <v>33</v>
      </c>
      <c r="H97" t="s">
        <v>462</v>
      </c>
      <c r="I97">
        <v>3998</v>
      </c>
      <c r="J97" t="s">
        <v>37</v>
      </c>
      <c r="K97" t="s">
        <v>109</v>
      </c>
      <c r="L97" t="s">
        <v>463</v>
      </c>
      <c r="N97" t="str">
        <f t="shared" si="8"/>
        <v>MCDWI</v>
      </c>
      <c r="O97" t="s">
        <v>462</v>
      </c>
      <c r="P97">
        <v>3998</v>
      </c>
    </row>
    <row r="98" spans="1:16" x14ac:dyDescent="0.25">
      <c r="A98" t="s">
        <v>33</v>
      </c>
      <c r="B98" t="s">
        <v>33</v>
      </c>
      <c r="C98" t="s">
        <v>33</v>
      </c>
      <c r="D98" t="s">
        <v>33</v>
      </c>
      <c r="E98" t="s">
        <v>33</v>
      </c>
      <c r="F98" t="s">
        <v>33</v>
      </c>
      <c r="H98" t="s">
        <v>464</v>
      </c>
      <c r="I98">
        <v>2338</v>
      </c>
      <c r="J98" t="s">
        <v>37</v>
      </c>
      <c r="K98" t="s">
        <v>132</v>
      </c>
      <c r="L98" t="s">
        <v>408</v>
      </c>
      <c r="M98" t="s">
        <v>465</v>
      </c>
      <c r="N98" t="str">
        <f t="shared" si="8"/>
        <v>MAKY</v>
      </c>
      <c r="O98" t="s">
        <v>464</v>
      </c>
      <c r="P98">
        <v>2338</v>
      </c>
    </row>
    <row r="99" spans="1:16" x14ac:dyDescent="0.25">
      <c r="A99" t="s">
        <v>33</v>
      </c>
      <c r="B99" t="s">
        <v>33</v>
      </c>
      <c r="C99" t="s">
        <v>33</v>
      </c>
      <c r="D99" t="s">
        <v>33</v>
      </c>
      <c r="E99" t="s">
        <v>33</v>
      </c>
      <c r="F99" t="s">
        <v>33</v>
      </c>
      <c r="H99" t="s">
        <v>466</v>
      </c>
      <c r="I99">
        <v>3628</v>
      </c>
      <c r="J99" t="s">
        <v>27</v>
      </c>
      <c r="K99" t="s">
        <v>467</v>
      </c>
      <c r="N99" t="str">
        <f t="shared" si="8"/>
        <v>MDL</v>
      </c>
      <c r="O99" t="s">
        <v>466</v>
      </c>
      <c r="P99">
        <v>3628</v>
      </c>
    </row>
    <row r="100" spans="1:16" x14ac:dyDescent="0.25">
      <c r="A100" t="s">
        <v>33</v>
      </c>
      <c r="B100" t="s">
        <v>33</v>
      </c>
      <c r="C100" t="s">
        <v>33</v>
      </c>
      <c r="D100" t="s">
        <v>33</v>
      </c>
      <c r="E100" t="s">
        <v>33</v>
      </c>
      <c r="F100" t="s">
        <v>33</v>
      </c>
      <c r="H100" t="s">
        <v>468</v>
      </c>
      <c r="I100">
        <v>3859</v>
      </c>
      <c r="J100" t="s">
        <v>37</v>
      </c>
      <c r="K100" t="s">
        <v>125</v>
      </c>
      <c r="N100" t="str">
        <f t="shared" si="8"/>
        <v>MCH</v>
      </c>
      <c r="O100" t="s">
        <v>468</v>
      </c>
      <c r="P100">
        <v>3859</v>
      </c>
    </row>
    <row r="101" spans="1:16" x14ac:dyDescent="0.25">
      <c r="A101" t="s">
        <v>33</v>
      </c>
      <c r="B101" t="s">
        <v>33</v>
      </c>
      <c r="C101" t="s">
        <v>33</v>
      </c>
      <c r="D101" t="s">
        <v>33</v>
      </c>
      <c r="E101" t="s">
        <v>33</v>
      </c>
      <c r="F101" t="s">
        <v>33</v>
      </c>
      <c r="H101" t="s">
        <v>469</v>
      </c>
      <c r="I101">
        <v>3848</v>
      </c>
      <c r="J101" t="s">
        <v>37</v>
      </c>
      <c r="K101" t="s">
        <v>470</v>
      </c>
      <c r="N101" t="str">
        <f t="shared" si="8"/>
        <v>MFC</v>
      </c>
      <c r="O101" t="s">
        <v>469</v>
      </c>
      <c r="P101">
        <v>3848</v>
      </c>
    </row>
    <row r="102" spans="1:16" x14ac:dyDescent="0.25">
      <c r="A102" t="s">
        <v>33</v>
      </c>
      <c r="B102" t="s">
        <v>33</v>
      </c>
      <c r="C102" t="s">
        <v>33</v>
      </c>
      <c r="D102" t="s">
        <v>33</v>
      </c>
      <c r="E102" t="s">
        <v>33</v>
      </c>
      <c r="F102" t="s">
        <v>33</v>
      </c>
      <c r="H102" t="s">
        <v>471</v>
      </c>
      <c r="I102">
        <v>3828</v>
      </c>
      <c r="J102" t="s">
        <v>37</v>
      </c>
      <c r="K102" t="s">
        <v>472</v>
      </c>
      <c r="N102" t="str">
        <f t="shared" si="8"/>
        <v>MMI</v>
      </c>
      <c r="O102" t="s">
        <v>471</v>
      </c>
      <c r="P102">
        <v>3828</v>
      </c>
    </row>
    <row r="103" spans="1:16" x14ac:dyDescent="0.25">
      <c r="A103" t="s">
        <v>33</v>
      </c>
      <c r="B103" t="s">
        <v>33</v>
      </c>
      <c r="C103" t="s">
        <v>33</v>
      </c>
      <c r="D103" t="s">
        <v>33</v>
      </c>
      <c r="E103" t="s">
        <v>33</v>
      </c>
      <c r="F103" t="s">
        <v>33</v>
      </c>
      <c r="H103" t="s">
        <v>473</v>
      </c>
      <c r="I103">
        <v>3809</v>
      </c>
      <c r="J103" t="s">
        <v>37</v>
      </c>
      <c r="K103" t="s">
        <v>474</v>
      </c>
      <c r="N103" t="str">
        <f t="shared" si="8"/>
        <v>MGN</v>
      </c>
      <c r="O103" t="s">
        <v>473</v>
      </c>
      <c r="P103">
        <v>3809</v>
      </c>
    </row>
    <row r="104" spans="1:16" x14ac:dyDescent="0.25">
      <c r="A104" t="s">
        <v>33</v>
      </c>
      <c r="B104" t="s">
        <v>33</v>
      </c>
      <c r="C104" t="s">
        <v>33</v>
      </c>
      <c r="D104" t="s">
        <v>33</v>
      </c>
      <c r="E104" t="s">
        <v>33</v>
      </c>
      <c r="F104" t="s">
        <v>33</v>
      </c>
      <c r="H104" t="s">
        <v>475</v>
      </c>
      <c r="I104">
        <v>3888</v>
      </c>
      <c r="J104" t="s">
        <v>37</v>
      </c>
      <c r="K104" t="s">
        <v>130</v>
      </c>
      <c r="N104" t="str">
        <f t="shared" si="8"/>
        <v>MUH</v>
      </c>
      <c r="O104" t="s">
        <v>475</v>
      </c>
      <c r="P104">
        <v>3888</v>
      </c>
    </row>
    <row r="105" spans="1:16" x14ac:dyDescent="0.25">
      <c r="A105" t="s">
        <v>33</v>
      </c>
      <c r="B105" t="s">
        <v>33</v>
      </c>
      <c r="C105" t="s">
        <v>33</v>
      </c>
      <c r="D105" t="s">
        <v>33</v>
      </c>
      <c r="E105" t="s">
        <v>33</v>
      </c>
      <c r="F105" t="s">
        <v>33</v>
      </c>
      <c r="H105" t="s">
        <v>476</v>
      </c>
      <c r="I105">
        <v>3810</v>
      </c>
      <c r="J105" t="s">
        <v>37</v>
      </c>
      <c r="K105" t="s">
        <v>477</v>
      </c>
      <c r="N105" t="str">
        <f t="shared" si="8"/>
        <v>MBC</v>
      </c>
      <c r="O105" t="s">
        <v>476</v>
      </c>
      <c r="P105">
        <v>3810</v>
      </c>
    </row>
    <row r="106" spans="1:16" x14ac:dyDescent="0.25">
      <c r="A106" t="s">
        <v>33</v>
      </c>
      <c r="B106" t="s">
        <v>33</v>
      </c>
      <c r="C106" t="s">
        <v>33</v>
      </c>
      <c r="D106" t="s">
        <v>33</v>
      </c>
      <c r="E106" t="s">
        <v>33</v>
      </c>
      <c r="F106" t="s">
        <v>33</v>
      </c>
      <c r="H106" t="s">
        <v>478</v>
      </c>
      <c r="I106">
        <v>4248</v>
      </c>
      <c r="J106" t="s">
        <v>37</v>
      </c>
      <c r="K106" t="s">
        <v>479</v>
      </c>
      <c r="N106" t="str">
        <f t="shared" si="8"/>
        <v>VMH</v>
      </c>
      <c r="O106" t="s">
        <v>478</v>
      </c>
      <c r="P106">
        <v>4248</v>
      </c>
    </row>
    <row r="107" spans="1:16" x14ac:dyDescent="0.25">
      <c r="A107" t="s">
        <v>33</v>
      </c>
      <c r="B107" t="s">
        <v>33</v>
      </c>
      <c r="C107" t="s">
        <v>33</v>
      </c>
      <c r="D107" t="s">
        <v>33</v>
      </c>
      <c r="E107" t="s">
        <v>33</v>
      </c>
      <c r="F107" t="s">
        <v>33</v>
      </c>
      <c r="H107" t="s">
        <v>480</v>
      </c>
      <c r="I107">
        <v>4109</v>
      </c>
      <c r="J107" t="s">
        <v>37</v>
      </c>
      <c r="K107" t="s">
        <v>481</v>
      </c>
      <c r="N107" t="str">
        <f t="shared" si="8"/>
        <v>VCC</v>
      </c>
      <c r="O107" t="s">
        <v>480</v>
      </c>
      <c r="P107">
        <v>4109</v>
      </c>
    </row>
    <row r="108" spans="1:16" x14ac:dyDescent="0.25">
      <c r="A108" t="s">
        <v>33</v>
      </c>
      <c r="B108" t="s">
        <v>33</v>
      </c>
      <c r="C108" t="s">
        <v>33</v>
      </c>
      <c r="D108" t="s">
        <v>33</v>
      </c>
      <c r="E108" t="s">
        <v>33</v>
      </c>
      <c r="F108" t="s">
        <v>33</v>
      </c>
      <c r="H108" t="s">
        <v>482</v>
      </c>
      <c r="I108">
        <v>4108</v>
      </c>
      <c r="J108" t="s">
        <v>37</v>
      </c>
      <c r="K108" t="s">
        <v>483</v>
      </c>
      <c r="N108" t="str">
        <f t="shared" si="8"/>
        <v>VFC</v>
      </c>
      <c r="O108" t="s">
        <v>482</v>
      </c>
      <c r="P108">
        <v>4108</v>
      </c>
    </row>
    <row r="109" spans="1:16" x14ac:dyDescent="0.25">
      <c r="A109" t="s">
        <v>33</v>
      </c>
      <c r="B109" t="s">
        <v>33</v>
      </c>
      <c r="C109" t="s">
        <v>33</v>
      </c>
      <c r="D109" t="s">
        <v>33</v>
      </c>
      <c r="E109" t="s">
        <v>33</v>
      </c>
      <c r="F109" t="s">
        <v>33</v>
      </c>
      <c r="H109" t="s">
        <v>484</v>
      </c>
      <c r="I109">
        <v>4118</v>
      </c>
      <c r="J109" t="s">
        <v>37</v>
      </c>
      <c r="K109" t="s">
        <v>485</v>
      </c>
      <c r="N109" t="str">
        <f t="shared" si="8"/>
        <v>VIC</v>
      </c>
      <c r="O109" t="s">
        <v>484</v>
      </c>
      <c r="P109">
        <v>4118</v>
      </c>
    </row>
    <row r="110" spans="1:16" x14ac:dyDescent="0.25">
      <c r="A110" t="s">
        <v>33</v>
      </c>
      <c r="B110" t="s">
        <v>33</v>
      </c>
      <c r="C110" t="s">
        <v>33</v>
      </c>
      <c r="D110" t="s">
        <v>33</v>
      </c>
      <c r="E110" t="s">
        <v>33</v>
      </c>
      <c r="F110" t="s">
        <v>33</v>
      </c>
      <c r="H110" t="s">
        <v>486</v>
      </c>
      <c r="I110">
        <v>4098</v>
      </c>
      <c r="J110" t="s">
        <v>37</v>
      </c>
      <c r="K110" t="s">
        <v>487</v>
      </c>
      <c r="N110" t="str">
        <f t="shared" si="8"/>
        <v>VUH</v>
      </c>
      <c r="O110" t="s">
        <v>486</v>
      </c>
      <c r="P110">
        <v>4098</v>
      </c>
    </row>
    <row r="111" spans="1:16" x14ac:dyDescent="0.25">
      <c r="A111" t="s">
        <v>33</v>
      </c>
      <c r="B111" t="s">
        <v>33</v>
      </c>
      <c r="C111" t="s">
        <v>33</v>
      </c>
      <c r="D111" t="s">
        <v>33</v>
      </c>
      <c r="E111" t="s">
        <v>33</v>
      </c>
      <c r="F111" t="s">
        <v>33</v>
      </c>
      <c r="H111" t="s">
        <v>488</v>
      </c>
      <c r="I111">
        <v>3838</v>
      </c>
      <c r="J111" t="s">
        <v>37</v>
      </c>
      <c r="K111" t="s">
        <v>114</v>
      </c>
      <c r="N111" t="str">
        <f t="shared" si="8"/>
        <v>COM</v>
      </c>
      <c r="O111" t="s">
        <v>488</v>
      </c>
      <c r="P111">
        <v>3838</v>
      </c>
    </row>
    <row r="112" spans="1:16" x14ac:dyDescent="0.25">
      <c r="A112" t="s">
        <v>33</v>
      </c>
      <c r="B112" t="s">
        <v>33</v>
      </c>
      <c r="C112" t="s">
        <v>33</v>
      </c>
      <c r="D112" t="s">
        <v>33</v>
      </c>
      <c r="E112" t="s">
        <v>33</v>
      </c>
      <c r="F112" t="s">
        <v>33</v>
      </c>
      <c r="H112" t="s">
        <v>489</v>
      </c>
      <c r="I112">
        <v>3849</v>
      </c>
      <c r="J112" t="s">
        <v>37</v>
      </c>
      <c r="K112" t="s">
        <v>490</v>
      </c>
      <c r="N112" t="str">
        <f t="shared" si="8"/>
        <v>SER</v>
      </c>
      <c r="O112" t="s">
        <v>489</v>
      </c>
      <c r="P112">
        <v>3849</v>
      </c>
    </row>
    <row r="113" spans="1:16" x14ac:dyDescent="0.25">
      <c r="A113" t="s">
        <v>33</v>
      </c>
      <c r="B113" t="s">
        <v>33</v>
      </c>
      <c r="C113" t="s">
        <v>33</v>
      </c>
      <c r="D113" t="s">
        <v>33</v>
      </c>
      <c r="E113" t="s">
        <v>33</v>
      </c>
      <c r="F113" t="s">
        <v>33</v>
      </c>
      <c r="H113" t="s">
        <v>491</v>
      </c>
      <c r="I113">
        <v>3898</v>
      </c>
      <c r="J113" t="s">
        <v>37</v>
      </c>
      <c r="K113" t="s">
        <v>492</v>
      </c>
      <c r="N113" t="str">
        <f t="shared" si="8"/>
        <v>MHW</v>
      </c>
      <c r="O113" t="s">
        <v>491</v>
      </c>
      <c r="P113">
        <v>3898</v>
      </c>
    </row>
    <row r="114" spans="1:16" x14ac:dyDescent="0.25">
      <c r="A114" t="s">
        <v>33</v>
      </c>
      <c r="B114" t="s">
        <v>33</v>
      </c>
      <c r="C114" t="s">
        <v>33</v>
      </c>
      <c r="D114" t="s">
        <v>33</v>
      </c>
      <c r="E114" t="s">
        <v>33</v>
      </c>
      <c r="F114" t="s">
        <v>33</v>
      </c>
      <c r="H114" t="s">
        <v>493</v>
      </c>
      <c r="I114">
        <v>4408</v>
      </c>
      <c r="J114" t="s">
        <v>37</v>
      </c>
      <c r="K114" t="s">
        <v>109</v>
      </c>
      <c r="L114" t="s">
        <v>404</v>
      </c>
      <c r="N114" t="str">
        <f t="shared" si="8"/>
        <v>MCDMD</v>
      </c>
      <c r="O114" t="s">
        <v>493</v>
      </c>
      <c r="P114">
        <v>4408</v>
      </c>
    </row>
    <row r="115" spans="1:16" x14ac:dyDescent="0.25">
      <c r="A115" t="s">
        <v>33</v>
      </c>
      <c r="B115" t="s">
        <v>33</v>
      </c>
      <c r="C115" t="s">
        <v>33</v>
      </c>
      <c r="D115" t="s">
        <v>33</v>
      </c>
      <c r="E115" t="s">
        <v>33</v>
      </c>
      <c r="F115" t="s">
        <v>33</v>
      </c>
      <c r="H115" t="s">
        <v>494</v>
      </c>
      <c r="I115">
        <v>2168</v>
      </c>
      <c r="J115" t="s">
        <v>37</v>
      </c>
      <c r="K115" t="s">
        <v>132</v>
      </c>
      <c r="L115" t="s">
        <v>38</v>
      </c>
      <c r="M115" t="s">
        <v>343</v>
      </c>
      <c r="N115" t="str">
        <f t="shared" si="8"/>
        <v>MAOH</v>
      </c>
      <c r="O115" t="s">
        <v>494</v>
      </c>
      <c r="P115">
        <v>2168</v>
      </c>
    </row>
    <row r="116" spans="1:16" x14ac:dyDescent="0.25">
      <c r="A116" t="s">
        <v>33</v>
      </c>
      <c r="B116" t="s">
        <v>33</v>
      </c>
      <c r="C116" t="s">
        <v>33</v>
      </c>
      <c r="D116" t="s">
        <v>33</v>
      </c>
      <c r="E116" t="s">
        <v>33</v>
      </c>
      <c r="F116" t="s">
        <v>33</v>
      </c>
      <c r="H116" t="s">
        <v>64</v>
      </c>
      <c r="I116">
        <v>13</v>
      </c>
      <c r="J116" t="s">
        <v>27</v>
      </c>
      <c r="K116" t="s">
        <v>48</v>
      </c>
      <c r="M116" t="s">
        <v>458</v>
      </c>
      <c r="N116" t="str">
        <f t="shared" si="8"/>
        <v>MP</v>
      </c>
      <c r="O116" t="s">
        <v>64</v>
      </c>
      <c r="P116">
        <v>13</v>
      </c>
    </row>
    <row r="117" spans="1:16" x14ac:dyDescent="0.25">
      <c r="A117" t="s">
        <v>33</v>
      </c>
      <c r="B117" t="s">
        <v>33</v>
      </c>
      <c r="C117" t="s">
        <v>33</v>
      </c>
      <c r="D117" t="s">
        <v>33</v>
      </c>
      <c r="E117" t="s">
        <v>33</v>
      </c>
      <c r="F117" t="s">
        <v>33</v>
      </c>
      <c r="H117" t="s">
        <v>495</v>
      </c>
      <c r="I117">
        <v>2468</v>
      </c>
      <c r="J117" t="s">
        <v>27</v>
      </c>
      <c r="K117" t="s">
        <v>48</v>
      </c>
      <c r="L117" t="s">
        <v>408</v>
      </c>
      <c r="M117" t="s">
        <v>40</v>
      </c>
      <c r="N117" t="str">
        <f t="shared" si="8"/>
        <v>MPKY</v>
      </c>
      <c r="O117" t="s">
        <v>495</v>
      </c>
      <c r="P117">
        <v>2468</v>
      </c>
    </row>
    <row r="118" spans="1:16" x14ac:dyDescent="0.25">
      <c r="A118" t="s">
        <v>33</v>
      </c>
      <c r="B118" t="s">
        <v>33</v>
      </c>
      <c r="C118" t="s">
        <v>33</v>
      </c>
      <c r="D118" t="s">
        <v>33</v>
      </c>
      <c r="E118" t="s">
        <v>33</v>
      </c>
      <c r="F118" t="s">
        <v>33</v>
      </c>
      <c r="H118" t="s">
        <v>496</v>
      </c>
      <c r="I118">
        <v>4008</v>
      </c>
      <c r="J118" t="s">
        <v>27</v>
      </c>
      <c r="K118" t="s">
        <v>497</v>
      </c>
      <c r="N118" t="str">
        <f t="shared" si="8"/>
        <v>MPI</v>
      </c>
      <c r="O118" t="s">
        <v>496</v>
      </c>
      <c r="P118">
        <v>4008</v>
      </c>
    </row>
    <row r="119" spans="1:16" x14ac:dyDescent="0.25">
      <c r="A119" t="s">
        <v>33</v>
      </c>
      <c r="B119" t="s">
        <v>33</v>
      </c>
      <c r="C119" t="s">
        <v>33</v>
      </c>
      <c r="D119" t="s">
        <v>33</v>
      </c>
      <c r="E119" t="s">
        <v>33</v>
      </c>
      <c r="F119" t="s">
        <v>33</v>
      </c>
      <c r="H119" t="s">
        <v>496</v>
      </c>
      <c r="I119">
        <v>4028</v>
      </c>
      <c r="J119" t="s">
        <v>27</v>
      </c>
      <c r="K119" t="s">
        <v>498</v>
      </c>
      <c r="N119" t="str">
        <f t="shared" si="8"/>
        <v>PEN</v>
      </c>
      <c r="O119" t="s">
        <v>496</v>
      </c>
      <c r="P119">
        <v>4028</v>
      </c>
    </row>
    <row r="120" spans="1:16" x14ac:dyDescent="0.25">
      <c r="A120" t="s">
        <v>33</v>
      </c>
      <c r="B120" t="s">
        <v>33</v>
      </c>
      <c r="C120" t="s">
        <v>33</v>
      </c>
      <c r="D120" t="s">
        <v>33</v>
      </c>
      <c r="E120" t="s">
        <v>33</v>
      </c>
      <c r="F120" t="s">
        <v>33</v>
      </c>
      <c r="H120" t="s">
        <v>499</v>
      </c>
      <c r="I120">
        <v>4409</v>
      </c>
      <c r="J120" t="s">
        <v>37</v>
      </c>
      <c r="K120" t="s">
        <v>500</v>
      </c>
      <c r="L120" t="s">
        <v>404</v>
      </c>
      <c r="N120" t="str">
        <f t="shared" si="8"/>
        <v>MDPMD</v>
      </c>
      <c r="O120" t="s">
        <v>499</v>
      </c>
      <c r="P120">
        <v>4409</v>
      </c>
    </row>
    <row r="121" spans="1:16" x14ac:dyDescent="0.25">
      <c r="A121" t="s">
        <v>33</v>
      </c>
      <c r="B121" t="s">
        <v>33</v>
      </c>
      <c r="C121" t="s">
        <v>33</v>
      </c>
      <c r="D121" t="s">
        <v>33</v>
      </c>
      <c r="E121" t="s">
        <v>33</v>
      </c>
      <c r="F121" t="s">
        <v>33</v>
      </c>
      <c r="H121" t="s">
        <v>501</v>
      </c>
      <c r="I121">
        <v>4458</v>
      </c>
      <c r="J121" t="s">
        <v>37</v>
      </c>
      <c r="K121" t="s">
        <v>500</v>
      </c>
      <c r="L121" t="s">
        <v>415</v>
      </c>
      <c r="N121" t="str">
        <f t="shared" si="8"/>
        <v>MDPWV</v>
      </c>
      <c r="O121" t="s">
        <v>501</v>
      </c>
      <c r="P121">
        <v>4458</v>
      </c>
    </row>
    <row r="122" spans="1:16" x14ac:dyDescent="0.25">
      <c r="A122" t="s">
        <v>33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H122" t="s">
        <v>502</v>
      </c>
      <c r="I122">
        <v>3618</v>
      </c>
      <c r="J122" t="s">
        <v>27</v>
      </c>
      <c r="K122" t="s">
        <v>503</v>
      </c>
      <c r="N122" t="str">
        <f t="shared" si="8"/>
        <v>MDR</v>
      </c>
      <c r="O122" t="s">
        <v>502</v>
      </c>
      <c r="P122">
        <v>3618</v>
      </c>
    </row>
    <row r="123" spans="1:16" x14ac:dyDescent="0.25">
      <c r="A123" t="s">
        <v>33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H123" t="s">
        <v>504</v>
      </c>
      <c r="I123">
        <v>3638</v>
      </c>
      <c r="J123" t="s">
        <v>27</v>
      </c>
      <c r="K123" t="s">
        <v>503</v>
      </c>
      <c r="L123" t="s">
        <v>38</v>
      </c>
      <c r="N123" t="str">
        <f t="shared" si="8"/>
        <v>MDROH</v>
      </c>
      <c r="O123" t="s">
        <v>504</v>
      </c>
      <c r="P123">
        <v>3638</v>
      </c>
    </row>
    <row r="124" spans="1:16" x14ac:dyDescent="0.25">
      <c r="A124" t="s">
        <v>33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H124" t="s">
        <v>505</v>
      </c>
      <c r="I124">
        <v>3958</v>
      </c>
      <c r="J124" t="s">
        <v>37</v>
      </c>
      <c r="K124" t="s">
        <v>506</v>
      </c>
      <c r="N124" t="str">
        <f t="shared" si="8"/>
        <v>VMA</v>
      </c>
      <c r="O124" t="s">
        <v>505</v>
      </c>
      <c r="P124">
        <v>3958</v>
      </c>
    </row>
    <row r="125" spans="1:16" x14ac:dyDescent="0.25">
      <c r="A125" t="s">
        <v>33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H125" t="s">
        <v>507</v>
      </c>
      <c r="I125">
        <v>4419</v>
      </c>
      <c r="J125" t="s">
        <v>37</v>
      </c>
      <c r="K125" t="s">
        <v>109</v>
      </c>
      <c r="L125" t="s">
        <v>415</v>
      </c>
      <c r="N125" t="str">
        <f t="shared" si="8"/>
        <v>MCDWV</v>
      </c>
      <c r="O125" t="s">
        <v>507</v>
      </c>
      <c r="P125">
        <v>4419</v>
      </c>
    </row>
    <row r="126" spans="1:16" x14ac:dyDescent="0.25">
      <c r="A126" t="s">
        <v>33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H126" t="s">
        <v>508</v>
      </c>
      <c r="I126">
        <v>308</v>
      </c>
      <c r="J126" t="s">
        <v>35</v>
      </c>
      <c r="K126" t="s">
        <v>122</v>
      </c>
      <c r="L126" t="s">
        <v>316</v>
      </c>
      <c r="M126" t="s">
        <v>509</v>
      </c>
      <c r="N126" t="str">
        <f t="shared" si="8"/>
        <v>MMOLevels</v>
      </c>
      <c r="O126" t="s">
        <v>508</v>
      </c>
      <c r="P126">
        <v>308</v>
      </c>
    </row>
    <row r="127" spans="1:16" x14ac:dyDescent="0.25">
      <c r="A127" t="s">
        <v>33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H127" t="s">
        <v>510</v>
      </c>
      <c r="I127">
        <v>3358</v>
      </c>
      <c r="J127" t="s">
        <v>35</v>
      </c>
      <c r="K127" t="s">
        <v>129</v>
      </c>
      <c r="L127" t="s">
        <v>61</v>
      </c>
      <c r="M127" t="s">
        <v>46</v>
      </c>
      <c r="N127" t="str">
        <f t="shared" si="8"/>
        <v>MMMMCR</v>
      </c>
      <c r="O127" t="s">
        <v>510</v>
      </c>
      <c r="P127">
        <v>3358</v>
      </c>
    </row>
    <row r="128" spans="1:16" x14ac:dyDescent="0.25">
      <c r="A128" t="s">
        <v>33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H128" t="s">
        <v>511</v>
      </c>
      <c r="I128">
        <v>769</v>
      </c>
      <c r="J128" t="s">
        <v>35</v>
      </c>
      <c r="K128" t="s">
        <v>122</v>
      </c>
      <c r="M128" t="s">
        <v>40</v>
      </c>
      <c r="N128" t="str">
        <f t="shared" si="8"/>
        <v>MMO</v>
      </c>
      <c r="O128" t="s">
        <v>511</v>
      </c>
      <c r="P128">
        <v>769</v>
      </c>
    </row>
    <row r="129" spans="1:16" x14ac:dyDescent="0.25">
      <c r="A129" t="s">
        <v>33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H129" t="s">
        <v>50</v>
      </c>
      <c r="I129">
        <v>4</v>
      </c>
      <c r="J129" t="s">
        <v>50</v>
      </c>
      <c r="K129" t="s">
        <v>51</v>
      </c>
      <c r="M129" t="s">
        <v>46</v>
      </c>
      <c r="N129" t="str">
        <f t="shared" si="8"/>
        <v>MCA</v>
      </c>
      <c r="O129" t="s">
        <v>50</v>
      </c>
      <c r="P129">
        <v>4</v>
      </c>
    </row>
    <row r="130" spans="1:16" x14ac:dyDescent="0.25">
      <c r="A130" t="s">
        <v>33</v>
      </c>
      <c r="B130" t="s">
        <v>33</v>
      </c>
      <c r="C130" t="s">
        <v>33</v>
      </c>
      <c r="D130" t="s">
        <v>33</v>
      </c>
      <c r="E130" t="s">
        <v>33</v>
      </c>
      <c r="F130" t="s">
        <v>33</v>
      </c>
      <c r="H130" t="s">
        <v>512</v>
      </c>
      <c r="I130">
        <v>2768</v>
      </c>
      <c r="J130" t="s">
        <v>50</v>
      </c>
      <c r="K130" t="s">
        <v>513</v>
      </c>
      <c r="M130" t="s">
        <v>46</v>
      </c>
      <c r="N130" t="str">
        <f t="shared" si="8"/>
        <v>MA+</v>
      </c>
      <c r="O130" t="s">
        <v>512</v>
      </c>
      <c r="P130">
        <v>2768</v>
      </c>
    </row>
    <row r="131" spans="1:16" x14ac:dyDescent="0.25">
      <c r="A131" t="s">
        <v>33</v>
      </c>
      <c r="B131" t="s">
        <v>33</v>
      </c>
      <c r="C131" t="s">
        <v>33</v>
      </c>
      <c r="D131" t="s">
        <v>33</v>
      </c>
      <c r="E131" t="s">
        <v>33</v>
      </c>
      <c r="F131" t="s">
        <v>33</v>
      </c>
      <c r="H131" t="s">
        <v>514</v>
      </c>
      <c r="I131">
        <v>3668</v>
      </c>
      <c r="J131" t="s">
        <v>50</v>
      </c>
      <c r="K131" t="s">
        <v>515</v>
      </c>
      <c r="N131" t="str">
        <f t="shared" si="8"/>
        <v>MCW</v>
      </c>
      <c r="O131" t="s">
        <v>514</v>
      </c>
      <c r="P131">
        <v>3668</v>
      </c>
    </row>
    <row r="132" spans="1:16" x14ac:dyDescent="0.25">
      <c r="A132" t="s">
        <v>33</v>
      </c>
      <c r="B132" t="s">
        <v>33</v>
      </c>
      <c r="C132" t="s">
        <v>33</v>
      </c>
      <c r="D132" t="s">
        <v>33</v>
      </c>
      <c r="E132" t="s">
        <v>33</v>
      </c>
      <c r="F132" t="s">
        <v>33</v>
      </c>
      <c r="H132" t="s">
        <v>516</v>
      </c>
      <c r="I132">
        <v>3138</v>
      </c>
      <c r="J132" t="s">
        <v>35</v>
      </c>
      <c r="K132" t="s">
        <v>517</v>
      </c>
      <c r="M132" t="s">
        <v>36</v>
      </c>
      <c r="N132" t="str">
        <f t="shared" si="8"/>
        <v>MRL</v>
      </c>
      <c r="O132" t="s">
        <v>516</v>
      </c>
      <c r="P132">
        <v>3138</v>
      </c>
    </row>
    <row r="133" spans="1:16" x14ac:dyDescent="0.25">
      <c r="A133" t="s">
        <v>33</v>
      </c>
      <c r="B133" t="s">
        <v>33</v>
      </c>
      <c r="C133" t="s">
        <v>33</v>
      </c>
      <c r="D133" t="s">
        <v>33</v>
      </c>
      <c r="E133" t="s">
        <v>33</v>
      </c>
      <c r="F133" t="s">
        <v>33</v>
      </c>
      <c r="H133" t="s">
        <v>518</v>
      </c>
      <c r="I133">
        <v>604</v>
      </c>
      <c r="J133" t="s">
        <v>35</v>
      </c>
      <c r="K133" t="s">
        <v>519</v>
      </c>
      <c r="M133" t="s">
        <v>46</v>
      </c>
      <c r="N133" t="str">
        <f t="shared" si="8"/>
        <v>MSH</v>
      </c>
      <c r="O133" t="s">
        <v>518</v>
      </c>
      <c r="P133">
        <v>604</v>
      </c>
    </row>
    <row r="134" spans="1:16" x14ac:dyDescent="0.25">
      <c r="A134" t="s">
        <v>33</v>
      </c>
      <c r="B134" t="s">
        <v>33</v>
      </c>
      <c r="C134" t="s">
        <v>33</v>
      </c>
      <c r="D134" t="s">
        <v>33</v>
      </c>
      <c r="E134" t="s">
        <v>33</v>
      </c>
      <c r="F134" t="s">
        <v>33</v>
      </c>
      <c r="H134" t="s">
        <v>520</v>
      </c>
      <c r="I134">
        <v>2718</v>
      </c>
      <c r="J134" t="s">
        <v>35</v>
      </c>
      <c r="K134" t="s">
        <v>521</v>
      </c>
      <c r="M134" t="s">
        <v>46</v>
      </c>
      <c r="N134" t="str">
        <f t="shared" si="8"/>
        <v>MGL</v>
      </c>
      <c r="O134" t="s">
        <v>520</v>
      </c>
      <c r="P134">
        <v>2718</v>
      </c>
    </row>
    <row r="135" spans="1:16" x14ac:dyDescent="0.25">
      <c r="A135" t="s">
        <v>33</v>
      </c>
      <c r="B135" t="s">
        <v>33</v>
      </c>
      <c r="C135" t="s">
        <v>33</v>
      </c>
      <c r="D135" t="s">
        <v>33</v>
      </c>
      <c r="E135" t="s">
        <v>33</v>
      </c>
      <c r="F135" t="s">
        <v>33</v>
      </c>
      <c r="H135" t="s">
        <v>522</v>
      </c>
      <c r="I135">
        <v>4418</v>
      </c>
      <c r="J135" t="s">
        <v>35</v>
      </c>
      <c r="K135" t="s">
        <v>523</v>
      </c>
      <c r="L135" t="s">
        <v>524</v>
      </c>
      <c r="N135" t="str">
        <f t="shared" si="8"/>
        <v>MGACFBC</v>
      </c>
      <c r="O135" t="s">
        <v>522</v>
      </c>
      <c r="P135">
        <v>4418</v>
      </c>
    </row>
    <row r="136" spans="1:16" x14ac:dyDescent="0.25">
      <c r="A136" t="s">
        <v>33</v>
      </c>
      <c r="B136" t="s">
        <v>33</v>
      </c>
      <c r="C136" t="s">
        <v>33</v>
      </c>
      <c r="D136" t="s">
        <v>33</v>
      </c>
      <c r="E136" t="s">
        <v>33</v>
      </c>
      <c r="F136" t="s">
        <v>33</v>
      </c>
      <c r="H136" t="s">
        <v>525</v>
      </c>
      <c r="I136">
        <v>4428</v>
      </c>
      <c r="J136" t="s">
        <v>35</v>
      </c>
      <c r="K136" t="s">
        <v>523</v>
      </c>
      <c r="L136" t="s">
        <v>526</v>
      </c>
      <c r="N136" t="str">
        <f t="shared" si="8"/>
        <v>MGAJHC</v>
      </c>
      <c r="O136" t="s">
        <v>525</v>
      </c>
      <c r="P136">
        <v>4428</v>
      </c>
    </row>
    <row r="137" spans="1:16" x14ac:dyDescent="0.25">
      <c r="A137" t="s">
        <v>33</v>
      </c>
      <c r="B137" t="s">
        <v>33</v>
      </c>
      <c r="C137" t="s">
        <v>33</v>
      </c>
      <c r="D137" t="s">
        <v>33</v>
      </c>
      <c r="E137" t="s">
        <v>33</v>
      </c>
      <c r="F137" t="s">
        <v>33</v>
      </c>
      <c r="H137" t="s">
        <v>527</v>
      </c>
      <c r="I137">
        <v>4400</v>
      </c>
      <c r="J137" t="s">
        <v>35</v>
      </c>
      <c r="K137" t="s">
        <v>523</v>
      </c>
      <c r="L137" t="s">
        <v>395</v>
      </c>
      <c r="N137" t="str">
        <f t="shared" si="8"/>
        <v>MGAHSP</v>
      </c>
      <c r="O137" t="s">
        <v>527</v>
      </c>
      <c r="P137">
        <v>4400</v>
      </c>
    </row>
    <row r="138" spans="1:16" x14ac:dyDescent="0.25">
      <c r="A138" t="s">
        <v>33</v>
      </c>
      <c r="B138" t="s">
        <v>33</v>
      </c>
      <c r="C138" t="s">
        <v>33</v>
      </c>
      <c r="D138" t="s">
        <v>33</v>
      </c>
      <c r="E138" t="s">
        <v>33</v>
      </c>
      <c r="F138" t="s">
        <v>33</v>
      </c>
      <c r="H138" t="s">
        <v>528</v>
      </c>
      <c r="I138">
        <v>2148</v>
      </c>
      <c r="J138" t="s">
        <v>35</v>
      </c>
      <c r="K138" t="s">
        <v>123</v>
      </c>
      <c r="L138" t="s">
        <v>529</v>
      </c>
      <c r="M138" t="s">
        <v>36</v>
      </c>
      <c r="N138" t="str">
        <f t="shared" si="8"/>
        <v>MALAdv</v>
      </c>
      <c r="O138" t="s">
        <v>528</v>
      </c>
      <c r="P138">
        <v>2148</v>
      </c>
    </row>
    <row r="139" spans="1:16" x14ac:dyDescent="0.25">
      <c r="A139" t="s">
        <v>33</v>
      </c>
      <c r="B139" t="s">
        <v>33</v>
      </c>
      <c r="C139" t="s">
        <v>33</v>
      </c>
      <c r="D139" t="s">
        <v>33</v>
      </c>
      <c r="E139" t="s">
        <v>33</v>
      </c>
      <c r="F139" t="s">
        <v>33</v>
      </c>
      <c r="H139" t="s">
        <v>530</v>
      </c>
      <c r="I139">
        <v>688</v>
      </c>
      <c r="J139" t="s">
        <v>35</v>
      </c>
      <c r="K139" t="s">
        <v>123</v>
      </c>
      <c r="M139" t="s">
        <v>36</v>
      </c>
      <c r="N139" t="str">
        <f t="shared" si="8"/>
        <v>MAL</v>
      </c>
      <c r="O139" t="s">
        <v>530</v>
      </c>
      <c r="P139">
        <v>688</v>
      </c>
    </row>
    <row r="140" spans="1:16" x14ac:dyDescent="0.25">
      <c r="A140" t="s">
        <v>33</v>
      </c>
      <c r="B140" t="s">
        <v>33</v>
      </c>
      <c r="C140" t="s">
        <v>33</v>
      </c>
      <c r="D140" t="s">
        <v>33</v>
      </c>
      <c r="E140" t="s">
        <v>33</v>
      </c>
      <c r="F140" t="s">
        <v>33</v>
      </c>
      <c r="H140" t="s">
        <v>531</v>
      </c>
      <c r="I140">
        <v>328</v>
      </c>
      <c r="J140" t="s">
        <v>35</v>
      </c>
      <c r="K140" t="s">
        <v>532</v>
      </c>
      <c r="M140" t="s">
        <v>46</v>
      </c>
      <c r="N140" t="str">
        <f t="shared" si="8"/>
        <v>MNA</v>
      </c>
      <c r="O140" t="s">
        <v>531</v>
      </c>
      <c r="P140">
        <v>328</v>
      </c>
    </row>
    <row r="141" spans="1:16" x14ac:dyDescent="0.25">
      <c r="A141" t="s">
        <v>33</v>
      </c>
      <c r="B141" t="s">
        <v>33</v>
      </c>
      <c r="C141" t="s">
        <v>33</v>
      </c>
      <c r="D141" t="s">
        <v>33</v>
      </c>
      <c r="E141" t="s">
        <v>33</v>
      </c>
      <c r="F141" t="s">
        <v>33</v>
      </c>
      <c r="H141" t="s">
        <v>533</v>
      </c>
      <c r="I141">
        <v>1828</v>
      </c>
      <c r="J141" t="s">
        <v>37</v>
      </c>
      <c r="K141" t="s">
        <v>108</v>
      </c>
      <c r="L141" t="s">
        <v>534</v>
      </c>
      <c r="M141" t="s">
        <v>458</v>
      </c>
      <c r="N141" t="str">
        <f t="shared" si="8"/>
        <v>BUCMNS COM</v>
      </c>
      <c r="O141" t="s">
        <v>533</v>
      </c>
      <c r="P141">
        <v>1828</v>
      </c>
    </row>
    <row r="142" spans="1:16" x14ac:dyDescent="0.25">
      <c r="A142" t="s">
        <v>33</v>
      </c>
      <c r="B142" t="s">
        <v>33</v>
      </c>
      <c r="C142" t="s">
        <v>33</v>
      </c>
      <c r="D142" t="s">
        <v>33</v>
      </c>
      <c r="E142" t="s">
        <v>33</v>
      </c>
      <c r="F142" t="s">
        <v>33</v>
      </c>
      <c r="H142" t="s">
        <v>535</v>
      </c>
      <c r="I142">
        <v>700</v>
      </c>
      <c r="J142" t="s">
        <v>35</v>
      </c>
      <c r="K142" t="s">
        <v>536</v>
      </c>
      <c r="M142" t="s">
        <v>36</v>
      </c>
      <c r="N142" t="str">
        <f t="shared" si="8"/>
        <v>MNB</v>
      </c>
      <c r="O142" t="s">
        <v>535</v>
      </c>
      <c r="P142">
        <v>700</v>
      </c>
    </row>
    <row r="143" spans="1:16" x14ac:dyDescent="0.25">
      <c r="A143" t="s">
        <v>33</v>
      </c>
      <c r="B143" t="s">
        <v>33</v>
      </c>
      <c r="C143" t="s">
        <v>33</v>
      </c>
      <c r="D143" t="s">
        <v>33</v>
      </c>
      <c r="E143" t="s">
        <v>33</v>
      </c>
      <c r="F143" t="s">
        <v>33</v>
      </c>
      <c r="H143" t="s">
        <v>537</v>
      </c>
      <c r="I143">
        <v>1898</v>
      </c>
      <c r="J143" t="s">
        <v>35</v>
      </c>
      <c r="K143" t="s">
        <v>108</v>
      </c>
      <c r="L143" t="s">
        <v>538</v>
      </c>
      <c r="M143" t="s">
        <v>46</v>
      </c>
      <c r="N143" t="str">
        <f t="shared" si="8"/>
        <v>BUCMNS MCR</v>
      </c>
      <c r="O143" t="s">
        <v>537</v>
      </c>
      <c r="P143">
        <v>1898</v>
      </c>
    </row>
    <row r="144" spans="1:16" x14ac:dyDescent="0.25">
      <c r="A144" t="s">
        <v>33</v>
      </c>
      <c r="B144" t="s">
        <v>33</v>
      </c>
      <c r="C144" t="s">
        <v>33</v>
      </c>
      <c r="D144" t="s">
        <v>33</v>
      </c>
      <c r="E144" t="s">
        <v>33</v>
      </c>
      <c r="F144" t="s">
        <v>33</v>
      </c>
      <c r="H144" t="s">
        <v>539</v>
      </c>
      <c r="I144">
        <v>708</v>
      </c>
      <c r="J144" t="s">
        <v>35</v>
      </c>
      <c r="K144" t="s">
        <v>540</v>
      </c>
      <c r="M144" t="s">
        <v>46</v>
      </c>
      <c r="N144" t="str">
        <f t="shared" si="8"/>
        <v>MNC</v>
      </c>
      <c r="O144" t="s">
        <v>539</v>
      </c>
      <c r="P144">
        <v>708</v>
      </c>
    </row>
    <row r="145" spans="1:16" x14ac:dyDescent="0.25">
      <c r="A145" t="s">
        <v>33</v>
      </c>
      <c r="B145" t="s">
        <v>33</v>
      </c>
      <c r="C145" t="s">
        <v>33</v>
      </c>
      <c r="D145" t="s">
        <v>33</v>
      </c>
      <c r="E145" t="s">
        <v>33</v>
      </c>
      <c r="F145" t="s">
        <v>33</v>
      </c>
      <c r="H145" t="s">
        <v>541</v>
      </c>
      <c r="I145">
        <v>698</v>
      </c>
      <c r="J145" t="s">
        <v>35</v>
      </c>
      <c r="K145" t="s">
        <v>542</v>
      </c>
      <c r="M145" t="s">
        <v>36</v>
      </c>
      <c r="N145" t="str">
        <f t="shared" si="8"/>
        <v>MNG</v>
      </c>
      <c r="O145" t="s">
        <v>541</v>
      </c>
      <c r="P145">
        <v>698</v>
      </c>
    </row>
    <row r="146" spans="1:16" x14ac:dyDescent="0.25">
      <c r="A146" t="s">
        <v>33</v>
      </c>
      <c r="B146" t="s">
        <v>33</v>
      </c>
      <c r="C146" t="s">
        <v>33</v>
      </c>
      <c r="D146" t="s">
        <v>33</v>
      </c>
      <c r="E146" t="s">
        <v>33</v>
      </c>
      <c r="F146" t="s">
        <v>33</v>
      </c>
      <c r="H146" t="s">
        <v>543</v>
      </c>
      <c r="I146">
        <v>709</v>
      </c>
      <c r="J146" t="s">
        <v>35</v>
      </c>
      <c r="K146" t="s">
        <v>544</v>
      </c>
      <c r="M146" t="s">
        <v>46</v>
      </c>
      <c r="N146" t="str">
        <f t="shared" si="8"/>
        <v>MNH</v>
      </c>
      <c r="O146" t="s">
        <v>543</v>
      </c>
      <c r="P146">
        <v>709</v>
      </c>
    </row>
    <row r="147" spans="1:16" x14ac:dyDescent="0.25">
      <c r="H147" t="s">
        <v>545</v>
      </c>
      <c r="I147">
        <v>719</v>
      </c>
      <c r="J147" t="s">
        <v>35</v>
      </c>
      <c r="K147" t="s">
        <v>546</v>
      </c>
      <c r="M147" t="s">
        <v>36</v>
      </c>
      <c r="N147" t="str">
        <f t="shared" si="8"/>
        <v>MML</v>
      </c>
      <c r="O147" t="s">
        <v>545</v>
      </c>
      <c r="P147">
        <v>719</v>
      </c>
    </row>
    <row r="148" spans="1:16" x14ac:dyDescent="0.25">
      <c r="H148" t="s">
        <v>547</v>
      </c>
      <c r="I148">
        <v>639</v>
      </c>
      <c r="J148" t="s">
        <v>35</v>
      </c>
      <c r="K148" t="s">
        <v>129</v>
      </c>
      <c r="M148" t="s">
        <v>46</v>
      </c>
      <c r="N148" t="str">
        <f t="shared" si="8"/>
        <v>MMM</v>
      </c>
      <c r="O148" t="s">
        <v>547</v>
      </c>
      <c r="P148">
        <v>639</v>
      </c>
    </row>
    <row r="149" spans="1:16" x14ac:dyDescent="0.25">
      <c r="H149" t="s">
        <v>548</v>
      </c>
      <c r="I149">
        <v>720</v>
      </c>
      <c r="J149" t="s">
        <v>35</v>
      </c>
      <c r="K149" t="s">
        <v>549</v>
      </c>
      <c r="M149" t="s">
        <v>40</v>
      </c>
      <c r="N149" t="str">
        <f t="shared" ref="N149:N170" si="9">CONCATENATE($K149,$L149)</f>
        <v>MMS</v>
      </c>
      <c r="O149" t="s">
        <v>548</v>
      </c>
      <c r="P149">
        <v>720</v>
      </c>
    </row>
    <row r="150" spans="1:16" x14ac:dyDescent="0.25">
      <c r="H150" t="s">
        <v>550</v>
      </c>
      <c r="I150">
        <v>1348</v>
      </c>
      <c r="J150" t="s">
        <v>37</v>
      </c>
      <c r="K150" t="s">
        <v>108</v>
      </c>
      <c r="L150" t="s">
        <v>551</v>
      </c>
      <c r="M150" t="s">
        <v>458</v>
      </c>
      <c r="N150" t="str">
        <f t="shared" si="9"/>
        <v>BUCCOM MNS</v>
      </c>
      <c r="O150" t="s">
        <v>550</v>
      </c>
      <c r="P150">
        <v>1348</v>
      </c>
    </row>
    <row r="151" spans="1:16" x14ac:dyDescent="0.25">
      <c r="H151" t="s">
        <v>552</v>
      </c>
      <c r="I151">
        <v>721</v>
      </c>
      <c r="J151" t="s">
        <v>35</v>
      </c>
      <c r="K151" t="s">
        <v>553</v>
      </c>
      <c r="M151" t="s">
        <v>46</v>
      </c>
      <c r="N151" t="str">
        <f t="shared" si="9"/>
        <v>MNM</v>
      </c>
      <c r="O151" t="s">
        <v>552</v>
      </c>
      <c r="P151">
        <v>721</v>
      </c>
    </row>
    <row r="152" spans="1:16" x14ac:dyDescent="0.25">
      <c r="H152" t="s">
        <v>554</v>
      </c>
      <c r="I152">
        <v>898</v>
      </c>
      <c r="J152" t="s">
        <v>35</v>
      </c>
      <c r="K152" t="s">
        <v>124</v>
      </c>
      <c r="M152" t="s">
        <v>40</v>
      </c>
      <c r="N152" t="str">
        <f t="shared" si="9"/>
        <v>MLA</v>
      </c>
      <c r="O152" t="s">
        <v>554</v>
      </c>
      <c r="P152">
        <v>898</v>
      </c>
    </row>
    <row r="153" spans="1:16" x14ac:dyDescent="0.25">
      <c r="H153" t="s">
        <v>555</v>
      </c>
      <c r="I153">
        <v>722</v>
      </c>
      <c r="J153" t="s">
        <v>35</v>
      </c>
      <c r="K153" t="s">
        <v>556</v>
      </c>
      <c r="M153" t="s">
        <v>36</v>
      </c>
      <c r="N153" t="str">
        <f t="shared" si="9"/>
        <v>MNL</v>
      </c>
      <c r="O153" t="s">
        <v>555</v>
      </c>
      <c r="P153">
        <v>722</v>
      </c>
    </row>
    <row r="154" spans="1:16" x14ac:dyDescent="0.25">
      <c r="H154" t="s">
        <v>557</v>
      </c>
      <c r="I154">
        <v>723</v>
      </c>
      <c r="J154" t="s">
        <v>35</v>
      </c>
      <c r="K154" t="s">
        <v>558</v>
      </c>
      <c r="M154" t="s">
        <v>46</v>
      </c>
      <c r="N154" t="str">
        <f t="shared" si="9"/>
        <v>MNU</v>
      </c>
      <c r="O154" t="s">
        <v>557</v>
      </c>
      <c r="P154">
        <v>723</v>
      </c>
    </row>
    <row r="155" spans="1:16" x14ac:dyDescent="0.25">
      <c r="H155" t="s">
        <v>559</v>
      </c>
      <c r="I155">
        <v>908</v>
      </c>
      <c r="J155" t="s">
        <v>35</v>
      </c>
      <c r="K155" t="s">
        <v>560</v>
      </c>
      <c r="M155" t="s">
        <v>36</v>
      </c>
      <c r="N155" t="str">
        <f t="shared" si="9"/>
        <v>MNW</v>
      </c>
      <c r="O155" t="s">
        <v>559</v>
      </c>
      <c r="P155">
        <v>908</v>
      </c>
    </row>
    <row r="156" spans="1:16" x14ac:dyDescent="0.25">
      <c r="H156" t="s">
        <v>561</v>
      </c>
      <c r="I156">
        <v>3208</v>
      </c>
      <c r="J156" t="s">
        <v>37</v>
      </c>
      <c r="K156" t="s">
        <v>360</v>
      </c>
      <c r="L156" t="s">
        <v>116</v>
      </c>
      <c r="M156" t="s">
        <v>458</v>
      </c>
      <c r="N156" t="str">
        <f t="shared" si="9"/>
        <v>MNSMOL</v>
      </c>
      <c r="O156" t="s">
        <v>561</v>
      </c>
      <c r="P156">
        <v>3208</v>
      </c>
    </row>
    <row r="157" spans="1:16" x14ac:dyDescent="0.25">
      <c r="H157" t="s">
        <v>562</v>
      </c>
      <c r="I157">
        <v>3328</v>
      </c>
      <c r="J157" t="s">
        <v>35</v>
      </c>
      <c r="K157" t="s">
        <v>563</v>
      </c>
      <c r="L157" t="s">
        <v>564</v>
      </c>
      <c r="M157" t="s">
        <v>36</v>
      </c>
      <c r="N157" t="str">
        <f t="shared" si="9"/>
        <v>mnsohc</v>
      </c>
      <c r="O157" t="s">
        <v>562</v>
      </c>
      <c r="P157">
        <v>3328</v>
      </c>
    </row>
    <row r="158" spans="1:16" x14ac:dyDescent="0.25">
      <c r="H158" t="s">
        <v>565</v>
      </c>
      <c r="I158">
        <v>1378</v>
      </c>
      <c r="J158" t="s">
        <v>37</v>
      </c>
      <c r="K158" t="s">
        <v>116</v>
      </c>
      <c r="L158" t="s">
        <v>342</v>
      </c>
      <c r="M158" t="s">
        <v>343</v>
      </c>
      <c r="N158" t="str">
        <f t="shared" si="9"/>
        <v>MOLCOMM</v>
      </c>
      <c r="O158" t="s">
        <v>565</v>
      </c>
      <c r="P158">
        <v>1378</v>
      </c>
    </row>
    <row r="159" spans="1:16" x14ac:dyDescent="0.25">
      <c r="H159" t="s">
        <v>566</v>
      </c>
      <c r="I159">
        <v>724</v>
      </c>
      <c r="J159" t="s">
        <v>35</v>
      </c>
      <c r="K159" t="s">
        <v>567</v>
      </c>
      <c r="M159" t="s">
        <v>46</v>
      </c>
      <c r="N159" t="str">
        <f t="shared" si="9"/>
        <v>MMD</v>
      </c>
      <c r="O159" t="s">
        <v>566</v>
      </c>
      <c r="P159">
        <v>724</v>
      </c>
    </row>
    <row r="160" spans="1:16" x14ac:dyDescent="0.25">
      <c r="H160" t="s">
        <v>568</v>
      </c>
      <c r="I160">
        <v>3018</v>
      </c>
      <c r="J160" t="s">
        <v>35</v>
      </c>
      <c r="K160" t="s">
        <v>569</v>
      </c>
      <c r="M160" t="s">
        <v>36</v>
      </c>
      <c r="N160" t="str">
        <f t="shared" si="9"/>
        <v>MRP</v>
      </c>
      <c r="O160" t="s">
        <v>568</v>
      </c>
      <c r="P160">
        <v>3018</v>
      </c>
    </row>
    <row r="161" spans="8:16" x14ac:dyDescent="0.25">
      <c r="H161" t="s">
        <v>570</v>
      </c>
      <c r="I161">
        <v>3028</v>
      </c>
      <c r="J161" t="s">
        <v>35</v>
      </c>
      <c r="K161" t="s">
        <v>571</v>
      </c>
      <c r="M161" t="s">
        <v>36</v>
      </c>
      <c r="N161" t="str">
        <f t="shared" si="9"/>
        <v>PHC</v>
      </c>
      <c r="O161" t="s">
        <v>570</v>
      </c>
      <c r="P161">
        <v>3028</v>
      </c>
    </row>
    <row r="162" spans="8:16" x14ac:dyDescent="0.25">
      <c r="H162" t="s">
        <v>572</v>
      </c>
      <c r="I162">
        <v>1639</v>
      </c>
      <c r="J162" t="s">
        <v>35</v>
      </c>
      <c r="K162" t="s">
        <v>573</v>
      </c>
      <c r="M162" t="s">
        <v>46</v>
      </c>
      <c r="N162" t="str">
        <f t="shared" si="9"/>
        <v>MVP</v>
      </c>
      <c r="O162" t="s">
        <v>572</v>
      </c>
      <c r="P162">
        <v>1639</v>
      </c>
    </row>
    <row r="163" spans="8:16" x14ac:dyDescent="0.25">
      <c r="H163" t="s">
        <v>574</v>
      </c>
      <c r="I163">
        <v>2598</v>
      </c>
      <c r="J163" t="s">
        <v>35</v>
      </c>
      <c r="K163" t="s">
        <v>575</v>
      </c>
      <c r="L163" t="s">
        <v>34</v>
      </c>
      <c r="M163" t="s">
        <v>46</v>
      </c>
      <c r="N163" t="str">
        <f t="shared" si="9"/>
        <v>MYAA</v>
      </c>
      <c r="O163" t="s">
        <v>574</v>
      </c>
      <c r="P163">
        <v>2598</v>
      </c>
    </row>
    <row r="164" spans="8:16" x14ac:dyDescent="0.25">
      <c r="H164" t="s">
        <v>576</v>
      </c>
      <c r="I164">
        <v>1035</v>
      </c>
      <c r="J164" t="s">
        <v>35</v>
      </c>
      <c r="K164" t="s">
        <v>126</v>
      </c>
      <c r="M164" t="s">
        <v>46</v>
      </c>
      <c r="N164" t="str">
        <f t="shared" si="9"/>
        <v>MYH</v>
      </c>
      <c r="O164" t="s">
        <v>576</v>
      </c>
      <c r="P164">
        <v>1035</v>
      </c>
    </row>
    <row r="165" spans="8:16" x14ac:dyDescent="0.25">
      <c r="H165" t="s">
        <v>577</v>
      </c>
      <c r="I165">
        <v>1033</v>
      </c>
      <c r="J165" t="s">
        <v>35</v>
      </c>
      <c r="K165" t="s">
        <v>578</v>
      </c>
      <c r="M165" t="s">
        <v>46</v>
      </c>
      <c r="N165" t="str">
        <f t="shared" si="9"/>
        <v>MYB</v>
      </c>
      <c r="O165" t="s">
        <v>577</v>
      </c>
      <c r="P165">
        <v>1033</v>
      </c>
    </row>
    <row r="166" spans="8:16" x14ac:dyDescent="0.25">
      <c r="H166" t="s">
        <v>579</v>
      </c>
      <c r="I166">
        <v>1031</v>
      </c>
      <c r="J166" t="s">
        <v>35</v>
      </c>
      <c r="K166" t="s">
        <v>575</v>
      </c>
      <c r="L166" t="s">
        <v>580</v>
      </c>
      <c r="M166" t="s">
        <v>46</v>
      </c>
      <c r="N166" t="str">
        <f t="shared" si="9"/>
        <v>MYACARE</v>
      </c>
      <c r="O166" t="s">
        <v>579</v>
      </c>
      <c r="P166">
        <v>1031</v>
      </c>
    </row>
    <row r="167" spans="8:16" x14ac:dyDescent="0.25">
      <c r="H167" t="s">
        <v>581</v>
      </c>
      <c r="I167">
        <v>1037</v>
      </c>
      <c r="J167" t="s">
        <v>35</v>
      </c>
      <c r="K167" t="s">
        <v>582</v>
      </c>
      <c r="M167" t="s">
        <v>46</v>
      </c>
      <c r="N167" t="str">
        <f t="shared" si="9"/>
        <v>MYI</v>
      </c>
      <c r="O167" t="s">
        <v>581</v>
      </c>
      <c r="P167">
        <v>1037</v>
      </c>
    </row>
    <row r="168" spans="8:16" x14ac:dyDescent="0.25">
      <c r="H168" t="s">
        <v>583</v>
      </c>
      <c r="I168">
        <v>1040</v>
      </c>
      <c r="J168" t="s">
        <v>35</v>
      </c>
      <c r="K168" t="s">
        <v>584</v>
      </c>
      <c r="L168" t="s">
        <v>585</v>
      </c>
      <c r="M168" t="s">
        <v>46</v>
      </c>
      <c r="N168" t="str">
        <f t="shared" si="9"/>
        <v>MYUUnited</v>
      </c>
      <c r="O168" t="s">
        <v>583</v>
      </c>
      <c r="P168">
        <v>1040</v>
      </c>
    </row>
    <row r="169" spans="8:16" x14ac:dyDescent="0.25">
      <c r="H169" t="s">
        <v>586</v>
      </c>
      <c r="I169">
        <v>1308</v>
      </c>
      <c r="J169" t="s">
        <v>35</v>
      </c>
      <c r="K169" t="s">
        <v>587</v>
      </c>
      <c r="L169" t="s">
        <v>316</v>
      </c>
      <c r="M169" t="s">
        <v>588</v>
      </c>
      <c r="N169" t="str">
        <f t="shared" si="9"/>
        <v>UHLLevels</v>
      </c>
      <c r="O169" t="s">
        <v>586</v>
      </c>
      <c r="P169">
        <v>1308</v>
      </c>
    </row>
    <row r="170" spans="8:16" x14ac:dyDescent="0.25">
      <c r="H170" t="s">
        <v>589</v>
      </c>
      <c r="I170">
        <v>1238</v>
      </c>
      <c r="J170" t="s">
        <v>35</v>
      </c>
      <c r="K170" t="s">
        <v>590</v>
      </c>
      <c r="L170" t="s">
        <v>43</v>
      </c>
      <c r="M170" t="s">
        <v>445</v>
      </c>
      <c r="N170" t="str">
        <f t="shared" si="9"/>
        <v>MYCAL</v>
      </c>
      <c r="O170" t="s">
        <v>589</v>
      </c>
      <c r="P170">
        <v>1238</v>
      </c>
    </row>
    <row r="171" spans="8:16" x14ac:dyDescent="0.25">
      <c r="H171" t="s">
        <v>591</v>
      </c>
      <c r="I171">
        <v>1248</v>
      </c>
      <c r="J171" t="s">
        <v>37</v>
      </c>
      <c r="K171" t="s">
        <v>578</v>
      </c>
      <c r="L171" t="s">
        <v>43</v>
      </c>
      <c r="M171" t="s">
        <v>445</v>
      </c>
    </row>
    <row r="172" spans="8:16" x14ac:dyDescent="0.25">
      <c r="H172" t="s">
        <v>592</v>
      </c>
      <c r="I172">
        <v>1250</v>
      </c>
      <c r="J172" t="s">
        <v>35</v>
      </c>
      <c r="K172" t="s">
        <v>575</v>
      </c>
      <c r="L172" t="s">
        <v>43</v>
      </c>
      <c r="M172" t="s">
        <v>445</v>
      </c>
    </row>
    <row r="173" spans="8:16" x14ac:dyDescent="0.25">
      <c r="H173" t="s">
        <v>593</v>
      </c>
      <c r="I173">
        <v>1252</v>
      </c>
      <c r="J173" t="s">
        <v>37</v>
      </c>
      <c r="K173" t="s">
        <v>594</v>
      </c>
      <c r="L173" t="s">
        <v>43</v>
      </c>
      <c r="M173" t="s">
        <v>445</v>
      </c>
    </row>
    <row r="174" spans="8:16" x14ac:dyDescent="0.25">
      <c r="H174" t="s">
        <v>595</v>
      </c>
      <c r="I174">
        <v>1240</v>
      </c>
      <c r="J174" t="s">
        <v>37</v>
      </c>
      <c r="K174" t="s">
        <v>596</v>
      </c>
      <c r="L174" t="s">
        <v>43</v>
      </c>
      <c r="M174" t="s">
        <v>445</v>
      </c>
    </row>
    <row r="175" spans="8:16" x14ac:dyDescent="0.25">
      <c r="H175" t="s">
        <v>597</v>
      </c>
      <c r="I175">
        <v>1508</v>
      </c>
      <c r="J175" t="s">
        <v>37</v>
      </c>
      <c r="K175" t="s">
        <v>598</v>
      </c>
      <c r="M175" t="s">
        <v>400</v>
      </c>
    </row>
    <row r="176" spans="8:16" x14ac:dyDescent="0.25">
      <c r="H176" t="s">
        <v>599</v>
      </c>
      <c r="I176">
        <v>1022</v>
      </c>
      <c r="J176" t="s">
        <v>37</v>
      </c>
      <c r="K176" t="s">
        <v>590</v>
      </c>
      <c r="M176" t="s">
        <v>458</v>
      </c>
    </row>
    <row r="177" spans="8:13" x14ac:dyDescent="0.25">
      <c r="H177" t="s">
        <v>600</v>
      </c>
      <c r="I177">
        <v>1020</v>
      </c>
      <c r="J177" t="s">
        <v>37</v>
      </c>
      <c r="K177" t="s">
        <v>601</v>
      </c>
      <c r="M177" t="s">
        <v>458</v>
      </c>
    </row>
    <row r="178" spans="8:13" x14ac:dyDescent="0.25">
      <c r="H178" t="s">
        <v>602</v>
      </c>
      <c r="I178">
        <v>1018</v>
      </c>
      <c r="J178" t="s">
        <v>37</v>
      </c>
      <c r="K178" t="s">
        <v>47</v>
      </c>
      <c r="M178" t="s">
        <v>458</v>
      </c>
    </row>
    <row r="179" spans="8:13" x14ac:dyDescent="0.25">
      <c r="H179" t="s">
        <v>603</v>
      </c>
      <c r="I179">
        <v>1024</v>
      </c>
      <c r="J179" t="s">
        <v>37</v>
      </c>
      <c r="K179" t="s">
        <v>594</v>
      </c>
      <c r="M179" t="s">
        <v>458</v>
      </c>
    </row>
    <row r="180" spans="8:13" x14ac:dyDescent="0.25">
      <c r="H180" t="s">
        <v>604</v>
      </c>
      <c r="I180">
        <v>2648</v>
      </c>
      <c r="J180" t="s">
        <v>37</v>
      </c>
      <c r="K180" t="s">
        <v>590</v>
      </c>
      <c r="L180" t="s">
        <v>605</v>
      </c>
      <c r="M180" t="s">
        <v>436</v>
      </c>
    </row>
    <row r="181" spans="8:13" x14ac:dyDescent="0.25">
      <c r="H181" t="s">
        <v>606</v>
      </c>
      <c r="I181">
        <v>1029</v>
      </c>
      <c r="J181" t="s">
        <v>37</v>
      </c>
      <c r="K181" t="s">
        <v>607</v>
      </c>
      <c r="M181" t="s">
        <v>458</v>
      </c>
    </row>
    <row r="182" spans="8:13" x14ac:dyDescent="0.25">
      <c r="H182" t="s">
        <v>608</v>
      </c>
      <c r="I182">
        <v>3218</v>
      </c>
      <c r="J182" t="s">
        <v>37</v>
      </c>
      <c r="K182" t="s">
        <v>590</v>
      </c>
      <c r="L182" t="s">
        <v>360</v>
      </c>
      <c r="M182" t="s">
        <v>436</v>
      </c>
    </row>
    <row r="183" spans="8:13" x14ac:dyDescent="0.25">
      <c r="H183" t="s">
        <v>609</v>
      </c>
      <c r="I183">
        <v>2198</v>
      </c>
      <c r="J183" t="s">
        <v>37</v>
      </c>
      <c r="K183" t="s">
        <v>590</v>
      </c>
      <c r="L183" t="s">
        <v>38</v>
      </c>
      <c r="M183" t="s">
        <v>356</v>
      </c>
    </row>
    <row r="184" spans="8:13" x14ac:dyDescent="0.25">
      <c r="H184" t="s">
        <v>610</v>
      </c>
      <c r="I184">
        <v>2218</v>
      </c>
      <c r="J184" t="s">
        <v>37</v>
      </c>
      <c r="K184" t="s">
        <v>578</v>
      </c>
      <c r="L184" t="s">
        <v>38</v>
      </c>
      <c r="M184" t="s">
        <v>356</v>
      </c>
    </row>
    <row r="185" spans="8:13" x14ac:dyDescent="0.25">
      <c r="H185" t="s">
        <v>611</v>
      </c>
      <c r="I185">
        <v>2238</v>
      </c>
      <c r="J185" t="s">
        <v>37</v>
      </c>
      <c r="K185" t="s">
        <v>575</v>
      </c>
      <c r="L185" t="s">
        <v>38</v>
      </c>
      <c r="M185" t="s">
        <v>356</v>
      </c>
    </row>
    <row r="186" spans="8:13" x14ac:dyDescent="0.25">
      <c r="H186" t="s">
        <v>612</v>
      </c>
      <c r="I186">
        <v>2258</v>
      </c>
      <c r="J186" t="s">
        <v>37</v>
      </c>
      <c r="K186" t="s">
        <v>594</v>
      </c>
      <c r="L186" t="s">
        <v>38</v>
      </c>
      <c r="M186" t="s">
        <v>356</v>
      </c>
    </row>
    <row r="187" spans="8:13" x14ac:dyDescent="0.25">
      <c r="H187" t="s">
        <v>613</v>
      </c>
      <c r="I187">
        <v>2278</v>
      </c>
      <c r="J187" t="s">
        <v>37</v>
      </c>
      <c r="K187" t="s">
        <v>596</v>
      </c>
      <c r="L187" t="s">
        <v>38</v>
      </c>
      <c r="M187" t="s">
        <v>356</v>
      </c>
    </row>
    <row r="188" spans="8:13" x14ac:dyDescent="0.25">
      <c r="H188" t="s">
        <v>614</v>
      </c>
      <c r="I188">
        <v>4298</v>
      </c>
      <c r="J188" t="s">
        <v>37</v>
      </c>
      <c r="K188" t="s">
        <v>112</v>
      </c>
    </row>
    <row r="189" spans="8:13" x14ac:dyDescent="0.25">
      <c r="H189" t="s">
        <v>615</v>
      </c>
      <c r="I189">
        <v>3538</v>
      </c>
      <c r="J189" t="s">
        <v>37</v>
      </c>
      <c r="K189" t="s">
        <v>132</v>
      </c>
      <c r="L189" t="s">
        <v>616</v>
      </c>
    </row>
    <row r="190" spans="8:13" x14ac:dyDescent="0.25">
      <c r="H190" t="s">
        <v>617</v>
      </c>
      <c r="I190">
        <v>3798</v>
      </c>
      <c r="J190" t="s">
        <v>35</v>
      </c>
      <c r="K190" t="s">
        <v>618</v>
      </c>
    </row>
    <row r="191" spans="8:13" x14ac:dyDescent="0.25">
      <c r="H191" t="s">
        <v>619</v>
      </c>
      <c r="I191">
        <v>3558</v>
      </c>
      <c r="J191" t="s">
        <v>27</v>
      </c>
      <c r="K191" t="s">
        <v>620</v>
      </c>
    </row>
    <row r="192" spans="8:13" x14ac:dyDescent="0.25">
      <c r="H192" t="s">
        <v>621</v>
      </c>
      <c r="I192">
        <v>4238</v>
      </c>
      <c r="J192" t="s">
        <v>35</v>
      </c>
      <c r="K192" t="s">
        <v>622</v>
      </c>
    </row>
    <row r="193" spans="8:13" x14ac:dyDescent="0.25">
      <c r="H193" t="s">
        <v>623</v>
      </c>
      <c r="I193">
        <v>3738</v>
      </c>
      <c r="J193" t="s">
        <v>35</v>
      </c>
      <c r="K193" t="s">
        <v>624</v>
      </c>
      <c r="L193" t="s">
        <v>38</v>
      </c>
    </row>
    <row r="194" spans="8:13" x14ac:dyDescent="0.25">
      <c r="H194" t="s">
        <v>625</v>
      </c>
      <c r="I194">
        <v>918</v>
      </c>
      <c r="J194" t="s">
        <v>52</v>
      </c>
      <c r="K194" t="s">
        <v>626</v>
      </c>
    </row>
    <row r="195" spans="8:13" x14ac:dyDescent="0.25">
      <c r="H195" t="s">
        <v>627</v>
      </c>
      <c r="I195">
        <v>2008</v>
      </c>
      <c r="J195" t="s">
        <v>52</v>
      </c>
      <c r="K195" t="s">
        <v>133</v>
      </c>
      <c r="L195" t="s">
        <v>628</v>
      </c>
    </row>
    <row r="196" spans="8:13" x14ac:dyDescent="0.25">
      <c r="H196" t="s">
        <v>629</v>
      </c>
      <c r="I196">
        <v>828</v>
      </c>
      <c r="J196" t="s">
        <v>52</v>
      </c>
      <c r="K196" t="s">
        <v>630</v>
      </c>
      <c r="M196" t="s">
        <v>40</v>
      </c>
    </row>
    <row r="197" spans="8:13" x14ac:dyDescent="0.25">
      <c r="H197" t="s">
        <v>134</v>
      </c>
      <c r="I197">
        <v>808</v>
      </c>
      <c r="J197" t="s">
        <v>52</v>
      </c>
      <c r="K197" t="s">
        <v>631</v>
      </c>
    </row>
    <row r="198" spans="8:13" x14ac:dyDescent="0.25">
      <c r="H198" t="s">
        <v>632</v>
      </c>
      <c r="I198">
        <v>1208</v>
      </c>
      <c r="J198" t="s">
        <v>52</v>
      </c>
      <c r="K198" t="s">
        <v>633</v>
      </c>
    </row>
    <row r="199" spans="8:13" x14ac:dyDescent="0.25">
      <c r="H199" t="s">
        <v>65</v>
      </c>
      <c r="I199">
        <v>42</v>
      </c>
      <c r="J199" t="s">
        <v>52</v>
      </c>
      <c r="K199" t="s">
        <v>53</v>
      </c>
    </row>
    <row r="200" spans="8:13" x14ac:dyDescent="0.25">
      <c r="H200" t="s">
        <v>634</v>
      </c>
      <c r="I200">
        <v>1679</v>
      </c>
      <c r="J200" t="s">
        <v>52</v>
      </c>
      <c r="K200" t="s">
        <v>635</v>
      </c>
      <c r="L200" t="s">
        <v>636</v>
      </c>
    </row>
    <row r="201" spans="8:13" x14ac:dyDescent="0.25">
      <c r="H201" t="s">
        <v>637</v>
      </c>
      <c r="I201">
        <v>1681</v>
      </c>
      <c r="J201" t="s">
        <v>52</v>
      </c>
      <c r="K201" t="s">
        <v>638</v>
      </c>
      <c r="L201" t="s">
        <v>636</v>
      </c>
    </row>
    <row r="202" spans="8:13" x14ac:dyDescent="0.25">
      <c r="H202" t="s">
        <v>639</v>
      </c>
      <c r="I202">
        <v>1683</v>
      </c>
      <c r="J202" t="s">
        <v>52</v>
      </c>
      <c r="K202" t="s">
        <v>640</v>
      </c>
      <c r="L202" t="s">
        <v>636</v>
      </c>
    </row>
    <row r="203" spans="8:13" x14ac:dyDescent="0.25">
      <c r="H203" t="s">
        <v>641</v>
      </c>
      <c r="I203">
        <v>1458</v>
      </c>
      <c r="J203" t="s">
        <v>37</v>
      </c>
      <c r="K203" t="s">
        <v>135</v>
      </c>
      <c r="M203" t="s">
        <v>642</v>
      </c>
    </row>
    <row r="204" spans="8:13" x14ac:dyDescent="0.25">
      <c r="H204" t="s">
        <v>643</v>
      </c>
      <c r="I204">
        <v>1538</v>
      </c>
      <c r="J204" t="s">
        <v>35</v>
      </c>
      <c r="K204" t="s">
        <v>135</v>
      </c>
      <c r="L204" t="s">
        <v>61</v>
      </c>
      <c r="M204" t="s">
        <v>46</v>
      </c>
    </row>
    <row r="205" spans="8:13" x14ac:dyDescent="0.25">
      <c r="H205" t="s">
        <v>644</v>
      </c>
      <c r="I205">
        <v>1528</v>
      </c>
      <c r="J205" t="s">
        <v>35</v>
      </c>
      <c r="K205" t="s">
        <v>135</v>
      </c>
      <c r="L205" t="s">
        <v>645</v>
      </c>
      <c r="M205" t="s">
        <v>40</v>
      </c>
    </row>
    <row r="206" spans="8:13" x14ac:dyDescent="0.25">
      <c r="H206" t="s">
        <v>646</v>
      </c>
      <c r="I206">
        <v>1698</v>
      </c>
      <c r="J206" t="s">
        <v>37</v>
      </c>
      <c r="K206" t="s">
        <v>62</v>
      </c>
      <c r="L206" t="s">
        <v>342</v>
      </c>
      <c r="M206" t="s">
        <v>36</v>
      </c>
    </row>
    <row r="207" spans="8:13" x14ac:dyDescent="0.25">
      <c r="H207" t="s">
        <v>647</v>
      </c>
      <c r="I207">
        <v>1469</v>
      </c>
      <c r="J207" t="s">
        <v>35</v>
      </c>
      <c r="K207" t="s">
        <v>62</v>
      </c>
      <c r="L207" t="s">
        <v>316</v>
      </c>
      <c r="M207" t="s">
        <v>36</v>
      </c>
    </row>
    <row r="208" spans="8:13" x14ac:dyDescent="0.25">
      <c r="H208" t="s">
        <v>648</v>
      </c>
      <c r="I208">
        <v>949</v>
      </c>
      <c r="J208" t="s">
        <v>35</v>
      </c>
      <c r="K208" t="s">
        <v>62</v>
      </c>
      <c r="M208" t="s">
        <v>46</v>
      </c>
    </row>
    <row r="209" spans="8:13" x14ac:dyDescent="0.25">
      <c r="H209" t="s">
        <v>649</v>
      </c>
      <c r="I209">
        <v>3768</v>
      </c>
      <c r="J209" t="s">
        <v>35</v>
      </c>
      <c r="K209" t="s">
        <v>650</v>
      </c>
    </row>
    <row r="210" spans="8:13" x14ac:dyDescent="0.25">
      <c r="H210" t="s">
        <v>651</v>
      </c>
      <c r="I210">
        <v>1649</v>
      </c>
      <c r="J210" t="s">
        <v>35</v>
      </c>
      <c r="K210" t="s">
        <v>652</v>
      </c>
      <c r="L210" t="s">
        <v>316</v>
      </c>
      <c r="M210" t="s">
        <v>36</v>
      </c>
    </row>
    <row r="211" spans="8:13" x14ac:dyDescent="0.25">
      <c r="H211" t="s">
        <v>653</v>
      </c>
      <c r="I211">
        <v>680</v>
      </c>
      <c r="J211" t="s">
        <v>35</v>
      </c>
      <c r="K211" t="s">
        <v>654</v>
      </c>
      <c r="M211" t="s">
        <v>46</v>
      </c>
    </row>
    <row r="212" spans="8:13" x14ac:dyDescent="0.25">
      <c r="H212" t="s">
        <v>655</v>
      </c>
      <c r="I212">
        <v>738</v>
      </c>
      <c r="J212" t="s">
        <v>35</v>
      </c>
      <c r="K212" t="s">
        <v>652</v>
      </c>
      <c r="L212" t="s">
        <v>328</v>
      </c>
      <c r="M212" t="s">
        <v>40</v>
      </c>
    </row>
    <row r="213" spans="8:13" x14ac:dyDescent="0.25">
      <c r="H213" t="s">
        <v>656</v>
      </c>
      <c r="I213">
        <v>2678</v>
      </c>
      <c r="J213" t="s">
        <v>35</v>
      </c>
      <c r="K213" t="s">
        <v>657</v>
      </c>
      <c r="M213" t="s">
        <v>658</v>
      </c>
    </row>
    <row r="214" spans="8:13" x14ac:dyDescent="0.25">
      <c r="H214" t="s">
        <v>659</v>
      </c>
      <c r="I214">
        <v>11</v>
      </c>
      <c r="J214" t="s">
        <v>35</v>
      </c>
      <c r="K214" t="s">
        <v>54</v>
      </c>
      <c r="M214" t="s">
        <v>36</v>
      </c>
    </row>
    <row r="215" spans="8:13" x14ac:dyDescent="0.25">
      <c r="H215" t="s">
        <v>660</v>
      </c>
      <c r="I215">
        <v>248</v>
      </c>
      <c r="J215" t="s">
        <v>35</v>
      </c>
      <c r="K215" t="s">
        <v>661</v>
      </c>
      <c r="M215" t="s">
        <v>46</v>
      </c>
    </row>
    <row r="216" spans="8:13" x14ac:dyDescent="0.25">
      <c r="H216" t="s">
        <v>67</v>
      </c>
      <c r="I216">
        <v>1</v>
      </c>
      <c r="J216" t="s">
        <v>27</v>
      </c>
      <c r="K216" t="s">
        <v>57</v>
      </c>
      <c r="M216" t="s">
        <v>40</v>
      </c>
    </row>
    <row r="217" spans="8:13" x14ac:dyDescent="0.25">
      <c r="H217" t="s">
        <v>662</v>
      </c>
      <c r="I217">
        <v>3548</v>
      </c>
      <c r="J217" t="s">
        <v>27</v>
      </c>
      <c r="K217" t="s">
        <v>663</v>
      </c>
    </row>
    <row r="218" spans="8:13" x14ac:dyDescent="0.25">
      <c r="H218" t="s">
        <v>664</v>
      </c>
      <c r="I218">
        <v>790</v>
      </c>
      <c r="J218" t="s">
        <v>27</v>
      </c>
      <c r="K218" t="s">
        <v>665</v>
      </c>
      <c r="L218" t="s">
        <v>418</v>
      </c>
      <c r="M218" t="s">
        <v>36</v>
      </c>
    </row>
    <row r="219" spans="8:13" x14ac:dyDescent="0.25">
      <c r="H219" t="s">
        <v>666</v>
      </c>
      <c r="I219">
        <v>3778</v>
      </c>
      <c r="J219" t="s">
        <v>27</v>
      </c>
      <c r="K219" t="s">
        <v>667</v>
      </c>
    </row>
    <row r="220" spans="8:13" x14ac:dyDescent="0.25">
      <c r="H220" t="s">
        <v>668</v>
      </c>
      <c r="I220">
        <v>4148</v>
      </c>
      <c r="J220" t="s">
        <v>27</v>
      </c>
      <c r="K220" t="s">
        <v>669</v>
      </c>
    </row>
    <row r="221" spans="8:13" x14ac:dyDescent="0.25">
      <c r="H221" t="s">
        <v>670</v>
      </c>
      <c r="I221">
        <v>3568</v>
      </c>
      <c r="J221" t="s">
        <v>27</v>
      </c>
      <c r="K221" t="s">
        <v>57</v>
      </c>
      <c r="L221" t="s">
        <v>671</v>
      </c>
    </row>
    <row r="222" spans="8:13" x14ac:dyDescent="0.25">
      <c r="H222" t="s">
        <v>670</v>
      </c>
      <c r="I222">
        <v>3588</v>
      </c>
      <c r="J222" t="s">
        <v>27</v>
      </c>
      <c r="K222" t="s">
        <v>672</v>
      </c>
      <c r="L222" t="s">
        <v>671</v>
      </c>
    </row>
    <row r="223" spans="8:13" x14ac:dyDescent="0.25">
      <c r="H223" t="s">
        <v>673</v>
      </c>
      <c r="I223">
        <v>4258</v>
      </c>
      <c r="J223" t="s">
        <v>27</v>
      </c>
      <c r="K223" t="s">
        <v>674</v>
      </c>
    </row>
    <row r="224" spans="8:13" x14ac:dyDescent="0.25">
      <c r="H224" t="s">
        <v>675</v>
      </c>
      <c r="I224">
        <v>4138</v>
      </c>
      <c r="J224" t="s">
        <v>27</v>
      </c>
      <c r="K224" t="s">
        <v>676</v>
      </c>
    </row>
    <row r="225" spans="8:13" x14ac:dyDescent="0.25">
      <c r="H225" t="s">
        <v>677</v>
      </c>
      <c r="I225">
        <v>3038</v>
      </c>
      <c r="J225" t="s">
        <v>35</v>
      </c>
      <c r="K225" t="s">
        <v>678</v>
      </c>
      <c r="M225" t="s">
        <v>36</v>
      </c>
    </row>
    <row r="226" spans="8:13" x14ac:dyDescent="0.25">
      <c r="H226" t="s">
        <v>679</v>
      </c>
      <c r="I226">
        <v>740</v>
      </c>
      <c r="J226" t="s">
        <v>35</v>
      </c>
      <c r="K226" t="s">
        <v>680</v>
      </c>
      <c r="M226" t="s">
        <v>46</v>
      </c>
    </row>
    <row r="227" spans="8:13" x14ac:dyDescent="0.25">
      <c r="H227" t="s">
        <v>681</v>
      </c>
      <c r="I227">
        <v>682</v>
      </c>
      <c r="J227" t="s">
        <v>35</v>
      </c>
      <c r="K227" t="s">
        <v>682</v>
      </c>
      <c r="M227" t="s">
        <v>40</v>
      </c>
    </row>
    <row r="228" spans="8:13" x14ac:dyDescent="0.25">
      <c r="H228" t="s">
        <v>683</v>
      </c>
      <c r="I228">
        <v>48</v>
      </c>
      <c r="J228" t="s">
        <v>35</v>
      </c>
      <c r="K228" t="s">
        <v>684</v>
      </c>
    </row>
    <row r="229" spans="8:13" x14ac:dyDescent="0.25">
      <c r="H229" t="s">
        <v>685</v>
      </c>
      <c r="I229">
        <v>4288</v>
      </c>
      <c r="J229" t="s">
        <v>35</v>
      </c>
      <c r="K229" t="s">
        <v>686</v>
      </c>
    </row>
    <row r="230" spans="8:13" x14ac:dyDescent="0.25">
      <c r="H230" t="s">
        <v>687</v>
      </c>
      <c r="I230">
        <v>118</v>
      </c>
      <c r="J230" t="s">
        <v>35</v>
      </c>
      <c r="K230" t="s">
        <v>688</v>
      </c>
      <c r="L230" t="s">
        <v>316</v>
      </c>
      <c r="M230" t="s">
        <v>44</v>
      </c>
    </row>
    <row r="231" spans="8:13" x14ac:dyDescent="0.25">
      <c r="H231" t="s">
        <v>689</v>
      </c>
      <c r="I231">
        <v>760</v>
      </c>
      <c r="J231" t="s">
        <v>35</v>
      </c>
      <c r="K231" t="s">
        <v>688</v>
      </c>
      <c r="M231" t="s">
        <v>46</v>
      </c>
    </row>
    <row r="232" spans="8:13" x14ac:dyDescent="0.25">
      <c r="H232" t="s">
        <v>690</v>
      </c>
      <c r="I232">
        <v>749</v>
      </c>
      <c r="J232" t="s">
        <v>35</v>
      </c>
      <c r="K232" t="s">
        <v>63</v>
      </c>
      <c r="M232" t="s">
        <v>40</v>
      </c>
    </row>
    <row r="233" spans="8:13" x14ac:dyDescent="0.25">
      <c r="H233" t="s">
        <v>691</v>
      </c>
      <c r="I233">
        <v>1709</v>
      </c>
      <c r="J233" t="s">
        <v>37</v>
      </c>
      <c r="K233" t="s">
        <v>587</v>
      </c>
      <c r="L233" t="s">
        <v>342</v>
      </c>
      <c r="M233" t="s">
        <v>36</v>
      </c>
    </row>
    <row r="234" spans="8:13" x14ac:dyDescent="0.25">
      <c r="H234" t="s">
        <v>692</v>
      </c>
      <c r="I234">
        <v>378</v>
      </c>
      <c r="J234" t="s">
        <v>35</v>
      </c>
      <c r="K234" t="s">
        <v>587</v>
      </c>
      <c r="M234" t="s">
        <v>36</v>
      </c>
    </row>
    <row r="235" spans="8:13" x14ac:dyDescent="0.25">
      <c r="H235" t="s">
        <v>693</v>
      </c>
      <c r="I235">
        <v>748</v>
      </c>
      <c r="J235" t="s">
        <v>35</v>
      </c>
      <c r="K235" t="s">
        <v>131</v>
      </c>
      <c r="M235" t="s">
        <v>46</v>
      </c>
    </row>
    <row r="236" spans="8:13" x14ac:dyDescent="0.25">
      <c r="H236" t="s">
        <v>694</v>
      </c>
      <c r="I236">
        <v>1848</v>
      </c>
      <c r="J236" t="s">
        <v>35</v>
      </c>
      <c r="K236" t="s">
        <v>695</v>
      </c>
      <c r="L236" t="s">
        <v>696</v>
      </c>
      <c r="M236" t="s">
        <v>46</v>
      </c>
    </row>
    <row r="237" spans="8:13" x14ac:dyDescent="0.25">
      <c r="H237" t="s">
        <v>697</v>
      </c>
      <c r="I237">
        <v>2918</v>
      </c>
      <c r="J237" t="s">
        <v>35</v>
      </c>
      <c r="K237" t="s">
        <v>698</v>
      </c>
      <c r="L237" t="s">
        <v>119</v>
      </c>
      <c r="M237" t="s">
        <v>46</v>
      </c>
    </row>
    <row r="238" spans="8:13" x14ac:dyDescent="0.25">
      <c r="H238" t="s">
        <v>699</v>
      </c>
      <c r="I238">
        <v>1878</v>
      </c>
      <c r="J238" t="s">
        <v>35</v>
      </c>
      <c r="K238" t="s">
        <v>59</v>
      </c>
      <c r="L238" t="s">
        <v>700</v>
      </c>
      <c r="M238" t="s">
        <v>701</v>
      </c>
    </row>
    <row r="239" spans="8:13" x14ac:dyDescent="0.25">
      <c r="H239" t="s">
        <v>702</v>
      </c>
      <c r="I239">
        <v>12</v>
      </c>
      <c r="J239" t="s">
        <v>35</v>
      </c>
      <c r="K239" t="s">
        <v>59</v>
      </c>
      <c r="L239" t="s">
        <v>408</v>
      </c>
      <c r="M239" t="s">
        <v>703</v>
      </c>
    </row>
    <row r="240" spans="8:13" x14ac:dyDescent="0.25">
      <c r="H240" t="s">
        <v>704</v>
      </c>
      <c r="I240">
        <v>4399</v>
      </c>
      <c r="J240" t="s">
        <v>42</v>
      </c>
      <c r="K240" t="s">
        <v>705</v>
      </c>
      <c r="L240" t="s">
        <v>706</v>
      </c>
    </row>
    <row r="241" spans="8:13" x14ac:dyDescent="0.25">
      <c r="H241" t="s">
        <v>707</v>
      </c>
      <c r="I241">
        <v>888</v>
      </c>
      <c r="J241" t="s">
        <v>35</v>
      </c>
      <c r="K241" t="s">
        <v>708</v>
      </c>
      <c r="M241" t="s">
        <v>36</v>
      </c>
    </row>
    <row r="242" spans="8:13" x14ac:dyDescent="0.25">
      <c r="H242" t="s">
        <v>709</v>
      </c>
      <c r="I242">
        <v>838</v>
      </c>
      <c r="J242" t="s">
        <v>35</v>
      </c>
      <c r="K242" t="s">
        <v>710</v>
      </c>
      <c r="M242" t="s">
        <v>46</v>
      </c>
    </row>
    <row r="243" spans="8:13" x14ac:dyDescent="0.25">
      <c r="H243" t="s">
        <v>711</v>
      </c>
      <c r="I243">
        <v>1758</v>
      </c>
      <c r="J243" t="s">
        <v>35</v>
      </c>
      <c r="K243" t="s">
        <v>712</v>
      </c>
      <c r="M243" t="s">
        <v>40</v>
      </c>
    </row>
    <row r="244" spans="8:13" x14ac:dyDescent="0.25">
      <c r="H244" t="s">
        <v>713</v>
      </c>
      <c r="I244">
        <v>2748</v>
      </c>
      <c r="J244" t="s">
        <v>35</v>
      </c>
      <c r="K244" t="s">
        <v>712</v>
      </c>
      <c r="L244" t="s">
        <v>714</v>
      </c>
      <c r="M244" t="s">
        <v>46</v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PMO5132_P2_ActionCodes</vt:lpstr>
      <vt:lpstr>PMO5132_P2_StatusCodes</vt:lpstr>
      <vt:lpstr>PMO5132_P2_RoomRateType</vt:lpstr>
      <vt:lpstr>MountainCrest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2022-02-15T23:58:24Z</dcterms:modified>
</cp:coreProperties>
</file>