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MO-59112\"/>
    </mc:Choice>
  </mc:AlternateContent>
  <xr:revisionPtr revIDLastSave="0" documentId="13_ncr:1_{1ABDE4EC-C4FA-445D-8CF8-E9587AD5269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MO59112_Action" sheetId="3" r:id="rId1"/>
    <sheet name="PMO59112_Status" sheetId="2" r:id="rId2"/>
    <sheet name="PMO59112_RoomRateType" sheetId="4" r:id="rId3"/>
    <sheet name="Suburban" sheetId="1" r:id="rId4"/>
  </sheets>
  <externalReferences>
    <externalReference r:id="rId5"/>
    <externalReference r:id="rId6"/>
  </externalReferences>
  <definedNames>
    <definedName name="LIST">[1]ActionCodes!$E$2:$G$34</definedName>
    <definedName name="LIST1">[2]StatusCodes!$E$2:$G$34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W3" i="1"/>
  <c r="X3" i="1"/>
  <c r="Y3" i="1"/>
  <c r="W4" i="1"/>
  <c r="X4" i="1"/>
  <c r="Y4" i="1"/>
  <c r="W5" i="1"/>
  <c r="Y5" i="1"/>
  <c r="W6" i="1"/>
  <c r="Y6" i="1"/>
  <c r="W7" i="1"/>
  <c r="Y7" i="1"/>
  <c r="W8" i="1"/>
  <c r="X8" i="1"/>
  <c r="Y8" i="1"/>
  <c r="W9" i="1"/>
  <c r="Y9" i="1"/>
  <c r="W10" i="1"/>
  <c r="Y10" i="1"/>
  <c r="W11" i="1"/>
  <c r="X11" i="1"/>
  <c r="Y11" i="1"/>
  <c r="W12" i="1"/>
  <c r="X12" i="1"/>
  <c r="Y12" i="1"/>
  <c r="W13" i="1"/>
  <c r="X13" i="1"/>
  <c r="Y13" i="1"/>
  <c r="W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Y2" i="1"/>
  <c r="X2" i="1"/>
  <c r="W2" i="1"/>
  <c r="M3" i="1"/>
  <c r="M4" i="1"/>
  <c r="M5" i="1"/>
  <c r="M6" i="1"/>
  <c r="M7" i="1"/>
  <c r="M9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M13" i="1"/>
  <c r="M19" i="1"/>
  <c r="M20" i="1"/>
  <c r="M24" i="1"/>
  <c r="M26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3" i="1"/>
  <c r="I33" i="1"/>
  <c r="J33" i="1"/>
  <c r="K33" i="1"/>
  <c r="L33" i="1"/>
  <c r="M33" i="1"/>
  <c r="H35" i="1"/>
  <c r="I35" i="1"/>
  <c r="J35" i="1"/>
  <c r="K35" i="1"/>
  <c r="L35" i="1"/>
  <c r="M35" i="1"/>
  <c r="M2" i="1"/>
  <c r="Q3" i="1"/>
  <c r="S3" i="1" s="1"/>
  <c r="Q4" i="1"/>
  <c r="S4" i="1" s="1"/>
  <c r="Q5" i="1"/>
  <c r="T5" i="1" s="1"/>
  <c r="Q6" i="1"/>
  <c r="S6" i="1" s="1"/>
  <c r="Q7" i="1"/>
  <c r="S7" i="1" s="1"/>
  <c r="Q8" i="1"/>
  <c r="S8" i="1" s="1"/>
  <c r="Q9" i="1"/>
  <c r="U9" i="1" s="1"/>
  <c r="Q10" i="1"/>
  <c r="U10" i="1" s="1"/>
  <c r="Q11" i="1"/>
  <c r="S11" i="1" s="1"/>
  <c r="Q12" i="1"/>
  <c r="S12" i="1" s="1"/>
  <c r="Q13" i="1"/>
  <c r="T13" i="1" s="1"/>
  <c r="Q14" i="1"/>
  <c r="S14" i="1" s="1"/>
  <c r="Q15" i="1"/>
  <c r="S15" i="1" s="1"/>
  <c r="Q16" i="1"/>
  <c r="S16" i="1" s="1"/>
  <c r="Q17" i="1"/>
  <c r="U17" i="1" s="1"/>
  <c r="Q18" i="1"/>
  <c r="U18" i="1" s="1"/>
  <c r="Q19" i="1"/>
  <c r="S19" i="1" s="1"/>
  <c r="Q20" i="1"/>
  <c r="S20" i="1" s="1"/>
  <c r="Q21" i="1"/>
  <c r="T21" i="1" s="1"/>
  <c r="Q22" i="1"/>
  <c r="S22" i="1" s="1"/>
  <c r="Q23" i="1"/>
  <c r="S23" i="1" s="1"/>
  <c r="Q24" i="1"/>
  <c r="S24" i="1" s="1"/>
  <c r="Q25" i="1"/>
  <c r="U25" i="1" s="1"/>
  <c r="Q26" i="1"/>
  <c r="U26" i="1" s="1"/>
  <c r="Q27" i="1"/>
  <c r="S27" i="1" s="1"/>
  <c r="Q28" i="1"/>
  <c r="S28" i="1" s="1"/>
  <c r="Q29" i="1"/>
  <c r="T29" i="1" s="1"/>
  <c r="Q30" i="1"/>
  <c r="S30" i="1" s="1"/>
  <c r="Q31" i="1"/>
  <c r="S31" i="1" s="1"/>
  <c r="Q32" i="1"/>
  <c r="S32" i="1" s="1"/>
  <c r="Q33" i="1"/>
  <c r="U33" i="1" s="1"/>
  <c r="Q34" i="1"/>
  <c r="U34" i="1" s="1"/>
  <c r="Q35" i="1"/>
  <c r="S35" i="1" s="1"/>
  <c r="Q36" i="1"/>
  <c r="S36" i="1" s="1"/>
  <c r="Q37" i="1"/>
  <c r="T37" i="1" s="1"/>
  <c r="Q38" i="1"/>
  <c r="S38" i="1" s="1"/>
  <c r="Q39" i="1"/>
  <c r="S39" i="1" s="1"/>
  <c r="Q40" i="1"/>
  <c r="S40" i="1" s="1"/>
  <c r="Q2" i="1"/>
  <c r="S2" i="1" s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X5" i="1" s="1"/>
  <c r="N60" i="1"/>
  <c r="X33" i="1" s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X10" i="1" s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X21" i="1" s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X9" i="1" s="1"/>
  <c r="N142" i="1"/>
  <c r="N143" i="1"/>
  <c r="N144" i="1"/>
  <c r="X7" i="1" s="1"/>
  <c r="N145" i="1"/>
  <c r="N146" i="1"/>
  <c r="N147" i="1"/>
  <c r="N148" i="1"/>
  <c r="N149" i="1"/>
  <c r="N150" i="1"/>
  <c r="N151" i="1"/>
  <c r="N152" i="1"/>
  <c r="X6" i="1" s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X27" i="1" s="1"/>
  <c r="N167" i="1"/>
  <c r="X14" i="1" s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42" i="1"/>
  <c r="T4" i="1" s="1"/>
  <c r="J2" i="4"/>
  <c r="J3" i="2"/>
  <c r="J4" i="2"/>
  <c r="J5" i="2"/>
  <c r="J6" i="2"/>
  <c r="J7" i="2"/>
  <c r="J8" i="2"/>
  <c r="J9" i="2"/>
  <c r="J10" i="2"/>
  <c r="J11" i="2"/>
  <c r="J12" i="2"/>
  <c r="J13" i="2"/>
  <c r="J14" i="2"/>
  <c r="J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G2" i="2"/>
  <c r="F2" i="2"/>
  <c r="E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G2" i="3"/>
  <c r="F2" i="3"/>
  <c r="E2" i="3"/>
  <c r="T34" i="1" l="1"/>
  <c r="U23" i="1"/>
  <c r="S5" i="1"/>
  <c r="U2" i="1"/>
  <c r="T39" i="1"/>
  <c r="U36" i="1"/>
  <c r="S34" i="1"/>
  <c r="T31" i="1"/>
  <c r="U28" i="1"/>
  <c r="S26" i="1"/>
  <c r="T23" i="1"/>
  <c r="U20" i="1"/>
  <c r="S18" i="1"/>
  <c r="T15" i="1"/>
  <c r="U12" i="1"/>
  <c r="S10" i="1"/>
  <c r="T7" i="1"/>
  <c r="U4" i="1"/>
  <c r="S37" i="1"/>
  <c r="S13" i="1"/>
  <c r="U38" i="1"/>
  <c r="T33" i="1"/>
  <c r="U30" i="1"/>
  <c r="T25" i="1"/>
  <c r="U22" i="1"/>
  <c r="T17" i="1"/>
  <c r="U14" i="1"/>
  <c r="T9" i="1"/>
  <c r="U6" i="1"/>
  <c r="T26" i="1"/>
  <c r="T38" i="1"/>
  <c r="U35" i="1"/>
  <c r="S33" i="1"/>
  <c r="T30" i="1"/>
  <c r="U27" i="1"/>
  <c r="S25" i="1"/>
  <c r="T22" i="1"/>
  <c r="U19" i="1"/>
  <c r="S17" i="1"/>
  <c r="T14" i="1"/>
  <c r="U11" i="1"/>
  <c r="S9" i="1"/>
  <c r="T6" i="1"/>
  <c r="U3" i="1"/>
  <c r="U39" i="1"/>
  <c r="U15" i="1"/>
  <c r="U40" i="1"/>
  <c r="T35" i="1"/>
  <c r="U32" i="1"/>
  <c r="T27" i="1"/>
  <c r="U24" i="1"/>
  <c r="T19" i="1"/>
  <c r="U16" i="1"/>
  <c r="T11" i="1"/>
  <c r="U8" i="1"/>
  <c r="T3" i="1"/>
  <c r="S29" i="1"/>
  <c r="T18" i="1"/>
  <c r="U7" i="1"/>
  <c r="T28" i="1"/>
  <c r="T12" i="1"/>
  <c r="T40" i="1"/>
  <c r="U37" i="1"/>
  <c r="T32" i="1"/>
  <c r="U29" i="1"/>
  <c r="T24" i="1"/>
  <c r="U21" i="1"/>
  <c r="T16" i="1"/>
  <c r="U13" i="1"/>
  <c r="T8" i="1"/>
  <c r="U5" i="1"/>
  <c r="T2" i="1"/>
  <c r="U31" i="1"/>
  <c r="S21" i="1"/>
  <c r="T10" i="1"/>
  <c r="T36" i="1"/>
  <c r="T20" i="1"/>
</calcChain>
</file>

<file path=xl/sharedStrings.xml><?xml version="1.0" encoding="utf-8"?>
<sst xmlns="http://schemas.openxmlformats.org/spreadsheetml/2006/main" count="4788" uniqueCount="1096">
  <si>
    <t>src_long_desc</t>
  </si>
  <si>
    <t>src_short_desc</t>
  </si>
  <si>
    <t>src_item_id</t>
  </si>
  <si>
    <t>Map_dstItemID</t>
  </si>
  <si>
    <t>dst_item_id</t>
  </si>
  <si>
    <t>dst_short_desc</t>
  </si>
  <si>
    <t>dst_long_desc</t>
  </si>
  <si>
    <t>Actual Admission</t>
  </si>
  <si>
    <t>AA</t>
  </si>
  <si>
    <t>Discharge Date</t>
  </si>
  <si>
    <t>DD</t>
  </si>
  <si>
    <t>Deceased Date (Facility)</t>
  </si>
  <si>
    <t>DE</t>
  </si>
  <si>
    <t>Deceased Date (Hospital)</t>
  </si>
  <si>
    <t>DH</t>
  </si>
  <si>
    <t>Leave of Absence/LOA</t>
  </si>
  <si>
    <t>L</t>
  </si>
  <si>
    <t>Liability Change</t>
  </si>
  <si>
    <t>LC</t>
  </si>
  <si>
    <t>Level of Care Change</t>
  </si>
  <si>
    <t>LCC</t>
  </si>
  <si>
    <t>On Line Census</t>
  </si>
  <si>
    <t>OLC</t>
  </si>
  <si>
    <t>Payer Change</t>
  </si>
  <si>
    <t>PC</t>
  </si>
  <si>
    <t>ReAdmission</t>
  </si>
  <si>
    <t>RA</t>
  </si>
  <si>
    <t>Respite - Actual Admit/ReAdmit Date</t>
  </si>
  <si>
    <t>RAA</t>
  </si>
  <si>
    <t>Room Change</t>
  </si>
  <si>
    <t>RC</t>
  </si>
  <si>
    <t>Respite - Discharge Date</t>
  </si>
  <si>
    <t>RDD</t>
  </si>
  <si>
    <t>Return from Leave/LOA</t>
  </si>
  <si>
    <t>RL</t>
  </si>
  <si>
    <t>Rate % Change</t>
  </si>
  <si>
    <t>RPC</t>
  </si>
  <si>
    <t>Transfer In from Hospital</t>
  </si>
  <si>
    <t>TI</t>
  </si>
  <si>
    <t>Transfer Out to Hospital</t>
  </si>
  <si>
    <t>TO</t>
  </si>
  <si>
    <t>BH</t>
  </si>
  <si>
    <t>Bedhold</t>
  </si>
  <si>
    <t>DAMA</t>
  </si>
  <si>
    <t>Discharge AMA Date</t>
  </si>
  <si>
    <t>IT</t>
  </si>
  <si>
    <t>Internal Transfer</t>
  </si>
  <si>
    <t>LOAPL</t>
  </si>
  <si>
    <t>LOA - Paid Leave</t>
  </si>
  <si>
    <t>LOAUP</t>
  </si>
  <si>
    <t>LOA - Unpaid Leave</t>
  </si>
  <si>
    <t>RDE</t>
  </si>
  <si>
    <t>Respite - Deceased Date (Facility)</t>
  </si>
  <si>
    <t>RDH</t>
  </si>
  <si>
    <t>Respite - Deceased Date (Hospital)</t>
  </si>
  <si>
    <t>RLOA</t>
  </si>
  <si>
    <t>Return from LOA</t>
  </si>
  <si>
    <t>RR</t>
  </si>
  <si>
    <t>Room Reserve</t>
  </si>
  <si>
    <t>T-ER</t>
  </si>
  <si>
    <t>Transfer Out to ER &lt; 24hrs</t>
  </si>
  <si>
    <t>T-ERP</t>
  </si>
  <si>
    <t>Transfer Out to ER - Paid</t>
  </si>
  <si>
    <t>TIER</t>
  </si>
  <si>
    <t>Transfer in from ER</t>
  </si>
  <si>
    <t>TO-P</t>
  </si>
  <si>
    <t>Transfer Out to Hospital - Paid</t>
  </si>
  <si>
    <t>TO-UP</t>
  </si>
  <si>
    <t>Transfer Out to Hospital - Unpaid</t>
  </si>
  <si>
    <t>Active</t>
  </si>
  <si>
    <t>A</t>
  </si>
  <si>
    <t>STOP BILLING</t>
  </si>
  <si>
    <t>D</t>
  </si>
  <si>
    <t>Hospital &lt;8hrs</t>
  </si>
  <si>
    <t>H&lt;8</t>
  </si>
  <si>
    <t xml:space="preserve">Hosp Lv: &gt;8 hrs in NH (100% Rate) </t>
  </si>
  <si>
    <t>H100</t>
  </si>
  <si>
    <t>Hosp Lv: &lt;8 hrs in NH (Reduced Rate)</t>
  </si>
  <si>
    <t>H18</t>
  </si>
  <si>
    <t>Hospital &lt; 3 Days (Medicare only)</t>
  </si>
  <si>
    <t>HN</t>
  </si>
  <si>
    <t>Hospital Paid Leave</t>
  </si>
  <si>
    <t>HP</t>
  </si>
  <si>
    <t>Hospital Leave 50%</t>
  </si>
  <si>
    <t>HP 50</t>
  </si>
  <si>
    <t>Hospital Unpaid Leave</t>
  </si>
  <si>
    <t>HUP</t>
  </si>
  <si>
    <t>Thera Lv: &gt;8 hrs in NH (100% Rate)</t>
  </si>
  <si>
    <t>T100</t>
  </si>
  <si>
    <t>Thera Lv: &lt;8 hrs in NH (Reduced Rate)</t>
  </si>
  <si>
    <t>T18</t>
  </si>
  <si>
    <t>Therapeutic Paid Leave</t>
  </si>
  <si>
    <t>TP</t>
  </si>
  <si>
    <t>Therapeutic Unpaid Leave</t>
  </si>
  <si>
    <t>TUP</t>
  </si>
  <si>
    <t>DP</t>
  </si>
  <si>
    <t>Discharged Paid</t>
  </si>
  <si>
    <t>EP</t>
  </si>
  <si>
    <t>Expired paid</t>
  </si>
  <si>
    <t>ER</t>
  </si>
  <si>
    <t>ER Visit Paid</t>
  </si>
  <si>
    <t>ERV</t>
  </si>
  <si>
    <t>ER Visit Unpaid</t>
  </si>
  <si>
    <t>Hospital &lt;8hrs NH</t>
  </si>
  <si>
    <t>H&gt;8</t>
  </si>
  <si>
    <t>Hospital &gt;8hrs NH</t>
  </si>
  <si>
    <t>H10</t>
  </si>
  <si>
    <t>Hospital&gt;8hrs 100%</t>
  </si>
  <si>
    <t>H50</t>
  </si>
  <si>
    <t xml:space="preserve">Hospital&lt;8hr 50% </t>
  </si>
  <si>
    <t>HL</t>
  </si>
  <si>
    <t>Do Not Use</t>
  </si>
  <si>
    <t>Hospital &lt; 24 hrs (Medicare only)</t>
  </si>
  <si>
    <t>HNP</t>
  </si>
  <si>
    <t>LVL 1</t>
  </si>
  <si>
    <t>Active - Level 1</t>
  </si>
  <si>
    <t>LVL 2</t>
  </si>
  <si>
    <t>Active - Level 2</t>
  </si>
  <si>
    <t>LVL 3</t>
  </si>
  <si>
    <t>Active - Level 3</t>
  </si>
  <si>
    <t>LVL 4</t>
  </si>
  <si>
    <t>Active - Level 4</t>
  </si>
  <si>
    <t>PHL</t>
  </si>
  <si>
    <t>Paid Hospital Leave</t>
  </si>
  <si>
    <t>PTL</t>
  </si>
  <si>
    <t>Paid Therapeutic Leave</t>
  </si>
  <si>
    <t xml:space="preserve">RR </t>
  </si>
  <si>
    <t>T&lt;8</t>
  </si>
  <si>
    <t>Therapeutic &lt;8hrs NH</t>
  </si>
  <si>
    <t>T&gt;8</t>
  </si>
  <si>
    <t>Therapeutic &gt;8hrs NH</t>
  </si>
  <si>
    <t>TL</t>
  </si>
  <si>
    <t>UPHL</t>
  </si>
  <si>
    <t>Unpaid Hospital Leave</t>
  </si>
  <si>
    <t>UPTL</t>
  </si>
  <si>
    <t>Unpaid Therapeutic Leave</t>
  </si>
  <si>
    <t>src_long_Description</t>
  </si>
  <si>
    <t>src_short_Description</t>
  </si>
  <si>
    <t>srcRateTypeID</t>
  </si>
  <si>
    <t>Map_dstRateTypeID</t>
  </si>
  <si>
    <t>dst_long_Description</t>
  </si>
  <si>
    <t>dst_short_Description</t>
  </si>
  <si>
    <t>dstRateTypeID</t>
  </si>
  <si>
    <t>Private</t>
  </si>
  <si>
    <t>P</t>
  </si>
  <si>
    <t>PVT</t>
  </si>
  <si>
    <t>Semi</t>
  </si>
  <si>
    <t>S</t>
  </si>
  <si>
    <t>Semi-Private</t>
  </si>
  <si>
    <t>SEMI</t>
  </si>
  <si>
    <t>1 Bedroom Suite</t>
  </si>
  <si>
    <t>1B</t>
  </si>
  <si>
    <t>2 Bedroom Suite</t>
  </si>
  <si>
    <t>2B</t>
  </si>
  <si>
    <t>3 Bed Room</t>
  </si>
  <si>
    <t>3BD</t>
  </si>
  <si>
    <t>4 Bed Room</t>
  </si>
  <si>
    <t>4BD</t>
  </si>
  <si>
    <t>Private Rehab</t>
  </si>
  <si>
    <t>PR</t>
  </si>
  <si>
    <t>Private-Medically Necessary</t>
  </si>
  <si>
    <t>PMN</t>
  </si>
  <si>
    <t>Semi-Private Rehab</t>
  </si>
  <si>
    <t>SPR</t>
  </si>
  <si>
    <t>Semi-Private Trach</t>
  </si>
  <si>
    <t>SPT</t>
  </si>
  <si>
    <t>Semi-Private Vent</t>
  </si>
  <si>
    <t>SPV</t>
  </si>
  <si>
    <t>Studio</t>
  </si>
  <si>
    <t>ST</t>
  </si>
  <si>
    <t>srcDescription</t>
  </si>
  <si>
    <t>srcPayerID</t>
  </si>
  <si>
    <t>src_payer_type</t>
  </si>
  <si>
    <t>src_payer_code</t>
  </si>
  <si>
    <t>src_payer_code2</t>
  </si>
  <si>
    <t>src_Care_Level_Template</t>
  </si>
  <si>
    <t>Map_dstPayerID</t>
  </si>
  <si>
    <t>dstDescription</t>
  </si>
  <si>
    <t>dstPayerID</t>
  </si>
  <si>
    <t>dst_payer_type</t>
  </si>
  <si>
    <t>dst_payer_code</t>
  </si>
  <si>
    <t>dst_payer_code2</t>
  </si>
  <si>
    <t>dst_Care_Level_Template</t>
  </si>
  <si>
    <t>Src_PayerCode_Combined</t>
  </si>
  <si>
    <t>Suggested Merge by Payer Code</t>
  </si>
  <si>
    <t>Suggested Merge by PayerID</t>
  </si>
  <si>
    <t>Aetna Levels</t>
  </si>
  <si>
    <t>Managed Care</t>
  </si>
  <si>
    <t>AEL</t>
  </si>
  <si>
    <t>4 levels of care</t>
  </si>
  <si>
    <t>Medicare - Aetna</t>
  </si>
  <si>
    <t>MA</t>
  </si>
  <si>
    <t>ATN</t>
  </si>
  <si>
    <t>Aetna Medicare</t>
  </si>
  <si>
    <t>AET</t>
  </si>
  <si>
    <t>RUGs IV Care Levels</t>
  </si>
  <si>
    <t xml:space="preserve">Amerigroup Medicare </t>
  </si>
  <si>
    <t>AME</t>
  </si>
  <si>
    <t>MCR</t>
  </si>
  <si>
    <t>Medicare - HMO</t>
  </si>
  <si>
    <t>HMO</t>
  </si>
  <si>
    <t>Anthem Levels</t>
  </si>
  <si>
    <t>ANT</t>
  </si>
  <si>
    <t>4 Lvls</t>
  </si>
  <si>
    <t>Medicare - Anthem</t>
  </si>
  <si>
    <t>Buckeye - Community 60 Day MD</t>
  </si>
  <si>
    <t>BUC</t>
  </si>
  <si>
    <t>COMM</t>
  </si>
  <si>
    <t>Standard</t>
  </si>
  <si>
    <t>Medicaid - Buckeye</t>
  </si>
  <si>
    <t>Medicaid</t>
  </si>
  <si>
    <t>MCD</t>
  </si>
  <si>
    <t>BKE</t>
  </si>
  <si>
    <t>Caresource - Community Medicaid</t>
  </si>
  <si>
    <t>CAR</t>
  </si>
  <si>
    <t>Medicaid - CareSource</t>
  </si>
  <si>
    <t>CSR</t>
  </si>
  <si>
    <t>Caresource Medicaid (RUG)</t>
  </si>
  <si>
    <t>CRS</t>
  </si>
  <si>
    <t>MLTC - CareSource</t>
  </si>
  <si>
    <t>MLT</t>
  </si>
  <si>
    <t>CSR2</t>
  </si>
  <si>
    <t>Caresource Medicare (PDPM)</t>
  </si>
  <si>
    <t>Medicare - CareSource</t>
  </si>
  <si>
    <t xml:space="preserve">Cigna Medicare </t>
  </si>
  <si>
    <t>CIG</t>
  </si>
  <si>
    <t>Medicar</t>
  </si>
  <si>
    <t>Medicare - Cigna</t>
  </si>
  <si>
    <t>CGN</t>
  </si>
  <si>
    <t xml:space="preserve">Gateway Levels </t>
  </si>
  <si>
    <t>GAT</t>
  </si>
  <si>
    <t>Hospice Medicaid</t>
  </si>
  <si>
    <t>HM</t>
  </si>
  <si>
    <t>OH</t>
  </si>
  <si>
    <t>Hospice Medicaid Pending</t>
  </si>
  <si>
    <t>HMP</t>
  </si>
  <si>
    <t>Medicaid Pending</t>
  </si>
  <si>
    <t>MPE</t>
  </si>
  <si>
    <t>Hospice Private</t>
  </si>
  <si>
    <t>Private Pay</t>
  </si>
  <si>
    <t>PP</t>
  </si>
  <si>
    <t>Hospice Respite</t>
  </si>
  <si>
    <t>Other</t>
  </si>
  <si>
    <t>RESPITE</t>
  </si>
  <si>
    <t>Humana Medicare</t>
  </si>
  <si>
    <t>HU</t>
  </si>
  <si>
    <t>Medicare - Humana</t>
  </si>
  <si>
    <t>HUM</t>
  </si>
  <si>
    <t>Managed Care with Levels</t>
  </si>
  <si>
    <t>MCL</t>
  </si>
  <si>
    <t>Lvl</t>
  </si>
  <si>
    <t>Insurance</t>
  </si>
  <si>
    <t>INS</t>
  </si>
  <si>
    <t>Managed Care with Rugs - 100%</t>
  </si>
  <si>
    <t>MP</t>
  </si>
  <si>
    <t xml:space="preserve">Medical Mutual Medicare </t>
  </si>
  <si>
    <t>MMO</t>
  </si>
  <si>
    <t>Medical Mutual Standard</t>
  </si>
  <si>
    <t>MM</t>
  </si>
  <si>
    <t>1 Level of Care</t>
  </si>
  <si>
    <t>Medicare A</t>
  </si>
  <si>
    <t>MCA</t>
  </si>
  <si>
    <t>Molina - Community 60 Day MD</t>
  </si>
  <si>
    <t>MOL</t>
  </si>
  <si>
    <t>Medicaid - Monila</t>
  </si>
  <si>
    <t>MNL</t>
  </si>
  <si>
    <t>MyCare A - Buckeye</t>
  </si>
  <si>
    <t>MYG</t>
  </si>
  <si>
    <t>Medicare - Buckeye</t>
  </si>
  <si>
    <t>MyCare A - Caresource</t>
  </si>
  <si>
    <t>MYF</t>
  </si>
  <si>
    <t>MyCare A - United Healthcare</t>
  </si>
  <si>
    <t>MYJ</t>
  </si>
  <si>
    <t>Medicare - United Healthcare</t>
  </si>
  <si>
    <t>UHC</t>
  </si>
  <si>
    <t>Mycare Hospice - Molina</t>
  </si>
  <si>
    <t>MHM</t>
  </si>
  <si>
    <t>Hospice</t>
  </si>
  <si>
    <t xml:space="preserve">Mycare Hospice - UHC </t>
  </si>
  <si>
    <t>MHU</t>
  </si>
  <si>
    <t xml:space="preserve">MyCare MCD - Buckeye </t>
  </si>
  <si>
    <t>MYB</t>
  </si>
  <si>
    <t>MLTC - Buckeye</t>
  </si>
  <si>
    <t>BKE2</t>
  </si>
  <si>
    <t xml:space="preserve">MyCare MCD - CareSource </t>
  </si>
  <si>
    <t>MYA</t>
  </si>
  <si>
    <t>MyCare MCD - United Healthcare</t>
  </si>
  <si>
    <t>MYE</t>
  </si>
  <si>
    <t>MLTC - United Healthcare</t>
  </si>
  <si>
    <t>UHC2</t>
  </si>
  <si>
    <t>Paramount Comm MD - Levels</t>
  </si>
  <si>
    <t>PAL</t>
  </si>
  <si>
    <t>United Health Care Standard</t>
  </si>
  <si>
    <t>Standar</t>
  </si>
  <si>
    <t>United Health Care Standard - ISNP</t>
  </si>
  <si>
    <t>ISNP</t>
  </si>
  <si>
    <t>UHC - ISNP</t>
  </si>
  <si>
    <t>United Healthcare - Community 60 Day</t>
  </si>
  <si>
    <t>Comm</t>
  </si>
  <si>
    <t>Medicaid - United Healthcare</t>
  </si>
  <si>
    <t>United Healthcare Levels</t>
  </si>
  <si>
    <t>Levels</t>
  </si>
  <si>
    <t xml:space="preserve">United Healthcare Medicare  </t>
  </si>
  <si>
    <t xml:space="preserve">Wellcare Medicare </t>
  </si>
  <si>
    <t>WMC</t>
  </si>
  <si>
    <t>Medicare - Wellcare</t>
  </si>
  <si>
    <t>WLC</t>
  </si>
  <si>
    <t>NULL</t>
  </si>
  <si>
    <t>AARP NJ</t>
  </si>
  <si>
    <t>HA</t>
  </si>
  <si>
    <t>NJ</t>
  </si>
  <si>
    <t>AARP NY</t>
  </si>
  <si>
    <t>AAR</t>
  </si>
  <si>
    <t>ADULT PROTECTIVE NJ</t>
  </si>
  <si>
    <t>NJA</t>
  </si>
  <si>
    <t>Aetna Life Insurance Co</t>
  </si>
  <si>
    <t>COMM-TN</t>
  </si>
  <si>
    <t>Aetna MCR MNS Ohio</t>
  </si>
  <si>
    <t>EA</t>
  </si>
  <si>
    <t>MCA OH</t>
  </si>
  <si>
    <t>2 Levels of Care</t>
  </si>
  <si>
    <t>Aetna Medicare NJ</t>
  </si>
  <si>
    <t>AEM</t>
  </si>
  <si>
    <t>MCR NJ</t>
  </si>
  <si>
    <t>Aetna- Medicaid NY</t>
  </si>
  <si>
    <t>AEN</t>
  </si>
  <si>
    <t>3 Levels of Care</t>
  </si>
  <si>
    <t>Affinity Health Plan MCD NY</t>
  </si>
  <si>
    <t>APP</t>
  </si>
  <si>
    <t>Affinity Medicaid NY</t>
  </si>
  <si>
    <t>AFM</t>
  </si>
  <si>
    <t>5 Levels of Care</t>
  </si>
  <si>
    <t>Agewell Medicaid NY</t>
  </si>
  <si>
    <t>AMR</t>
  </si>
  <si>
    <t>MCD NY</t>
  </si>
  <si>
    <t>Amalgamated National Health Fund</t>
  </si>
  <si>
    <t>ANH</t>
  </si>
  <si>
    <t>MC NY</t>
  </si>
  <si>
    <t>Americhoice MCD NY</t>
  </si>
  <si>
    <t>AMM</t>
  </si>
  <si>
    <t>Amerigroup Healthplus NY</t>
  </si>
  <si>
    <t>Amerigroup MCD NY</t>
  </si>
  <si>
    <t>AMD</t>
  </si>
  <si>
    <t>Amerigroup Medicaid HMO-TN</t>
  </si>
  <si>
    <t>AGM</t>
  </si>
  <si>
    <t>TN</t>
  </si>
  <si>
    <t>TN MCO 1 Level of Care</t>
  </si>
  <si>
    <t>Amerivantage MCR HMO</t>
  </si>
  <si>
    <t>MV</t>
  </si>
  <si>
    <t>Anthem (non-MNS)</t>
  </si>
  <si>
    <t>Anthem BC/BS</t>
  </si>
  <si>
    <t>ABC</t>
  </si>
  <si>
    <t>Anthem BCBS Commercial Ohio</t>
  </si>
  <si>
    <t>Comm OH</t>
  </si>
  <si>
    <t>Anthem BCBS MCR Ohio</t>
  </si>
  <si>
    <t>MCR OH</t>
  </si>
  <si>
    <t>Avmed Medicare NY</t>
  </si>
  <si>
    <t>ADM</t>
  </si>
  <si>
    <t>MCA NY</t>
  </si>
  <si>
    <t>BC PPO Plan</t>
  </si>
  <si>
    <t>BCP</t>
  </si>
  <si>
    <t>PPO NY</t>
  </si>
  <si>
    <t>Blue Choices Plus-TN SNP</t>
  </si>
  <si>
    <t>TN SNP</t>
  </si>
  <si>
    <t>Blue Cross Blue Shield Comm NY</t>
  </si>
  <si>
    <t>HCB</t>
  </si>
  <si>
    <t>Blue Cross Blue Shield Commercial</t>
  </si>
  <si>
    <t>BCS</t>
  </si>
  <si>
    <t>Blue Cross of Florida</t>
  </si>
  <si>
    <t>BCM</t>
  </si>
  <si>
    <t>Blue Cross of Florida Commercial</t>
  </si>
  <si>
    <t>BCC</t>
  </si>
  <si>
    <t>COMM FL</t>
  </si>
  <si>
    <t>BlueAdvantage BCBS MCR TN</t>
  </si>
  <si>
    <t>MC</t>
  </si>
  <si>
    <t>MCR TN</t>
  </si>
  <si>
    <t>BlueCare Medicaid HMO TN</t>
  </si>
  <si>
    <t>BC</t>
  </si>
  <si>
    <t>MCD-TN</t>
  </si>
  <si>
    <t>BWC - (all inclusive)</t>
  </si>
  <si>
    <t>BW1</t>
  </si>
  <si>
    <t>SP NP</t>
  </si>
  <si>
    <t>BWC - (Part B excluded)</t>
  </si>
  <si>
    <t>BWC</t>
  </si>
  <si>
    <t>CareSource Commercial NJ</t>
  </si>
  <si>
    <t>HCS</t>
  </si>
  <si>
    <t>COMM NJ</t>
  </si>
  <si>
    <t>CareSource MCD OHIO</t>
  </si>
  <si>
    <t>CS</t>
  </si>
  <si>
    <t>MCD OH</t>
  </si>
  <si>
    <t>CareSource MCR OHIO</t>
  </si>
  <si>
    <t>CMR</t>
  </si>
  <si>
    <t xml:space="preserve">CareSource Medicaid </t>
  </si>
  <si>
    <t>CMD</t>
  </si>
  <si>
    <t>Caresource MyCare</t>
  </si>
  <si>
    <t>CDPHP NY</t>
  </si>
  <si>
    <t>HCD</t>
  </si>
  <si>
    <t>COMM NY</t>
  </si>
  <si>
    <t>Centerlight  Medicare NY</t>
  </si>
  <si>
    <t>CLM</t>
  </si>
  <si>
    <t>MCR NY</t>
  </si>
  <si>
    <t>Centerlight CCM MCR NY</t>
  </si>
  <si>
    <t>CCM</t>
  </si>
  <si>
    <t>CHAMP VA  OHIO</t>
  </si>
  <si>
    <t>CAC</t>
  </si>
  <si>
    <t>Cigna Commercial OHIO</t>
  </si>
  <si>
    <t>COMM OH</t>
  </si>
  <si>
    <t>Cigna Commercial PA</t>
  </si>
  <si>
    <t>COMM PA</t>
  </si>
  <si>
    <t>Cigna Commerical NY</t>
  </si>
  <si>
    <t>CG</t>
  </si>
  <si>
    <t>Cigna Levels</t>
  </si>
  <si>
    <t>C5L</t>
  </si>
  <si>
    <t>Cigna Medicare OHIO</t>
  </si>
  <si>
    <t>CHR</t>
  </si>
  <si>
    <t>CMO Montefiore Medicare NY</t>
  </si>
  <si>
    <t>CMO</t>
  </si>
  <si>
    <t>CNA Workers Comp NY</t>
  </si>
  <si>
    <t>CNW</t>
  </si>
  <si>
    <t>WC NY</t>
  </si>
  <si>
    <t>COMM- Aetna Better Health NJ</t>
  </si>
  <si>
    <t>COM NJ</t>
  </si>
  <si>
    <t>COMM- Aetna Commercial FFS PA</t>
  </si>
  <si>
    <t>AEC</t>
  </si>
  <si>
    <t>COMM- Aetna Commercial FL</t>
  </si>
  <si>
    <t>COMM- Aetna Commercial PA</t>
  </si>
  <si>
    <t>ACM</t>
  </si>
  <si>
    <t>COMM- Aetna Commercial- NY</t>
  </si>
  <si>
    <t>COMM- Aetna First Health Plan NJ</t>
  </si>
  <si>
    <t>AFH</t>
  </si>
  <si>
    <t>COMM- Cigna Commercial NJ</t>
  </si>
  <si>
    <t>HC</t>
  </si>
  <si>
    <t>COMM- Cigna Commercial TN</t>
  </si>
  <si>
    <t>COMM TN</t>
  </si>
  <si>
    <t>COMM- Empire Blue Cross Comm NY</t>
  </si>
  <si>
    <t>EBC</t>
  </si>
  <si>
    <t>NY</t>
  </si>
  <si>
    <t>COMM- Humana Commercial FL</t>
  </si>
  <si>
    <t>HCO</t>
  </si>
  <si>
    <t>COMM- Humana Commercial NY</t>
  </si>
  <si>
    <t>COMM- MVP Commercial NY</t>
  </si>
  <si>
    <t>MVP</t>
  </si>
  <si>
    <t>COMM- United American</t>
  </si>
  <si>
    <t>UA</t>
  </si>
  <si>
    <t>Commercial</t>
  </si>
  <si>
    <t>COM</t>
  </si>
  <si>
    <t>Commercial - Aetna</t>
  </si>
  <si>
    <t>Commercial - United Healthcare</t>
  </si>
  <si>
    <t>Commercial Medbend</t>
  </si>
  <si>
    <t>CMB</t>
  </si>
  <si>
    <t>Community Life Medicaid PA</t>
  </si>
  <si>
    <t>MCD PA</t>
  </si>
  <si>
    <t>Community Life Medicare PA</t>
  </si>
  <si>
    <t>MCR PA</t>
  </si>
  <si>
    <t>Compassionate Care NJ</t>
  </si>
  <si>
    <t>HCC</t>
  </si>
  <si>
    <t>Connecticut Pipe Trade FL</t>
  </si>
  <si>
    <t>CTP</t>
  </si>
  <si>
    <t>COVENTRY FFS OHIO</t>
  </si>
  <si>
    <t>CHF</t>
  </si>
  <si>
    <t>Coventry HealthAm MCR OHIO</t>
  </si>
  <si>
    <t>CHM</t>
  </si>
  <si>
    <t>Coventry HealthAmer MCR OHIO</t>
  </si>
  <si>
    <t>CH</t>
  </si>
  <si>
    <t>Coventry HealthCare</t>
  </si>
  <si>
    <t>CHC</t>
  </si>
  <si>
    <t>CPAN - Buckeye Health Plan (Medicaid)</t>
  </si>
  <si>
    <t>CBH</t>
  </si>
  <si>
    <t>CPAN - CareSource MCD</t>
  </si>
  <si>
    <t>CCS</t>
  </si>
  <si>
    <t>CPAN - CareSource MCR</t>
  </si>
  <si>
    <t>CPAN - MMO</t>
  </si>
  <si>
    <t>CMM</t>
  </si>
  <si>
    <t>CPAN - Molina Healthcare (Medicaid)</t>
  </si>
  <si>
    <t>MHC</t>
  </si>
  <si>
    <t>CPAN - Paramount</t>
  </si>
  <si>
    <t>PAR</t>
  </si>
  <si>
    <t>Elderhealth</t>
  </si>
  <si>
    <t>EH</t>
  </si>
  <si>
    <t>Fidelis Commercial HBE</t>
  </si>
  <si>
    <t>FDC</t>
  </si>
  <si>
    <t>Fidelis Medicaid NY</t>
  </si>
  <si>
    <t>FMD</t>
  </si>
  <si>
    <t>Freedom Health Medicare FL</t>
  </si>
  <si>
    <t>FHM</t>
  </si>
  <si>
    <t>Gallager Bassett WC TN</t>
  </si>
  <si>
    <t>WC</t>
  </si>
  <si>
    <t>WC TN</t>
  </si>
  <si>
    <t>Gallagher Bassett Worker NY</t>
  </si>
  <si>
    <t>GBW</t>
  </si>
  <si>
    <t>Gateway Health Plan</t>
  </si>
  <si>
    <t>GW</t>
  </si>
  <si>
    <t>Gateway</t>
  </si>
  <si>
    <t>Gateway MA</t>
  </si>
  <si>
    <t>GMA</t>
  </si>
  <si>
    <t>Gateway Medicaid PA</t>
  </si>
  <si>
    <t>GWM</t>
  </si>
  <si>
    <t>Geico</t>
  </si>
  <si>
    <t>HGE</t>
  </si>
  <si>
    <t>Gerber Life Fl</t>
  </si>
  <si>
    <t>GL</t>
  </si>
  <si>
    <t>GHI Commercial FFS NY</t>
  </si>
  <si>
    <t>CHI</t>
  </si>
  <si>
    <t>GHI Commercial NY</t>
  </si>
  <si>
    <t>GHC</t>
  </si>
  <si>
    <t>GHI Medicare NY</t>
  </si>
  <si>
    <t>GHM</t>
  </si>
  <si>
    <t>Guildnet Medicaid NY</t>
  </si>
  <si>
    <t>GNM</t>
  </si>
  <si>
    <t>Guildnet Medicare NY</t>
  </si>
  <si>
    <t>GMR</t>
  </si>
  <si>
    <t>Health America Commercial PA</t>
  </si>
  <si>
    <t>HAC</t>
  </si>
  <si>
    <t>Health America PA Inc. Western</t>
  </si>
  <si>
    <t>Health America 4 lvls</t>
  </si>
  <si>
    <t>Health Plans</t>
  </si>
  <si>
    <t>HLP</t>
  </si>
  <si>
    <t>Health Plans - LOC</t>
  </si>
  <si>
    <t>Health Plans of Upper OHIO</t>
  </si>
  <si>
    <t>HPO</t>
  </si>
  <si>
    <t>MC OH</t>
  </si>
  <si>
    <t>Health Republic Exchange NY</t>
  </si>
  <si>
    <t>HRE</t>
  </si>
  <si>
    <t>Healthcare Partners Commerical NY</t>
  </si>
  <si>
    <t>HCP</t>
  </si>
  <si>
    <t>Healthcare partners MCD NY</t>
  </si>
  <si>
    <t>HCM</t>
  </si>
  <si>
    <t>Healthfirst Commercial NY</t>
  </si>
  <si>
    <t>HFC</t>
  </si>
  <si>
    <t>Healthfirst MCD NY</t>
  </si>
  <si>
    <t>HFM</t>
  </si>
  <si>
    <t>Healthfirst MCR NY</t>
  </si>
  <si>
    <t>Healthfirst Obamacare NY</t>
  </si>
  <si>
    <t>OBA NY</t>
  </si>
  <si>
    <t>Healthplus MCR NY</t>
  </si>
  <si>
    <t>HPM</t>
  </si>
  <si>
    <t>Healthplus Medicaid NY</t>
  </si>
  <si>
    <t>HEM</t>
  </si>
  <si>
    <t>Highmark BC Keystone Medicare PA</t>
  </si>
  <si>
    <t>Highmark BC Keystone PA</t>
  </si>
  <si>
    <t>HBC</t>
  </si>
  <si>
    <t>53 levels of care</t>
  </si>
  <si>
    <t>Highmark BCBS-Keystone HP West-Medicare - RUG</t>
  </si>
  <si>
    <t>BCBS</t>
  </si>
  <si>
    <t>HIP Commercial NY</t>
  </si>
  <si>
    <t>HIP</t>
  </si>
  <si>
    <t>HIP FL</t>
  </si>
  <si>
    <t>HIP Medicaid NY</t>
  </si>
  <si>
    <t>HIP Medicare PA</t>
  </si>
  <si>
    <t>HMO MLTC NY</t>
  </si>
  <si>
    <t>HMT</t>
  </si>
  <si>
    <t>MLTC NY</t>
  </si>
  <si>
    <t>Homefirst NY</t>
  </si>
  <si>
    <t>Hom</t>
  </si>
  <si>
    <t>Horizon Blue Cross Comm FL</t>
  </si>
  <si>
    <t>HOC</t>
  </si>
  <si>
    <t>Horizon Blue Cross Comm NJ</t>
  </si>
  <si>
    <t>Horizon Medicaid NJ</t>
  </si>
  <si>
    <t>HOD</t>
  </si>
  <si>
    <t>MCD NJ</t>
  </si>
  <si>
    <t>HOS</t>
  </si>
  <si>
    <t>Hospice Care Network NY</t>
  </si>
  <si>
    <t>CHS</t>
  </si>
  <si>
    <t>HOS NY</t>
  </si>
  <si>
    <t>New York Medicaid</t>
  </si>
  <si>
    <t>Hospice Medicaid - NJ</t>
  </si>
  <si>
    <t>Hospice Medicaid OH</t>
  </si>
  <si>
    <t>Hospice OHIO</t>
  </si>
  <si>
    <t>Hospice TN</t>
  </si>
  <si>
    <t>HTN</t>
  </si>
  <si>
    <t>Hospice- Anova Hospice PA</t>
  </si>
  <si>
    <t>HAN</t>
  </si>
  <si>
    <t>HOS PA</t>
  </si>
  <si>
    <t>Hospice- Atlantic Hospice NJ</t>
  </si>
  <si>
    <t>CHA</t>
  </si>
  <si>
    <t>HOS NJ</t>
  </si>
  <si>
    <t>Hospice- Avalon Hospice ICF TN</t>
  </si>
  <si>
    <t>Hospice- Care Alternative Hospice NJ</t>
  </si>
  <si>
    <t>Hospice- Crossroad Hospice OHIO</t>
  </si>
  <si>
    <t>HCR</t>
  </si>
  <si>
    <t>HOSP OH</t>
  </si>
  <si>
    <t>Hospice- Gateway Hospice PA</t>
  </si>
  <si>
    <t>HGW</t>
  </si>
  <si>
    <t>Hospice- Good Shepard Hospice NY</t>
  </si>
  <si>
    <t>HGS</t>
  </si>
  <si>
    <t>Hospice- Grace Hospice NJ</t>
  </si>
  <si>
    <t>CHG</t>
  </si>
  <si>
    <t>GHH</t>
  </si>
  <si>
    <t>Hospice- Harbor Light Hospice OHIO</t>
  </si>
  <si>
    <t>HHL</t>
  </si>
  <si>
    <t>HOS OH</t>
  </si>
  <si>
    <t>Hospice- Heritage Hospice PA</t>
  </si>
  <si>
    <t>HHH</t>
  </si>
  <si>
    <t>Hospice- Highpoint Hospice TN</t>
  </si>
  <si>
    <t>HOS TN</t>
  </si>
  <si>
    <t>Hospice- Hospice Care Network NY</t>
  </si>
  <si>
    <t>HCN</t>
  </si>
  <si>
    <t>Hospice- Hospice Care of South FL</t>
  </si>
  <si>
    <t>HOS FL</t>
  </si>
  <si>
    <t>Hospice- Hospice of Dayton OH</t>
  </si>
  <si>
    <t>HD</t>
  </si>
  <si>
    <t>Hospice- Hospice of Miami Valley OH</t>
  </si>
  <si>
    <t>HMV</t>
  </si>
  <si>
    <t>Hospice- Hospice of NY</t>
  </si>
  <si>
    <t>HS</t>
  </si>
  <si>
    <t>Hospice- Hospice of the Valley OHIO</t>
  </si>
  <si>
    <t>HHV</t>
  </si>
  <si>
    <t>Hospice- Hospice of Westchester</t>
  </si>
  <si>
    <t>HOW</t>
  </si>
  <si>
    <t>Hospice- Hospice SouthernCare</t>
  </si>
  <si>
    <t>HMS</t>
  </si>
  <si>
    <t>Hospice- MVI Hospice OHIO</t>
  </si>
  <si>
    <t>MVI</t>
  </si>
  <si>
    <t>Hospice- Seasons Hospice FL</t>
  </si>
  <si>
    <t>SH</t>
  </si>
  <si>
    <t>Hospice- Serenity Hospice Care NJ</t>
  </si>
  <si>
    <t>HSH</t>
  </si>
  <si>
    <t>Hospice- Sommerset Hospice NJ</t>
  </si>
  <si>
    <t>Hospice- Southern Care Hospice OHIO</t>
  </si>
  <si>
    <t>HSC</t>
  </si>
  <si>
    <t>Hospice- Three Rivers Hospice PA</t>
  </si>
  <si>
    <t>HTR</t>
  </si>
  <si>
    <t>Hospice- TrustBridge Hospice FL</t>
  </si>
  <si>
    <t>TBH</t>
  </si>
  <si>
    <t>Hospice- VITAS HOSPICE FL</t>
  </si>
  <si>
    <t>VTH</t>
  </si>
  <si>
    <t>Hospice-Ascend Hospice NJ</t>
  </si>
  <si>
    <t>HAH</t>
  </si>
  <si>
    <t>Hospice-Bridges Hospice PA</t>
  </si>
  <si>
    <t>HBR</t>
  </si>
  <si>
    <t>Hospice-Caring Hospice NY</t>
  </si>
  <si>
    <t>HCH</t>
  </si>
  <si>
    <t>HOSP NY</t>
  </si>
  <si>
    <t>Hospice-Heartland Hospice PA</t>
  </si>
  <si>
    <t>Hudson Health Medicaid NY</t>
  </si>
  <si>
    <t>HHM</t>
  </si>
  <si>
    <t>Humana American FL</t>
  </si>
  <si>
    <t>FLA</t>
  </si>
  <si>
    <t>Comm FL</t>
  </si>
  <si>
    <t>Humana Medicaid FL</t>
  </si>
  <si>
    <t>HMC</t>
  </si>
  <si>
    <t>MCD FL</t>
  </si>
  <si>
    <t>Humana Medicare FL</t>
  </si>
  <si>
    <t>MCR FL</t>
  </si>
  <si>
    <t>Humana Medicare NJ</t>
  </si>
  <si>
    <t>Humana Medicare NY</t>
  </si>
  <si>
    <t>Humana Medicare OHIO</t>
  </si>
  <si>
    <t>Humana Medicare TN</t>
  </si>
  <si>
    <t>ICS Medicare NY</t>
  </si>
  <si>
    <t>ICM</t>
  </si>
  <si>
    <t>Institutional Special Needs Plan</t>
  </si>
  <si>
    <t>SNP</t>
  </si>
  <si>
    <t>Insurance Outpatient</t>
  </si>
  <si>
    <t>INO</t>
  </si>
  <si>
    <t>iSNP- Evercare MCR ISNP Optum NY</t>
  </si>
  <si>
    <t>EVM</t>
  </si>
  <si>
    <t>iSNP- Optum iSNP NY</t>
  </si>
  <si>
    <t>ISN</t>
  </si>
  <si>
    <t>ISNP NY</t>
  </si>
  <si>
    <t>iSNP- Optum ISNP OHIO</t>
  </si>
  <si>
    <t>Keystone Blue</t>
  </si>
  <si>
    <t>KB</t>
  </si>
  <si>
    <t>Liberty Health Advantage NY</t>
  </si>
  <si>
    <t>LHM</t>
  </si>
  <si>
    <t>Liberty Health Medicare NY</t>
  </si>
  <si>
    <t>Liberty Mutual No Fault NY</t>
  </si>
  <si>
    <t>LMN</t>
  </si>
  <si>
    <t>NoFault</t>
  </si>
  <si>
    <t>Magellan MMA FL</t>
  </si>
  <si>
    <t>MAG</t>
  </si>
  <si>
    <t>FL</t>
  </si>
  <si>
    <t>Magnacare Commercial NY</t>
  </si>
  <si>
    <t>MCC</t>
  </si>
  <si>
    <t>Managed Care with PDPM</t>
  </si>
  <si>
    <t>Managed Medicaid</t>
  </si>
  <si>
    <t>Medicaid LTC</t>
  </si>
  <si>
    <t>Managed Medicare with Levels</t>
  </si>
  <si>
    <t>MMA</t>
  </si>
  <si>
    <t xml:space="preserve">Managed Medicare with PDPM </t>
  </si>
  <si>
    <t>RMA</t>
  </si>
  <si>
    <t>MCD HMO</t>
  </si>
  <si>
    <t>MCD HMO- Elderplan Medicaid NY</t>
  </si>
  <si>
    <t>EPM</t>
  </si>
  <si>
    <t>MCD HMO- Molina Medicaid OHIO</t>
  </si>
  <si>
    <t>MMD</t>
  </si>
  <si>
    <t>MCO- Aetna Better Health PA</t>
  </si>
  <si>
    <t>MCO PA</t>
  </si>
  <si>
    <t>MCO- AmeriHealth Northeast PA</t>
  </si>
  <si>
    <t>AHN</t>
  </si>
  <si>
    <t>MCO- Gateway Health PA</t>
  </si>
  <si>
    <t>GWH</t>
  </si>
  <si>
    <t>MCO- Geisinger Health Plan</t>
  </si>
  <si>
    <t>GHP</t>
  </si>
  <si>
    <t>MCO- Health Partners Plans PA</t>
  </si>
  <si>
    <t>HPP</t>
  </si>
  <si>
    <t>MCO- Keystone First PA</t>
  </si>
  <si>
    <t>KF</t>
  </si>
  <si>
    <t>MCO- UnitedHealthcare Community Plan of PA</t>
  </si>
  <si>
    <t>MCR HMO</t>
  </si>
  <si>
    <t>MCR HMO- Advantra Health America PA</t>
  </si>
  <si>
    <t>AHA</t>
  </si>
  <si>
    <t>MCR HMO- Aetna Medicare FL</t>
  </si>
  <si>
    <t>AMC</t>
  </si>
  <si>
    <t>MCR HMO- Aetna Medicare PA</t>
  </si>
  <si>
    <t>MCR HMO- Aetna Medicare TN</t>
  </si>
  <si>
    <t>MCR HMO- Aetna-Medicare NY</t>
  </si>
  <si>
    <t>ATM</t>
  </si>
  <si>
    <t>MCR HMO- Aetna-Medicare OHIO</t>
  </si>
  <si>
    <t>MCR HMO- Affinity Medicare NY</t>
  </si>
  <si>
    <t>MCR HMO- Agewell Medicare NY</t>
  </si>
  <si>
    <t>MCR HMO- Americhoice MCR NY</t>
  </si>
  <si>
    <t>MCR HMO- Archcare Medicare NY</t>
  </si>
  <si>
    <t>MCR HMO- Buckeye Medicare Ohio</t>
  </si>
  <si>
    <t>BUM</t>
  </si>
  <si>
    <t xml:space="preserve">MCR HMO- Cigna Healthspring </t>
  </si>
  <si>
    <t>MCR HMO- Elderplan Medicare- NY</t>
  </si>
  <si>
    <t>MCR HMO- Empire Blue Cross MCR NY</t>
  </si>
  <si>
    <t>EBR</t>
  </si>
  <si>
    <t>MCR HMO- Fidelis Medicare NY</t>
  </si>
  <si>
    <t>FDM</t>
  </si>
  <si>
    <t>MCR HMO- Gateway Medicare PA</t>
  </si>
  <si>
    <t>MCR HMO- Health America Medicare PA</t>
  </si>
  <si>
    <t>HHA</t>
  </si>
  <si>
    <t>MCR HMO- Health Care Partners Medicare NY</t>
  </si>
  <si>
    <t>MCR HMO- HIP Medicare NY</t>
  </si>
  <si>
    <t xml:space="preserve">MCR HMO- Secure Blue Highmark Medicare Advantage  </t>
  </si>
  <si>
    <t>SBM</t>
  </si>
  <si>
    <t>MCR HMO- Secure Blue Medicare Advantage</t>
  </si>
  <si>
    <t>MCR HMO- UHC Medicare  NY</t>
  </si>
  <si>
    <t>MCR HMO- UPMC for Life MCR PA</t>
  </si>
  <si>
    <t>UP4</t>
  </si>
  <si>
    <t>MC PA</t>
  </si>
  <si>
    <t>Med Mutual COMM</t>
  </si>
  <si>
    <t>Medi Home Hospice PA</t>
  </si>
  <si>
    <t>HMH</t>
  </si>
  <si>
    <t>Medica Healthcare Plans FL</t>
  </si>
  <si>
    <t>MHP</t>
  </si>
  <si>
    <t>Medicaid - Paramount</t>
  </si>
  <si>
    <t>PMT</t>
  </si>
  <si>
    <t>Medicaid ICFMR</t>
  </si>
  <si>
    <t>MCF</t>
  </si>
  <si>
    <t>Medicaid Managed Care with Levels</t>
  </si>
  <si>
    <t>MAL</t>
  </si>
  <si>
    <t>Medicaid managed care with levels</t>
  </si>
  <si>
    <t>MML</t>
  </si>
  <si>
    <t>Medicaid Managed Care with Rugs</t>
  </si>
  <si>
    <t>MAR</t>
  </si>
  <si>
    <t>Medicaid managed care with RUGS</t>
  </si>
  <si>
    <t>MMR</t>
  </si>
  <si>
    <t>Medicaid MLTC- Aetna Better Health of Ohio</t>
  </si>
  <si>
    <t>ABH</t>
  </si>
  <si>
    <t>MLTC OH</t>
  </si>
  <si>
    <t>Medicaid New Jersey</t>
  </si>
  <si>
    <t>Medicaid OHIO</t>
  </si>
  <si>
    <t>OH Medicaid</t>
  </si>
  <si>
    <t>Medicaid PA</t>
  </si>
  <si>
    <t>PA</t>
  </si>
  <si>
    <t>PA Medicaid</t>
  </si>
  <si>
    <t>Medicaid PA Pending</t>
  </si>
  <si>
    <t>MPA</t>
  </si>
  <si>
    <t>Medicaid Respite NY</t>
  </si>
  <si>
    <t>MDR</t>
  </si>
  <si>
    <t>Medicaid- Florida</t>
  </si>
  <si>
    <t>Medicaid- New York</t>
  </si>
  <si>
    <t>Medicaid-Amerigroup TN</t>
  </si>
  <si>
    <t>MAA</t>
  </si>
  <si>
    <t>Medicaid-BlueCare TN</t>
  </si>
  <si>
    <t>MAB</t>
  </si>
  <si>
    <t>Medicaid-Tenncare Select TN</t>
  </si>
  <si>
    <t>MAS</t>
  </si>
  <si>
    <t>Medicaid-Tennenese</t>
  </si>
  <si>
    <t>Medicaid-UHC Community Plan TN</t>
  </si>
  <si>
    <t>MAU</t>
  </si>
  <si>
    <t>Medical Mutual MCR MNS OHIO</t>
  </si>
  <si>
    <t>MMC</t>
  </si>
  <si>
    <t>Medicare A COVID</t>
  </si>
  <si>
    <t>COV</t>
  </si>
  <si>
    <t>Medicare Replacement</t>
  </si>
  <si>
    <t>MR</t>
  </si>
  <si>
    <t>MediGold OH</t>
  </si>
  <si>
    <t>MGLD-OH</t>
  </si>
  <si>
    <t>Metroplus Medicaid NY</t>
  </si>
  <si>
    <t>MPM</t>
  </si>
  <si>
    <t>MetroPlus Medicare NY</t>
  </si>
  <si>
    <t>Metroplus PNC No Fault NY</t>
  </si>
  <si>
    <t>MHT</t>
  </si>
  <si>
    <t>Metropolitan Jewish NY</t>
  </si>
  <si>
    <t>HMJ</t>
  </si>
  <si>
    <t>MLTC</t>
  </si>
  <si>
    <t>MLTC - Bedhold</t>
  </si>
  <si>
    <t>BDH</t>
  </si>
  <si>
    <t>MLTC - Molina</t>
  </si>
  <si>
    <t>MLN</t>
  </si>
  <si>
    <t>MLTC- Aetna Better Health MLTC NY</t>
  </si>
  <si>
    <t>ABT</t>
  </si>
  <si>
    <t>MLTC- AETNA BETTER HEALTH NJ</t>
  </si>
  <si>
    <t>NJM</t>
  </si>
  <si>
    <t>MLTC NJ</t>
  </si>
  <si>
    <t>MLTC- Aetna Better Health of Ohio</t>
  </si>
  <si>
    <t>MLTC- Affinity MLTC NY</t>
  </si>
  <si>
    <t>MLTC- Agewell MLTC NY</t>
  </si>
  <si>
    <t>ATC</t>
  </si>
  <si>
    <t>MLTC- AMERICHOICE ICF TN</t>
  </si>
  <si>
    <t>TNA</t>
  </si>
  <si>
    <t>MLTC TN</t>
  </si>
  <si>
    <t>MLTC- AMERICHOICE SKILLED TN</t>
  </si>
  <si>
    <t>TNC</t>
  </si>
  <si>
    <t>MCO TN</t>
  </si>
  <si>
    <t>MLTC- Amerigroup Empire MLTC NY</t>
  </si>
  <si>
    <t>AMT</t>
  </si>
  <si>
    <t>MLTC- Amerigroup MLTC FLA</t>
  </si>
  <si>
    <t>MLTC FL</t>
  </si>
  <si>
    <t>MLTC- Amerigroup MLTC NY</t>
  </si>
  <si>
    <t>AGT</t>
  </si>
  <si>
    <t>MLTC- Amerigroup MLTC OH</t>
  </si>
  <si>
    <t>OHA</t>
  </si>
  <si>
    <t>MLTC- AMERIGROUP NEW JERSEY</t>
  </si>
  <si>
    <t xml:space="preserve">MLTC </t>
  </si>
  <si>
    <t>MLTC- Amida MLTC NY</t>
  </si>
  <si>
    <t xml:space="preserve">MLTC- Buckeye  OHIO </t>
  </si>
  <si>
    <t>BCO</t>
  </si>
  <si>
    <t>MLTC- Buckeye MyCare OHIO</t>
  </si>
  <si>
    <t>MLTC- Caresource MyCare OHIO</t>
  </si>
  <si>
    <t>CSD</t>
  </si>
  <si>
    <t>MLTC- Centerlight CCM MLTC NY</t>
  </si>
  <si>
    <t>MLTC- Centers MLTC NY</t>
  </si>
  <si>
    <t>CTT</t>
  </si>
  <si>
    <t>MLTC- Coventry MLTC FL</t>
  </si>
  <si>
    <t>FLC</t>
  </si>
  <si>
    <t>MLTC- Elant Choice MLTC NY</t>
  </si>
  <si>
    <t>ETC</t>
  </si>
  <si>
    <t>MLTC- Elant MLTC</t>
  </si>
  <si>
    <t>EML</t>
  </si>
  <si>
    <t>MLTC- Elderplan MLTC NY</t>
  </si>
  <si>
    <t>EPT</t>
  </si>
  <si>
    <t>MLTC- Elderserve MLTC NY</t>
  </si>
  <si>
    <t>ESD</t>
  </si>
  <si>
    <t>MLTC- Evercare MLTC NY</t>
  </si>
  <si>
    <t>MLTC- Extended MLTC NY</t>
  </si>
  <si>
    <t>EXT</t>
  </si>
  <si>
    <t>MLTC- Fidelis MLTC NY</t>
  </si>
  <si>
    <t>MLTC- Guildnet MLTC NY</t>
  </si>
  <si>
    <t>MLTC- Hamaspik MLTC NY</t>
  </si>
  <si>
    <t>MLTC- Healthfirst MLTC NY</t>
  </si>
  <si>
    <t>HTC</t>
  </si>
  <si>
    <t>MLTC- HIP MLTC NY</t>
  </si>
  <si>
    <t>HPC</t>
  </si>
  <si>
    <t>MLTC- Homefirst MLTC NY</t>
  </si>
  <si>
    <t>HFP</t>
  </si>
  <si>
    <t>MLTC- Horizon MLTSS NJ</t>
  </si>
  <si>
    <t>MLTC- Hudson Health MLTC NY</t>
  </si>
  <si>
    <t>MLTC- Humana MLTC FL</t>
  </si>
  <si>
    <t>MLTC- ICS MLTC FIDA NY</t>
  </si>
  <si>
    <t>ICS</t>
  </si>
  <si>
    <t>MLTC- ICS MLTC NY</t>
  </si>
  <si>
    <t>MLTC- Integra MLTC NY</t>
  </si>
  <si>
    <t>INT</t>
  </si>
  <si>
    <t>MLTC- MCD MGD MMA FL</t>
  </si>
  <si>
    <t>MLTC- Metroplus MLTC NY</t>
  </si>
  <si>
    <t>MPT</t>
  </si>
  <si>
    <t>MLTC- Molina MLTC FL</t>
  </si>
  <si>
    <t>FLM</t>
  </si>
  <si>
    <t>MLTC- Molina MyCare Healthcare Ohio</t>
  </si>
  <si>
    <t>MLTC- Montefiore MLTC NY</t>
  </si>
  <si>
    <t>MOM</t>
  </si>
  <si>
    <t>MLTC- MVP MLTC NY</t>
  </si>
  <si>
    <t>MVT</t>
  </si>
  <si>
    <t>MLTC- North Shore LIJ MLTC NY</t>
  </si>
  <si>
    <t>NST</t>
  </si>
  <si>
    <t>MLTC- Senior Health Ptnrs MLTC NY</t>
  </si>
  <si>
    <t>MLTC- Senior Whole Health MLTC  NY</t>
  </si>
  <si>
    <t>SWH</t>
  </si>
  <si>
    <t>MLTC- SHP MLTC NY</t>
  </si>
  <si>
    <t>SHP</t>
  </si>
  <si>
    <t>MLTC- Sunshine State MLTC FL</t>
  </si>
  <si>
    <t>FLS</t>
  </si>
  <si>
    <t>MLTC- United HealthCare MLTC FL</t>
  </si>
  <si>
    <t>FLU</t>
  </si>
  <si>
    <t>MLTC- Village Care Max MLTC NY</t>
  </si>
  <si>
    <t>VCM</t>
  </si>
  <si>
    <t>MLTC- VNS MLTC NY</t>
  </si>
  <si>
    <t>VNM</t>
  </si>
  <si>
    <t>MLTC- Wellcare MLTC NY</t>
  </si>
  <si>
    <t>WCM</t>
  </si>
  <si>
    <t>MLTC- Wellcare MLTSS NJ</t>
  </si>
  <si>
    <t>WCT</t>
  </si>
  <si>
    <t>MLTC-Archcare MLTC  NY</t>
  </si>
  <si>
    <t>AAM</t>
  </si>
  <si>
    <t>MLTC-Coventry HealthAM OHIO</t>
  </si>
  <si>
    <t>MLTC-UHC Connected MyCare OHIO</t>
  </si>
  <si>
    <t>MLTSS- Amerigroup MLTSS NJ</t>
  </si>
  <si>
    <t xml:space="preserve">MLTSS- Amerigroup New Jersey </t>
  </si>
  <si>
    <t>MLTSS- Healthfirst Health Plan of NJ</t>
  </si>
  <si>
    <t>HFH</t>
  </si>
  <si>
    <t>MCO NJ</t>
  </si>
  <si>
    <t>MLTSS- HORIZON NJ HEALTH</t>
  </si>
  <si>
    <t>MNJ</t>
  </si>
  <si>
    <t>MLTSS- UHC MLTSS NJ</t>
  </si>
  <si>
    <t>UTC</t>
  </si>
  <si>
    <t>MLTSS- UnitedHealthcare Community NJ</t>
  </si>
  <si>
    <t>MLTSS- Wellcare NJ</t>
  </si>
  <si>
    <t>MLTS NJ</t>
  </si>
  <si>
    <t>MNS - Aetna</t>
  </si>
  <si>
    <t>MAE</t>
  </si>
  <si>
    <t>MNS - CareSource</t>
  </si>
  <si>
    <t>MCS</t>
  </si>
  <si>
    <t>MNS - Cofinity</t>
  </si>
  <si>
    <t>COF</t>
  </si>
  <si>
    <t>MNS - Humana (85% of RUG)</t>
  </si>
  <si>
    <t xml:space="preserve">MNS - Humana (90% of RUG) </t>
  </si>
  <si>
    <t>H90</t>
  </si>
  <si>
    <t>MNS - MMO</t>
  </si>
  <si>
    <t>MNS - OHIO Health Choice</t>
  </si>
  <si>
    <t>OHC</t>
  </si>
  <si>
    <t>Health Choice</t>
  </si>
  <si>
    <t>MNS - UHC Community Plan (Medicaid)</t>
  </si>
  <si>
    <t>UNI</t>
  </si>
  <si>
    <t>MNS - Wellcare MCD (Ohio)</t>
  </si>
  <si>
    <t>WCD</t>
  </si>
  <si>
    <t>MNS -Summa Care</t>
  </si>
  <si>
    <t>SUM</t>
  </si>
  <si>
    <t>Molina Exchange MCR Ohio</t>
  </si>
  <si>
    <t>MOC</t>
  </si>
  <si>
    <t>Molina Medicare FL</t>
  </si>
  <si>
    <t>MAM</t>
  </si>
  <si>
    <t>Molina MyCare OHIO</t>
  </si>
  <si>
    <t>Mutual of Omaha NY</t>
  </si>
  <si>
    <t>MOO</t>
  </si>
  <si>
    <t>MVP Medicaid NY</t>
  </si>
  <si>
    <t>MVM</t>
  </si>
  <si>
    <t>MVP Medicare FFS</t>
  </si>
  <si>
    <t>HVM</t>
  </si>
  <si>
    <t>MyCare Buckeye</t>
  </si>
  <si>
    <t>BMA</t>
  </si>
  <si>
    <t>MyCare Caresource Adv (Medicaid)</t>
  </si>
  <si>
    <t>CSA</t>
  </si>
  <si>
    <t>MyCare HMO Ohio</t>
  </si>
  <si>
    <t>HMM</t>
  </si>
  <si>
    <t>HMO OH</t>
  </si>
  <si>
    <t>MyCare UHC Connected (Medicaid)</t>
  </si>
  <si>
    <t>MUC</t>
  </si>
  <si>
    <t>MyCare UHC Connected (Medicare)</t>
  </si>
  <si>
    <t>MUA</t>
  </si>
  <si>
    <t>NALC Health Benefit Fund NY</t>
  </si>
  <si>
    <t>NAL</t>
  </si>
  <si>
    <t>Supp NY</t>
  </si>
  <si>
    <t>New York State Workers Comp</t>
  </si>
  <si>
    <t>NYW</t>
  </si>
  <si>
    <t>Nippon Life Benefits NY</t>
  </si>
  <si>
    <t>NLC</t>
  </si>
  <si>
    <t>No Fault NJ</t>
  </si>
  <si>
    <t>NF</t>
  </si>
  <si>
    <t>No Fault NY</t>
  </si>
  <si>
    <t>HNF</t>
  </si>
  <si>
    <t xml:space="preserve">NY Signature Commercial </t>
  </si>
  <si>
    <t>NYS</t>
  </si>
  <si>
    <t>NY Transit Auth Workers</t>
  </si>
  <si>
    <t>NYT</t>
  </si>
  <si>
    <t>INS NY</t>
  </si>
  <si>
    <t>Oscar Commerical</t>
  </si>
  <si>
    <t>OSC</t>
  </si>
  <si>
    <t>COMM SS</t>
  </si>
  <si>
    <t>Outpatient Managed Care B</t>
  </si>
  <si>
    <t>Outpatient</t>
  </si>
  <si>
    <t>OMB</t>
  </si>
  <si>
    <t>Outpatient Medicare B</t>
  </si>
  <si>
    <t>OPB</t>
  </si>
  <si>
    <t>Outpatient Private Pay</t>
  </si>
  <si>
    <t>OP</t>
  </si>
  <si>
    <t>OXFORD Commercial NJ</t>
  </si>
  <si>
    <t>OXC</t>
  </si>
  <si>
    <t>Oxford Commercial NY</t>
  </si>
  <si>
    <t>Oxford Freedom NY</t>
  </si>
  <si>
    <t>OF</t>
  </si>
  <si>
    <t>Oxford MCR NY</t>
  </si>
  <si>
    <t>OXM</t>
  </si>
  <si>
    <t>Oxford Medicare NJ</t>
  </si>
  <si>
    <t>Paramount MCD HMO</t>
  </si>
  <si>
    <t>PMC</t>
  </si>
  <si>
    <t>POMCO NY</t>
  </si>
  <si>
    <t>POM</t>
  </si>
  <si>
    <t>Preferred Care Partners FL</t>
  </si>
  <si>
    <t>PCP</t>
  </si>
  <si>
    <t>Primetime Levels</t>
  </si>
  <si>
    <t>PT</t>
  </si>
  <si>
    <t>Private Pay -TN</t>
  </si>
  <si>
    <t>PPT</t>
  </si>
  <si>
    <t>Progressive No Fault NY</t>
  </si>
  <si>
    <t>PNF</t>
  </si>
  <si>
    <t>NF NY</t>
  </si>
  <si>
    <t>Prudential No Fault NJ</t>
  </si>
  <si>
    <t>HPR</t>
  </si>
  <si>
    <t>Public Employer Risk</t>
  </si>
  <si>
    <t>RMW</t>
  </si>
  <si>
    <t>Safe LLC Workers Comp NY</t>
  </si>
  <si>
    <t>SWC</t>
  </si>
  <si>
    <t>Senior MCD NY</t>
  </si>
  <si>
    <t>SHM</t>
  </si>
  <si>
    <t>Senior Whole Health MCR  NY</t>
  </si>
  <si>
    <t>Sierra UHC Medicare  NY</t>
  </si>
  <si>
    <t>SUH</t>
  </si>
  <si>
    <t>Simply Healthcare Plans FL</t>
  </si>
  <si>
    <t>State Farm FL</t>
  </si>
  <si>
    <t>HSF</t>
  </si>
  <si>
    <t>State Farm PA</t>
  </si>
  <si>
    <t>SFN</t>
  </si>
  <si>
    <t>Summa Care MCR MNS OHIO</t>
  </si>
  <si>
    <t>HSU</t>
  </si>
  <si>
    <t>SuperMed Commercial MNS OHIO</t>
  </si>
  <si>
    <t>SMC</t>
  </si>
  <si>
    <t>SWH MCD NY</t>
  </si>
  <si>
    <t>SWM</t>
  </si>
  <si>
    <t>SWH Whole Health FIDA Plan</t>
  </si>
  <si>
    <t>FIDA NY</t>
  </si>
  <si>
    <t>TrustBridge Respite FL</t>
  </si>
  <si>
    <t>HTB</t>
  </si>
  <si>
    <t>UHC - Evercare</t>
  </si>
  <si>
    <t>UHE</t>
  </si>
  <si>
    <t>Evercare Levels</t>
  </si>
  <si>
    <t>UHC Commercial</t>
  </si>
  <si>
    <t>UC</t>
  </si>
  <si>
    <t>UHC Commercial  NY</t>
  </si>
  <si>
    <t>UHC Commercial NJ</t>
  </si>
  <si>
    <t>Comm NJ</t>
  </si>
  <si>
    <t>UHC Commercial OHIO</t>
  </si>
  <si>
    <t>UHC Connected MCD MNS OHIO</t>
  </si>
  <si>
    <t>UHD</t>
  </si>
  <si>
    <t>MNS OH</t>
  </si>
  <si>
    <t>UHC MCD OHIO</t>
  </si>
  <si>
    <t>UHM</t>
  </si>
  <si>
    <t>UHC Medicaid  NY</t>
  </si>
  <si>
    <t>UHC Medicaid NJ</t>
  </si>
  <si>
    <t>UHC Medicare NJ</t>
  </si>
  <si>
    <t>UHC Medicare OHIO</t>
  </si>
  <si>
    <t>UHC Medicare TN</t>
  </si>
  <si>
    <t>MCA TN</t>
  </si>
  <si>
    <t>UMR Commercial  NY</t>
  </si>
  <si>
    <t>UMR</t>
  </si>
  <si>
    <t>Unison Advantage Skilled</t>
  </si>
  <si>
    <t>UAS</t>
  </si>
  <si>
    <t>Unison MA</t>
  </si>
  <si>
    <t>UMA</t>
  </si>
  <si>
    <t>United American</t>
  </si>
  <si>
    <t>SUPP</t>
  </si>
  <si>
    <t>United Health Care</t>
  </si>
  <si>
    <t>United health care FFS OHIO</t>
  </si>
  <si>
    <t>FFS OH</t>
  </si>
  <si>
    <t>United Health Care FL</t>
  </si>
  <si>
    <t>United Healthcare Commercial PA</t>
  </si>
  <si>
    <t>United Healthcare MCR OHIO</t>
  </si>
  <si>
    <t>UH</t>
  </si>
  <si>
    <t>United Healthcare Medicaid PA</t>
  </si>
  <si>
    <t>United Healthcare Medicaid TN</t>
  </si>
  <si>
    <t>MCD TN</t>
  </si>
  <si>
    <t>United Healthcare Medicare PA</t>
  </si>
  <si>
    <t>UNITEDHEALTHCARE NJ</t>
  </si>
  <si>
    <t>NJU</t>
  </si>
  <si>
    <t>UPMC Health Plan - UPMC For You - RUG PA</t>
  </si>
  <si>
    <t>UPM</t>
  </si>
  <si>
    <t>US Family Health Plan NY</t>
  </si>
  <si>
    <t>FHP</t>
  </si>
  <si>
    <t>UUSA Life Insurance FL</t>
  </si>
  <si>
    <t>USA</t>
  </si>
  <si>
    <t>VA- Tricare for Life</t>
  </si>
  <si>
    <t>TRL</t>
  </si>
  <si>
    <t>VA ALL</t>
  </si>
  <si>
    <t>VA- Tricare NJ</t>
  </si>
  <si>
    <t>TRI</t>
  </si>
  <si>
    <t>VA NJ</t>
  </si>
  <si>
    <t>VA- Tricare NY</t>
  </si>
  <si>
    <t xml:space="preserve">MCR </t>
  </si>
  <si>
    <t>VA- Tricare OHIO</t>
  </si>
  <si>
    <t>Tri</t>
  </si>
  <si>
    <t>VA OH</t>
  </si>
  <si>
    <t>VA- Tricare PA</t>
  </si>
  <si>
    <t>VA PA</t>
  </si>
  <si>
    <t>Veterans Administration</t>
  </si>
  <si>
    <t>VA</t>
  </si>
  <si>
    <t>VNA Respite NJ</t>
  </si>
  <si>
    <t>VNA</t>
  </si>
  <si>
    <t>VNS Medicaid HMO NY</t>
  </si>
  <si>
    <t>VLT</t>
  </si>
  <si>
    <t>VNS Medicaid NY</t>
  </si>
  <si>
    <t>VNS</t>
  </si>
  <si>
    <t>VNS Medicare FFS NY</t>
  </si>
  <si>
    <t>WELLCARE HEALTH PLANS OF NJ</t>
  </si>
  <si>
    <t>NJW</t>
  </si>
  <si>
    <t>Wellcare MCD NY</t>
  </si>
  <si>
    <t>WLM</t>
  </si>
  <si>
    <t>Wellcare Medicaid NJ</t>
  </si>
  <si>
    <t>Wellcare Medicare FL</t>
  </si>
  <si>
    <t>Wellcare Medicare NY</t>
  </si>
  <si>
    <t>Wellcare Medicare TN</t>
  </si>
  <si>
    <t>Wellmed Medical Plan FL</t>
  </si>
  <si>
    <t>WMP</t>
  </si>
  <si>
    <t>Workers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</si>
</sst>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6" fillId="33" borderId="0" xfId="0" applyFont="1" applyFill="1" applyAlignment="1">
      <alignment horizontal="center"/>
    </xf>
    <xf numFmtId="0" fontId="16" fillId="0" borderId="0" xfId="0" applyFont="1"/>
    <xf numFmtId="0" fontId="16" fillId="34" borderId="0" xfId="0" applyFont="1" applyFill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16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9">
    <dxf>
      <fill>
        <patternFill>
          <fgColor indexed="64"/>
          <bgColor theme="3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ont>
        <strike/>
        <color rgb="FFFF0000"/>
      </font>
      <fill>
        <patternFill>
          <fgColor indexed="64"/>
          <bgColor theme="5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ont>
        <strike/>
        <color rgb="FFFF0000"/>
      </font>
      <fill>
        <patternFill>
          <fgColor indexed="64"/>
          <bgColor theme="5" tint="0.39991454817346722"/>
        </patternFill>
      </fill>
    </dxf>
    <dxf>
      <fill>
        <patternFill>
          <fgColor indexed="64"/>
          <bgColor theme="3" tint="0.399914548173467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ctionCod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atusCod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Cod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Cod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"/>
  <sheetViews>
    <sheetView workbookViewId="0">
      <selection activeCell="A8" sqref="A8:XFD8"/>
    </sheetView>
  </sheetViews>
  <sheetFormatPr defaultRowHeight="15" x14ac:dyDescent="0.25"/>
  <cols>
    <col min="1" max="1" width="26.28515625" bestFit="1" customWidth="1"/>
    <col min="2" max="2" width="14.140625" bestFit="1" customWidth="1"/>
    <col min="3" max="3" width="11.28515625" bestFit="1" customWidth="1"/>
    <col min="4" max="4" width="15.5703125" style="2" bestFit="1" customWidth="1"/>
    <col min="5" max="5" width="11.5703125" bestFit="1" customWidth="1"/>
    <col min="6" max="6" width="14.42578125" bestFit="1" customWidth="1"/>
    <col min="7" max="7" width="34.7109375" bestFit="1" customWidth="1"/>
    <col min="10" max="10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</row>
    <row r="2" spans="1:10" x14ac:dyDescent="0.25">
      <c r="A2" t="s">
        <v>7</v>
      </c>
      <c r="B2" t="s">
        <v>8</v>
      </c>
      <c r="C2">
        <v>1</v>
      </c>
      <c r="D2" s="2">
        <v>1</v>
      </c>
      <c r="E2">
        <f t="shared" ref="E2:E18" si="0">VLOOKUP($D2,$E$20:$H$85,1,FALSE)</f>
        <v>1</v>
      </c>
      <c r="F2" t="str">
        <f t="shared" ref="F2:F18" si="1">VLOOKUP($D2,$E$20:$H$85,2,FALSE)</f>
        <v>AA</v>
      </c>
      <c r="G2" t="str">
        <f t="shared" ref="G2:G18" si="2">VLOOKUP($D2,$E$20:$H$85,3,FALSE)</f>
        <v>Actual Admission</v>
      </c>
      <c r="J2">
        <f t="shared" ref="J2:J18" si="3">VLOOKUP($B2,$F$20:$H$85,3,FALSE)</f>
        <v>1</v>
      </c>
    </row>
    <row r="3" spans="1:10" x14ac:dyDescent="0.25">
      <c r="A3" t="s">
        <v>9</v>
      </c>
      <c r="B3" t="s">
        <v>10</v>
      </c>
      <c r="C3">
        <v>2</v>
      </c>
      <c r="D3" s="2">
        <v>2</v>
      </c>
      <c r="E3">
        <f t="shared" si="0"/>
        <v>2</v>
      </c>
      <c r="F3" t="str">
        <f t="shared" si="1"/>
        <v>DD</v>
      </c>
      <c r="G3" t="str">
        <f t="shared" si="2"/>
        <v>Discharge Date</v>
      </c>
      <c r="J3">
        <f t="shared" si="3"/>
        <v>2</v>
      </c>
    </row>
    <row r="4" spans="1:10" x14ac:dyDescent="0.25">
      <c r="A4" t="s">
        <v>11</v>
      </c>
      <c r="B4" t="s">
        <v>12</v>
      </c>
      <c r="C4">
        <v>3</v>
      </c>
      <c r="D4" s="2">
        <v>3</v>
      </c>
      <c r="E4">
        <f t="shared" si="0"/>
        <v>3</v>
      </c>
      <c r="F4" t="str">
        <f t="shared" si="1"/>
        <v>DE</v>
      </c>
      <c r="G4" t="str">
        <f t="shared" si="2"/>
        <v>Deceased Date (Facility)</v>
      </c>
      <c r="J4">
        <f t="shared" si="3"/>
        <v>3</v>
      </c>
    </row>
    <row r="5" spans="1:10" x14ac:dyDescent="0.25">
      <c r="A5" t="s">
        <v>13</v>
      </c>
      <c r="B5" t="s">
        <v>14</v>
      </c>
      <c r="C5">
        <v>37</v>
      </c>
      <c r="D5" s="2">
        <v>37</v>
      </c>
      <c r="E5">
        <f t="shared" si="0"/>
        <v>37</v>
      </c>
      <c r="F5" t="str">
        <f t="shared" si="1"/>
        <v>DH</v>
      </c>
      <c r="G5" t="str">
        <f t="shared" si="2"/>
        <v>Deceased Date (Hospital)</v>
      </c>
      <c r="J5">
        <f t="shared" si="3"/>
        <v>37</v>
      </c>
    </row>
    <row r="6" spans="1:10" x14ac:dyDescent="0.25">
      <c r="A6" t="s">
        <v>15</v>
      </c>
      <c r="B6" t="s">
        <v>16</v>
      </c>
      <c r="C6">
        <v>45</v>
      </c>
      <c r="D6" s="2">
        <v>45</v>
      </c>
      <c r="E6">
        <f t="shared" si="0"/>
        <v>45</v>
      </c>
      <c r="F6" t="str">
        <f t="shared" si="1"/>
        <v>LOAPL</v>
      </c>
      <c r="G6" t="str">
        <f t="shared" si="2"/>
        <v>LOA - Paid Leave</v>
      </c>
      <c r="J6" t="e">
        <f t="shared" si="3"/>
        <v>#N/A</v>
      </c>
    </row>
    <row r="7" spans="1:10" x14ac:dyDescent="0.25">
      <c r="A7" t="s">
        <v>17</v>
      </c>
      <c r="B7" t="s">
        <v>18</v>
      </c>
      <c r="C7">
        <v>57</v>
      </c>
      <c r="D7" s="2">
        <v>57</v>
      </c>
      <c r="E7">
        <f t="shared" si="0"/>
        <v>57</v>
      </c>
      <c r="F7" t="str">
        <f t="shared" si="1"/>
        <v>LC</v>
      </c>
      <c r="G7" t="str">
        <f t="shared" si="2"/>
        <v>Liability Change</v>
      </c>
      <c r="J7">
        <f t="shared" si="3"/>
        <v>57</v>
      </c>
    </row>
    <row r="8" spans="1:10" x14ac:dyDescent="0.25">
      <c r="A8" t="s">
        <v>19</v>
      </c>
      <c r="B8" t="s">
        <v>20</v>
      </c>
      <c r="C8">
        <v>157</v>
      </c>
      <c r="D8" s="2">
        <v>221</v>
      </c>
      <c r="E8">
        <f t="shared" si="0"/>
        <v>221</v>
      </c>
      <c r="F8" t="str">
        <f t="shared" si="1"/>
        <v>RPC</v>
      </c>
      <c r="G8" t="str">
        <f t="shared" si="2"/>
        <v>Rate % Change</v>
      </c>
      <c r="J8" t="e">
        <f t="shared" si="3"/>
        <v>#N/A</v>
      </c>
    </row>
    <row r="9" spans="1:10" x14ac:dyDescent="0.25">
      <c r="A9" t="s">
        <v>21</v>
      </c>
      <c r="B9" t="s">
        <v>22</v>
      </c>
      <c r="C9">
        <v>76</v>
      </c>
      <c r="D9" s="2">
        <v>76</v>
      </c>
      <c r="E9">
        <f t="shared" si="0"/>
        <v>76</v>
      </c>
      <c r="F9" t="str">
        <f t="shared" si="1"/>
        <v>OLC</v>
      </c>
      <c r="G9" t="str">
        <f t="shared" si="2"/>
        <v>On Line Census</v>
      </c>
      <c r="J9">
        <f t="shared" si="3"/>
        <v>76</v>
      </c>
    </row>
    <row r="10" spans="1:10" x14ac:dyDescent="0.25">
      <c r="A10" t="s">
        <v>23</v>
      </c>
      <c r="B10" t="s">
        <v>24</v>
      </c>
      <c r="C10">
        <v>56</v>
      </c>
      <c r="D10" s="2">
        <v>56</v>
      </c>
      <c r="E10">
        <f t="shared" si="0"/>
        <v>56</v>
      </c>
      <c r="F10" t="str">
        <f t="shared" si="1"/>
        <v>PC</v>
      </c>
      <c r="G10" t="str">
        <f t="shared" si="2"/>
        <v>Payer Change</v>
      </c>
      <c r="J10">
        <f t="shared" si="3"/>
        <v>56</v>
      </c>
    </row>
    <row r="11" spans="1:10" x14ac:dyDescent="0.25">
      <c r="A11" t="s">
        <v>25</v>
      </c>
      <c r="B11" t="s">
        <v>26</v>
      </c>
      <c r="C11">
        <v>66</v>
      </c>
      <c r="D11" s="2">
        <v>66</v>
      </c>
      <c r="E11">
        <f t="shared" si="0"/>
        <v>66</v>
      </c>
      <c r="F11" t="str">
        <f t="shared" si="1"/>
        <v>RA</v>
      </c>
      <c r="G11" t="str">
        <f t="shared" si="2"/>
        <v>ReAdmission</v>
      </c>
      <c r="J11">
        <f t="shared" si="3"/>
        <v>66</v>
      </c>
    </row>
    <row r="12" spans="1:10" x14ac:dyDescent="0.25">
      <c r="A12" t="s">
        <v>27</v>
      </c>
      <c r="B12" t="s">
        <v>28</v>
      </c>
      <c r="C12">
        <v>9</v>
      </c>
      <c r="D12" s="2">
        <v>9</v>
      </c>
      <c r="E12">
        <f t="shared" si="0"/>
        <v>9</v>
      </c>
      <c r="F12" t="str">
        <f t="shared" si="1"/>
        <v>RAA</v>
      </c>
      <c r="G12" t="str">
        <f t="shared" si="2"/>
        <v>Respite - Actual Admit/ReAdmit Date</v>
      </c>
      <c r="J12">
        <f t="shared" si="3"/>
        <v>9</v>
      </c>
    </row>
    <row r="13" spans="1:10" x14ac:dyDescent="0.25">
      <c r="A13" t="s">
        <v>29</v>
      </c>
      <c r="B13" t="s">
        <v>30</v>
      </c>
      <c r="C13">
        <v>8</v>
      </c>
      <c r="D13" s="2">
        <v>8</v>
      </c>
      <c r="E13">
        <f t="shared" si="0"/>
        <v>8</v>
      </c>
      <c r="F13" t="str">
        <f t="shared" si="1"/>
        <v>RC</v>
      </c>
      <c r="G13" t="str">
        <f t="shared" si="2"/>
        <v>Room Change</v>
      </c>
      <c r="J13">
        <f t="shared" si="3"/>
        <v>8</v>
      </c>
    </row>
    <row r="14" spans="1:10" x14ac:dyDescent="0.25">
      <c r="A14" t="s">
        <v>31</v>
      </c>
      <c r="B14" t="s">
        <v>32</v>
      </c>
      <c r="C14">
        <v>10</v>
      </c>
      <c r="D14" s="2">
        <v>10</v>
      </c>
      <c r="E14">
        <f t="shared" si="0"/>
        <v>10</v>
      </c>
      <c r="F14" t="str">
        <f t="shared" si="1"/>
        <v>RDD</v>
      </c>
      <c r="G14" t="str">
        <f t="shared" si="2"/>
        <v>Respite - Discharge Date</v>
      </c>
      <c r="J14">
        <f t="shared" si="3"/>
        <v>10</v>
      </c>
    </row>
    <row r="15" spans="1:10" x14ac:dyDescent="0.25">
      <c r="A15" t="s">
        <v>33</v>
      </c>
      <c r="B15" t="s">
        <v>34</v>
      </c>
      <c r="C15">
        <v>46</v>
      </c>
      <c r="D15" s="2">
        <v>46</v>
      </c>
      <c r="E15">
        <f t="shared" si="0"/>
        <v>46</v>
      </c>
      <c r="F15" t="str">
        <f t="shared" si="1"/>
        <v>RLOA</v>
      </c>
      <c r="G15" t="str">
        <f t="shared" si="2"/>
        <v>Return from LOA</v>
      </c>
      <c r="J15" t="e">
        <f t="shared" si="3"/>
        <v>#N/A</v>
      </c>
    </row>
    <row r="16" spans="1:10" x14ac:dyDescent="0.25">
      <c r="A16" t="s">
        <v>35</v>
      </c>
      <c r="B16" t="s">
        <v>36</v>
      </c>
      <c r="C16">
        <v>109</v>
      </c>
      <c r="D16" s="2">
        <v>221</v>
      </c>
      <c r="E16">
        <f t="shared" si="0"/>
        <v>221</v>
      </c>
      <c r="F16" t="str">
        <f t="shared" si="1"/>
        <v>RPC</v>
      </c>
      <c r="G16" t="str">
        <f t="shared" si="2"/>
        <v>Rate % Change</v>
      </c>
      <c r="J16">
        <f t="shared" si="3"/>
        <v>221</v>
      </c>
    </row>
    <row r="17" spans="1:10" x14ac:dyDescent="0.25">
      <c r="A17" t="s">
        <v>37</v>
      </c>
      <c r="B17" t="s">
        <v>38</v>
      </c>
      <c r="C17">
        <v>6</v>
      </c>
      <c r="D17" s="2">
        <v>6</v>
      </c>
      <c r="E17">
        <f t="shared" si="0"/>
        <v>6</v>
      </c>
      <c r="F17" t="str">
        <f t="shared" si="1"/>
        <v>TI</v>
      </c>
      <c r="G17" t="str">
        <f t="shared" si="2"/>
        <v>Transfer In from Hospital</v>
      </c>
      <c r="J17">
        <f t="shared" si="3"/>
        <v>6</v>
      </c>
    </row>
    <row r="18" spans="1:10" x14ac:dyDescent="0.25">
      <c r="A18" t="s">
        <v>39</v>
      </c>
      <c r="B18" t="s">
        <v>40</v>
      </c>
      <c r="C18">
        <v>4</v>
      </c>
      <c r="D18" s="2">
        <v>4</v>
      </c>
      <c r="E18">
        <f t="shared" si="0"/>
        <v>4</v>
      </c>
      <c r="F18" t="str">
        <f t="shared" si="1"/>
        <v>TO-P</v>
      </c>
      <c r="G18" t="str">
        <f t="shared" si="2"/>
        <v>Transfer Out to Hospital - Paid</v>
      </c>
      <c r="J18" t="e">
        <f t="shared" si="3"/>
        <v>#N/A</v>
      </c>
    </row>
    <row r="19" spans="1:10" x14ac:dyDescent="0.25">
      <c r="D19" s="8"/>
    </row>
    <row r="20" spans="1:10" x14ac:dyDescent="0.25">
      <c r="D20" s="8"/>
      <c r="E20">
        <v>1</v>
      </c>
      <c r="F20" t="s">
        <v>8</v>
      </c>
      <c r="G20" t="s">
        <v>7</v>
      </c>
      <c r="H20">
        <v>1</v>
      </c>
    </row>
    <row r="21" spans="1:10" x14ac:dyDescent="0.25">
      <c r="D21" s="8"/>
      <c r="E21">
        <v>101</v>
      </c>
      <c r="F21" t="s">
        <v>41</v>
      </c>
      <c r="G21" t="s">
        <v>42</v>
      </c>
      <c r="H21">
        <v>101</v>
      </c>
    </row>
    <row r="22" spans="1:10" x14ac:dyDescent="0.25">
      <c r="D22" s="8"/>
      <c r="E22">
        <v>89</v>
      </c>
      <c r="F22" t="s">
        <v>43</v>
      </c>
      <c r="G22" t="s">
        <v>44</v>
      </c>
      <c r="H22">
        <v>89</v>
      </c>
    </row>
    <row r="23" spans="1:10" x14ac:dyDescent="0.25">
      <c r="D23" s="8"/>
      <c r="E23">
        <v>2</v>
      </c>
      <c r="F23" t="s">
        <v>10</v>
      </c>
      <c r="G23" t="s">
        <v>9</v>
      </c>
      <c r="H23">
        <v>2</v>
      </c>
    </row>
    <row r="24" spans="1:10" x14ac:dyDescent="0.25">
      <c r="D24" s="8"/>
      <c r="E24">
        <v>3</v>
      </c>
      <c r="F24" t="s">
        <v>12</v>
      </c>
      <c r="G24" t="s">
        <v>11</v>
      </c>
      <c r="H24">
        <v>3</v>
      </c>
    </row>
    <row r="25" spans="1:10" x14ac:dyDescent="0.25">
      <c r="D25" s="8"/>
      <c r="E25">
        <v>37</v>
      </c>
      <c r="F25" t="s">
        <v>14</v>
      </c>
      <c r="G25" t="s">
        <v>13</v>
      </c>
      <c r="H25">
        <v>37</v>
      </c>
    </row>
    <row r="26" spans="1:10" x14ac:dyDescent="0.25">
      <c r="D26" s="8"/>
      <c r="E26">
        <v>303</v>
      </c>
      <c r="F26" t="s">
        <v>45</v>
      </c>
      <c r="G26" t="s">
        <v>46</v>
      </c>
      <c r="H26">
        <v>303</v>
      </c>
    </row>
    <row r="27" spans="1:10" x14ac:dyDescent="0.25">
      <c r="D27" s="8"/>
      <c r="E27">
        <v>57</v>
      </c>
      <c r="F27" t="s">
        <v>18</v>
      </c>
      <c r="G27" t="s">
        <v>17</v>
      </c>
      <c r="H27">
        <v>57</v>
      </c>
    </row>
    <row r="28" spans="1:10" x14ac:dyDescent="0.25">
      <c r="D28" s="8"/>
      <c r="E28">
        <v>45</v>
      </c>
      <c r="F28" t="s">
        <v>47</v>
      </c>
      <c r="G28" t="s">
        <v>48</v>
      </c>
      <c r="H28">
        <v>45</v>
      </c>
    </row>
    <row r="29" spans="1:10" x14ac:dyDescent="0.25">
      <c r="D29" s="8"/>
      <c r="E29">
        <v>283</v>
      </c>
      <c r="F29" t="s">
        <v>49</v>
      </c>
      <c r="G29" t="s">
        <v>50</v>
      </c>
      <c r="H29">
        <v>283</v>
      </c>
    </row>
    <row r="30" spans="1:10" x14ac:dyDescent="0.25">
      <c r="D30" s="8"/>
      <c r="E30">
        <v>76</v>
      </c>
      <c r="F30" t="s">
        <v>22</v>
      </c>
      <c r="G30" t="s">
        <v>21</v>
      </c>
      <c r="H30">
        <v>76</v>
      </c>
    </row>
    <row r="31" spans="1:10" x14ac:dyDescent="0.25">
      <c r="D31" s="8"/>
      <c r="E31">
        <v>56</v>
      </c>
      <c r="F31" t="s">
        <v>24</v>
      </c>
      <c r="G31" t="s">
        <v>23</v>
      </c>
      <c r="H31">
        <v>56</v>
      </c>
    </row>
    <row r="32" spans="1:10" x14ac:dyDescent="0.25">
      <c r="D32" s="8"/>
      <c r="E32">
        <v>66</v>
      </c>
      <c r="F32" t="s">
        <v>26</v>
      </c>
      <c r="G32" t="s">
        <v>25</v>
      </c>
      <c r="H32">
        <v>66</v>
      </c>
    </row>
    <row r="33" spans="4:8" x14ac:dyDescent="0.25">
      <c r="D33" s="8"/>
      <c r="E33">
        <v>9</v>
      </c>
      <c r="F33" t="s">
        <v>28</v>
      </c>
      <c r="G33" t="s">
        <v>27</v>
      </c>
      <c r="H33">
        <v>9</v>
      </c>
    </row>
    <row r="34" spans="4:8" x14ac:dyDescent="0.25">
      <c r="D34" s="8"/>
      <c r="E34">
        <v>8</v>
      </c>
      <c r="F34" t="s">
        <v>30</v>
      </c>
      <c r="G34" t="s">
        <v>29</v>
      </c>
      <c r="H34">
        <v>8</v>
      </c>
    </row>
    <row r="35" spans="4:8" x14ac:dyDescent="0.25">
      <c r="D35" s="8"/>
      <c r="E35">
        <v>10</v>
      </c>
      <c r="F35" t="s">
        <v>32</v>
      </c>
      <c r="G35" t="s">
        <v>31</v>
      </c>
      <c r="H35">
        <v>10</v>
      </c>
    </row>
    <row r="36" spans="4:8" x14ac:dyDescent="0.25">
      <c r="D36" s="8"/>
      <c r="E36">
        <v>11</v>
      </c>
      <c r="F36" t="s">
        <v>51</v>
      </c>
      <c r="G36" t="s">
        <v>52</v>
      </c>
      <c r="H36">
        <v>11</v>
      </c>
    </row>
    <row r="37" spans="4:8" x14ac:dyDescent="0.25">
      <c r="D37" s="8"/>
      <c r="E37">
        <v>12</v>
      </c>
      <c r="F37" t="s">
        <v>53</v>
      </c>
      <c r="G37" t="s">
        <v>54</v>
      </c>
      <c r="H37">
        <v>12</v>
      </c>
    </row>
    <row r="38" spans="4:8" x14ac:dyDescent="0.25">
      <c r="D38" s="8"/>
      <c r="E38">
        <v>46</v>
      </c>
      <c r="F38" t="s">
        <v>55</v>
      </c>
      <c r="G38" t="s">
        <v>56</v>
      </c>
      <c r="H38">
        <v>46</v>
      </c>
    </row>
    <row r="39" spans="4:8" x14ac:dyDescent="0.25">
      <c r="D39" s="8"/>
      <c r="E39">
        <v>221</v>
      </c>
      <c r="F39" t="s">
        <v>36</v>
      </c>
      <c r="G39" t="s">
        <v>35</v>
      </c>
      <c r="H39">
        <v>221</v>
      </c>
    </row>
    <row r="40" spans="4:8" x14ac:dyDescent="0.25">
      <c r="D40" s="8"/>
      <c r="E40">
        <v>87</v>
      </c>
      <c r="F40" t="s">
        <v>57</v>
      </c>
      <c r="G40" t="s">
        <v>58</v>
      </c>
      <c r="H40">
        <v>87</v>
      </c>
    </row>
    <row r="41" spans="4:8" x14ac:dyDescent="0.25">
      <c r="D41" s="8"/>
      <c r="E41">
        <v>603</v>
      </c>
      <c r="F41" t="s">
        <v>59</v>
      </c>
      <c r="G41" t="s">
        <v>60</v>
      </c>
      <c r="H41">
        <v>603</v>
      </c>
    </row>
    <row r="42" spans="4:8" x14ac:dyDescent="0.25">
      <c r="D42" s="8"/>
      <c r="E42">
        <v>503</v>
      </c>
      <c r="F42" t="s">
        <v>61</v>
      </c>
      <c r="G42" t="s">
        <v>62</v>
      </c>
      <c r="H42">
        <v>503</v>
      </c>
    </row>
    <row r="43" spans="4:8" x14ac:dyDescent="0.25">
      <c r="D43" s="8"/>
      <c r="E43">
        <v>6</v>
      </c>
      <c r="F43" t="s">
        <v>38</v>
      </c>
      <c r="G43" t="s">
        <v>37</v>
      </c>
      <c r="H43">
        <v>6</v>
      </c>
    </row>
    <row r="44" spans="4:8" x14ac:dyDescent="0.25">
      <c r="D44" s="8"/>
      <c r="E44">
        <v>493</v>
      </c>
      <c r="F44" t="s">
        <v>63</v>
      </c>
      <c r="G44" t="s">
        <v>64</v>
      </c>
      <c r="H44">
        <v>493</v>
      </c>
    </row>
    <row r="45" spans="4:8" x14ac:dyDescent="0.25">
      <c r="D45" s="8"/>
      <c r="E45">
        <v>4</v>
      </c>
      <c r="F45" t="s">
        <v>65</v>
      </c>
      <c r="G45" t="s">
        <v>66</v>
      </c>
      <c r="H45">
        <v>4</v>
      </c>
    </row>
    <row r="46" spans="4:8" x14ac:dyDescent="0.25">
      <c r="D46" s="8"/>
      <c r="E46">
        <v>553</v>
      </c>
      <c r="F46" t="s">
        <v>67</v>
      </c>
      <c r="G46" t="s">
        <v>68</v>
      </c>
      <c r="H46">
        <v>553</v>
      </c>
    </row>
    <row r="47" spans="4:8" x14ac:dyDescent="0.25">
      <c r="D47" s="8"/>
    </row>
    <row r="48" spans="4:8" x14ac:dyDescent="0.25">
      <c r="D48" s="8"/>
    </row>
    <row r="49" spans="4:4" x14ac:dyDescent="0.25">
      <c r="D49" s="8"/>
    </row>
    <row r="50" spans="4:4" x14ac:dyDescent="0.25">
      <c r="D50" s="8"/>
    </row>
    <row r="51" spans="4:4" x14ac:dyDescent="0.25">
      <c r="D51" s="8"/>
    </row>
    <row r="52" spans="4:4" x14ac:dyDescent="0.25">
      <c r="D52" s="8"/>
    </row>
    <row r="53" spans="4:4" x14ac:dyDescent="0.25">
      <c r="D53" s="8"/>
    </row>
    <row r="54" spans="4:4" x14ac:dyDescent="0.25">
      <c r="D54" s="8"/>
    </row>
    <row r="55" spans="4:4" x14ac:dyDescent="0.25">
      <c r="D55" s="8"/>
    </row>
    <row r="56" spans="4:4" x14ac:dyDescent="0.25">
      <c r="D56" s="8"/>
    </row>
    <row r="57" spans="4:4" x14ac:dyDescent="0.25">
      <c r="D57" s="8"/>
    </row>
    <row r="58" spans="4:4" x14ac:dyDescent="0.25">
      <c r="D58" s="8"/>
    </row>
    <row r="59" spans="4:4" x14ac:dyDescent="0.25">
      <c r="D59" s="8"/>
    </row>
    <row r="60" spans="4:4" x14ac:dyDescent="0.25">
      <c r="D60" s="8"/>
    </row>
    <row r="61" spans="4:4" x14ac:dyDescent="0.25">
      <c r="D61" s="8"/>
    </row>
    <row r="62" spans="4:4" x14ac:dyDescent="0.25">
      <c r="D62" s="8"/>
    </row>
    <row r="63" spans="4:4" x14ac:dyDescent="0.25">
      <c r="D63" s="8"/>
    </row>
    <row r="64" spans="4:4" x14ac:dyDescent="0.25">
      <c r="D64" s="8"/>
    </row>
    <row r="65" spans="4:4" x14ac:dyDescent="0.25">
      <c r="D65" s="8"/>
    </row>
    <row r="66" spans="4:4" x14ac:dyDescent="0.25">
      <c r="D66" s="8"/>
    </row>
    <row r="67" spans="4:4" x14ac:dyDescent="0.25">
      <c r="D67" s="8"/>
    </row>
    <row r="68" spans="4:4" x14ac:dyDescent="0.25">
      <c r="D68" s="8"/>
    </row>
    <row r="69" spans="4:4" x14ac:dyDescent="0.25">
      <c r="D69" s="8"/>
    </row>
    <row r="70" spans="4:4" x14ac:dyDescent="0.25">
      <c r="D70" s="8"/>
    </row>
    <row r="71" spans="4:4" x14ac:dyDescent="0.25">
      <c r="D71" s="8"/>
    </row>
    <row r="72" spans="4:4" x14ac:dyDescent="0.25">
      <c r="D72" s="8"/>
    </row>
    <row r="73" spans="4:4" x14ac:dyDescent="0.25">
      <c r="D73" s="8"/>
    </row>
    <row r="74" spans="4:4" x14ac:dyDescent="0.25">
      <c r="D74" s="8"/>
    </row>
    <row r="75" spans="4:4" x14ac:dyDescent="0.25">
      <c r="D75" s="8"/>
    </row>
    <row r="76" spans="4:4" x14ac:dyDescent="0.25">
      <c r="D76" s="8"/>
    </row>
    <row r="77" spans="4:4" x14ac:dyDescent="0.25">
      <c r="D77" s="8"/>
    </row>
    <row r="78" spans="4:4" x14ac:dyDescent="0.25">
      <c r="D78" s="8"/>
    </row>
    <row r="79" spans="4:4" x14ac:dyDescent="0.25">
      <c r="D79" s="8"/>
    </row>
    <row r="80" spans="4:4" x14ac:dyDescent="0.25">
      <c r="D80" s="8"/>
    </row>
    <row r="81" spans="4:4" x14ac:dyDescent="0.25">
      <c r="D81" s="8"/>
    </row>
    <row r="82" spans="4:4" x14ac:dyDescent="0.25">
      <c r="D82" s="8"/>
    </row>
    <row r="83" spans="4:4" x14ac:dyDescent="0.25">
      <c r="D83" s="8"/>
    </row>
    <row r="84" spans="4:4" x14ac:dyDescent="0.25">
      <c r="D84" s="8"/>
    </row>
    <row r="85" spans="4:4" x14ac:dyDescent="0.25">
      <c r="D85" s="8"/>
    </row>
    <row r="86" spans="4:4" x14ac:dyDescent="0.25">
      <c r="D86" s="8"/>
    </row>
    <row r="87" spans="4:4" x14ac:dyDescent="0.25">
      <c r="D87" s="8"/>
    </row>
    <row r="88" spans="4:4" x14ac:dyDescent="0.25">
      <c r="D88" s="8"/>
    </row>
    <row r="89" spans="4:4" x14ac:dyDescent="0.25">
      <c r="D89" s="8"/>
    </row>
    <row r="90" spans="4:4" x14ac:dyDescent="0.25">
      <c r="D90" s="8"/>
    </row>
    <row r="91" spans="4:4" x14ac:dyDescent="0.25">
      <c r="D91" s="8"/>
    </row>
    <row r="92" spans="4:4" x14ac:dyDescent="0.25">
      <c r="D92" s="8"/>
    </row>
  </sheetData>
  <conditionalFormatting sqref="D1:D1048576">
    <cfRule type="expression" dxfId="8" priority="2" stopIfTrue="1">
      <formula>ISNA(D1)</formula>
    </cfRule>
  </conditionalFormatting>
  <conditionalFormatting sqref="E20:H85">
    <cfRule type="expression" dxfId="7" priority="1" stopIfTrue="1">
      <formula>COUNTIF(LIST,$F20)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2"/>
  <sheetViews>
    <sheetView workbookViewId="0">
      <selection activeCell="D12" sqref="D12"/>
    </sheetView>
  </sheetViews>
  <sheetFormatPr defaultRowHeight="15" x14ac:dyDescent="0.25"/>
  <cols>
    <col min="1" max="1" width="35" customWidth="1"/>
    <col min="2" max="2" width="14.140625" bestFit="1" customWidth="1"/>
    <col min="3" max="3" width="11.28515625" bestFit="1" customWidth="1"/>
    <col min="4" max="4" width="15.5703125" style="2" bestFit="1" customWidth="1"/>
    <col min="5" max="5" width="11.5703125" bestFit="1" customWidth="1"/>
    <col min="6" max="6" width="14.42578125" bestFit="1" customWidth="1"/>
    <col min="7" max="7" width="34.7109375" bestFit="1" customWidth="1"/>
    <col min="10" max="10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</row>
    <row r="2" spans="1:10" x14ac:dyDescent="0.25">
      <c r="A2" t="s">
        <v>69</v>
      </c>
      <c r="B2" t="s">
        <v>70</v>
      </c>
      <c r="C2">
        <v>42</v>
      </c>
      <c r="D2" s="2">
        <v>42</v>
      </c>
      <c r="E2">
        <f t="shared" ref="E2:E14" si="0">VLOOKUP($D2,$E$16:$H$81,1,FALSE)</f>
        <v>42</v>
      </c>
      <c r="F2" t="str">
        <f t="shared" ref="F2:F14" si="1">VLOOKUP($D2,$E$16:$H$81,2,FALSE)</f>
        <v>A</v>
      </c>
      <c r="G2" t="str">
        <f t="shared" ref="G2:G14" si="2">VLOOKUP($D2,$E$16:$H$81,3,FALSE)</f>
        <v>Active</v>
      </c>
      <c r="J2">
        <f t="shared" ref="J2:J14" si="3">VLOOKUP($B2,$F$16:$H$81,3,FALSE)</f>
        <v>42</v>
      </c>
    </row>
    <row r="3" spans="1:10" x14ac:dyDescent="0.25">
      <c r="A3" t="s">
        <v>71</v>
      </c>
      <c r="B3" t="s">
        <v>72</v>
      </c>
      <c r="C3">
        <v>17</v>
      </c>
      <c r="D3" s="2">
        <v>17</v>
      </c>
      <c r="E3">
        <f t="shared" si="0"/>
        <v>17</v>
      </c>
      <c r="F3" t="str">
        <f t="shared" si="1"/>
        <v>D</v>
      </c>
      <c r="G3" t="str">
        <f t="shared" si="2"/>
        <v>STOP BILLING</v>
      </c>
      <c r="J3">
        <f t="shared" si="3"/>
        <v>17</v>
      </c>
    </row>
    <row r="4" spans="1:10" x14ac:dyDescent="0.25">
      <c r="A4" t="s">
        <v>73</v>
      </c>
      <c r="B4" t="s">
        <v>74</v>
      </c>
      <c r="C4">
        <v>161</v>
      </c>
      <c r="D4" s="2">
        <v>187</v>
      </c>
      <c r="E4">
        <f t="shared" si="0"/>
        <v>187</v>
      </c>
      <c r="F4" t="str">
        <f t="shared" si="1"/>
        <v>H&lt;8</v>
      </c>
      <c r="G4" t="str">
        <f t="shared" si="2"/>
        <v>Hospital &lt;8hrs NH</v>
      </c>
      <c r="J4">
        <f t="shared" si="3"/>
        <v>187</v>
      </c>
    </row>
    <row r="5" spans="1:10" x14ac:dyDescent="0.25">
      <c r="A5" t="s">
        <v>75</v>
      </c>
      <c r="B5" t="s">
        <v>76</v>
      </c>
      <c r="C5">
        <v>88</v>
      </c>
      <c r="D5" s="2">
        <v>670</v>
      </c>
      <c r="E5">
        <f t="shared" si="0"/>
        <v>670</v>
      </c>
      <c r="F5" t="str">
        <f t="shared" si="1"/>
        <v>H10</v>
      </c>
      <c r="G5" t="str">
        <f t="shared" si="2"/>
        <v>Hospital&gt;8hrs 100%</v>
      </c>
      <c r="J5" t="e">
        <f t="shared" si="3"/>
        <v>#N/A</v>
      </c>
    </row>
    <row r="6" spans="1:10" x14ac:dyDescent="0.25">
      <c r="A6" t="s">
        <v>77</v>
      </c>
      <c r="B6" t="s">
        <v>78</v>
      </c>
      <c r="C6">
        <v>87</v>
      </c>
      <c r="D6" s="2">
        <v>669</v>
      </c>
      <c r="E6">
        <f t="shared" si="0"/>
        <v>669</v>
      </c>
      <c r="F6" t="str">
        <f t="shared" si="1"/>
        <v>H50</v>
      </c>
      <c r="G6" t="str">
        <f t="shared" si="2"/>
        <v xml:space="preserve">Hospital&lt;8hr 50% </v>
      </c>
      <c r="J6" t="e">
        <f t="shared" si="3"/>
        <v>#N/A</v>
      </c>
    </row>
    <row r="7" spans="1:10" x14ac:dyDescent="0.25">
      <c r="A7" t="s">
        <v>79</v>
      </c>
      <c r="B7" t="s">
        <v>80</v>
      </c>
      <c r="C7">
        <v>47</v>
      </c>
      <c r="D7" s="2">
        <v>47</v>
      </c>
      <c r="E7">
        <f t="shared" si="0"/>
        <v>47</v>
      </c>
      <c r="F7" t="str">
        <f t="shared" si="1"/>
        <v>HN</v>
      </c>
      <c r="G7" t="str">
        <f t="shared" si="2"/>
        <v>Hospital &lt; 24 hrs (Medicare only)</v>
      </c>
      <c r="J7">
        <f t="shared" si="3"/>
        <v>47</v>
      </c>
    </row>
    <row r="8" spans="1:10" x14ac:dyDescent="0.25">
      <c r="A8" t="s">
        <v>81</v>
      </c>
      <c r="B8" t="s">
        <v>82</v>
      </c>
      <c r="C8">
        <v>43</v>
      </c>
      <c r="D8" s="2">
        <v>43</v>
      </c>
      <c r="E8">
        <f t="shared" si="0"/>
        <v>43</v>
      </c>
      <c r="F8" t="str">
        <f t="shared" si="1"/>
        <v>PHL</v>
      </c>
      <c r="G8" t="str">
        <f t="shared" si="2"/>
        <v>Paid Hospital Leave</v>
      </c>
      <c r="J8" t="e">
        <f t="shared" si="3"/>
        <v>#N/A</v>
      </c>
    </row>
    <row r="9" spans="1:10" x14ac:dyDescent="0.25">
      <c r="A9" t="s">
        <v>83</v>
      </c>
      <c r="B9" t="s">
        <v>84</v>
      </c>
      <c r="C9">
        <v>160</v>
      </c>
      <c r="D9" s="2">
        <v>252</v>
      </c>
      <c r="E9">
        <f t="shared" si="0"/>
        <v>252</v>
      </c>
      <c r="F9" t="str">
        <f t="shared" si="1"/>
        <v>UPHL</v>
      </c>
      <c r="G9" t="str">
        <f t="shared" si="2"/>
        <v>Unpaid Hospital Leave</v>
      </c>
      <c r="J9" t="e">
        <f t="shared" si="3"/>
        <v>#N/A</v>
      </c>
    </row>
    <row r="10" spans="1:10" x14ac:dyDescent="0.25">
      <c r="A10" t="s">
        <v>85</v>
      </c>
      <c r="B10" t="s">
        <v>86</v>
      </c>
      <c r="C10">
        <v>52</v>
      </c>
      <c r="D10" s="2">
        <v>52</v>
      </c>
      <c r="E10">
        <f t="shared" si="0"/>
        <v>52</v>
      </c>
      <c r="F10" t="str">
        <f t="shared" si="1"/>
        <v>HUP</v>
      </c>
      <c r="G10" t="str">
        <f t="shared" si="2"/>
        <v>Hospital Unpaid Leave</v>
      </c>
      <c r="J10">
        <f t="shared" si="3"/>
        <v>52</v>
      </c>
    </row>
    <row r="11" spans="1:10" x14ac:dyDescent="0.25">
      <c r="A11" t="s">
        <v>87</v>
      </c>
      <c r="B11" t="s">
        <v>88</v>
      </c>
      <c r="C11">
        <v>96</v>
      </c>
      <c r="D11" s="2">
        <v>189</v>
      </c>
      <c r="E11">
        <f t="shared" si="0"/>
        <v>189</v>
      </c>
      <c r="F11" t="str">
        <f t="shared" si="1"/>
        <v>H&gt;8</v>
      </c>
      <c r="G11" t="str">
        <f t="shared" si="2"/>
        <v>Hospital &gt;8hrs NH</v>
      </c>
      <c r="J11" t="e">
        <f t="shared" si="3"/>
        <v>#N/A</v>
      </c>
    </row>
    <row r="12" spans="1:10" x14ac:dyDescent="0.25">
      <c r="A12" t="s">
        <v>89</v>
      </c>
      <c r="B12" t="s">
        <v>90</v>
      </c>
      <c r="C12">
        <v>89</v>
      </c>
      <c r="D12" s="2">
        <v>187</v>
      </c>
      <c r="E12">
        <f t="shared" si="0"/>
        <v>187</v>
      </c>
      <c r="F12" t="str">
        <f t="shared" si="1"/>
        <v>H&lt;8</v>
      </c>
      <c r="G12" t="str">
        <f t="shared" si="2"/>
        <v>Hospital &lt;8hrs NH</v>
      </c>
      <c r="J12" t="e">
        <f t="shared" si="3"/>
        <v>#N/A</v>
      </c>
    </row>
    <row r="13" spans="1:10" x14ac:dyDescent="0.25">
      <c r="A13" t="s">
        <v>91</v>
      </c>
      <c r="B13" t="s">
        <v>92</v>
      </c>
      <c r="C13">
        <v>44</v>
      </c>
      <c r="D13" s="2">
        <v>44</v>
      </c>
      <c r="E13">
        <f t="shared" si="0"/>
        <v>44</v>
      </c>
      <c r="F13" t="str">
        <f t="shared" si="1"/>
        <v>PTL</v>
      </c>
      <c r="G13" t="str">
        <f t="shared" si="2"/>
        <v>Paid Therapeutic Leave</v>
      </c>
      <c r="J13" t="e">
        <f t="shared" si="3"/>
        <v>#N/A</v>
      </c>
    </row>
    <row r="14" spans="1:10" x14ac:dyDescent="0.25">
      <c r="A14" t="s">
        <v>93</v>
      </c>
      <c r="B14" t="s">
        <v>94</v>
      </c>
      <c r="C14">
        <v>55</v>
      </c>
      <c r="D14" s="2">
        <v>55</v>
      </c>
      <c r="E14">
        <f t="shared" si="0"/>
        <v>55</v>
      </c>
      <c r="F14" t="str">
        <f t="shared" si="1"/>
        <v>TUP</v>
      </c>
      <c r="G14" t="str">
        <f t="shared" si="2"/>
        <v>Therapeutic Unpaid Leave</v>
      </c>
      <c r="J14">
        <f t="shared" si="3"/>
        <v>55</v>
      </c>
    </row>
    <row r="15" spans="1:10" x14ac:dyDescent="0.25">
      <c r="D15" s="8"/>
    </row>
    <row r="16" spans="1:10" x14ac:dyDescent="0.25">
      <c r="D16" s="8"/>
      <c r="E16">
        <v>42</v>
      </c>
      <c r="F16" t="s">
        <v>70</v>
      </c>
      <c r="G16" t="s">
        <v>69</v>
      </c>
      <c r="H16">
        <v>42</v>
      </c>
    </row>
    <row r="17" spans="4:8" x14ac:dyDescent="0.25">
      <c r="D17" s="8"/>
      <c r="E17">
        <v>91</v>
      </c>
      <c r="F17" t="s">
        <v>41</v>
      </c>
      <c r="G17" t="s">
        <v>42</v>
      </c>
      <c r="H17">
        <v>91</v>
      </c>
    </row>
    <row r="18" spans="4:8" x14ac:dyDescent="0.25">
      <c r="D18" s="8"/>
      <c r="E18">
        <v>17</v>
      </c>
      <c r="F18" t="s">
        <v>72</v>
      </c>
      <c r="G18" t="s">
        <v>71</v>
      </c>
      <c r="H18">
        <v>17</v>
      </c>
    </row>
    <row r="19" spans="4:8" x14ac:dyDescent="0.25">
      <c r="D19" s="8"/>
      <c r="E19">
        <v>48</v>
      </c>
      <c r="F19" t="s">
        <v>95</v>
      </c>
      <c r="G19" t="s">
        <v>96</v>
      </c>
      <c r="H19">
        <v>48</v>
      </c>
    </row>
    <row r="20" spans="4:8" x14ac:dyDescent="0.25">
      <c r="D20" s="8"/>
      <c r="E20">
        <v>49</v>
      </c>
      <c r="F20" t="s">
        <v>97</v>
      </c>
      <c r="G20" t="s">
        <v>98</v>
      </c>
      <c r="H20">
        <v>49</v>
      </c>
    </row>
    <row r="21" spans="4:8" x14ac:dyDescent="0.25">
      <c r="D21" s="8"/>
      <c r="E21">
        <v>131</v>
      </c>
      <c r="F21" t="s">
        <v>99</v>
      </c>
      <c r="G21" t="s">
        <v>100</v>
      </c>
      <c r="H21">
        <v>131</v>
      </c>
    </row>
    <row r="22" spans="4:8" x14ac:dyDescent="0.25">
      <c r="D22" s="8"/>
      <c r="E22">
        <v>573</v>
      </c>
      <c r="F22" t="s">
        <v>101</v>
      </c>
      <c r="G22" t="s">
        <v>102</v>
      </c>
      <c r="H22">
        <v>573</v>
      </c>
    </row>
    <row r="23" spans="4:8" x14ac:dyDescent="0.25">
      <c r="D23" s="8"/>
      <c r="E23">
        <v>187</v>
      </c>
      <c r="F23" t="s">
        <v>74</v>
      </c>
      <c r="G23" t="s">
        <v>103</v>
      </c>
      <c r="H23">
        <v>187</v>
      </c>
    </row>
    <row r="24" spans="4:8" x14ac:dyDescent="0.25">
      <c r="D24" s="8"/>
      <c r="E24">
        <v>189</v>
      </c>
      <c r="F24" t="s">
        <v>104</v>
      </c>
      <c r="G24" t="s">
        <v>105</v>
      </c>
      <c r="H24">
        <v>189</v>
      </c>
    </row>
    <row r="25" spans="4:8" x14ac:dyDescent="0.25">
      <c r="D25" s="8"/>
      <c r="E25">
        <v>670</v>
      </c>
      <c r="F25" t="s">
        <v>106</v>
      </c>
      <c r="G25" t="s">
        <v>107</v>
      </c>
      <c r="H25">
        <v>670</v>
      </c>
    </row>
    <row r="26" spans="4:8" x14ac:dyDescent="0.25">
      <c r="D26" s="8"/>
      <c r="E26">
        <v>669</v>
      </c>
      <c r="F26" t="s">
        <v>108</v>
      </c>
      <c r="G26" t="s">
        <v>109</v>
      </c>
      <c r="H26">
        <v>669</v>
      </c>
    </row>
    <row r="27" spans="4:8" x14ac:dyDescent="0.25">
      <c r="D27" s="8"/>
      <c r="E27">
        <v>206</v>
      </c>
      <c r="F27" t="s">
        <v>110</v>
      </c>
      <c r="G27" t="s">
        <v>111</v>
      </c>
      <c r="H27">
        <v>206</v>
      </c>
    </row>
    <row r="28" spans="4:8" x14ac:dyDescent="0.25">
      <c r="D28" s="8"/>
      <c r="E28">
        <v>47</v>
      </c>
      <c r="F28" t="s">
        <v>80</v>
      </c>
      <c r="G28" t="s">
        <v>112</v>
      </c>
      <c r="H28">
        <v>47</v>
      </c>
    </row>
    <row r="29" spans="4:8" x14ac:dyDescent="0.25">
      <c r="D29" s="8"/>
      <c r="E29">
        <v>177</v>
      </c>
      <c r="F29" t="s">
        <v>113</v>
      </c>
      <c r="G29" t="s">
        <v>111</v>
      </c>
      <c r="H29">
        <v>177</v>
      </c>
    </row>
    <row r="30" spans="4:8" x14ac:dyDescent="0.25">
      <c r="D30" s="8"/>
      <c r="E30">
        <v>52</v>
      </c>
      <c r="F30" t="s">
        <v>86</v>
      </c>
      <c r="G30" t="s">
        <v>85</v>
      </c>
      <c r="H30">
        <v>52</v>
      </c>
    </row>
    <row r="31" spans="4:8" x14ac:dyDescent="0.25">
      <c r="D31" s="8"/>
      <c r="E31">
        <v>363</v>
      </c>
      <c r="F31" t="s">
        <v>114</v>
      </c>
      <c r="G31" t="s">
        <v>115</v>
      </c>
      <c r="H31">
        <v>363</v>
      </c>
    </row>
    <row r="32" spans="4:8" x14ac:dyDescent="0.25">
      <c r="D32" s="8"/>
      <c r="E32">
        <v>373</v>
      </c>
      <c r="F32" t="s">
        <v>116</v>
      </c>
      <c r="G32" t="s">
        <v>117</v>
      </c>
      <c r="H32">
        <v>373</v>
      </c>
    </row>
    <row r="33" spans="4:8" x14ac:dyDescent="0.25">
      <c r="D33" s="8"/>
      <c r="E33">
        <v>383</v>
      </c>
      <c r="F33" t="s">
        <v>118</v>
      </c>
      <c r="G33" t="s">
        <v>119</v>
      </c>
      <c r="H33">
        <v>383</v>
      </c>
    </row>
    <row r="34" spans="4:8" x14ac:dyDescent="0.25">
      <c r="D34" s="8"/>
      <c r="E34">
        <v>393</v>
      </c>
      <c r="F34" t="s">
        <v>120</v>
      </c>
      <c r="G34" t="s">
        <v>121</v>
      </c>
      <c r="H34">
        <v>393</v>
      </c>
    </row>
    <row r="35" spans="4:8" x14ac:dyDescent="0.25">
      <c r="D35" s="8"/>
      <c r="E35">
        <v>43</v>
      </c>
      <c r="F35" t="s">
        <v>122</v>
      </c>
      <c r="G35" t="s">
        <v>123</v>
      </c>
      <c r="H35">
        <v>43</v>
      </c>
    </row>
    <row r="36" spans="4:8" x14ac:dyDescent="0.25">
      <c r="D36" s="8"/>
      <c r="E36">
        <v>44</v>
      </c>
      <c r="F36" t="s">
        <v>124</v>
      </c>
      <c r="G36" t="s">
        <v>125</v>
      </c>
      <c r="H36">
        <v>44</v>
      </c>
    </row>
    <row r="37" spans="4:8" x14ac:dyDescent="0.25">
      <c r="D37" s="8"/>
      <c r="E37">
        <v>88</v>
      </c>
      <c r="F37" t="s">
        <v>126</v>
      </c>
      <c r="G37" t="s">
        <v>58</v>
      </c>
      <c r="H37">
        <v>88</v>
      </c>
    </row>
    <row r="38" spans="4:8" x14ac:dyDescent="0.25">
      <c r="D38" s="8"/>
      <c r="E38">
        <v>191</v>
      </c>
      <c r="F38" t="s">
        <v>127</v>
      </c>
      <c r="G38" t="s">
        <v>128</v>
      </c>
      <c r="H38">
        <v>191</v>
      </c>
    </row>
    <row r="39" spans="4:8" x14ac:dyDescent="0.25">
      <c r="D39" s="8"/>
      <c r="E39">
        <v>193</v>
      </c>
      <c r="F39" t="s">
        <v>129</v>
      </c>
      <c r="G39" t="s">
        <v>130</v>
      </c>
      <c r="H39">
        <v>193</v>
      </c>
    </row>
    <row r="40" spans="4:8" x14ac:dyDescent="0.25">
      <c r="D40" s="8"/>
      <c r="E40">
        <v>207</v>
      </c>
      <c r="F40" t="s">
        <v>131</v>
      </c>
      <c r="G40" t="s">
        <v>111</v>
      </c>
      <c r="H40">
        <v>207</v>
      </c>
    </row>
    <row r="41" spans="4:8" x14ac:dyDescent="0.25">
      <c r="D41" s="8"/>
      <c r="E41">
        <v>55</v>
      </c>
      <c r="F41" t="s">
        <v>94</v>
      </c>
      <c r="G41" t="s">
        <v>93</v>
      </c>
      <c r="H41">
        <v>55</v>
      </c>
    </row>
    <row r="42" spans="4:8" x14ac:dyDescent="0.25">
      <c r="D42" s="8"/>
      <c r="E42">
        <v>252</v>
      </c>
      <c r="F42" t="s">
        <v>132</v>
      </c>
      <c r="G42" t="s">
        <v>133</v>
      </c>
      <c r="H42">
        <v>252</v>
      </c>
    </row>
    <row r="43" spans="4:8" x14ac:dyDescent="0.25">
      <c r="D43" s="8"/>
      <c r="E43">
        <v>179</v>
      </c>
      <c r="F43" t="s">
        <v>134</v>
      </c>
      <c r="G43" t="s">
        <v>135</v>
      </c>
      <c r="H43">
        <v>179</v>
      </c>
    </row>
    <row r="44" spans="4:8" x14ac:dyDescent="0.25">
      <c r="D44" s="8"/>
    </row>
    <row r="45" spans="4:8" x14ac:dyDescent="0.25">
      <c r="D45" s="8"/>
    </row>
    <row r="46" spans="4:8" x14ac:dyDescent="0.25">
      <c r="D46" s="8"/>
    </row>
    <row r="47" spans="4:8" x14ac:dyDescent="0.25">
      <c r="D47" s="8"/>
    </row>
    <row r="48" spans="4:8" x14ac:dyDescent="0.25">
      <c r="D48" s="8"/>
    </row>
    <row r="49" spans="4:4" x14ac:dyDescent="0.25">
      <c r="D49" s="8"/>
    </row>
    <row r="50" spans="4:4" x14ac:dyDescent="0.25">
      <c r="D50" s="8"/>
    </row>
    <row r="51" spans="4:4" x14ac:dyDescent="0.25">
      <c r="D51" s="8"/>
    </row>
    <row r="52" spans="4:4" x14ac:dyDescent="0.25">
      <c r="D52" s="8"/>
    </row>
    <row r="53" spans="4:4" x14ac:dyDescent="0.25">
      <c r="D53" s="8"/>
    </row>
    <row r="54" spans="4:4" x14ac:dyDescent="0.25">
      <c r="D54" s="8"/>
    </row>
    <row r="55" spans="4:4" x14ac:dyDescent="0.25">
      <c r="D55" s="8"/>
    </row>
    <row r="56" spans="4:4" x14ac:dyDescent="0.25">
      <c r="D56" s="8"/>
    </row>
    <row r="57" spans="4:4" x14ac:dyDescent="0.25">
      <c r="D57" s="8"/>
    </row>
    <row r="58" spans="4:4" x14ac:dyDescent="0.25">
      <c r="D58" s="8"/>
    </row>
    <row r="59" spans="4:4" x14ac:dyDescent="0.25">
      <c r="D59" s="8"/>
    </row>
    <row r="60" spans="4:4" x14ac:dyDescent="0.25">
      <c r="D60" s="8"/>
    </row>
    <row r="61" spans="4:4" x14ac:dyDescent="0.25">
      <c r="D61" s="8"/>
    </row>
    <row r="62" spans="4:4" x14ac:dyDescent="0.25">
      <c r="D62" s="8"/>
    </row>
    <row r="63" spans="4:4" x14ac:dyDescent="0.25">
      <c r="D63" s="8"/>
    </row>
    <row r="64" spans="4:4" x14ac:dyDescent="0.25">
      <c r="D64" s="8"/>
    </row>
    <row r="65" spans="4:4" x14ac:dyDescent="0.25">
      <c r="D65" s="8"/>
    </row>
    <row r="66" spans="4:4" x14ac:dyDescent="0.25">
      <c r="D66" s="8"/>
    </row>
    <row r="67" spans="4:4" x14ac:dyDescent="0.25">
      <c r="D67" s="8"/>
    </row>
    <row r="68" spans="4:4" x14ac:dyDescent="0.25">
      <c r="D68" s="8"/>
    </row>
    <row r="69" spans="4:4" x14ac:dyDescent="0.25">
      <c r="D69" s="8"/>
    </row>
    <row r="70" spans="4:4" x14ac:dyDescent="0.25">
      <c r="D70" s="8"/>
    </row>
    <row r="71" spans="4:4" x14ac:dyDescent="0.25">
      <c r="D71" s="8"/>
    </row>
    <row r="72" spans="4:4" x14ac:dyDescent="0.25">
      <c r="D72" s="8"/>
    </row>
    <row r="73" spans="4:4" x14ac:dyDescent="0.25">
      <c r="D73" s="8"/>
    </row>
    <row r="74" spans="4:4" x14ac:dyDescent="0.25">
      <c r="D74" s="8"/>
    </row>
    <row r="75" spans="4:4" x14ac:dyDescent="0.25">
      <c r="D75" s="8"/>
    </row>
    <row r="76" spans="4:4" x14ac:dyDescent="0.25">
      <c r="D76" s="8"/>
    </row>
    <row r="77" spans="4:4" x14ac:dyDescent="0.25">
      <c r="D77" s="8"/>
    </row>
    <row r="78" spans="4:4" x14ac:dyDescent="0.25">
      <c r="D78" s="8"/>
    </row>
    <row r="79" spans="4:4" x14ac:dyDescent="0.25">
      <c r="D79" s="8"/>
    </row>
    <row r="80" spans="4:4" x14ac:dyDescent="0.25">
      <c r="D80" s="8"/>
    </row>
    <row r="81" spans="4:4" x14ac:dyDescent="0.25">
      <c r="D81" s="8"/>
    </row>
    <row r="82" spans="4:4" x14ac:dyDescent="0.25">
      <c r="D82" s="8"/>
    </row>
    <row r="83" spans="4:4" x14ac:dyDescent="0.25">
      <c r="D83" s="8"/>
    </row>
    <row r="84" spans="4:4" x14ac:dyDescent="0.25">
      <c r="D84" s="8"/>
    </row>
    <row r="85" spans="4:4" x14ac:dyDescent="0.25">
      <c r="D85" s="8"/>
    </row>
    <row r="86" spans="4:4" x14ac:dyDescent="0.25">
      <c r="D86" s="8"/>
    </row>
    <row r="87" spans="4:4" x14ac:dyDescent="0.25">
      <c r="D87" s="8"/>
    </row>
    <row r="88" spans="4:4" x14ac:dyDescent="0.25">
      <c r="D88" s="8"/>
    </row>
    <row r="89" spans="4:4" x14ac:dyDescent="0.25">
      <c r="D89" s="8"/>
    </row>
    <row r="90" spans="4:4" x14ac:dyDescent="0.25">
      <c r="D90" s="8"/>
    </row>
    <row r="91" spans="4:4" x14ac:dyDescent="0.25">
      <c r="D91" s="8"/>
    </row>
    <row r="92" spans="4:4" x14ac:dyDescent="0.25">
      <c r="D92" s="8"/>
    </row>
  </sheetData>
  <conditionalFormatting sqref="D1:D1048576">
    <cfRule type="expression" dxfId="6" priority="2" stopIfTrue="1">
      <formula>ISNA(D1)</formula>
    </cfRule>
  </conditionalFormatting>
  <conditionalFormatting sqref="E16:H81">
    <cfRule type="expression" dxfId="5" priority="1" stopIfTrue="1">
      <formula>COUNTIF(LIST1,$F16)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0"/>
  <sheetViews>
    <sheetView workbookViewId="0">
      <selection activeCell="D20" sqref="D20"/>
    </sheetView>
  </sheetViews>
  <sheetFormatPr defaultRowHeight="15" x14ac:dyDescent="0.25"/>
  <cols>
    <col min="1" max="1" width="26.5703125" bestFit="1" customWidth="1"/>
    <col min="2" max="2" width="26" bestFit="1" customWidth="1"/>
    <col min="3" max="3" width="14" bestFit="1" customWidth="1"/>
    <col min="4" max="4" width="22.140625" style="2" customWidth="1"/>
    <col min="5" max="5" width="22.140625" customWidth="1"/>
    <col min="6" max="6" width="34.140625" bestFit="1" customWidth="1"/>
    <col min="7" max="7" width="14" bestFit="1" customWidth="1"/>
    <col min="10" max="10" width="0" hidden="1" customWidth="1"/>
  </cols>
  <sheetData>
    <row r="1" spans="1:10" x14ac:dyDescent="0.25">
      <c r="A1" t="s">
        <v>136</v>
      </c>
      <c r="B1" t="s">
        <v>137</v>
      </c>
      <c r="C1" t="s">
        <v>138</v>
      </c>
      <c r="D1" s="2" t="s">
        <v>139</v>
      </c>
      <c r="E1" t="s">
        <v>140</v>
      </c>
      <c r="F1" t="s">
        <v>141</v>
      </c>
      <c r="G1" t="s">
        <v>142</v>
      </c>
    </row>
    <row r="2" spans="1:10" x14ac:dyDescent="0.25">
      <c r="A2" t="s">
        <v>143</v>
      </c>
      <c r="B2" t="s">
        <v>144</v>
      </c>
      <c r="C2">
        <v>1</v>
      </c>
      <c r="D2" s="2">
        <v>213</v>
      </c>
      <c r="E2" t="s">
        <v>143</v>
      </c>
      <c r="F2" t="s">
        <v>145</v>
      </c>
      <c r="G2">
        <v>213</v>
      </c>
      <c r="H2" t="s">
        <v>143</v>
      </c>
      <c r="J2" t="e">
        <f>VLOOKUP($B2,$F$5:$H$70,3,FALSE)</f>
        <v>#N/A</v>
      </c>
    </row>
    <row r="3" spans="1:10" x14ac:dyDescent="0.25">
      <c r="A3" t="s">
        <v>146</v>
      </c>
      <c r="B3" t="s">
        <v>147</v>
      </c>
      <c r="C3">
        <v>2</v>
      </c>
      <c r="D3" s="2">
        <v>223</v>
      </c>
      <c r="E3" t="s">
        <v>148</v>
      </c>
      <c r="F3" t="s">
        <v>149</v>
      </c>
      <c r="G3">
        <v>223</v>
      </c>
      <c r="H3" t="s">
        <v>148</v>
      </c>
      <c r="J3" t="e">
        <f>VLOOKUP($B3,$F$5:$H$70,3,FALSE)</f>
        <v>#N/A</v>
      </c>
    </row>
    <row r="4" spans="1:10" x14ac:dyDescent="0.25">
      <c r="D4" s="8"/>
    </row>
    <row r="5" spans="1:10" x14ac:dyDescent="0.25">
      <c r="D5" s="8"/>
      <c r="E5" t="s">
        <v>150</v>
      </c>
      <c r="F5" t="s">
        <v>151</v>
      </c>
      <c r="G5">
        <v>10</v>
      </c>
      <c r="H5" t="s">
        <v>150</v>
      </c>
    </row>
    <row r="6" spans="1:10" x14ac:dyDescent="0.25">
      <c r="D6" s="8"/>
      <c r="E6" t="s">
        <v>152</v>
      </c>
      <c r="F6" t="s">
        <v>153</v>
      </c>
      <c r="G6">
        <v>11</v>
      </c>
      <c r="H6" t="s">
        <v>152</v>
      </c>
    </row>
    <row r="7" spans="1:10" x14ac:dyDescent="0.25">
      <c r="D7" s="8"/>
      <c r="E7" t="s">
        <v>154</v>
      </c>
      <c r="F7" t="s">
        <v>155</v>
      </c>
      <c r="G7">
        <v>13</v>
      </c>
      <c r="H7" t="s">
        <v>154</v>
      </c>
    </row>
    <row r="8" spans="1:10" x14ac:dyDescent="0.25">
      <c r="D8" s="8"/>
      <c r="E8" t="s">
        <v>156</v>
      </c>
      <c r="F8" t="s">
        <v>157</v>
      </c>
      <c r="G8">
        <v>23</v>
      </c>
      <c r="H8" t="s">
        <v>156</v>
      </c>
    </row>
    <row r="9" spans="1:10" x14ac:dyDescent="0.25">
      <c r="D9" s="8"/>
      <c r="E9" t="s">
        <v>143</v>
      </c>
      <c r="F9" t="s">
        <v>145</v>
      </c>
      <c r="G9">
        <v>213</v>
      </c>
      <c r="H9" t="s">
        <v>143</v>
      </c>
    </row>
    <row r="10" spans="1:10" x14ac:dyDescent="0.25">
      <c r="D10" s="8"/>
      <c r="E10" t="s">
        <v>158</v>
      </c>
      <c r="F10" t="s">
        <v>159</v>
      </c>
      <c r="G10">
        <v>243</v>
      </c>
      <c r="H10" t="s">
        <v>158</v>
      </c>
    </row>
    <row r="11" spans="1:10" x14ac:dyDescent="0.25">
      <c r="D11" s="8"/>
      <c r="E11" t="s">
        <v>160</v>
      </c>
      <c r="F11" t="s">
        <v>161</v>
      </c>
      <c r="G11">
        <v>4</v>
      </c>
      <c r="H11" t="s">
        <v>160</v>
      </c>
    </row>
    <row r="12" spans="1:10" x14ac:dyDescent="0.25">
      <c r="D12" s="8"/>
      <c r="E12" t="s">
        <v>148</v>
      </c>
      <c r="F12" t="s">
        <v>149</v>
      </c>
      <c r="G12">
        <v>223</v>
      </c>
      <c r="H12" t="s">
        <v>148</v>
      </c>
    </row>
    <row r="13" spans="1:10" x14ac:dyDescent="0.25">
      <c r="D13" s="8"/>
      <c r="E13" t="s">
        <v>162</v>
      </c>
      <c r="F13" t="s">
        <v>163</v>
      </c>
      <c r="G13">
        <v>233</v>
      </c>
      <c r="H13" t="s">
        <v>162</v>
      </c>
    </row>
    <row r="14" spans="1:10" x14ac:dyDescent="0.25">
      <c r="D14" s="8"/>
      <c r="E14" t="s">
        <v>164</v>
      </c>
      <c r="F14" t="s">
        <v>165</v>
      </c>
      <c r="G14">
        <v>53</v>
      </c>
      <c r="H14" t="s">
        <v>164</v>
      </c>
    </row>
    <row r="15" spans="1:10" x14ac:dyDescent="0.25">
      <c r="D15" s="8"/>
      <c r="E15" t="s">
        <v>166</v>
      </c>
      <c r="F15" t="s">
        <v>167</v>
      </c>
      <c r="G15">
        <v>63</v>
      </c>
      <c r="H15" t="s">
        <v>166</v>
      </c>
    </row>
    <row r="16" spans="1:10" x14ac:dyDescent="0.25">
      <c r="D16" s="8"/>
      <c r="E16" t="s">
        <v>168</v>
      </c>
      <c r="F16" t="s">
        <v>169</v>
      </c>
      <c r="G16">
        <v>12</v>
      </c>
      <c r="H16" t="s">
        <v>168</v>
      </c>
    </row>
    <row r="17" spans="4:4" x14ac:dyDescent="0.25">
      <c r="D17" s="8"/>
    </row>
    <row r="18" spans="4:4" x14ac:dyDescent="0.25">
      <c r="D18" s="8"/>
    </row>
    <row r="19" spans="4:4" x14ac:dyDescent="0.25">
      <c r="D19" s="8"/>
    </row>
    <row r="20" spans="4:4" x14ac:dyDescent="0.25">
      <c r="D20" s="8"/>
    </row>
    <row r="21" spans="4:4" x14ac:dyDescent="0.25">
      <c r="D21" s="8"/>
    </row>
    <row r="22" spans="4:4" x14ac:dyDescent="0.25">
      <c r="D22" s="8"/>
    </row>
    <row r="23" spans="4:4" x14ac:dyDescent="0.25">
      <c r="D23" s="8"/>
    </row>
    <row r="24" spans="4:4" x14ac:dyDescent="0.25">
      <c r="D24" s="8"/>
    </row>
    <row r="25" spans="4:4" x14ac:dyDescent="0.25">
      <c r="D25" s="8"/>
    </row>
    <row r="26" spans="4:4" x14ac:dyDescent="0.25">
      <c r="D26" s="8"/>
    </row>
    <row r="27" spans="4:4" x14ac:dyDescent="0.25">
      <c r="D27" s="8"/>
    </row>
    <row r="28" spans="4:4" x14ac:dyDescent="0.25">
      <c r="D28" s="8"/>
    </row>
    <row r="29" spans="4:4" x14ac:dyDescent="0.25">
      <c r="D29" s="8"/>
    </row>
    <row r="30" spans="4:4" x14ac:dyDescent="0.25">
      <c r="D30" s="8"/>
    </row>
    <row r="31" spans="4:4" x14ac:dyDescent="0.25">
      <c r="D31" s="8"/>
    </row>
    <row r="32" spans="4:4" x14ac:dyDescent="0.25">
      <c r="D32" s="8"/>
    </row>
    <row r="33" spans="4:4" x14ac:dyDescent="0.25">
      <c r="D33" s="8"/>
    </row>
    <row r="34" spans="4:4" x14ac:dyDescent="0.25">
      <c r="D34" s="8"/>
    </row>
    <row r="35" spans="4:4" x14ac:dyDescent="0.25">
      <c r="D35" s="8"/>
    </row>
    <row r="36" spans="4:4" x14ac:dyDescent="0.25">
      <c r="D36" s="8"/>
    </row>
    <row r="37" spans="4:4" x14ac:dyDescent="0.25">
      <c r="D37" s="8"/>
    </row>
    <row r="38" spans="4:4" x14ac:dyDescent="0.25">
      <c r="D38" s="8"/>
    </row>
    <row r="39" spans="4:4" x14ac:dyDescent="0.25">
      <c r="D39" s="8"/>
    </row>
    <row r="40" spans="4:4" x14ac:dyDescent="0.25">
      <c r="D40" s="8"/>
    </row>
    <row r="41" spans="4:4" x14ac:dyDescent="0.25">
      <c r="D41" s="8"/>
    </row>
    <row r="42" spans="4:4" x14ac:dyDescent="0.25">
      <c r="D42" s="8"/>
    </row>
    <row r="43" spans="4:4" x14ac:dyDescent="0.25">
      <c r="D43" s="8"/>
    </row>
    <row r="44" spans="4:4" x14ac:dyDescent="0.25">
      <c r="D44" s="8"/>
    </row>
    <row r="45" spans="4:4" x14ac:dyDescent="0.25">
      <c r="D45" s="8"/>
    </row>
    <row r="46" spans="4:4" x14ac:dyDescent="0.25">
      <c r="D46" s="8"/>
    </row>
    <row r="47" spans="4:4" x14ac:dyDescent="0.25">
      <c r="D47" s="8"/>
    </row>
    <row r="48" spans="4:4" x14ac:dyDescent="0.25">
      <c r="D48" s="8"/>
    </row>
    <row r="49" spans="4:4" x14ac:dyDescent="0.25">
      <c r="D49" s="8"/>
    </row>
    <row r="50" spans="4:4" x14ac:dyDescent="0.25">
      <c r="D50" s="8"/>
    </row>
    <row r="51" spans="4:4" x14ac:dyDescent="0.25">
      <c r="D51" s="8"/>
    </row>
    <row r="52" spans="4:4" x14ac:dyDescent="0.25">
      <c r="D52" s="8"/>
    </row>
    <row r="53" spans="4:4" x14ac:dyDescent="0.25">
      <c r="D53" s="8"/>
    </row>
    <row r="54" spans="4:4" x14ac:dyDescent="0.25">
      <c r="D54" s="8"/>
    </row>
    <row r="55" spans="4:4" x14ac:dyDescent="0.25">
      <c r="D55" s="8"/>
    </row>
    <row r="56" spans="4:4" x14ac:dyDescent="0.25">
      <c r="D56" s="8"/>
    </row>
    <row r="57" spans="4:4" x14ac:dyDescent="0.25">
      <c r="D57" s="8"/>
    </row>
    <row r="58" spans="4:4" x14ac:dyDescent="0.25">
      <c r="D58" s="8"/>
    </row>
    <row r="59" spans="4:4" x14ac:dyDescent="0.25">
      <c r="D59" s="8"/>
    </row>
    <row r="60" spans="4:4" x14ac:dyDescent="0.25">
      <c r="D60" s="8"/>
    </row>
    <row r="61" spans="4:4" x14ac:dyDescent="0.25">
      <c r="D61" s="8"/>
    </row>
    <row r="62" spans="4:4" x14ac:dyDescent="0.25">
      <c r="D62" s="8"/>
    </row>
    <row r="63" spans="4:4" x14ac:dyDescent="0.25">
      <c r="D63" s="8"/>
    </row>
    <row r="64" spans="4:4" x14ac:dyDescent="0.25">
      <c r="D64" s="8"/>
    </row>
    <row r="65" spans="4:4" x14ac:dyDescent="0.25">
      <c r="D65" s="8"/>
    </row>
    <row r="66" spans="4:4" x14ac:dyDescent="0.25">
      <c r="D66" s="8"/>
    </row>
    <row r="67" spans="4:4" x14ac:dyDescent="0.25">
      <c r="D67" s="8"/>
    </row>
    <row r="68" spans="4:4" x14ac:dyDescent="0.25">
      <c r="D68" s="8"/>
    </row>
    <row r="69" spans="4:4" x14ac:dyDescent="0.25">
      <c r="D69" s="8"/>
    </row>
    <row r="70" spans="4:4" x14ac:dyDescent="0.25">
      <c r="D70" s="8"/>
    </row>
    <row r="71" spans="4:4" x14ac:dyDescent="0.25">
      <c r="D71" s="8"/>
    </row>
    <row r="72" spans="4:4" x14ac:dyDescent="0.25">
      <c r="D72" s="8"/>
    </row>
    <row r="73" spans="4:4" x14ac:dyDescent="0.25">
      <c r="D73" s="8"/>
    </row>
    <row r="74" spans="4:4" x14ac:dyDescent="0.25">
      <c r="D74" s="8"/>
    </row>
    <row r="75" spans="4:4" x14ac:dyDescent="0.25">
      <c r="D75" s="8"/>
    </row>
    <row r="76" spans="4:4" x14ac:dyDescent="0.25">
      <c r="D76" s="8"/>
    </row>
    <row r="77" spans="4:4" x14ac:dyDescent="0.25">
      <c r="D77" s="8"/>
    </row>
    <row r="78" spans="4:4" x14ac:dyDescent="0.25">
      <c r="D78" s="8"/>
    </row>
    <row r="79" spans="4:4" x14ac:dyDescent="0.25">
      <c r="D79" s="8"/>
    </row>
    <row r="80" spans="4:4" x14ac:dyDescent="0.25">
      <c r="D80" s="8"/>
    </row>
    <row r="81" spans="4:4" x14ac:dyDescent="0.25">
      <c r="D81" s="8"/>
    </row>
    <row r="82" spans="4:4" x14ac:dyDescent="0.25">
      <c r="D82" s="8"/>
    </row>
    <row r="83" spans="4:4" x14ac:dyDescent="0.25">
      <c r="D83" s="8"/>
    </row>
    <row r="84" spans="4:4" x14ac:dyDescent="0.25">
      <c r="D84" s="8"/>
    </row>
    <row r="85" spans="4:4" x14ac:dyDescent="0.25">
      <c r="D85" s="8"/>
    </row>
    <row r="86" spans="4:4" x14ac:dyDescent="0.25">
      <c r="D86" s="8"/>
    </row>
    <row r="87" spans="4:4" x14ac:dyDescent="0.25">
      <c r="D87" s="8"/>
    </row>
    <row r="88" spans="4:4" x14ac:dyDescent="0.25">
      <c r="D88" s="8"/>
    </row>
    <row r="89" spans="4:4" x14ac:dyDescent="0.25">
      <c r="D89" s="8"/>
    </row>
    <row r="90" spans="4:4" x14ac:dyDescent="0.25">
      <c r="D90" s="8"/>
    </row>
  </sheetData>
  <conditionalFormatting sqref="D1:D1048576">
    <cfRule type="expression" dxfId="4" priority="1" stopIfTrue="1">
      <formula>ISNA(D1)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83"/>
  <sheetViews>
    <sheetView tabSelected="1" workbookViewId="0">
      <selection activeCell="G32" sqref="G32"/>
    </sheetView>
  </sheetViews>
  <sheetFormatPr defaultRowHeight="15" x14ac:dyDescent="0.25"/>
  <cols>
    <col min="1" max="1" width="31.85546875" customWidth="1"/>
    <col min="2" max="2" width="10.28515625" bestFit="1" customWidth="1"/>
    <col min="3" max="3" width="14.5703125" bestFit="1" customWidth="1"/>
    <col min="4" max="4" width="14.85546875" bestFit="1" customWidth="1"/>
    <col min="5" max="5" width="15.85546875" bestFit="1" customWidth="1"/>
    <col min="6" max="6" width="24" bestFit="1" customWidth="1"/>
    <col min="7" max="7" width="15.5703125" style="2" bestFit="1" customWidth="1"/>
    <col min="8" max="8" width="32.28515625" customWidth="1"/>
    <col min="9" max="9" width="10.5703125" bestFit="1" customWidth="1"/>
    <col min="10" max="10" width="14.85546875" bestFit="1" customWidth="1"/>
    <col min="11" max="11" width="15.140625" bestFit="1" customWidth="1"/>
    <col min="12" max="12" width="16.140625" bestFit="1" customWidth="1"/>
    <col min="13" max="13" width="24.28515625" bestFit="1" customWidth="1"/>
    <col min="17" max="17" width="23.140625" hidden="1" customWidth="1"/>
    <col min="19" max="21" width="8.7109375" style="5"/>
    <col min="23" max="25" width="8.7109375" style="7"/>
  </cols>
  <sheetData>
    <row r="1" spans="1:25" s="3" customFormat="1" x14ac:dyDescent="0.25">
      <c r="A1" s="3" t="s">
        <v>170</v>
      </c>
      <c r="B1" s="3" t="s">
        <v>171</v>
      </c>
      <c r="C1" s="3" t="s">
        <v>172</v>
      </c>
      <c r="D1" s="3" t="s">
        <v>173</v>
      </c>
      <c r="E1" s="3" t="s">
        <v>174</v>
      </c>
      <c r="F1" s="3" t="s">
        <v>175</v>
      </c>
      <c r="G1" s="2" t="s">
        <v>176</v>
      </c>
      <c r="H1" s="3" t="s">
        <v>177</v>
      </c>
      <c r="I1" s="3" t="s">
        <v>178</v>
      </c>
      <c r="J1" s="3" t="s">
        <v>179</v>
      </c>
      <c r="K1" s="3" t="s">
        <v>180</v>
      </c>
      <c r="L1" s="3" t="s">
        <v>181</v>
      </c>
      <c r="M1" s="3" t="s">
        <v>182</v>
      </c>
      <c r="Q1" s="3" t="s">
        <v>183</v>
      </c>
      <c r="S1" s="4" t="s">
        <v>184</v>
      </c>
      <c r="T1" s="4"/>
      <c r="U1" s="4"/>
      <c r="W1" s="6" t="s">
        <v>185</v>
      </c>
      <c r="X1" s="6"/>
      <c r="Y1" s="6"/>
    </row>
    <row r="2" spans="1:25" x14ac:dyDescent="0.25">
      <c r="A2" t="s">
        <v>186</v>
      </c>
      <c r="B2">
        <v>848</v>
      </c>
      <c r="C2" t="s">
        <v>187</v>
      </c>
      <c r="D2" t="s">
        <v>188</v>
      </c>
      <c r="F2" t="s">
        <v>189</v>
      </c>
      <c r="G2" s="2">
        <v>4278</v>
      </c>
      <c r="H2" t="s">
        <v>190</v>
      </c>
      <c r="I2">
        <v>4278</v>
      </c>
      <c r="J2" t="s">
        <v>187</v>
      </c>
      <c r="K2" t="s">
        <v>191</v>
      </c>
      <c r="L2" t="s">
        <v>192</v>
      </c>
      <c r="M2" s="3" t="e">
        <f t="shared" ref="M2:M7" si="0">VLOOKUP($G2,$I$42:$O$192,5,FALSE)</f>
        <v>#N/A</v>
      </c>
      <c r="Q2" t="str">
        <f>CONCATENATE($D2,$E2)</f>
        <v>AEL</v>
      </c>
      <c r="S2" s="5" t="e">
        <f t="shared" ref="S2:S40" si="1">VLOOKUP($Q2,$N$42:$P$192,3,FALSE)</f>
        <v>#N/A</v>
      </c>
      <c r="T2" s="5" t="e">
        <f t="shared" ref="T2:T40" si="2">VLOOKUP($Q2,$N$42:$P$192,1,FALSE)</f>
        <v>#N/A</v>
      </c>
      <c r="U2" s="5" t="e">
        <f t="shared" ref="U2:U40" si="3">VLOOKUP($Q2,$N$42:$P$192,2,FALSE)</f>
        <v>#N/A</v>
      </c>
      <c r="W2" s="7" t="e">
        <f t="shared" ref="W2:W40" si="4">VLOOKUP($B2,$I$42:$P$192,1,FALSE)</f>
        <v>#N/A</v>
      </c>
      <c r="X2" s="7" t="e">
        <f t="shared" ref="X2:X40" si="5">VLOOKUP($B2,$I$42:$P$192,6,FALSE)</f>
        <v>#N/A</v>
      </c>
      <c r="Y2" s="7" t="e">
        <f t="shared" ref="Y2:Y40" si="6">VLOOKUP($B2,$I$42:$P$192,7,FALSE)</f>
        <v>#N/A</v>
      </c>
    </row>
    <row r="3" spans="1:25" x14ac:dyDescent="0.25">
      <c r="A3" t="s">
        <v>193</v>
      </c>
      <c r="B3">
        <v>698</v>
      </c>
      <c r="C3" t="s">
        <v>187</v>
      </c>
      <c r="D3" t="s">
        <v>194</v>
      </c>
      <c r="F3" t="s">
        <v>195</v>
      </c>
      <c r="G3" s="2">
        <v>4278</v>
      </c>
      <c r="H3" t="s">
        <v>190</v>
      </c>
      <c r="I3">
        <v>4278</v>
      </c>
      <c r="J3" t="s">
        <v>187</v>
      </c>
      <c r="K3" t="s">
        <v>191</v>
      </c>
      <c r="L3" t="s">
        <v>192</v>
      </c>
      <c r="M3" s="3" t="e">
        <f t="shared" si="0"/>
        <v>#N/A</v>
      </c>
      <c r="Q3" t="str">
        <f t="shared" ref="Q3:Q40" si="7">CONCATENATE($D3,$E3)</f>
        <v>AET</v>
      </c>
      <c r="S3" s="5">
        <f t="shared" si="1"/>
        <v>470</v>
      </c>
      <c r="T3" s="5" t="str">
        <f t="shared" si="2"/>
        <v>AET</v>
      </c>
      <c r="U3" s="5" t="str">
        <f t="shared" si="3"/>
        <v>Anthem (non-MNS)</v>
      </c>
      <c r="W3" s="7" t="e">
        <f t="shared" si="4"/>
        <v>#N/A</v>
      </c>
      <c r="X3" s="7" t="e">
        <f t="shared" si="5"/>
        <v>#N/A</v>
      </c>
      <c r="Y3" s="7" t="e">
        <f t="shared" si="6"/>
        <v>#N/A</v>
      </c>
    </row>
    <row r="4" spans="1:25" x14ac:dyDescent="0.25">
      <c r="A4" t="s">
        <v>196</v>
      </c>
      <c r="B4">
        <v>2038</v>
      </c>
      <c r="C4" t="s">
        <v>187</v>
      </c>
      <c r="D4" t="s">
        <v>197</v>
      </c>
      <c r="E4" t="s">
        <v>198</v>
      </c>
      <c r="F4" t="s">
        <v>195</v>
      </c>
      <c r="G4" s="2">
        <v>4298</v>
      </c>
      <c r="H4" t="s">
        <v>199</v>
      </c>
      <c r="I4">
        <v>4298</v>
      </c>
      <c r="J4" t="s">
        <v>187</v>
      </c>
      <c r="K4" t="s">
        <v>191</v>
      </c>
      <c r="L4" t="s">
        <v>200</v>
      </c>
      <c r="M4" s="3" t="e">
        <f t="shared" si="0"/>
        <v>#N/A</v>
      </c>
      <c r="Q4" t="str">
        <f t="shared" si="7"/>
        <v>AMEMCR</v>
      </c>
      <c r="S4" s="5" t="e">
        <f t="shared" si="1"/>
        <v>#N/A</v>
      </c>
      <c r="T4" s="5" t="e">
        <f t="shared" si="2"/>
        <v>#N/A</v>
      </c>
      <c r="U4" s="5" t="e">
        <f t="shared" si="3"/>
        <v>#N/A</v>
      </c>
      <c r="W4" s="7" t="e">
        <f t="shared" si="4"/>
        <v>#N/A</v>
      </c>
      <c r="X4" s="7" t="e">
        <f t="shared" si="5"/>
        <v>#N/A</v>
      </c>
      <c r="Y4" s="7" t="e">
        <f t="shared" si="6"/>
        <v>#N/A</v>
      </c>
    </row>
    <row r="5" spans="1:25" x14ac:dyDescent="0.25">
      <c r="A5" t="s">
        <v>201</v>
      </c>
      <c r="B5">
        <v>47</v>
      </c>
      <c r="C5" t="s">
        <v>187</v>
      </c>
      <c r="D5" t="s">
        <v>202</v>
      </c>
      <c r="E5" t="s">
        <v>203</v>
      </c>
      <c r="F5" t="s">
        <v>189</v>
      </c>
      <c r="G5" s="2">
        <v>4188</v>
      </c>
      <c r="H5" t="s">
        <v>204</v>
      </c>
      <c r="I5">
        <v>4188</v>
      </c>
      <c r="J5" t="s">
        <v>187</v>
      </c>
      <c r="K5" t="s">
        <v>191</v>
      </c>
      <c r="L5" t="s">
        <v>202</v>
      </c>
      <c r="M5" s="3" t="e">
        <f t="shared" si="0"/>
        <v>#N/A</v>
      </c>
      <c r="Q5" t="str">
        <f t="shared" si="7"/>
        <v>ANT4 Lvls</v>
      </c>
      <c r="S5" s="5" t="e">
        <f t="shared" si="1"/>
        <v>#N/A</v>
      </c>
      <c r="T5" s="5" t="e">
        <f t="shared" si="2"/>
        <v>#N/A</v>
      </c>
      <c r="U5" s="5" t="e">
        <f t="shared" si="3"/>
        <v>#N/A</v>
      </c>
      <c r="W5" s="7">
        <f t="shared" si="4"/>
        <v>47</v>
      </c>
      <c r="X5" s="7" t="str">
        <f t="shared" si="5"/>
        <v>ABC</v>
      </c>
      <c r="Y5" s="7" t="str">
        <f t="shared" si="6"/>
        <v>Anthem BC/BS</v>
      </c>
    </row>
    <row r="6" spans="1:25" x14ac:dyDescent="0.25">
      <c r="A6" t="s">
        <v>205</v>
      </c>
      <c r="B6">
        <v>1158</v>
      </c>
      <c r="C6" t="s">
        <v>187</v>
      </c>
      <c r="D6" t="s">
        <v>206</v>
      </c>
      <c r="E6" t="s">
        <v>207</v>
      </c>
      <c r="F6" t="s">
        <v>208</v>
      </c>
      <c r="G6" s="2">
        <v>4218</v>
      </c>
      <c r="H6" t="s">
        <v>209</v>
      </c>
      <c r="I6">
        <v>4218</v>
      </c>
      <c r="J6" t="s">
        <v>210</v>
      </c>
      <c r="K6" t="s">
        <v>211</v>
      </c>
      <c r="L6" t="s">
        <v>212</v>
      </c>
      <c r="M6" s="3" t="e">
        <f t="shared" si="0"/>
        <v>#N/A</v>
      </c>
      <c r="Q6" t="str">
        <f t="shared" si="7"/>
        <v>BUCCOMM</v>
      </c>
      <c r="S6" s="5" t="e">
        <f t="shared" si="1"/>
        <v>#N/A</v>
      </c>
      <c r="T6" s="5" t="e">
        <f t="shared" si="2"/>
        <v>#N/A</v>
      </c>
      <c r="U6" s="5" t="e">
        <f t="shared" si="3"/>
        <v>#N/A</v>
      </c>
      <c r="W6" s="7">
        <f t="shared" si="4"/>
        <v>1158</v>
      </c>
      <c r="X6" s="7" t="str">
        <f t="shared" si="5"/>
        <v>HIPNY</v>
      </c>
      <c r="Y6" s="7" t="str">
        <f t="shared" si="6"/>
        <v>HIP Commercial NY</v>
      </c>
    </row>
    <row r="7" spans="1:25" x14ac:dyDescent="0.25">
      <c r="A7" t="s">
        <v>213</v>
      </c>
      <c r="B7">
        <v>1228</v>
      </c>
      <c r="C7" t="s">
        <v>187</v>
      </c>
      <c r="D7" t="s">
        <v>214</v>
      </c>
      <c r="E7" t="s">
        <v>207</v>
      </c>
      <c r="F7" t="s">
        <v>208</v>
      </c>
      <c r="G7" s="2">
        <v>4108</v>
      </c>
      <c r="H7" t="s">
        <v>215</v>
      </c>
      <c r="I7">
        <v>4108</v>
      </c>
      <c r="J7" t="s">
        <v>210</v>
      </c>
      <c r="K7" t="s">
        <v>211</v>
      </c>
      <c r="L7" t="s">
        <v>216</v>
      </c>
      <c r="M7" s="3" t="e">
        <f t="shared" si="0"/>
        <v>#N/A</v>
      </c>
      <c r="Q7" t="str">
        <f t="shared" si="7"/>
        <v>CARCOMM</v>
      </c>
      <c r="S7" s="5" t="e">
        <f t="shared" si="1"/>
        <v>#N/A</v>
      </c>
      <c r="T7" s="5" t="e">
        <f t="shared" si="2"/>
        <v>#N/A</v>
      </c>
      <c r="U7" s="5" t="e">
        <f t="shared" si="3"/>
        <v>#N/A</v>
      </c>
      <c r="W7" s="7">
        <f t="shared" si="4"/>
        <v>1228</v>
      </c>
      <c r="X7" s="7" t="str">
        <f t="shared" si="5"/>
        <v>HFMMCD NY</v>
      </c>
      <c r="Y7" s="7" t="str">
        <f t="shared" si="6"/>
        <v>Healthfirst MCD NY</v>
      </c>
    </row>
    <row r="8" spans="1:25" x14ac:dyDescent="0.25">
      <c r="A8" t="s">
        <v>217</v>
      </c>
      <c r="B8">
        <v>2328</v>
      </c>
      <c r="C8" t="s">
        <v>187</v>
      </c>
      <c r="D8" t="s">
        <v>218</v>
      </c>
      <c r="E8" t="s">
        <v>211</v>
      </c>
      <c r="G8" s="2">
        <v>4028</v>
      </c>
      <c r="H8" t="s">
        <v>219</v>
      </c>
      <c r="I8">
        <v>4028</v>
      </c>
      <c r="J8" t="s">
        <v>210</v>
      </c>
      <c r="K8" t="s">
        <v>220</v>
      </c>
      <c r="L8" t="s">
        <v>221</v>
      </c>
      <c r="Q8" t="str">
        <f t="shared" si="7"/>
        <v>CRSMCD</v>
      </c>
      <c r="S8" s="5" t="e">
        <f t="shared" si="1"/>
        <v>#N/A</v>
      </c>
      <c r="T8" s="5" t="e">
        <f t="shared" si="2"/>
        <v>#N/A</v>
      </c>
      <c r="U8" s="5" t="e">
        <f t="shared" si="3"/>
        <v>#N/A</v>
      </c>
      <c r="W8" s="7" t="e">
        <f t="shared" si="4"/>
        <v>#N/A</v>
      </c>
      <c r="X8" s="7" t="e">
        <f t="shared" si="5"/>
        <v>#N/A</v>
      </c>
      <c r="Y8" s="7" t="e">
        <f t="shared" si="6"/>
        <v>#N/A</v>
      </c>
    </row>
    <row r="9" spans="1:25" x14ac:dyDescent="0.25">
      <c r="A9" t="s">
        <v>222</v>
      </c>
      <c r="B9">
        <v>1208</v>
      </c>
      <c r="C9" t="s">
        <v>187</v>
      </c>
      <c r="D9" t="s">
        <v>218</v>
      </c>
      <c r="E9" t="s">
        <v>198</v>
      </c>
      <c r="F9" t="s">
        <v>195</v>
      </c>
      <c r="G9" s="2">
        <v>4148</v>
      </c>
      <c r="H9" t="s">
        <v>223</v>
      </c>
      <c r="I9">
        <v>4148</v>
      </c>
      <c r="J9" t="s">
        <v>187</v>
      </c>
      <c r="K9" t="s">
        <v>191</v>
      </c>
      <c r="L9" t="s">
        <v>216</v>
      </c>
      <c r="M9" s="3" t="e">
        <f>VLOOKUP($G9,$I$42:$O$192,5,FALSE)</f>
        <v>#N/A</v>
      </c>
      <c r="Q9" t="str">
        <f t="shared" si="7"/>
        <v>CRSMCR</v>
      </c>
      <c r="S9" s="5" t="e">
        <f t="shared" si="1"/>
        <v>#N/A</v>
      </c>
      <c r="T9" s="5" t="e">
        <f t="shared" si="2"/>
        <v>#N/A</v>
      </c>
      <c r="U9" s="5" t="e">
        <f t="shared" si="3"/>
        <v>#N/A</v>
      </c>
      <c r="W9" s="7">
        <f t="shared" si="4"/>
        <v>1208</v>
      </c>
      <c r="X9" s="7" t="str">
        <f t="shared" si="5"/>
        <v>HCPCOMM NY</v>
      </c>
      <c r="Y9" s="7" t="str">
        <f t="shared" si="6"/>
        <v>Healthcare Partners Commerical NY</v>
      </c>
    </row>
    <row r="10" spans="1:25" x14ac:dyDescent="0.25">
      <c r="A10" t="s">
        <v>224</v>
      </c>
      <c r="B10">
        <v>2248</v>
      </c>
      <c r="C10" t="s">
        <v>187</v>
      </c>
      <c r="D10" t="s">
        <v>225</v>
      </c>
      <c r="E10" t="s">
        <v>226</v>
      </c>
      <c r="G10" s="2">
        <v>4378</v>
      </c>
      <c r="H10" t="s">
        <v>227</v>
      </c>
      <c r="I10">
        <v>4378</v>
      </c>
      <c r="J10" t="s">
        <v>187</v>
      </c>
      <c r="K10" t="s">
        <v>191</v>
      </c>
      <c r="L10" t="s">
        <v>228</v>
      </c>
      <c r="M10" s="3" t="e">
        <f>VLOOKUP($G10,$I$42:$O$192,5,FALSE)</f>
        <v>#N/A</v>
      </c>
      <c r="Q10" t="str">
        <f t="shared" si="7"/>
        <v>CIGMedicar</v>
      </c>
      <c r="S10" s="5" t="e">
        <f t="shared" si="1"/>
        <v>#N/A</v>
      </c>
      <c r="T10" s="5" t="e">
        <f t="shared" si="2"/>
        <v>#N/A</v>
      </c>
      <c r="U10" s="5" t="e">
        <f t="shared" si="3"/>
        <v>#N/A</v>
      </c>
      <c r="W10" s="7">
        <f t="shared" si="4"/>
        <v>2248</v>
      </c>
      <c r="X10" s="7" t="str">
        <f t="shared" si="5"/>
        <v>CLMMCR NY</v>
      </c>
      <c r="Y10" s="7" t="str">
        <f t="shared" si="6"/>
        <v>Centerlight  Medicare NY</v>
      </c>
    </row>
    <row r="11" spans="1:25" x14ac:dyDescent="0.25">
      <c r="A11" t="s">
        <v>229</v>
      </c>
      <c r="B11">
        <v>1898</v>
      </c>
      <c r="C11" t="s">
        <v>187</v>
      </c>
      <c r="D11" t="s">
        <v>230</v>
      </c>
      <c r="F11" t="s">
        <v>189</v>
      </c>
      <c r="G11" s="2">
        <v>568</v>
      </c>
      <c r="H11" s="3" t="str">
        <f>VLOOKUP($G11,$I$42:$O$192,7,FALSE)</f>
        <v>Commercial</v>
      </c>
      <c r="I11" s="3">
        <f>VLOOKUP($G11,$I$42:$O$192,1,FALSE)</f>
        <v>568</v>
      </c>
      <c r="J11" s="3" t="str">
        <f>VLOOKUP($G11,$I$42:$O$192,2,FALSE)</f>
        <v>Managed Care</v>
      </c>
      <c r="K11" s="3" t="str">
        <f>VLOOKUP($G11,$I$42:$O$192,3,FALSE)</f>
        <v>COM</v>
      </c>
      <c r="L11" s="3">
        <f>VLOOKUP($G11,$I$42:$O$192,4,FALSE)</f>
        <v>0</v>
      </c>
      <c r="M11" s="3" t="str">
        <f>VLOOKUP($G11,$I$42:$O$192,5,FALSE)</f>
        <v>1 Level of Care</v>
      </c>
      <c r="Q11" t="str">
        <f t="shared" si="7"/>
        <v>GAT</v>
      </c>
      <c r="S11" s="5" t="e">
        <f t="shared" si="1"/>
        <v>#N/A</v>
      </c>
      <c r="T11" s="5" t="e">
        <f t="shared" si="2"/>
        <v>#N/A</v>
      </c>
      <c r="U11" s="5" t="e">
        <f t="shared" si="3"/>
        <v>#N/A</v>
      </c>
      <c r="W11" s="7" t="e">
        <f t="shared" si="4"/>
        <v>#N/A</v>
      </c>
      <c r="X11" s="7" t="e">
        <f t="shared" si="5"/>
        <v>#N/A</v>
      </c>
      <c r="Y11" s="7" t="e">
        <f t="shared" si="6"/>
        <v>#N/A</v>
      </c>
    </row>
    <row r="12" spans="1:25" x14ac:dyDescent="0.25">
      <c r="A12" t="s">
        <v>231</v>
      </c>
      <c r="B12">
        <v>78</v>
      </c>
      <c r="C12" t="s">
        <v>210</v>
      </c>
      <c r="D12" t="s">
        <v>232</v>
      </c>
      <c r="E12" t="s">
        <v>233</v>
      </c>
      <c r="F12" t="s">
        <v>208</v>
      </c>
      <c r="G12" s="2">
        <v>78</v>
      </c>
      <c r="H12" s="3" t="str">
        <f>VLOOKUP($G12,$I$42:$O$192,7,FALSE)</f>
        <v>Hospice Medicaid</v>
      </c>
      <c r="I12" s="3">
        <f>VLOOKUP($G12,$I$42:$O$192,1,FALSE)</f>
        <v>78</v>
      </c>
      <c r="J12" s="3" t="str">
        <f>VLOOKUP($G12,$I$42:$O$192,2,FALSE)</f>
        <v>Medicaid</v>
      </c>
      <c r="K12" s="3" t="str">
        <f>VLOOKUP($G12,$I$42:$O$192,3,FALSE)</f>
        <v>HM</v>
      </c>
      <c r="L12" s="3">
        <f>VLOOKUP($G12,$I$42:$O$192,4,FALSE)</f>
        <v>0</v>
      </c>
      <c r="M12" s="3" t="str">
        <f>VLOOKUP($G12,$I$42:$O$192,5,FALSE)</f>
        <v>New York Medicaid</v>
      </c>
      <c r="Q12" t="str">
        <f t="shared" si="7"/>
        <v>HMOH</v>
      </c>
      <c r="S12" s="5">
        <f t="shared" si="1"/>
        <v>459</v>
      </c>
      <c r="T12" s="5" t="str">
        <f t="shared" si="2"/>
        <v>HMOH</v>
      </c>
      <c r="U12" s="5" t="str">
        <f t="shared" si="3"/>
        <v>Hospice Medicaid OH</v>
      </c>
      <c r="W12" s="7">
        <f t="shared" si="4"/>
        <v>78</v>
      </c>
      <c r="X12" s="7" t="str">
        <f t="shared" si="5"/>
        <v>HM</v>
      </c>
      <c r="Y12" s="7" t="str">
        <f t="shared" si="6"/>
        <v>Hospice Medicaid</v>
      </c>
    </row>
    <row r="13" spans="1:25" x14ac:dyDescent="0.25">
      <c r="A13" t="s">
        <v>234</v>
      </c>
      <c r="B13">
        <v>658</v>
      </c>
      <c r="C13" t="s">
        <v>143</v>
      </c>
      <c r="D13" t="s">
        <v>235</v>
      </c>
      <c r="E13" t="s">
        <v>233</v>
      </c>
      <c r="F13" t="s">
        <v>208</v>
      </c>
      <c r="G13" s="2">
        <v>3538</v>
      </c>
      <c r="H13" t="s">
        <v>236</v>
      </c>
      <c r="I13">
        <v>3538</v>
      </c>
      <c r="J13" t="s">
        <v>210</v>
      </c>
      <c r="K13" t="s">
        <v>237</v>
      </c>
      <c r="M13" s="3" t="e">
        <f>VLOOKUP($G13,$I$42:$O$192,5,FALSE)</f>
        <v>#N/A</v>
      </c>
      <c r="Q13" t="str">
        <f t="shared" si="7"/>
        <v>HMPOH</v>
      </c>
      <c r="S13" s="5" t="e">
        <f t="shared" si="1"/>
        <v>#N/A</v>
      </c>
      <c r="T13" s="5" t="e">
        <f t="shared" si="2"/>
        <v>#N/A</v>
      </c>
      <c r="U13" s="5" t="e">
        <f t="shared" si="3"/>
        <v>#N/A</v>
      </c>
      <c r="W13" s="7" t="e">
        <f t="shared" si="4"/>
        <v>#N/A</v>
      </c>
      <c r="X13" s="7" t="e">
        <f t="shared" si="5"/>
        <v>#N/A</v>
      </c>
      <c r="Y13" s="7" t="e">
        <f t="shared" si="6"/>
        <v>#N/A</v>
      </c>
    </row>
    <row r="14" spans="1:25" x14ac:dyDescent="0.25">
      <c r="A14" t="s">
        <v>238</v>
      </c>
      <c r="B14">
        <v>119</v>
      </c>
      <c r="C14" t="s">
        <v>143</v>
      </c>
      <c r="D14" t="s">
        <v>82</v>
      </c>
      <c r="F14" t="s">
        <v>208</v>
      </c>
      <c r="G14" s="2">
        <v>1</v>
      </c>
      <c r="H14" t="s">
        <v>239</v>
      </c>
      <c r="I14">
        <v>1</v>
      </c>
      <c r="J14" t="s">
        <v>143</v>
      </c>
      <c r="K14" t="s">
        <v>240</v>
      </c>
      <c r="M14" t="s">
        <v>208</v>
      </c>
      <c r="Q14" t="str">
        <f t="shared" si="7"/>
        <v>HP</v>
      </c>
      <c r="S14" s="5">
        <f t="shared" si="1"/>
        <v>119</v>
      </c>
      <c r="T14" s="5" t="str">
        <f t="shared" si="2"/>
        <v>HP</v>
      </c>
      <c r="U14" s="5" t="str">
        <f t="shared" si="3"/>
        <v>Hospice Private</v>
      </c>
      <c r="W14" s="7">
        <f t="shared" si="4"/>
        <v>119</v>
      </c>
      <c r="X14" s="7" t="str">
        <f t="shared" si="5"/>
        <v>HP</v>
      </c>
      <c r="Y14" s="7" t="str">
        <f t="shared" si="6"/>
        <v>Hospice Private</v>
      </c>
    </row>
    <row r="15" spans="1:25" x14ac:dyDescent="0.25">
      <c r="A15" t="s">
        <v>241</v>
      </c>
      <c r="B15">
        <v>1409</v>
      </c>
      <c r="C15" t="s">
        <v>242</v>
      </c>
      <c r="D15" t="s">
        <v>232</v>
      </c>
      <c r="E15" t="s">
        <v>243</v>
      </c>
      <c r="F15" t="s">
        <v>208</v>
      </c>
      <c r="G15" s="2">
        <v>1</v>
      </c>
      <c r="H15" t="s">
        <v>239</v>
      </c>
      <c r="I15">
        <v>1</v>
      </c>
      <c r="J15" t="s">
        <v>143</v>
      </c>
      <c r="K15" t="s">
        <v>240</v>
      </c>
      <c r="M15" t="s">
        <v>208</v>
      </c>
      <c r="Q15" t="str">
        <f t="shared" si="7"/>
        <v>HMRESPITE</v>
      </c>
      <c r="S15" s="5" t="e">
        <f t="shared" si="1"/>
        <v>#N/A</v>
      </c>
      <c r="T15" s="5" t="e">
        <f t="shared" si="2"/>
        <v>#N/A</v>
      </c>
      <c r="U15" s="5" t="e">
        <f t="shared" si="3"/>
        <v>#N/A</v>
      </c>
      <c r="W15" s="7" t="e">
        <f t="shared" si="4"/>
        <v>#N/A</v>
      </c>
      <c r="X15" s="7" t="e">
        <f t="shared" si="5"/>
        <v>#N/A</v>
      </c>
      <c r="Y15" s="7" t="e">
        <f t="shared" si="6"/>
        <v>#N/A</v>
      </c>
    </row>
    <row r="16" spans="1:25" x14ac:dyDescent="0.25">
      <c r="A16" t="s">
        <v>244</v>
      </c>
      <c r="B16">
        <v>208</v>
      </c>
      <c r="C16" t="s">
        <v>187</v>
      </c>
      <c r="D16" t="s">
        <v>245</v>
      </c>
      <c r="E16" s="1">
        <v>1</v>
      </c>
      <c r="F16" t="s">
        <v>195</v>
      </c>
      <c r="G16" s="2">
        <v>3758</v>
      </c>
      <c r="H16" t="s">
        <v>246</v>
      </c>
      <c r="I16">
        <v>3758</v>
      </c>
      <c r="J16" t="s">
        <v>187</v>
      </c>
      <c r="K16" t="s">
        <v>191</v>
      </c>
      <c r="L16" t="s">
        <v>247</v>
      </c>
      <c r="M16" t="s">
        <v>189</v>
      </c>
      <c r="Q16" t="str">
        <f t="shared" si="7"/>
        <v>HU1</v>
      </c>
      <c r="S16" s="5" t="e">
        <f t="shared" si="1"/>
        <v>#N/A</v>
      </c>
      <c r="T16" s="5" t="e">
        <f t="shared" si="2"/>
        <v>#N/A</v>
      </c>
      <c r="U16" s="5" t="e">
        <f t="shared" si="3"/>
        <v>#N/A</v>
      </c>
      <c r="W16" s="7" t="e">
        <f t="shared" si="4"/>
        <v>#N/A</v>
      </c>
      <c r="X16" s="7" t="e">
        <f t="shared" si="5"/>
        <v>#N/A</v>
      </c>
      <c r="Y16" s="7" t="e">
        <f t="shared" si="6"/>
        <v>#N/A</v>
      </c>
    </row>
    <row r="17" spans="1:25" x14ac:dyDescent="0.25">
      <c r="A17" t="s">
        <v>248</v>
      </c>
      <c r="B17">
        <v>58</v>
      </c>
      <c r="C17" t="s">
        <v>187</v>
      </c>
      <c r="D17" t="s">
        <v>249</v>
      </c>
      <c r="E17" t="s">
        <v>250</v>
      </c>
      <c r="F17" t="s">
        <v>189</v>
      </c>
      <c r="G17" s="2">
        <v>169</v>
      </c>
      <c r="H17" t="s">
        <v>251</v>
      </c>
      <c r="I17">
        <v>169</v>
      </c>
      <c r="J17" t="s">
        <v>242</v>
      </c>
      <c r="K17" t="s">
        <v>252</v>
      </c>
      <c r="M17" t="s">
        <v>208</v>
      </c>
      <c r="Q17" t="str">
        <f t="shared" si="7"/>
        <v>MCLLvl</v>
      </c>
      <c r="S17" s="5" t="e">
        <f t="shared" si="1"/>
        <v>#N/A</v>
      </c>
      <c r="T17" s="5" t="e">
        <f t="shared" si="2"/>
        <v>#N/A</v>
      </c>
      <c r="U17" s="5" t="e">
        <f t="shared" si="3"/>
        <v>#N/A</v>
      </c>
      <c r="W17" s="7" t="e">
        <f t="shared" si="4"/>
        <v>#N/A</v>
      </c>
      <c r="X17" s="7" t="e">
        <f t="shared" si="5"/>
        <v>#N/A</v>
      </c>
      <c r="Y17" s="7" t="e">
        <f t="shared" si="6"/>
        <v>#N/A</v>
      </c>
    </row>
    <row r="18" spans="1:25" x14ac:dyDescent="0.25">
      <c r="A18" t="s">
        <v>253</v>
      </c>
      <c r="B18">
        <v>68</v>
      </c>
      <c r="C18" t="s">
        <v>187</v>
      </c>
      <c r="D18" t="s">
        <v>198</v>
      </c>
      <c r="E18" s="1">
        <v>1</v>
      </c>
      <c r="F18" t="s">
        <v>195</v>
      </c>
      <c r="G18" s="2">
        <v>169</v>
      </c>
      <c r="H18" t="s">
        <v>251</v>
      </c>
      <c r="I18">
        <v>169</v>
      </c>
      <c r="J18" t="s">
        <v>242</v>
      </c>
      <c r="K18" t="s">
        <v>252</v>
      </c>
      <c r="M18" t="s">
        <v>208</v>
      </c>
      <c r="Q18" t="str">
        <f t="shared" si="7"/>
        <v>MCR1</v>
      </c>
      <c r="S18" s="5" t="e">
        <f t="shared" si="1"/>
        <v>#N/A</v>
      </c>
      <c r="T18" s="5" t="e">
        <f t="shared" si="2"/>
        <v>#N/A</v>
      </c>
      <c r="U18" s="5" t="e">
        <f t="shared" si="3"/>
        <v>#N/A</v>
      </c>
      <c r="W18" s="7" t="e">
        <f t="shared" si="4"/>
        <v>#N/A</v>
      </c>
      <c r="X18" s="7" t="e">
        <f t="shared" si="5"/>
        <v>#N/A</v>
      </c>
      <c r="Y18" s="7" t="e">
        <f t="shared" si="6"/>
        <v>#N/A</v>
      </c>
    </row>
    <row r="19" spans="1:25" x14ac:dyDescent="0.25">
      <c r="A19" t="s">
        <v>210</v>
      </c>
      <c r="B19">
        <v>3</v>
      </c>
      <c r="C19" t="s">
        <v>210</v>
      </c>
      <c r="D19" t="s">
        <v>191</v>
      </c>
      <c r="E19" t="s">
        <v>233</v>
      </c>
      <c r="F19" t="s">
        <v>210</v>
      </c>
      <c r="G19" s="2">
        <v>4168</v>
      </c>
      <c r="H19" t="s">
        <v>210</v>
      </c>
      <c r="I19">
        <v>4168</v>
      </c>
      <c r="J19" t="s">
        <v>210</v>
      </c>
      <c r="K19" t="s">
        <v>211</v>
      </c>
      <c r="M19" s="3" t="e">
        <f>VLOOKUP($G19,$I$42:$O$192,5,FALSE)</f>
        <v>#N/A</v>
      </c>
      <c r="Q19" t="str">
        <f t="shared" si="7"/>
        <v>MAOH</v>
      </c>
      <c r="S19" s="5" t="e">
        <f t="shared" si="1"/>
        <v>#N/A</v>
      </c>
      <c r="T19" s="5" t="e">
        <f t="shared" si="2"/>
        <v>#N/A</v>
      </c>
      <c r="U19" s="5" t="e">
        <f t="shared" si="3"/>
        <v>#N/A</v>
      </c>
      <c r="W19" s="7" t="e">
        <f t="shared" si="4"/>
        <v>#N/A</v>
      </c>
      <c r="X19" s="7" t="e">
        <f t="shared" si="5"/>
        <v>#N/A</v>
      </c>
      <c r="Y19" s="7" t="e">
        <f t="shared" si="6"/>
        <v>#N/A</v>
      </c>
    </row>
    <row r="20" spans="1:25" x14ac:dyDescent="0.25">
      <c r="A20" t="s">
        <v>236</v>
      </c>
      <c r="B20">
        <v>13</v>
      </c>
      <c r="C20" t="s">
        <v>143</v>
      </c>
      <c r="D20" t="s">
        <v>254</v>
      </c>
      <c r="E20" t="s">
        <v>233</v>
      </c>
      <c r="F20" t="s">
        <v>210</v>
      </c>
      <c r="G20" s="2">
        <v>3538</v>
      </c>
      <c r="H20" t="s">
        <v>236</v>
      </c>
      <c r="I20">
        <v>3538</v>
      </c>
      <c r="J20" t="s">
        <v>210</v>
      </c>
      <c r="K20" t="s">
        <v>237</v>
      </c>
      <c r="M20" s="3" t="e">
        <f>VLOOKUP($G20,$I$42:$O$192,5,FALSE)</f>
        <v>#N/A</v>
      </c>
      <c r="Q20" t="str">
        <f t="shared" si="7"/>
        <v>MPOH</v>
      </c>
      <c r="S20" s="5" t="e">
        <f t="shared" si="1"/>
        <v>#N/A</v>
      </c>
      <c r="T20" s="5" t="e">
        <f t="shared" si="2"/>
        <v>#N/A</v>
      </c>
      <c r="U20" s="5" t="e">
        <f t="shared" si="3"/>
        <v>#N/A</v>
      </c>
      <c r="W20" s="7" t="e">
        <f t="shared" si="4"/>
        <v>#N/A</v>
      </c>
      <c r="X20" s="7" t="e">
        <f t="shared" si="5"/>
        <v>#N/A</v>
      </c>
      <c r="Y20" s="7" t="e">
        <f t="shared" si="6"/>
        <v>#N/A</v>
      </c>
    </row>
    <row r="21" spans="1:25" x14ac:dyDescent="0.25">
      <c r="A21" t="s">
        <v>255</v>
      </c>
      <c r="B21">
        <v>2128</v>
      </c>
      <c r="C21" t="s">
        <v>187</v>
      </c>
      <c r="D21" t="s">
        <v>256</v>
      </c>
      <c r="E21" t="s">
        <v>226</v>
      </c>
      <c r="F21" t="s">
        <v>195</v>
      </c>
      <c r="G21" s="2">
        <v>4298</v>
      </c>
      <c r="H21" t="s">
        <v>199</v>
      </c>
      <c r="I21">
        <v>4298</v>
      </c>
      <c r="J21" t="s">
        <v>187</v>
      </c>
      <c r="K21" t="s">
        <v>191</v>
      </c>
      <c r="L21" t="s">
        <v>200</v>
      </c>
      <c r="Q21" t="str">
        <f t="shared" si="7"/>
        <v>MMOMedicar</v>
      </c>
      <c r="S21" s="5" t="e">
        <f t="shared" si="1"/>
        <v>#N/A</v>
      </c>
      <c r="T21" s="5" t="e">
        <f t="shared" si="2"/>
        <v>#N/A</v>
      </c>
      <c r="U21" s="5" t="e">
        <f t="shared" si="3"/>
        <v>#N/A</v>
      </c>
      <c r="W21" s="7">
        <f t="shared" si="4"/>
        <v>2128</v>
      </c>
      <c r="X21" s="7" t="str">
        <f t="shared" si="5"/>
        <v>HCC</v>
      </c>
      <c r="Y21" s="7" t="str">
        <f t="shared" si="6"/>
        <v>Compassionate Care NJ</v>
      </c>
    </row>
    <row r="22" spans="1:25" x14ac:dyDescent="0.25">
      <c r="A22" t="s">
        <v>257</v>
      </c>
      <c r="B22">
        <v>261</v>
      </c>
      <c r="C22" t="s">
        <v>187</v>
      </c>
      <c r="D22" t="s">
        <v>258</v>
      </c>
      <c r="E22" t="s">
        <v>233</v>
      </c>
      <c r="F22" t="s">
        <v>259</v>
      </c>
      <c r="G22" s="2">
        <v>169</v>
      </c>
      <c r="H22" t="s">
        <v>251</v>
      </c>
      <c r="I22">
        <v>169</v>
      </c>
      <c r="J22" t="s">
        <v>242</v>
      </c>
      <c r="K22" t="s">
        <v>252</v>
      </c>
      <c r="M22" t="s">
        <v>208</v>
      </c>
      <c r="Q22" t="str">
        <f t="shared" si="7"/>
        <v>MMOH</v>
      </c>
      <c r="S22" s="5" t="e">
        <f t="shared" si="1"/>
        <v>#N/A</v>
      </c>
      <c r="T22" s="5" t="e">
        <f t="shared" si="2"/>
        <v>#N/A</v>
      </c>
      <c r="U22" s="5" t="e">
        <f t="shared" si="3"/>
        <v>#N/A</v>
      </c>
      <c r="W22" s="7" t="e">
        <f t="shared" si="4"/>
        <v>#N/A</v>
      </c>
      <c r="X22" s="7" t="e">
        <f t="shared" si="5"/>
        <v>#N/A</v>
      </c>
      <c r="Y22" s="7" t="e">
        <f t="shared" si="6"/>
        <v>#N/A</v>
      </c>
    </row>
    <row r="23" spans="1:25" x14ac:dyDescent="0.25">
      <c r="A23" t="s">
        <v>260</v>
      </c>
      <c r="B23">
        <v>4</v>
      </c>
      <c r="C23" t="s">
        <v>260</v>
      </c>
      <c r="D23" t="s">
        <v>261</v>
      </c>
      <c r="F23" t="s">
        <v>195</v>
      </c>
      <c r="G23" s="2">
        <v>4</v>
      </c>
      <c r="H23" t="s">
        <v>260</v>
      </c>
      <c r="I23">
        <v>4</v>
      </c>
      <c r="J23" t="s">
        <v>260</v>
      </c>
      <c r="K23" t="s">
        <v>261</v>
      </c>
      <c r="M23" t="s">
        <v>195</v>
      </c>
      <c r="Q23" t="str">
        <f t="shared" si="7"/>
        <v>MCA</v>
      </c>
      <c r="S23" s="5" t="e">
        <f t="shared" si="1"/>
        <v>#N/A</v>
      </c>
      <c r="T23" s="5" t="e">
        <f t="shared" si="2"/>
        <v>#N/A</v>
      </c>
      <c r="U23" s="5" t="e">
        <f t="shared" si="3"/>
        <v>#N/A</v>
      </c>
      <c r="W23" s="7" t="e">
        <f t="shared" si="4"/>
        <v>#N/A</v>
      </c>
      <c r="X23" s="7" t="e">
        <f t="shared" si="5"/>
        <v>#N/A</v>
      </c>
      <c r="Y23" s="7" t="e">
        <f t="shared" si="6"/>
        <v>#N/A</v>
      </c>
    </row>
    <row r="24" spans="1:25" x14ac:dyDescent="0.25">
      <c r="A24" t="s">
        <v>262</v>
      </c>
      <c r="B24">
        <v>1499</v>
      </c>
      <c r="C24" t="s">
        <v>187</v>
      </c>
      <c r="D24" t="s">
        <v>263</v>
      </c>
      <c r="E24" t="s">
        <v>207</v>
      </c>
      <c r="F24" t="s">
        <v>208</v>
      </c>
      <c r="G24" s="2">
        <v>4208</v>
      </c>
      <c r="H24" t="s">
        <v>264</v>
      </c>
      <c r="I24">
        <v>4208</v>
      </c>
      <c r="J24" t="s">
        <v>210</v>
      </c>
      <c r="K24" t="s">
        <v>211</v>
      </c>
      <c r="L24" t="s">
        <v>265</v>
      </c>
      <c r="M24" s="3" t="e">
        <f>VLOOKUP($G24,$I$42:$O$192,5,FALSE)</f>
        <v>#N/A</v>
      </c>
      <c r="Q24" t="str">
        <f t="shared" si="7"/>
        <v>MOLCOMM</v>
      </c>
      <c r="S24" s="5" t="e">
        <f t="shared" si="1"/>
        <v>#N/A</v>
      </c>
      <c r="T24" s="5" t="e">
        <f t="shared" si="2"/>
        <v>#N/A</v>
      </c>
      <c r="U24" s="5" t="e">
        <f t="shared" si="3"/>
        <v>#N/A</v>
      </c>
      <c r="W24" s="7" t="e">
        <f t="shared" si="4"/>
        <v>#N/A</v>
      </c>
      <c r="X24" s="7" t="e">
        <f t="shared" si="5"/>
        <v>#N/A</v>
      </c>
      <c r="Y24" s="7" t="e">
        <f t="shared" si="6"/>
        <v>#N/A</v>
      </c>
    </row>
    <row r="25" spans="1:25" x14ac:dyDescent="0.25">
      <c r="A25" t="s">
        <v>266</v>
      </c>
      <c r="B25">
        <v>1289</v>
      </c>
      <c r="C25" t="s">
        <v>187</v>
      </c>
      <c r="D25" t="s">
        <v>267</v>
      </c>
      <c r="F25" t="s">
        <v>195</v>
      </c>
      <c r="G25" s="2">
        <v>4088</v>
      </c>
      <c r="H25" t="s">
        <v>268</v>
      </c>
      <c r="I25">
        <v>4088</v>
      </c>
      <c r="J25" t="s">
        <v>187</v>
      </c>
      <c r="K25" t="s">
        <v>191</v>
      </c>
      <c r="L25" t="s">
        <v>212</v>
      </c>
      <c r="Q25" t="str">
        <f t="shared" si="7"/>
        <v>MYG</v>
      </c>
      <c r="S25" s="5" t="e">
        <f t="shared" si="1"/>
        <v>#N/A</v>
      </c>
      <c r="T25" s="5" t="e">
        <f t="shared" si="2"/>
        <v>#N/A</v>
      </c>
      <c r="U25" s="5" t="e">
        <f t="shared" si="3"/>
        <v>#N/A</v>
      </c>
      <c r="W25" s="7" t="e">
        <f t="shared" si="4"/>
        <v>#N/A</v>
      </c>
      <c r="X25" s="7" t="e">
        <f t="shared" si="5"/>
        <v>#N/A</v>
      </c>
      <c r="Y25" s="7" t="e">
        <f t="shared" si="6"/>
        <v>#N/A</v>
      </c>
    </row>
    <row r="26" spans="1:25" x14ac:dyDescent="0.25">
      <c r="A26" t="s">
        <v>269</v>
      </c>
      <c r="B26">
        <v>858</v>
      </c>
      <c r="C26" t="s">
        <v>187</v>
      </c>
      <c r="D26" t="s">
        <v>270</v>
      </c>
      <c r="F26" t="s">
        <v>195</v>
      </c>
      <c r="G26" s="2">
        <v>4148</v>
      </c>
      <c r="H26" t="s">
        <v>223</v>
      </c>
      <c r="I26">
        <v>4148</v>
      </c>
      <c r="J26" t="s">
        <v>187</v>
      </c>
      <c r="K26" t="s">
        <v>191</v>
      </c>
      <c r="L26" t="s">
        <v>216</v>
      </c>
      <c r="M26" s="3" t="e">
        <f>VLOOKUP($G26,$I$42:$O$192,5,FALSE)</f>
        <v>#N/A</v>
      </c>
      <c r="Q26" t="str">
        <f t="shared" si="7"/>
        <v>MYF</v>
      </c>
      <c r="S26" s="5" t="e">
        <f t="shared" si="1"/>
        <v>#N/A</v>
      </c>
      <c r="T26" s="5" t="e">
        <f t="shared" si="2"/>
        <v>#N/A</v>
      </c>
      <c r="U26" s="5" t="e">
        <f t="shared" si="3"/>
        <v>#N/A</v>
      </c>
      <c r="W26" s="7">
        <f t="shared" si="4"/>
        <v>858</v>
      </c>
      <c r="X26" s="7" t="str">
        <f t="shared" si="5"/>
        <v>HTN</v>
      </c>
      <c r="Y26" s="7" t="str">
        <f t="shared" si="6"/>
        <v>Hospice TN</v>
      </c>
    </row>
    <row r="27" spans="1:25" x14ac:dyDescent="0.25">
      <c r="A27" t="s">
        <v>271</v>
      </c>
      <c r="B27">
        <v>1788</v>
      </c>
      <c r="C27" t="s">
        <v>187</v>
      </c>
      <c r="D27" t="s">
        <v>272</v>
      </c>
      <c r="F27" t="s">
        <v>195</v>
      </c>
      <c r="G27" s="2">
        <v>4128</v>
      </c>
      <c r="H27" t="s">
        <v>273</v>
      </c>
      <c r="I27">
        <v>4128</v>
      </c>
      <c r="J27" t="s">
        <v>187</v>
      </c>
      <c r="K27" t="s">
        <v>191</v>
      </c>
      <c r="L27" t="s">
        <v>274</v>
      </c>
      <c r="M27" s="3" t="e">
        <f>VLOOKUP($G27,$I$42:$O$192,5,FALSE)</f>
        <v>#N/A</v>
      </c>
      <c r="Q27" t="str">
        <f t="shared" si="7"/>
        <v>MYJ</v>
      </c>
      <c r="S27" s="5" t="e">
        <f t="shared" si="1"/>
        <v>#N/A</v>
      </c>
      <c r="T27" s="5" t="e">
        <f t="shared" si="2"/>
        <v>#N/A</v>
      </c>
      <c r="U27" s="5" t="e">
        <f t="shared" si="3"/>
        <v>#N/A</v>
      </c>
      <c r="W27" s="7">
        <f t="shared" si="4"/>
        <v>1788</v>
      </c>
      <c r="X27" s="7" t="str">
        <f t="shared" si="5"/>
        <v>CHS</v>
      </c>
      <c r="Y27" s="7" t="str">
        <f t="shared" si="6"/>
        <v>Hospice OHIO</v>
      </c>
    </row>
    <row r="28" spans="1:25" x14ac:dyDescent="0.25">
      <c r="A28" t="s">
        <v>275</v>
      </c>
      <c r="B28">
        <v>2168</v>
      </c>
      <c r="C28" t="s">
        <v>242</v>
      </c>
      <c r="D28" t="s">
        <v>276</v>
      </c>
      <c r="F28" t="s">
        <v>277</v>
      </c>
      <c r="G28" s="2">
        <v>78</v>
      </c>
      <c r="H28" s="3" t="str">
        <f>VLOOKUP($G28,$I$42:$O$192,7,FALSE)</f>
        <v>Hospice Medicaid</v>
      </c>
      <c r="I28" s="3">
        <f>VLOOKUP($G28,$I$42:$O$192,1,FALSE)</f>
        <v>78</v>
      </c>
      <c r="J28" s="3" t="str">
        <f>VLOOKUP($G28,$I$42:$O$192,2,FALSE)</f>
        <v>Medicaid</v>
      </c>
      <c r="K28" s="3" t="str">
        <f>VLOOKUP($G28,$I$42:$O$192,3,FALSE)</f>
        <v>HM</v>
      </c>
      <c r="L28" s="3">
        <f>VLOOKUP($G28,$I$42:$O$192,4,FALSE)</f>
        <v>0</v>
      </c>
      <c r="M28" s="3" t="str">
        <f>VLOOKUP($G28,$I$42:$O$192,5,FALSE)</f>
        <v>New York Medicaid</v>
      </c>
      <c r="Q28" t="str">
        <f t="shared" si="7"/>
        <v>MHM</v>
      </c>
      <c r="S28" s="5" t="e">
        <f t="shared" si="1"/>
        <v>#N/A</v>
      </c>
      <c r="T28" s="5" t="e">
        <f t="shared" si="2"/>
        <v>#N/A</v>
      </c>
      <c r="U28" s="5" t="e">
        <f t="shared" si="3"/>
        <v>#N/A</v>
      </c>
      <c r="W28" s="7" t="e">
        <f t="shared" si="4"/>
        <v>#N/A</v>
      </c>
      <c r="X28" s="7" t="e">
        <f t="shared" si="5"/>
        <v>#N/A</v>
      </c>
      <c r="Y28" s="7" t="e">
        <f t="shared" si="6"/>
        <v>#N/A</v>
      </c>
    </row>
    <row r="29" spans="1:25" x14ac:dyDescent="0.25">
      <c r="A29" t="s">
        <v>278</v>
      </c>
      <c r="B29">
        <v>1838</v>
      </c>
      <c r="C29" t="s">
        <v>242</v>
      </c>
      <c r="D29" t="s">
        <v>279</v>
      </c>
      <c r="F29" t="s">
        <v>208</v>
      </c>
      <c r="G29" s="2">
        <v>78</v>
      </c>
      <c r="H29" s="3" t="str">
        <f>VLOOKUP($G29,$I$42:$O$192,7,FALSE)</f>
        <v>Hospice Medicaid</v>
      </c>
      <c r="I29" s="3">
        <f>VLOOKUP($G29,$I$42:$O$192,1,FALSE)</f>
        <v>78</v>
      </c>
      <c r="J29" s="3" t="str">
        <f>VLOOKUP($G29,$I$42:$O$192,2,FALSE)</f>
        <v>Medicaid</v>
      </c>
      <c r="K29" s="3" t="str">
        <f>VLOOKUP($G29,$I$42:$O$192,3,FALSE)</f>
        <v>HM</v>
      </c>
      <c r="L29" s="3">
        <f>VLOOKUP($G29,$I$42:$O$192,4,FALSE)</f>
        <v>0</v>
      </c>
      <c r="M29" s="3" t="str">
        <f>VLOOKUP($G29,$I$42:$O$192,5,FALSE)</f>
        <v>New York Medicaid</v>
      </c>
      <c r="Q29" t="str">
        <f t="shared" si="7"/>
        <v>MHU</v>
      </c>
      <c r="S29" s="5" t="e">
        <f t="shared" si="1"/>
        <v>#N/A</v>
      </c>
      <c r="T29" s="5" t="e">
        <f t="shared" si="2"/>
        <v>#N/A</v>
      </c>
      <c r="U29" s="5" t="e">
        <f t="shared" si="3"/>
        <v>#N/A</v>
      </c>
      <c r="W29" s="7" t="e">
        <f t="shared" si="4"/>
        <v>#N/A</v>
      </c>
      <c r="X29" s="7" t="e">
        <f t="shared" si="5"/>
        <v>#N/A</v>
      </c>
      <c r="Y29" s="7" t="e">
        <f t="shared" si="6"/>
        <v>#N/A</v>
      </c>
    </row>
    <row r="30" spans="1:25" x14ac:dyDescent="0.25">
      <c r="A30" t="s">
        <v>280</v>
      </c>
      <c r="B30">
        <v>728</v>
      </c>
      <c r="C30" t="s">
        <v>210</v>
      </c>
      <c r="D30" t="s">
        <v>281</v>
      </c>
      <c r="F30" t="s">
        <v>210</v>
      </c>
      <c r="G30" s="2">
        <v>4019</v>
      </c>
      <c r="H30" t="s">
        <v>282</v>
      </c>
      <c r="I30">
        <v>4019</v>
      </c>
      <c r="J30" t="s">
        <v>210</v>
      </c>
      <c r="K30" t="s">
        <v>220</v>
      </c>
      <c r="L30" t="s">
        <v>283</v>
      </c>
      <c r="Q30" t="str">
        <f t="shared" si="7"/>
        <v>MYB</v>
      </c>
      <c r="S30" s="5" t="e">
        <f t="shared" si="1"/>
        <v>#N/A</v>
      </c>
      <c r="T30" s="5" t="e">
        <f t="shared" si="2"/>
        <v>#N/A</v>
      </c>
      <c r="U30" s="5" t="e">
        <f t="shared" si="3"/>
        <v>#N/A</v>
      </c>
      <c r="W30" s="7" t="e">
        <f t="shared" si="4"/>
        <v>#N/A</v>
      </c>
      <c r="X30" s="7" t="e">
        <f t="shared" si="5"/>
        <v>#N/A</v>
      </c>
      <c r="Y30" s="7" t="e">
        <f t="shared" si="6"/>
        <v>#N/A</v>
      </c>
    </row>
    <row r="31" spans="1:25" x14ac:dyDescent="0.25">
      <c r="A31" t="s">
        <v>284</v>
      </c>
      <c r="B31">
        <v>518</v>
      </c>
      <c r="C31" t="s">
        <v>210</v>
      </c>
      <c r="D31" t="s">
        <v>285</v>
      </c>
      <c r="F31" t="s">
        <v>210</v>
      </c>
      <c r="G31" s="2">
        <v>4028</v>
      </c>
      <c r="H31" t="s">
        <v>219</v>
      </c>
      <c r="I31">
        <v>4028</v>
      </c>
      <c r="J31" t="s">
        <v>210</v>
      </c>
      <c r="K31" t="s">
        <v>220</v>
      </c>
      <c r="L31" t="s">
        <v>221</v>
      </c>
      <c r="Q31" t="str">
        <f t="shared" si="7"/>
        <v>MYA</v>
      </c>
      <c r="S31" s="5" t="e">
        <f t="shared" si="1"/>
        <v>#N/A</v>
      </c>
      <c r="T31" s="5" t="e">
        <f t="shared" si="2"/>
        <v>#N/A</v>
      </c>
      <c r="U31" s="5" t="e">
        <f t="shared" si="3"/>
        <v>#N/A</v>
      </c>
      <c r="W31" s="7" t="e">
        <f t="shared" si="4"/>
        <v>#N/A</v>
      </c>
      <c r="X31" s="7" t="e">
        <f t="shared" si="5"/>
        <v>#N/A</v>
      </c>
      <c r="Y31" s="7" t="e">
        <f t="shared" si="6"/>
        <v>#N/A</v>
      </c>
    </row>
    <row r="32" spans="1:25" x14ac:dyDescent="0.25">
      <c r="A32" t="s">
        <v>286</v>
      </c>
      <c r="B32">
        <v>1809</v>
      </c>
      <c r="C32" t="s">
        <v>210</v>
      </c>
      <c r="D32" t="s">
        <v>287</v>
      </c>
      <c r="F32" t="s">
        <v>210</v>
      </c>
      <c r="G32" s="2">
        <v>4048</v>
      </c>
      <c r="H32" t="s">
        <v>288</v>
      </c>
      <c r="I32">
        <v>4048</v>
      </c>
      <c r="J32" t="s">
        <v>210</v>
      </c>
      <c r="K32" t="s">
        <v>220</v>
      </c>
      <c r="L32" t="s">
        <v>289</v>
      </c>
      <c r="Q32" t="str">
        <f t="shared" si="7"/>
        <v>MYE</v>
      </c>
      <c r="S32" s="5" t="e">
        <f t="shared" si="1"/>
        <v>#N/A</v>
      </c>
      <c r="T32" s="5" t="e">
        <f t="shared" si="2"/>
        <v>#N/A</v>
      </c>
      <c r="U32" s="5" t="e">
        <f t="shared" si="3"/>
        <v>#N/A</v>
      </c>
      <c r="W32" s="7" t="e">
        <f t="shared" si="4"/>
        <v>#N/A</v>
      </c>
      <c r="X32" s="7" t="e">
        <f t="shared" si="5"/>
        <v>#N/A</v>
      </c>
      <c r="Y32" s="7" t="e">
        <f t="shared" si="6"/>
        <v>#N/A</v>
      </c>
    </row>
    <row r="33" spans="1:25" x14ac:dyDescent="0.25">
      <c r="A33" t="s">
        <v>290</v>
      </c>
      <c r="B33">
        <v>1648</v>
      </c>
      <c r="C33" t="s">
        <v>187</v>
      </c>
      <c r="D33" t="s">
        <v>291</v>
      </c>
      <c r="E33" t="s">
        <v>207</v>
      </c>
      <c r="F33" t="s">
        <v>189</v>
      </c>
      <c r="G33" s="2">
        <v>568</v>
      </c>
      <c r="H33" s="3" t="str">
        <f>VLOOKUP($G33,$I$42:$O$192,7,FALSE)</f>
        <v>Commercial</v>
      </c>
      <c r="I33" s="3">
        <f>VLOOKUP($G33,$I$42:$O$192,1,FALSE)</f>
        <v>568</v>
      </c>
      <c r="J33" s="3" t="str">
        <f>VLOOKUP($G33,$I$42:$O$192,2,FALSE)</f>
        <v>Managed Care</v>
      </c>
      <c r="K33" s="3" t="str">
        <f>VLOOKUP($G33,$I$42:$O$192,3,FALSE)</f>
        <v>COM</v>
      </c>
      <c r="L33" s="3">
        <f>VLOOKUP($G33,$I$42:$O$192,4,FALSE)</f>
        <v>0</v>
      </c>
      <c r="M33" s="3" t="str">
        <f>VLOOKUP($G33,$I$42:$O$192,5,FALSE)</f>
        <v>1 Level of Care</v>
      </c>
      <c r="Q33" t="str">
        <f t="shared" si="7"/>
        <v>PALCOMM</v>
      </c>
      <c r="S33" s="5" t="e">
        <f t="shared" si="1"/>
        <v>#N/A</v>
      </c>
      <c r="T33" s="5" t="e">
        <f t="shared" si="2"/>
        <v>#N/A</v>
      </c>
      <c r="U33" s="5" t="e">
        <f t="shared" si="3"/>
        <v>#N/A</v>
      </c>
      <c r="W33" s="7">
        <f t="shared" si="4"/>
        <v>1648</v>
      </c>
      <c r="X33" s="7" t="str">
        <f t="shared" si="5"/>
        <v>ABCComm OH</v>
      </c>
      <c r="Y33" s="7" t="str">
        <f t="shared" si="6"/>
        <v>Anthem BCBS Commercial Ohio</v>
      </c>
    </row>
    <row r="34" spans="1:25" x14ac:dyDescent="0.25">
      <c r="A34" t="s">
        <v>239</v>
      </c>
      <c r="B34">
        <v>1</v>
      </c>
      <c r="C34" t="s">
        <v>143</v>
      </c>
      <c r="D34" t="s">
        <v>240</v>
      </c>
      <c r="F34" t="s">
        <v>208</v>
      </c>
      <c r="G34" s="2">
        <v>1</v>
      </c>
      <c r="H34" t="s">
        <v>239</v>
      </c>
      <c r="I34">
        <v>1</v>
      </c>
      <c r="J34" t="s">
        <v>143</v>
      </c>
      <c r="K34" t="s">
        <v>240</v>
      </c>
      <c r="M34" t="s">
        <v>208</v>
      </c>
      <c r="Q34" t="str">
        <f t="shared" si="7"/>
        <v>PP</v>
      </c>
      <c r="S34" s="5" t="e">
        <f t="shared" si="1"/>
        <v>#N/A</v>
      </c>
      <c r="T34" s="5" t="e">
        <f t="shared" si="2"/>
        <v>#N/A</v>
      </c>
      <c r="U34" s="5" t="e">
        <f t="shared" si="3"/>
        <v>#N/A</v>
      </c>
      <c r="W34" s="7" t="e">
        <f t="shared" si="4"/>
        <v>#N/A</v>
      </c>
      <c r="X34" s="7" t="e">
        <f t="shared" si="5"/>
        <v>#N/A</v>
      </c>
      <c r="Y34" s="7" t="e">
        <f t="shared" si="6"/>
        <v>#N/A</v>
      </c>
    </row>
    <row r="35" spans="1:25" x14ac:dyDescent="0.25">
      <c r="A35" t="s">
        <v>292</v>
      </c>
      <c r="B35">
        <v>868</v>
      </c>
      <c r="C35" t="s">
        <v>187</v>
      </c>
      <c r="D35" t="s">
        <v>274</v>
      </c>
      <c r="E35" t="s">
        <v>293</v>
      </c>
      <c r="F35" t="s">
        <v>208</v>
      </c>
      <c r="G35" s="2">
        <v>4258</v>
      </c>
      <c r="H35" s="3" t="str">
        <f>VLOOKUP($G35,$I$42:$O$192,7,FALSE)</f>
        <v>Commercial - United Healthcare</v>
      </c>
      <c r="I35" s="3">
        <f>VLOOKUP($G35,$I$42:$O$192,1,FALSE)</f>
        <v>4258</v>
      </c>
      <c r="J35" s="3" t="str">
        <f>VLOOKUP($G35,$I$42:$O$192,2,FALSE)</f>
        <v>Managed Care</v>
      </c>
      <c r="K35" s="3" t="str">
        <f>VLOOKUP($G35,$I$42:$O$192,3,FALSE)</f>
        <v>COM</v>
      </c>
      <c r="L35" s="3" t="str">
        <f>VLOOKUP($G35,$I$42:$O$192,4,FALSE)</f>
        <v>UHC</v>
      </c>
      <c r="M35" s="3">
        <f>VLOOKUP($G35,$I$42:$O$192,5,FALSE)</f>
        <v>0</v>
      </c>
      <c r="Q35" t="str">
        <f t="shared" si="7"/>
        <v>UHCStandar</v>
      </c>
      <c r="S35" s="5" t="e">
        <f t="shared" si="1"/>
        <v>#N/A</v>
      </c>
      <c r="T35" s="5" t="e">
        <f t="shared" si="2"/>
        <v>#N/A</v>
      </c>
      <c r="U35" s="5" t="e">
        <f t="shared" si="3"/>
        <v>#N/A</v>
      </c>
      <c r="W35" s="7" t="e">
        <f t="shared" si="4"/>
        <v>#N/A</v>
      </c>
      <c r="X35" s="7" t="e">
        <f t="shared" si="5"/>
        <v>#N/A</v>
      </c>
      <c r="Y35" s="7" t="e">
        <f t="shared" si="6"/>
        <v>#N/A</v>
      </c>
    </row>
    <row r="36" spans="1:25" x14ac:dyDescent="0.25">
      <c r="A36" t="s">
        <v>294</v>
      </c>
      <c r="B36">
        <v>2089</v>
      </c>
      <c r="C36" t="s">
        <v>187</v>
      </c>
      <c r="D36" t="s">
        <v>274</v>
      </c>
      <c r="E36" t="s">
        <v>295</v>
      </c>
      <c r="F36" t="s">
        <v>296</v>
      </c>
      <c r="G36" s="2">
        <v>4128</v>
      </c>
      <c r="H36" t="s">
        <v>273</v>
      </c>
      <c r="I36">
        <v>4128</v>
      </c>
      <c r="J36" t="s">
        <v>187</v>
      </c>
      <c r="K36" t="s">
        <v>191</v>
      </c>
      <c r="L36" t="s">
        <v>274</v>
      </c>
      <c r="Q36" t="str">
        <f t="shared" si="7"/>
        <v>UHCISNP</v>
      </c>
      <c r="S36" s="5" t="e">
        <f t="shared" si="1"/>
        <v>#N/A</v>
      </c>
      <c r="T36" s="5" t="e">
        <f t="shared" si="2"/>
        <v>#N/A</v>
      </c>
      <c r="U36" s="5" t="e">
        <f t="shared" si="3"/>
        <v>#N/A</v>
      </c>
      <c r="W36" s="7" t="e">
        <f t="shared" si="4"/>
        <v>#N/A</v>
      </c>
      <c r="X36" s="7" t="e">
        <f t="shared" si="5"/>
        <v>#N/A</v>
      </c>
      <c r="Y36" s="7" t="e">
        <f t="shared" si="6"/>
        <v>#N/A</v>
      </c>
    </row>
    <row r="37" spans="1:25" x14ac:dyDescent="0.25">
      <c r="A37" t="s">
        <v>297</v>
      </c>
      <c r="B37">
        <v>1068</v>
      </c>
      <c r="C37" t="s">
        <v>187</v>
      </c>
      <c r="D37" t="s">
        <v>274</v>
      </c>
      <c r="E37" t="s">
        <v>298</v>
      </c>
      <c r="F37" t="s">
        <v>189</v>
      </c>
      <c r="G37" s="2">
        <v>4238</v>
      </c>
      <c r="H37" t="s">
        <v>299</v>
      </c>
      <c r="I37">
        <v>4238</v>
      </c>
      <c r="J37" t="s">
        <v>210</v>
      </c>
      <c r="K37" t="s">
        <v>211</v>
      </c>
      <c r="L37" t="s">
        <v>274</v>
      </c>
      <c r="Q37" t="str">
        <f t="shared" si="7"/>
        <v>UHCComm</v>
      </c>
      <c r="S37" s="5" t="e">
        <f t="shared" si="1"/>
        <v>#N/A</v>
      </c>
      <c r="T37" s="5" t="e">
        <f t="shared" si="2"/>
        <v>#N/A</v>
      </c>
      <c r="U37" s="5" t="e">
        <f t="shared" si="3"/>
        <v>#N/A</v>
      </c>
      <c r="W37" s="7" t="e">
        <f t="shared" si="4"/>
        <v>#N/A</v>
      </c>
      <c r="X37" s="7" t="e">
        <f t="shared" si="5"/>
        <v>#N/A</v>
      </c>
      <c r="Y37" s="7" t="e">
        <f t="shared" si="6"/>
        <v>#N/A</v>
      </c>
    </row>
    <row r="38" spans="1:25" x14ac:dyDescent="0.25">
      <c r="A38" t="s">
        <v>300</v>
      </c>
      <c r="B38">
        <v>1088</v>
      </c>
      <c r="C38" t="s">
        <v>187</v>
      </c>
      <c r="D38" t="s">
        <v>274</v>
      </c>
      <c r="E38" t="s">
        <v>301</v>
      </c>
      <c r="F38" t="s">
        <v>189</v>
      </c>
      <c r="G38" s="2">
        <v>4128</v>
      </c>
      <c r="H38" t="s">
        <v>273</v>
      </c>
      <c r="I38">
        <v>4128</v>
      </c>
      <c r="J38" t="s">
        <v>187</v>
      </c>
      <c r="K38" t="s">
        <v>191</v>
      </c>
      <c r="L38" t="s">
        <v>274</v>
      </c>
      <c r="Q38" t="str">
        <f t="shared" si="7"/>
        <v>UHCLevels</v>
      </c>
      <c r="S38" s="5" t="e">
        <f t="shared" si="1"/>
        <v>#N/A</v>
      </c>
      <c r="T38" s="5" t="e">
        <f t="shared" si="2"/>
        <v>#N/A</v>
      </c>
      <c r="U38" s="5" t="e">
        <f t="shared" si="3"/>
        <v>#N/A</v>
      </c>
      <c r="W38" s="7" t="e">
        <f t="shared" si="4"/>
        <v>#N/A</v>
      </c>
      <c r="X38" s="7" t="e">
        <f t="shared" si="5"/>
        <v>#N/A</v>
      </c>
      <c r="Y38" s="7" t="e">
        <f t="shared" si="6"/>
        <v>#N/A</v>
      </c>
    </row>
    <row r="39" spans="1:25" x14ac:dyDescent="0.25">
      <c r="A39" t="s">
        <v>302</v>
      </c>
      <c r="B39">
        <v>2078</v>
      </c>
      <c r="C39" t="s">
        <v>187</v>
      </c>
      <c r="D39" t="s">
        <v>274</v>
      </c>
      <c r="E39" t="s">
        <v>198</v>
      </c>
      <c r="F39" t="s">
        <v>195</v>
      </c>
      <c r="G39" s="2">
        <v>4128</v>
      </c>
      <c r="H39" t="s">
        <v>273</v>
      </c>
      <c r="I39">
        <v>4128</v>
      </c>
      <c r="J39" t="s">
        <v>187</v>
      </c>
      <c r="K39" t="s">
        <v>191</v>
      </c>
      <c r="L39" t="s">
        <v>274</v>
      </c>
      <c r="Q39" t="str">
        <f t="shared" si="7"/>
        <v>UHCMCR</v>
      </c>
      <c r="S39" s="5" t="e">
        <f t="shared" si="1"/>
        <v>#N/A</v>
      </c>
      <c r="T39" s="5" t="e">
        <f t="shared" si="2"/>
        <v>#N/A</v>
      </c>
      <c r="U39" s="5" t="e">
        <f t="shared" si="3"/>
        <v>#N/A</v>
      </c>
      <c r="W39" s="7" t="e">
        <f t="shared" si="4"/>
        <v>#N/A</v>
      </c>
      <c r="X39" s="7" t="e">
        <f t="shared" si="5"/>
        <v>#N/A</v>
      </c>
      <c r="Y39" s="7" t="e">
        <f t="shared" si="6"/>
        <v>#N/A</v>
      </c>
    </row>
    <row r="40" spans="1:25" x14ac:dyDescent="0.25">
      <c r="A40" t="s">
        <v>303</v>
      </c>
      <c r="B40">
        <v>298</v>
      </c>
      <c r="C40" t="s">
        <v>187</v>
      </c>
      <c r="D40" t="s">
        <v>304</v>
      </c>
      <c r="E40" t="s">
        <v>233</v>
      </c>
      <c r="F40" t="s">
        <v>195</v>
      </c>
      <c r="G40" s="2">
        <v>4068</v>
      </c>
      <c r="H40" t="s">
        <v>305</v>
      </c>
      <c r="I40">
        <v>4068</v>
      </c>
      <c r="J40" t="s">
        <v>187</v>
      </c>
      <c r="K40" t="s">
        <v>191</v>
      </c>
      <c r="L40" t="s">
        <v>306</v>
      </c>
      <c r="Q40" t="str">
        <f t="shared" si="7"/>
        <v>WMCOH</v>
      </c>
      <c r="S40" s="5" t="e">
        <f t="shared" si="1"/>
        <v>#N/A</v>
      </c>
      <c r="T40" s="5" t="e">
        <f t="shared" si="2"/>
        <v>#N/A</v>
      </c>
      <c r="U40" s="5" t="e">
        <f t="shared" si="3"/>
        <v>#N/A</v>
      </c>
      <c r="W40" s="7" t="e">
        <f t="shared" si="4"/>
        <v>#N/A</v>
      </c>
      <c r="X40" s="7" t="e">
        <f t="shared" si="5"/>
        <v>#N/A</v>
      </c>
      <c r="Y40" s="7" t="e">
        <f t="shared" si="6"/>
        <v>#N/A</v>
      </c>
    </row>
    <row r="41" spans="1:25" x14ac:dyDescent="0.25">
      <c r="H41" s="3"/>
      <c r="I41" s="3"/>
      <c r="J41" s="3"/>
      <c r="K41" s="3"/>
      <c r="L41" s="3"/>
      <c r="M41" s="3"/>
    </row>
    <row r="42" spans="1:25" x14ac:dyDescent="0.25">
      <c r="A42" t="s">
        <v>307</v>
      </c>
      <c r="B42" t="s">
        <v>307</v>
      </c>
      <c r="C42" t="s">
        <v>307</v>
      </c>
      <c r="D42" t="s">
        <v>307</v>
      </c>
      <c r="E42" t="s">
        <v>307</v>
      </c>
      <c r="F42" t="s">
        <v>307</v>
      </c>
      <c r="H42" t="s">
        <v>308</v>
      </c>
      <c r="I42">
        <v>1999</v>
      </c>
      <c r="J42" t="s">
        <v>242</v>
      </c>
      <c r="K42" t="s">
        <v>309</v>
      </c>
      <c r="L42" t="s">
        <v>310</v>
      </c>
      <c r="M42" t="s">
        <v>259</v>
      </c>
      <c r="N42" t="str">
        <f>CONCATENATE($K42,$L42)</f>
        <v>HANJ</v>
      </c>
      <c r="O42" t="s">
        <v>308</v>
      </c>
      <c r="P42">
        <v>1999</v>
      </c>
    </row>
    <row r="43" spans="1:25" x14ac:dyDescent="0.25">
      <c r="A43" t="s">
        <v>307</v>
      </c>
      <c r="B43" t="s">
        <v>307</v>
      </c>
      <c r="C43" t="s">
        <v>307</v>
      </c>
      <c r="D43" t="s">
        <v>307</v>
      </c>
      <c r="E43" t="s">
        <v>307</v>
      </c>
      <c r="F43" t="s">
        <v>307</v>
      </c>
      <c r="H43" t="s">
        <v>311</v>
      </c>
      <c r="I43">
        <v>2129</v>
      </c>
      <c r="J43" t="s">
        <v>242</v>
      </c>
      <c r="K43" t="s">
        <v>312</v>
      </c>
      <c r="M43" t="s">
        <v>259</v>
      </c>
      <c r="N43" t="str">
        <f t="shared" ref="N43:N106" si="8">CONCATENATE($K43,$L43)</f>
        <v>AAR</v>
      </c>
      <c r="O43" t="s">
        <v>311</v>
      </c>
      <c r="P43">
        <v>2129</v>
      </c>
    </row>
    <row r="44" spans="1:25" x14ac:dyDescent="0.25">
      <c r="A44" t="s">
        <v>307</v>
      </c>
      <c r="B44" t="s">
        <v>307</v>
      </c>
      <c r="C44" t="s">
        <v>307</v>
      </c>
      <c r="D44" t="s">
        <v>307</v>
      </c>
      <c r="E44" t="s">
        <v>307</v>
      </c>
      <c r="F44" t="s">
        <v>307</v>
      </c>
      <c r="H44" t="s">
        <v>313</v>
      </c>
      <c r="I44">
        <v>2028</v>
      </c>
      <c r="J44" t="s">
        <v>187</v>
      </c>
      <c r="K44" t="s">
        <v>314</v>
      </c>
      <c r="L44" t="s">
        <v>310</v>
      </c>
      <c r="M44" t="s">
        <v>259</v>
      </c>
      <c r="N44" t="str">
        <f t="shared" si="8"/>
        <v>NJANJ</v>
      </c>
      <c r="O44" t="s">
        <v>313</v>
      </c>
      <c r="P44">
        <v>2028</v>
      </c>
    </row>
    <row r="45" spans="1:25" x14ac:dyDescent="0.25">
      <c r="A45" t="s">
        <v>307</v>
      </c>
      <c r="B45" t="s">
        <v>307</v>
      </c>
      <c r="C45" t="s">
        <v>307</v>
      </c>
      <c r="D45" t="s">
        <v>307</v>
      </c>
      <c r="E45" t="s">
        <v>307</v>
      </c>
      <c r="F45" t="s">
        <v>307</v>
      </c>
      <c r="H45" t="s">
        <v>315</v>
      </c>
      <c r="I45">
        <v>3678</v>
      </c>
      <c r="J45" t="s">
        <v>187</v>
      </c>
      <c r="K45" t="s">
        <v>194</v>
      </c>
      <c r="L45" t="s">
        <v>316</v>
      </c>
      <c r="M45" t="s">
        <v>208</v>
      </c>
      <c r="N45" t="str">
        <f t="shared" si="8"/>
        <v>AETCOMM-TN</v>
      </c>
      <c r="O45" t="s">
        <v>315</v>
      </c>
      <c r="P45">
        <v>3678</v>
      </c>
    </row>
    <row r="46" spans="1:25" x14ac:dyDescent="0.25">
      <c r="A46" t="s">
        <v>307</v>
      </c>
      <c r="B46" t="s">
        <v>307</v>
      </c>
      <c r="C46" t="s">
        <v>307</v>
      </c>
      <c r="D46" t="s">
        <v>307</v>
      </c>
      <c r="E46" t="s">
        <v>307</v>
      </c>
      <c r="F46" t="s">
        <v>307</v>
      </c>
      <c r="H46" t="s">
        <v>317</v>
      </c>
      <c r="I46">
        <v>1638</v>
      </c>
      <c r="J46" t="s">
        <v>187</v>
      </c>
      <c r="K46" t="s">
        <v>318</v>
      </c>
      <c r="L46" t="s">
        <v>319</v>
      </c>
      <c r="M46" t="s">
        <v>320</v>
      </c>
      <c r="N46" t="str">
        <f t="shared" si="8"/>
        <v>EAMCA OH</v>
      </c>
      <c r="O46" t="s">
        <v>317</v>
      </c>
      <c r="P46">
        <v>1638</v>
      </c>
    </row>
    <row r="47" spans="1:25" x14ac:dyDescent="0.25">
      <c r="A47" t="s">
        <v>307</v>
      </c>
      <c r="B47" t="s">
        <v>307</v>
      </c>
      <c r="C47" t="s">
        <v>307</v>
      </c>
      <c r="D47" t="s">
        <v>307</v>
      </c>
      <c r="E47" t="s">
        <v>307</v>
      </c>
      <c r="F47" t="s">
        <v>307</v>
      </c>
      <c r="H47" t="s">
        <v>321</v>
      </c>
      <c r="I47">
        <v>2058</v>
      </c>
      <c r="J47" t="s">
        <v>187</v>
      </c>
      <c r="K47" t="s">
        <v>322</v>
      </c>
      <c r="L47" t="s">
        <v>323</v>
      </c>
      <c r="N47" t="str">
        <f t="shared" si="8"/>
        <v>AEMMCR NJ</v>
      </c>
      <c r="O47" t="s">
        <v>321</v>
      </c>
      <c r="P47">
        <v>2058</v>
      </c>
    </row>
    <row r="48" spans="1:25" x14ac:dyDescent="0.25">
      <c r="A48" t="s">
        <v>307</v>
      </c>
      <c r="B48" t="s">
        <v>307</v>
      </c>
      <c r="C48" t="s">
        <v>307</v>
      </c>
      <c r="D48" t="s">
        <v>307</v>
      </c>
      <c r="E48" t="s">
        <v>307</v>
      </c>
      <c r="F48" t="s">
        <v>307</v>
      </c>
      <c r="H48" t="s">
        <v>324</v>
      </c>
      <c r="I48">
        <v>948</v>
      </c>
      <c r="J48" t="s">
        <v>210</v>
      </c>
      <c r="K48" t="s">
        <v>325</v>
      </c>
      <c r="M48" t="s">
        <v>326</v>
      </c>
      <c r="N48" t="str">
        <f t="shared" si="8"/>
        <v>AEN</v>
      </c>
      <c r="O48" t="s">
        <v>324</v>
      </c>
      <c r="P48">
        <v>948</v>
      </c>
    </row>
    <row r="49" spans="1:16" x14ac:dyDescent="0.25">
      <c r="A49" t="s">
        <v>307</v>
      </c>
      <c r="B49" t="s">
        <v>307</v>
      </c>
      <c r="C49" t="s">
        <v>307</v>
      </c>
      <c r="D49" t="s">
        <v>307</v>
      </c>
      <c r="E49" t="s">
        <v>307</v>
      </c>
      <c r="F49" t="s">
        <v>307</v>
      </c>
      <c r="H49" t="s">
        <v>327</v>
      </c>
      <c r="I49">
        <v>1991</v>
      </c>
      <c r="J49" t="s">
        <v>187</v>
      </c>
      <c r="K49" t="s">
        <v>328</v>
      </c>
      <c r="M49" t="s">
        <v>189</v>
      </c>
      <c r="N49" t="str">
        <f t="shared" si="8"/>
        <v>APP</v>
      </c>
      <c r="O49" t="s">
        <v>327</v>
      </c>
      <c r="P49">
        <v>1991</v>
      </c>
    </row>
    <row r="50" spans="1:16" x14ac:dyDescent="0.25">
      <c r="A50" t="s">
        <v>307</v>
      </c>
      <c r="B50" t="s">
        <v>307</v>
      </c>
      <c r="C50" t="s">
        <v>307</v>
      </c>
      <c r="D50" t="s">
        <v>307</v>
      </c>
      <c r="E50" t="s">
        <v>307</v>
      </c>
      <c r="F50" t="s">
        <v>307</v>
      </c>
      <c r="H50" t="s">
        <v>329</v>
      </c>
      <c r="I50">
        <v>1830</v>
      </c>
      <c r="J50" t="s">
        <v>187</v>
      </c>
      <c r="K50" t="s">
        <v>330</v>
      </c>
      <c r="M50" t="s">
        <v>331</v>
      </c>
      <c r="N50" t="str">
        <f t="shared" si="8"/>
        <v>AFM</v>
      </c>
      <c r="O50" t="s">
        <v>329</v>
      </c>
      <c r="P50">
        <v>1830</v>
      </c>
    </row>
    <row r="51" spans="1:16" x14ac:dyDescent="0.25">
      <c r="A51" t="s">
        <v>307</v>
      </c>
      <c r="B51" t="s">
        <v>307</v>
      </c>
      <c r="C51" t="s">
        <v>307</v>
      </c>
      <c r="D51" t="s">
        <v>307</v>
      </c>
      <c r="E51" t="s">
        <v>307</v>
      </c>
      <c r="F51" t="s">
        <v>307</v>
      </c>
      <c r="H51" t="s">
        <v>332</v>
      </c>
      <c r="I51">
        <v>2818</v>
      </c>
      <c r="J51" t="s">
        <v>187</v>
      </c>
      <c r="K51" t="s">
        <v>333</v>
      </c>
      <c r="L51" t="s">
        <v>334</v>
      </c>
      <c r="M51" t="s">
        <v>259</v>
      </c>
      <c r="N51" t="str">
        <f t="shared" si="8"/>
        <v>AMRMCD NY</v>
      </c>
      <c r="O51" t="s">
        <v>332</v>
      </c>
      <c r="P51">
        <v>2818</v>
      </c>
    </row>
    <row r="52" spans="1:16" x14ac:dyDescent="0.25">
      <c r="A52" t="s">
        <v>307</v>
      </c>
      <c r="B52" t="s">
        <v>307</v>
      </c>
      <c r="C52" t="s">
        <v>307</v>
      </c>
      <c r="D52" t="s">
        <v>307</v>
      </c>
      <c r="E52" t="s">
        <v>307</v>
      </c>
      <c r="F52" t="s">
        <v>307</v>
      </c>
      <c r="H52" t="s">
        <v>335</v>
      </c>
      <c r="I52">
        <v>3048</v>
      </c>
      <c r="J52" t="s">
        <v>187</v>
      </c>
      <c r="K52" t="s">
        <v>336</v>
      </c>
      <c r="L52" t="s">
        <v>337</v>
      </c>
      <c r="M52" t="s">
        <v>320</v>
      </c>
      <c r="N52" t="str">
        <f t="shared" si="8"/>
        <v>ANHMC NY</v>
      </c>
      <c r="O52" t="s">
        <v>335</v>
      </c>
      <c r="P52">
        <v>3048</v>
      </c>
    </row>
    <row r="53" spans="1:16" x14ac:dyDescent="0.25">
      <c r="A53" t="s">
        <v>307</v>
      </c>
      <c r="B53" t="s">
        <v>307</v>
      </c>
      <c r="C53" t="s">
        <v>307</v>
      </c>
      <c r="D53" t="s">
        <v>307</v>
      </c>
      <c r="E53" t="s">
        <v>307</v>
      </c>
      <c r="F53" t="s">
        <v>307</v>
      </c>
      <c r="H53" t="s">
        <v>338</v>
      </c>
      <c r="I53">
        <v>899</v>
      </c>
      <c r="J53" t="s">
        <v>210</v>
      </c>
      <c r="K53" t="s">
        <v>339</v>
      </c>
      <c r="M53" t="s">
        <v>259</v>
      </c>
      <c r="N53" t="str">
        <f t="shared" si="8"/>
        <v>AMM</v>
      </c>
      <c r="O53" t="s">
        <v>338</v>
      </c>
      <c r="P53">
        <v>899</v>
      </c>
    </row>
    <row r="54" spans="1:16" x14ac:dyDescent="0.25">
      <c r="A54" t="s">
        <v>307</v>
      </c>
      <c r="B54" t="s">
        <v>307</v>
      </c>
      <c r="C54" t="s">
        <v>307</v>
      </c>
      <c r="D54" t="s">
        <v>307</v>
      </c>
      <c r="E54" t="s">
        <v>307</v>
      </c>
      <c r="F54" t="s">
        <v>307</v>
      </c>
      <c r="H54" t="s">
        <v>340</v>
      </c>
      <c r="I54">
        <v>2358</v>
      </c>
      <c r="J54" t="s">
        <v>187</v>
      </c>
      <c r="K54" t="s">
        <v>197</v>
      </c>
      <c r="M54" t="s">
        <v>331</v>
      </c>
      <c r="N54" t="str">
        <f t="shared" si="8"/>
        <v>AME</v>
      </c>
      <c r="O54" t="s">
        <v>340</v>
      </c>
      <c r="P54">
        <v>2358</v>
      </c>
    </row>
    <row r="55" spans="1:16" x14ac:dyDescent="0.25">
      <c r="A55" t="s">
        <v>307</v>
      </c>
      <c r="B55" t="s">
        <v>307</v>
      </c>
      <c r="C55" t="s">
        <v>307</v>
      </c>
      <c r="D55" t="s">
        <v>307</v>
      </c>
      <c r="E55" t="s">
        <v>307</v>
      </c>
      <c r="F55" t="s">
        <v>307</v>
      </c>
      <c r="H55" t="s">
        <v>341</v>
      </c>
      <c r="I55">
        <v>998</v>
      </c>
      <c r="J55" t="s">
        <v>210</v>
      </c>
      <c r="K55" t="s">
        <v>342</v>
      </c>
      <c r="M55" t="s">
        <v>189</v>
      </c>
      <c r="N55" t="str">
        <f t="shared" si="8"/>
        <v>AMD</v>
      </c>
      <c r="O55" t="s">
        <v>341</v>
      </c>
      <c r="P55">
        <v>998</v>
      </c>
    </row>
    <row r="56" spans="1:16" x14ac:dyDescent="0.25">
      <c r="A56" t="s">
        <v>307</v>
      </c>
      <c r="B56" t="s">
        <v>307</v>
      </c>
      <c r="C56" t="s">
        <v>307</v>
      </c>
      <c r="D56" t="s">
        <v>307</v>
      </c>
      <c r="E56" t="s">
        <v>307</v>
      </c>
      <c r="F56" t="s">
        <v>307</v>
      </c>
      <c r="H56" t="s">
        <v>343</v>
      </c>
      <c r="I56">
        <v>3658</v>
      </c>
      <c r="J56" t="s">
        <v>210</v>
      </c>
      <c r="K56" t="s">
        <v>344</v>
      </c>
      <c r="L56" t="s">
        <v>345</v>
      </c>
      <c r="M56" t="s">
        <v>346</v>
      </c>
      <c r="N56" t="str">
        <f t="shared" si="8"/>
        <v>AGMTN</v>
      </c>
      <c r="O56" t="s">
        <v>343</v>
      </c>
      <c r="P56">
        <v>3658</v>
      </c>
    </row>
    <row r="57" spans="1:16" x14ac:dyDescent="0.25">
      <c r="A57" t="s">
        <v>307</v>
      </c>
      <c r="B57" t="s">
        <v>307</v>
      </c>
      <c r="C57" t="s">
        <v>307</v>
      </c>
      <c r="D57" t="s">
        <v>307</v>
      </c>
      <c r="E57" t="s">
        <v>307</v>
      </c>
      <c r="F57" t="s">
        <v>307</v>
      </c>
      <c r="H57" t="s">
        <v>347</v>
      </c>
      <c r="I57">
        <v>3578</v>
      </c>
      <c r="J57" t="s">
        <v>187</v>
      </c>
      <c r="K57" t="s">
        <v>348</v>
      </c>
      <c r="M57" t="s">
        <v>326</v>
      </c>
      <c r="N57" t="str">
        <f t="shared" si="8"/>
        <v>MV</v>
      </c>
      <c r="O57" t="s">
        <v>347</v>
      </c>
      <c r="P57">
        <v>3578</v>
      </c>
    </row>
    <row r="58" spans="1:16" x14ac:dyDescent="0.25">
      <c r="A58" t="s">
        <v>307</v>
      </c>
      <c r="B58" t="s">
        <v>307</v>
      </c>
      <c r="C58" t="s">
        <v>307</v>
      </c>
      <c r="D58" t="s">
        <v>307</v>
      </c>
      <c r="E58" t="s">
        <v>307</v>
      </c>
      <c r="F58" t="s">
        <v>307</v>
      </c>
      <c r="H58" t="s">
        <v>349</v>
      </c>
      <c r="I58">
        <v>470</v>
      </c>
      <c r="J58" t="s">
        <v>187</v>
      </c>
      <c r="K58" t="s">
        <v>194</v>
      </c>
      <c r="M58" t="s">
        <v>189</v>
      </c>
      <c r="N58" t="str">
        <f t="shared" si="8"/>
        <v>AET</v>
      </c>
      <c r="O58" t="s">
        <v>349</v>
      </c>
      <c r="P58">
        <v>470</v>
      </c>
    </row>
    <row r="59" spans="1:16" x14ac:dyDescent="0.25">
      <c r="A59" t="s">
        <v>307</v>
      </c>
      <c r="B59" t="s">
        <v>307</v>
      </c>
      <c r="C59" t="s">
        <v>307</v>
      </c>
      <c r="D59" t="s">
        <v>307</v>
      </c>
      <c r="E59" t="s">
        <v>307</v>
      </c>
      <c r="F59" t="s">
        <v>307</v>
      </c>
      <c r="H59" t="s">
        <v>350</v>
      </c>
      <c r="I59">
        <v>47</v>
      </c>
      <c r="J59" t="s">
        <v>187</v>
      </c>
      <c r="K59" t="s">
        <v>351</v>
      </c>
      <c r="M59" t="s">
        <v>189</v>
      </c>
      <c r="N59" t="str">
        <f t="shared" si="8"/>
        <v>ABC</v>
      </c>
      <c r="O59" t="s">
        <v>350</v>
      </c>
      <c r="P59">
        <v>47</v>
      </c>
    </row>
    <row r="60" spans="1:16" x14ac:dyDescent="0.25">
      <c r="A60" t="s">
        <v>307</v>
      </c>
      <c r="B60" t="s">
        <v>307</v>
      </c>
      <c r="C60" t="s">
        <v>307</v>
      </c>
      <c r="D60" t="s">
        <v>307</v>
      </c>
      <c r="E60" t="s">
        <v>307</v>
      </c>
      <c r="F60" t="s">
        <v>307</v>
      </c>
      <c r="H60" t="s">
        <v>352</v>
      </c>
      <c r="I60">
        <v>1648</v>
      </c>
      <c r="J60" t="s">
        <v>187</v>
      </c>
      <c r="K60" t="s">
        <v>351</v>
      </c>
      <c r="L60" t="s">
        <v>353</v>
      </c>
      <c r="M60" t="s">
        <v>326</v>
      </c>
      <c r="N60" t="str">
        <f t="shared" si="8"/>
        <v>ABCComm OH</v>
      </c>
      <c r="O60" t="s">
        <v>352</v>
      </c>
      <c r="P60">
        <v>1648</v>
      </c>
    </row>
    <row r="61" spans="1:16" x14ac:dyDescent="0.25">
      <c r="A61" t="s">
        <v>307</v>
      </c>
      <c r="B61" t="s">
        <v>307</v>
      </c>
      <c r="C61" t="s">
        <v>307</v>
      </c>
      <c r="D61" t="s">
        <v>307</v>
      </c>
      <c r="E61" t="s">
        <v>307</v>
      </c>
      <c r="F61" t="s">
        <v>307</v>
      </c>
      <c r="H61" t="s">
        <v>354</v>
      </c>
      <c r="I61">
        <v>1658</v>
      </c>
      <c r="J61" t="s">
        <v>187</v>
      </c>
      <c r="K61" t="s">
        <v>351</v>
      </c>
      <c r="L61" t="s">
        <v>355</v>
      </c>
      <c r="M61" t="s">
        <v>189</v>
      </c>
      <c r="N61" t="str">
        <f t="shared" si="8"/>
        <v>ABCMCR OH</v>
      </c>
      <c r="O61" t="s">
        <v>354</v>
      </c>
      <c r="P61">
        <v>1658</v>
      </c>
    </row>
    <row r="62" spans="1:16" x14ac:dyDescent="0.25">
      <c r="A62" t="s">
        <v>307</v>
      </c>
      <c r="B62" t="s">
        <v>307</v>
      </c>
      <c r="C62" t="s">
        <v>307</v>
      </c>
      <c r="D62" t="s">
        <v>307</v>
      </c>
      <c r="E62" t="s">
        <v>307</v>
      </c>
      <c r="F62" t="s">
        <v>307</v>
      </c>
      <c r="H62" t="s">
        <v>356</v>
      </c>
      <c r="I62">
        <v>2828</v>
      </c>
      <c r="J62" t="s">
        <v>187</v>
      </c>
      <c r="K62" t="s">
        <v>357</v>
      </c>
      <c r="L62" t="s">
        <v>358</v>
      </c>
      <c r="M62" t="s">
        <v>195</v>
      </c>
      <c r="N62" t="str">
        <f t="shared" si="8"/>
        <v>ADMMCA NY</v>
      </c>
      <c r="O62" t="s">
        <v>356</v>
      </c>
      <c r="P62">
        <v>2828</v>
      </c>
    </row>
    <row r="63" spans="1:16" x14ac:dyDescent="0.25">
      <c r="A63" t="s">
        <v>307</v>
      </c>
      <c r="B63" t="s">
        <v>307</v>
      </c>
      <c r="C63" t="s">
        <v>307</v>
      </c>
      <c r="D63" t="s">
        <v>307</v>
      </c>
      <c r="E63" t="s">
        <v>307</v>
      </c>
      <c r="F63" t="s">
        <v>307</v>
      </c>
      <c r="H63" t="s">
        <v>359</v>
      </c>
      <c r="I63">
        <v>3188</v>
      </c>
      <c r="J63" t="s">
        <v>242</v>
      </c>
      <c r="K63" t="s">
        <v>360</v>
      </c>
      <c r="L63" t="s">
        <v>361</v>
      </c>
      <c r="M63" t="s">
        <v>259</v>
      </c>
      <c r="N63" t="str">
        <f t="shared" si="8"/>
        <v>BCPPPO NY</v>
      </c>
      <c r="O63" t="s">
        <v>359</v>
      </c>
      <c r="P63">
        <v>3188</v>
      </c>
    </row>
    <row r="64" spans="1:16" x14ac:dyDescent="0.25">
      <c r="A64" t="s">
        <v>307</v>
      </c>
      <c r="B64" t="s">
        <v>307</v>
      </c>
      <c r="C64" t="s">
        <v>307</v>
      </c>
      <c r="D64" t="s">
        <v>307</v>
      </c>
      <c r="E64" t="s">
        <v>307</v>
      </c>
      <c r="F64" t="s">
        <v>307</v>
      </c>
      <c r="H64" t="s">
        <v>362</v>
      </c>
      <c r="I64">
        <v>3628</v>
      </c>
      <c r="J64" t="s">
        <v>187</v>
      </c>
      <c r="K64" t="s">
        <v>360</v>
      </c>
      <c r="L64" t="s">
        <v>363</v>
      </c>
      <c r="M64" t="s">
        <v>195</v>
      </c>
      <c r="N64" t="str">
        <f t="shared" si="8"/>
        <v>BCPTN SNP</v>
      </c>
      <c r="O64" t="s">
        <v>362</v>
      </c>
      <c r="P64">
        <v>3628</v>
      </c>
    </row>
    <row r="65" spans="1:16" x14ac:dyDescent="0.25">
      <c r="A65" t="s">
        <v>307</v>
      </c>
      <c r="B65" t="s">
        <v>307</v>
      </c>
      <c r="C65" t="s">
        <v>307</v>
      </c>
      <c r="D65" t="s">
        <v>307</v>
      </c>
      <c r="E65" t="s">
        <v>307</v>
      </c>
      <c r="F65" t="s">
        <v>307</v>
      </c>
      <c r="H65" t="s">
        <v>364</v>
      </c>
      <c r="I65">
        <v>2838</v>
      </c>
      <c r="J65" t="s">
        <v>187</v>
      </c>
      <c r="K65" t="s">
        <v>365</v>
      </c>
      <c r="L65" t="s">
        <v>337</v>
      </c>
      <c r="M65" t="s">
        <v>326</v>
      </c>
      <c r="N65" t="str">
        <f t="shared" si="8"/>
        <v>HCBMC NY</v>
      </c>
      <c r="O65" t="s">
        <v>364</v>
      </c>
      <c r="P65">
        <v>2838</v>
      </c>
    </row>
    <row r="66" spans="1:16" x14ac:dyDescent="0.25">
      <c r="A66" t="s">
        <v>307</v>
      </c>
      <c r="B66" t="s">
        <v>307</v>
      </c>
      <c r="C66" t="s">
        <v>307</v>
      </c>
      <c r="D66" t="s">
        <v>307</v>
      </c>
      <c r="E66" t="s">
        <v>307</v>
      </c>
      <c r="F66" t="s">
        <v>307</v>
      </c>
      <c r="H66" t="s">
        <v>366</v>
      </c>
      <c r="I66">
        <v>3668</v>
      </c>
      <c r="J66" t="s">
        <v>187</v>
      </c>
      <c r="K66" t="s">
        <v>367</v>
      </c>
      <c r="L66" t="s">
        <v>316</v>
      </c>
      <c r="M66" t="s">
        <v>208</v>
      </c>
      <c r="N66" t="str">
        <f t="shared" si="8"/>
        <v>BCSCOMM-TN</v>
      </c>
      <c r="O66" t="s">
        <v>366</v>
      </c>
      <c r="P66">
        <v>3668</v>
      </c>
    </row>
    <row r="67" spans="1:16" x14ac:dyDescent="0.25">
      <c r="A67" t="s">
        <v>307</v>
      </c>
      <c r="B67" t="s">
        <v>307</v>
      </c>
      <c r="C67" t="s">
        <v>307</v>
      </c>
      <c r="D67" t="s">
        <v>307</v>
      </c>
      <c r="E67" t="s">
        <v>307</v>
      </c>
      <c r="F67" t="s">
        <v>307</v>
      </c>
      <c r="H67" t="s">
        <v>368</v>
      </c>
      <c r="I67">
        <v>2428</v>
      </c>
      <c r="J67" t="s">
        <v>187</v>
      </c>
      <c r="K67" t="s">
        <v>369</v>
      </c>
      <c r="M67" t="s">
        <v>331</v>
      </c>
      <c r="N67" t="str">
        <f t="shared" si="8"/>
        <v>BCM</v>
      </c>
      <c r="O67" t="s">
        <v>368</v>
      </c>
      <c r="P67">
        <v>2428</v>
      </c>
    </row>
    <row r="68" spans="1:16" x14ac:dyDescent="0.25">
      <c r="A68" t="s">
        <v>307</v>
      </c>
      <c r="B68" t="s">
        <v>307</v>
      </c>
      <c r="C68" t="s">
        <v>307</v>
      </c>
      <c r="D68" t="s">
        <v>307</v>
      </c>
      <c r="E68" t="s">
        <v>307</v>
      </c>
      <c r="F68" t="s">
        <v>307</v>
      </c>
      <c r="H68" t="s">
        <v>370</v>
      </c>
      <c r="I68">
        <v>2149</v>
      </c>
      <c r="J68" t="s">
        <v>242</v>
      </c>
      <c r="K68" t="s">
        <v>371</v>
      </c>
      <c r="L68" t="s">
        <v>372</v>
      </c>
      <c r="M68" t="s">
        <v>189</v>
      </c>
      <c r="N68" t="str">
        <f t="shared" si="8"/>
        <v>BCCCOMM FL</v>
      </c>
      <c r="O68" t="s">
        <v>370</v>
      </c>
      <c r="P68">
        <v>2149</v>
      </c>
    </row>
    <row r="69" spans="1:16" x14ac:dyDescent="0.25">
      <c r="A69" t="s">
        <v>307</v>
      </c>
      <c r="B69" t="s">
        <v>307</v>
      </c>
      <c r="C69" t="s">
        <v>307</v>
      </c>
      <c r="D69" t="s">
        <v>307</v>
      </c>
      <c r="E69" t="s">
        <v>307</v>
      </c>
      <c r="F69" t="s">
        <v>307</v>
      </c>
      <c r="H69" t="s">
        <v>373</v>
      </c>
      <c r="I69">
        <v>2559</v>
      </c>
      <c r="J69" t="s">
        <v>187</v>
      </c>
      <c r="K69" t="s">
        <v>374</v>
      </c>
      <c r="L69" t="s">
        <v>375</v>
      </c>
      <c r="M69" t="s">
        <v>195</v>
      </c>
      <c r="N69" t="str">
        <f t="shared" si="8"/>
        <v>MCMCR TN</v>
      </c>
      <c r="O69" t="s">
        <v>373</v>
      </c>
      <c r="P69">
        <v>2559</v>
      </c>
    </row>
    <row r="70" spans="1:16" x14ac:dyDescent="0.25">
      <c r="A70" t="s">
        <v>307</v>
      </c>
      <c r="B70" t="s">
        <v>307</v>
      </c>
      <c r="C70" t="s">
        <v>307</v>
      </c>
      <c r="D70" t="s">
        <v>307</v>
      </c>
      <c r="E70" t="s">
        <v>307</v>
      </c>
      <c r="F70" t="s">
        <v>307</v>
      </c>
      <c r="H70" t="s">
        <v>376</v>
      </c>
      <c r="I70">
        <v>3588</v>
      </c>
      <c r="J70" t="s">
        <v>187</v>
      </c>
      <c r="K70" t="s">
        <v>377</v>
      </c>
      <c r="L70" t="s">
        <v>378</v>
      </c>
      <c r="M70" t="s">
        <v>259</v>
      </c>
      <c r="N70" t="str">
        <f t="shared" si="8"/>
        <v>BCMCD-TN</v>
      </c>
      <c r="O70" t="s">
        <v>376</v>
      </c>
      <c r="P70">
        <v>3588</v>
      </c>
    </row>
    <row r="71" spans="1:16" x14ac:dyDescent="0.25">
      <c r="A71" t="s">
        <v>307</v>
      </c>
      <c r="B71" t="s">
        <v>307</v>
      </c>
      <c r="C71" t="s">
        <v>307</v>
      </c>
      <c r="D71" t="s">
        <v>307</v>
      </c>
      <c r="E71" t="s">
        <v>307</v>
      </c>
      <c r="F71" t="s">
        <v>307</v>
      </c>
      <c r="H71" t="s">
        <v>379</v>
      </c>
      <c r="I71">
        <v>473</v>
      </c>
      <c r="J71" t="s">
        <v>187</v>
      </c>
      <c r="K71" t="s">
        <v>380</v>
      </c>
      <c r="M71" t="s">
        <v>381</v>
      </c>
      <c r="N71" t="str">
        <f t="shared" si="8"/>
        <v>BW1</v>
      </c>
      <c r="O71" t="s">
        <v>379</v>
      </c>
      <c r="P71">
        <v>473</v>
      </c>
    </row>
    <row r="72" spans="1:16" x14ac:dyDescent="0.25">
      <c r="A72" t="s">
        <v>307</v>
      </c>
      <c r="B72" t="s">
        <v>307</v>
      </c>
      <c r="C72" t="s">
        <v>307</v>
      </c>
      <c r="D72" t="s">
        <v>307</v>
      </c>
      <c r="E72" t="s">
        <v>307</v>
      </c>
      <c r="F72" t="s">
        <v>307</v>
      </c>
      <c r="H72" t="s">
        <v>382</v>
      </c>
      <c r="I72">
        <v>479</v>
      </c>
      <c r="J72" t="s">
        <v>187</v>
      </c>
      <c r="K72" t="s">
        <v>383</v>
      </c>
      <c r="M72" t="s">
        <v>381</v>
      </c>
      <c r="N72" t="str">
        <f t="shared" si="8"/>
        <v>BWC</v>
      </c>
      <c r="O72" t="s">
        <v>382</v>
      </c>
      <c r="P72">
        <v>479</v>
      </c>
    </row>
    <row r="73" spans="1:16" x14ac:dyDescent="0.25">
      <c r="A73" t="s">
        <v>307</v>
      </c>
      <c r="B73" t="s">
        <v>307</v>
      </c>
      <c r="C73" t="s">
        <v>307</v>
      </c>
      <c r="D73" t="s">
        <v>307</v>
      </c>
      <c r="E73" t="s">
        <v>307</v>
      </c>
      <c r="F73" t="s">
        <v>307</v>
      </c>
      <c r="H73" t="s">
        <v>384</v>
      </c>
      <c r="I73">
        <v>2118</v>
      </c>
      <c r="J73" t="s">
        <v>187</v>
      </c>
      <c r="K73" t="s">
        <v>385</v>
      </c>
      <c r="L73" t="s">
        <v>386</v>
      </c>
      <c r="M73" t="s">
        <v>259</v>
      </c>
      <c r="N73" t="str">
        <f t="shared" si="8"/>
        <v>HCSCOMM NJ</v>
      </c>
      <c r="O73" t="s">
        <v>384</v>
      </c>
      <c r="P73">
        <v>2118</v>
      </c>
    </row>
    <row r="74" spans="1:16" x14ac:dyDescent="0.25">
      <c r="A74" t="s">
        <v>307</v>
      </c>
      <c r="B74" t="s">
        <v>307</v>
      </c>
      <c r="C74" t="s">
        <v>307</v>
      </c>
      <c r="D74" t="s">
        <v>307</v>
      </c>
      <c r="E74" t="s">
        <v>307</v>
      </c>
      <c r="F74" t="s">
        <v>307</v>
      </c>
      <c r="H74" t="s">
        <v>387</v>
      </c>
      <c r="I74">
        <v>453</v>
      </c>
      <c r="J74" t="s">
        <v>187</v>
      </c>
      <c r="K74" t="s">
        <v>388</v>
      </c>
      <c r="L74" t="s">
        <v>389</v>
      </c>
      <c r="M74" t="s">
        <v>195</v>
      </c>
      <c r="N74" t="str">
        <f t="shared" si="8"/>
        <v>CSMCD OH</v>
      </c>
      <c r="O74" t="s">
        <v>387</v>
      </c>
      <c r="P74">
        <v>453</v>
      </c>
    </row>
    <row r="75" spans="1:16" x14ac:dyDescent="0.25">
      <c r="A75" t="s">
        <v>307</v>
      </c>
      <c r="B75" t="s">
        <v>307</v>
      </c>
      <c r="C75" t="s">
        <v>307</v>
      </c>
      <c r="D75" t="s">
        <v>307</v>
      </c>
      <c r="E75" t="s">
        <v>307</v>
      </c>
      <c r="F75" t="s">
        <v>307</v>
      </c>
      <c r="H75" t="s">
        <v>390</v>
      </c>
      <c r="I75">
        <v>455</v>
      </c>
      <c r="J75" t="s">
        <v>187</v>
      </c>
      <c r="K75" t="s">
        <v>391</v>
      </c>
      <c r="L75" t="s">
        <v>355</v>
      </c>
      <c r="M75" t="s">
        <v>195</v>
      </c>
      <c r="N75" t="str">
        <f t="shared" si="8"/>
        <v>CMRMCR OH</v>
      </c>
      <c r="O75" t="s">
        <v>390</v>
      </c>
      <c r="P75">
        <v>455</v>
      </c>
    </row>
    <row r="76" spans="1:16" x14ac:dyDescent="0.25">
      <c r="A76" t="s">
        <v>307</v>
      </c>
      <c r="B76" t="s">
        <v>307</v>
      </c>
      <c r="C76" t="s">
        <v>307</v>
      </c>
      <c r="D76" t="s">
        <v>307</v>
      </c>
      <c r="E76" t="s">
        <v>307</v>
      </c>
      <c r="F76" t="s">
        <v>307</v>
      </c>
      <c r="H76" t="s">
        <v>392</v>
      </c>
      <c r="I76">
        <v>3818</v>
      </c>
      <c r="J76" t="s">
        <v>187</v>
      </c>
      <c r="K76" t="s">
        <v>393</v>
      </c>
      <c r="N76" t="str">
        <f t="shared" si="8"/>
        <v>CMD</v>
      </c>
      <c r="O76" t="s">
        <v>392</v>
      </c>
      <c r="P76">
        <v>3818</v>
      </c>
    </row>
    <row r="77" spans="1:16" x14ac:dyDescent="0.25">
      <c r="A77" t="s">
        <v>307</v>
      </c>
      <c r="B77" t="s">
        <v>307</v>
      </c>
      <c r="C77" t="s">
        <v>307</v>
      </c>
      <c r="D77" t="s">
        <v>307</v>
      </c>
      <c r="E77" t="s">
        <v>307</v>
      </c>
      <c r="F77" t="s">
        <v>307</v>
      </c>
      <c r="H77" t="s">
        <v>394</v>
      </c>
      <c r="I77">
        <v>3968</v>
      </c>
      <c r="J77" t="s">
        <v>187</v>
      </c>
      <c r="K77" t="s">
        <v>214</v>
      </c>
      <c r="N77" t="str">
        <f t="shared" si="8"/>
        <v>CAR</v>
      </c>
      <c r="O77" t="s">
        <v>394</v>
      </c>
      <c r="P77">
        <v>3968</v>
      </c>
    </row>
    <row r="78" spans="1:16" x14ac:dyDescent="0.25">
      <c r="A78" t="s">
        <v>307</v>
      </c>
      <c r="B78" t="s">
        <v>307</v>
      </c>
      <c r="C78" t="s">
        <v>307</v>
      </c>
      <c r="D78" t="s">
        <v>307</v>
      </c>
      <c r="E78" t="s">
        <v>307</v>
      </c>
      <c r="F78" t="s">
        <v>307</v>
      </c>
      <c r="H78" t="s">
        <v>395</v>
      </c>
      <c r="I78">
        <v>2288</v>
      </c>
      <c r="J78" t="s">
        <v>187</v>
      </c>
      <c r="K78" t="s">
        <v>396</v>
      </c>
      <c r="L78" t="s">
        <v>397</v>
      </c>
      <c r="M78" t="s">
        <v>320</v>
      </c>
      <c r="N78" t="str">
        <f t="shared" si="8"/>
        <v>HCDCOMM NY</v>
      </c>
      <c r="O78" t="s">
        <v>395</v>
      </c>
      <c r="P78">
        <v>2288</v>
      </c>
    </row>
    <row r="79" spans="1:16" x14ac:dyDescent="0.25">
      <c r="A79" t="s">
        <v>307</v>
      </c>
      <c r="B79" t="s">
        <v>307</v>
      </c>
      <c r="C79" t="s">
        <v>307</v>
      </c>
      <c r="D79" t="s">
        <v>307</v>
      </c>
      <c r="E79" t="s">
        <v>307</v>
      </c>
      <c r="F79" t="s">
        <v>307</v>
      </c>
      <c r="H79" t="s">
        <v>398</v>
      </c>
      <c r="I79">
        <v>2248</v>
      </c>
      <c r="J79" t="s">
        <v>187</v>
      </c>
      <c r="K79" t="s">
        <v>399</v>
      </c>
      <c r="L79" t="s">
        <v>400</v>
      </c>
      <c r="M79" t="s">
        <v>189</v>
      </c>
      <c r="N79" t="str">
        <f t="shared" si="8"/>
        <v>CLMMCR NY</v>
      </c>
      <c r="O79" t="s">
        <v>398</v>
      </c>
      <c r="P79">
        <v>2248</v>
      </c>
    </row>
    <row r="80" spans="1:16" x14ac:dyDescent="0.25">
      <c r="A80" t="s">
        <v>307</v>
      </c>
      <c r="B80" t="s">
        <v>307</v>
      </c>
      <c r="C80" t="s">
        <v>307</v>
      </c>
      <c r="D80" t="s">
        <v>307</v>
      </c>
      <c r="E80" t="s">
        <v>307</v>
      </c>
      <c r="F80" t="s">
        <v>307</v>
      </c>
      <c r="H80" t="s">
        <v>401</v>
      </c>
      <c r="I80">
        <v>1018</v>
      </c>
      <c r="J80" t="s">
        <v>187</v>
      </c>
      <c r="K80" t="s">
        <v>402</v>
      </c>
      <c r="L80" t="s">
        <v>198</v>
      </c>
      <c r="M80" t="s">
        <v>259</v>
      </c>
      <c r="N80" t="str">
        <f t="shared" si="8"/>
        <v>CCMMCR</v>
      </c>
      <c r="O80" t="s">
        <v>401</v>
      </c>
      <c r="P80">
        <v>1018</v>
      </c>
    </row>
    <row r="81" spans="1:16" x14ac:dyDescent="0.25">
      <c r="A81" t="s">
        <v>307</v>
      </c>
      <c r="B81" t="s">
        <v>307</v>
      </c>
      <c r="C81" t="s">
        <v>307</v>
      </c>
      <c r="D81" t="s">
        <v>307</v>
      </c>
      <c r="E81" t="s">
        <v>307</v>
      </c>
      <c r="F81" t="s">
        <v>307</v>
      </c>
      <c r="H81" t="s">
        <v>403</v>
      </c>
      <c r="I81">
        <v>1688</v>
      </c>
      <c r="J81" t="s">
        <v>187</v>
      </c>
      <c r="K81" t="s">
        <v>404</v>
      </c>
      <c r="M81" t="s">
        <v>331</v>
      </c>
      <c r="N81" t="str">
        <f t="shared" si="8"/>
        <v>CAC</v>
      </c>
      <c r="O81" t="s">
        <v>403</v>
      </c>
      <c r="P81">
        <v>1688</v>
      </c>
    </row>
    <row r="82" spans="1:16" x14ac:dyDescent="0.25">
      <c r="A82" t="s">
        <v>307</v>
      </c>
      <c r="B82" t="s">
        <v>307</v>
      </c>
      <c r="C82" t="s">
        <v>307</v>
      </c>
      <c r="D82" t="s">
        <v>307</v>
      </c>
      <c r="E82" t="s">
        <v>307</v>
      </c>
      <c r="F82" t="s">
        <v>307</v>
      </c>
      <c r="H82" t="s">
        <v>405</v>
      </c>
      <c r="I82">
        <v>1718</v>
      </c>
      <c r="J82" t="s">
        <v>187</v>
      </c>
      <c r="K82" t="s">
        <v>225</v>
      </c>
      <c r="L82" t="s">
        <v>406</v>
      </c>
      <c r="M82" t="s">
        <v>331</v>
      </c>
      <c r="N82" t="str">
        <f t="shared" si="8"/>
        <v>CIGCOMM OH</v>
      </c>
      <c r="O82" t="s">
        <v>405</v>
      </c>
      <c r="P82">
        <v>1718</v>
      </c>
    </row>
    <row r="83" spans="1:16" x14ac:dyDescent="0.25">
      <c r="A83" t="s">
        <v>307</v>
      </c>
      <c r="B83" t="s">
        <v>307</v>
      </c>
      <c r="C83" t="s">
        <v>307</v>
      </c>
      <c r="D83" t="s">
        <v>307</v>
      </c>
      <c r="E83" t="s">
        <v>307</v>
      </c>
      <c r="F83" t="s">
        <v>307</v>
      </c>
      <c r="H83" t="s">
        <v>407</v>
      </c>
      <c r="I83">
        <v>2548</v>
      </c>
      <c r="J83" t="s">
        <v>242</v>
      </c>
      <c r="K83" t="s">
        <v>225</v>
      </c>
      <c r="L83" t="s">
        <v>408</v>
      </c>
      <c r="M83" t="s">
        <v>189</v>
      </c>
      <c r="N83" t="str">
        <f t="shared" si="8"/>
        <v>CIGCOMM PA</v>
      </c>
      <c r="O83" t="s">
        <v>407</v>
      </c>
      <c r="P83">
        <v>2548</v>
      </c>
    </row>
    <row r="84" spans="1:16" x14ac:dyDescent="0.25">
      <c r="A84" t="s">
        <v>307</v>
      </c>
      <c r="B84" t="s">
        <v>307</v>
      </c>
      <c r="C84" t="s">
        <v>307</v>
      </c>
      <c r="D84" t="s">
        <v>307</v>
      </c>
      <c r="E84" t="s">
        <v>307</v>
      </c>
      <c r="F84" t="s">
        <v>307</v>
      </c>
      <c r="H84" t="s">
        <v>409</v>
      </c>
      <c r="I84">
        <v>529</v>
      </c>
      <c r="J84" t="s">
        <v>187</v>
      </c>
      <c r="K84" t="s">
        <v>410</v>
      </c>
      <c r="M84" t="s">
        <v>259</v>
      </c>
      <c r="N84" t="str">
        <f t="shared" si="8"/>
        <v>CG</v>
      </c>
      <c r="O84" t="s">
        <v>409</v>
      </c>
      <c r="P84">
        <v>529</v>
      </c>
    </row>
    <row r="85" spans="1:16" x14ac:dyDescent="0.25">
      <c r="A85" t="s">
        <v>307</v>
      </c>
      <c r="B85" t="s">
        <v>307</v>
      </c>
      <c r="C85" t="s">
        <v>307</v>
      </c>
      <c r="D85" t="s">
        <v>307</v>
      </c>
      <c r="E85" t="s">
        <v>307</v>
      </c>
      <c r="F85" t="s">
        <v>307</v>
      </c>
      <c r="H85" t="s">
        <v>411</v>
      </c>
      <c r="I85">
        <v>1448</v>
      </c>
      <c r="J85" t="s">
        <v>187</v>
      </c>
      <c r="K85" t="s">
        <v>412</v>
      </c>
      <c r="M85" t="s">
        <v>331</v>
      </c>
      <c r="N85" t="str">
        <f t="shared" si="8"/>
        <v>C5L</v>
      </c>
      <c r="O85" t="s">
        <v>411</v>
      </c>
      <c r="P85">
        <v>1448</v>
      </c>
    </row>
    <row r="86" spans="1:16" x14ac:dyDescent="0.25">
      <c r="A86" t="s">
        <v>307</v>
      </c>
      <c r="B86" t="s">
        <v>307</v>
      </c>
      <c r="C86" t="s">
        <v>307</v>
      </c>
      <c r="D86" t="s">
        <v>307</v>
      </c>
      <c r="E86" t="s">
        <v>307</v>
      </c>
      <c r="F86" t="s">
        <v>307</v>
      </c>
      <c r="H86" t="s">
        <v>413</v>
      </c>
      <c r="I86">
        <v>1728</v>
      </c>
      <c r="J86" t="s">
        <v>187</v>
      </c>
      <c r="K86" t="s">
        <v>414</v>
      </c>
      <c r="L86" t="s">
        <v>355</v>
      </c>
      <c r="M86" t="s">
        <v>331</v>
      </c>
      <c r="N86" t="str">
        <f t="shared" si="8"/>
        <v>CHRMCR OH</v>
      </c>
      <c r="O86" t="s">
        <v>413</v>
      </c>
      <c r="P86">
        <v>1728</v>
      </c>
    </row>
    <row r="87" spans="1:16" x14ac:dyDescent="0.25">
      <c r="A87" t="s">
        <v>307</v>
      </c>
      <c r="B87" t="s">
        <v>307</v>
      </c>
      <c r="C87" t="s">
        <v>307</v>
      </c>
      <c r="D87" t="s">
        <v>307</v>
      </c>
      <c r="E87" t="s">
        <v>307</v>
      </c>
      <c r="F87" t="s">
        <v>307</v>
      </c>
      <c r="H87" t="s">
        <v>415</v>
      </c>
      <c r="I87">
        <v>1890</v>
      </c>
      <c r="J87" t="s">
        <v>187</v>
      </c>
      <c r="K87" t="s">
        <v>416</v>
      </c>
      <c r="L87" t="s">
        <v>400</v>
      </c>
      <c r="M87" t="s">
        <v>189</v>
      </c>
      <c r="N87" t="str">
        <f t="shared" si="8"/>
        <v>CMOMCR NY</v>
      </c>
      <c r="O87" t="s">
        <v>415</v>
      </c>
      <c r="P87">
        <v>1890</v>
      </c>
    </row>
    <row r="88" spans="1:16" x14ac:dyDescent="0.25">
      <c r="A88" t="s">
        <v>307</v>
      </c>
      <c r="B88" t="s">
        <v>307</v>
      </c>
      <c r="C88" t="s">
        <v>307</v>
      </c>
      <c r="D88" t="s">
        <v>307</v>
      </c>
      <c r="E88" t="s">
        <v>307</v>
      </c>
      <c r="F88" t="s">
        <v>307</v>
      </c>
      <c r="H88" t="s">
        <v>417</v>
      </c>
      <c r="I88">
        <v>2848</v>
      </c>
      <c r="J88" t="s">
        <v>242</v>
      </c>
      <c r="K88" t="s">
        <v>418</v>
      </c>
      <c r="L88" t="s">
        <v>419</v>
      </c>
      <c r="M88" t="s">
        <v>259</v>
      </c>
      <c r="N88" t="str">
        <f t="shared" si="8"/>
        <v>CNWWC NY</v>
      </c>
      <c r="O88" t="s">
        <v>417</v>
      </c>
      <c r="P88">
        <v>2848</v>
      </c>
    </row>
    <row r="89" spans="1:16" x14ac:dyDescent="0.25">
      <c r="A89" t="s">
        <v>307</v>
      </c>
      <c r="B89" t="s">
        <v>307</v>
      </c>
      <c r="C89" t="s">
        <v>307</v>
      </c>
      <c r="D89" t="s">
        <v>307</v>
      </c>
      <c r="E89" t="s">
        <v>307</v>
      </c>
      <c r="F89" t="s">
        <v>307</v>
      </c>
      <c r="H89" t="s">
        <v>420</v>
      </c>
      <c r="I89">
        <v>3218</v>
      </c>
      <c r="J89" t="s">
        <v>187</v>
      </c>
      <c r="K89" t="s">
        <v>194</v>
      </c>
      <c r="L89" t="s">
        <v>421</v>
      </c>
      <c r="M89" t="s">
        <v>189</v>
      </c>
      <c r="N89" t="str">
        <f t="shared" si="8"/>
        <v>AETCOM NJ</v>
      </c>
      <c r="O89" t="s">
        <v>420</v>
      </c>
      <c r="P89">
        <v>3218</v>
      </c>
    </row>
    <row r="90" spans="1:16" x14ac:dyDescent="0.25">
      <c r="A90" t="s">
        <v>307</v>
      </c>
      <c r="B90" t="s">
        <v>307</v>
      </c>
      <c r="C90" t="s">
        <v>307</v>
      </c>
      <c r="D90" t="s">
        <v>307</v>
      </c>
      <c r="E90" t="s">
        <v>307</v>
      </c>
      <c r="F90" t="s">
        <v>307</v>
      </c>
      <c r="H90" t="s">
        <v>422</v>
      </c>
      <c r="I90">
        <v>2508</v>
      </c>
      <c r="J90" t="s">
        <v>242</v>
      </c>
      <c r="K90" t="s">
        <v>423</v>
      </c>
      <c r="L90" t="s">
        <v>408</v>
      </c>
      <c r="M90" t="s">
        <v>326</v>
      </c>
      <c r="N90" t="str">
        <f t="shared" si="8"/>
        <v>AECCOMM PA</v>
      </c>
      <c r="O90" t="s">
        <v>422</v>
      </c>
      <c r="P90">
        <v>2508</v>
      </c>
    </row>
    <row r="91" spans="1:16" x14ac:dyDescent="0.25">
      <c r="A91" t="s">
        <v>307</v>
      </c>
      <c r="B91" t="s">
        <v>307</v>
      </c>
      <c r="C91" t="s">
        <v>307</v>
      </c>
      <c r="D91" t="s">
        <v>307</v>
      </c>
      <c r="E91" t="s">
        <v>307</v>
      </c>
      <c r="F91" t="s">
        <v>307</v>
      </c>
      <c r="H91" t="s">
        <v>424</v>
      </c>
      <c r="I91">
        <v>2408</v>
      </c>
      <c r="J91" t="s">
        <v>242</v>
      </c>
      <c r="K91" t="s">
        <v>423</v>
      </c>
      <c r="L91" t="s">
        <v>372</v>
      </c>
      <c r="M91" t="s">
        <v>189</v>
      </c>
      <c r="N91" t="str">
        <f t="shared" si="8"/>
        <v>AECCOMM FL</v>
      </c>
      <c r="O91" t="s">
        <v>424</v>
      </c>
      <c r="P91">
        <v>2408</v>
      </c>
    </row>
    <row r="92" spans="1:16" x14ac:dyDescent="0.25">
      <c r="A92" t="s">
        <v>307</v>
      </c>
      <c r="B92" t="s">
        <v>307</v>
      </c>
      <c r="C92" t="s">
        <v>307</v>
      </c>
      <c r="D92" t="s">
        <v>307</v>
      </c>
      <c r="E92" t="s">
        <v>307</v>
      </c>
      <c r="F92" t="s">
        <v>307</v>
      </c>
      <c r="H92" t="s">
        <v>425</v>
      </c>
      <c r="I92">
        <v>2498</v>
      </c>
      <c r="J92" t="s">
        <v>242</v>
      </c>
      <c r="K92" t="s">
        <v>426</v>
      </c>
      <c r="L92" t="s">
        <v>408</v>
      </c>
      <c r="M92" t="s">
        <v>189</v>
      </c>
      <c r="N92" t="str">
        <f t="shared" si="8"/>
        <v>ACMCOMM PA</v>
      </c>
      <c r="O92" t="s">
        <v>425</v>
      </c>
      <c r="P92">
        <v>2498</v>
      </c>
    </row>
    <row r="93" spans="1:16" x14ac:dyDescent="0.25">
      <c r="A93" t="s">
        <v>307</v>
      </c>
      <c r="B93" t="s">
        <v>307</v>
      </c>
      <c r="C93" t="s">
        <v>307</v>
      </c>
      <c r="D93" t="s">
        <v>307</v>
      </c>
      <c r="E93" t="s">
        <v>307</v>
      </c>
      <c r="F93" t="s">
        <v>307</v>
      </c>
      <c r="H93" t="s">
        <v>427</v>
      </c>
      <c r="I93">
        <v>928</v>
      </c>
      <c r="J93" t="s">
        <v>242</v>
      </c>
      <c r="K93" t="s">
        <v>423</v>
      </c>
      <c r="M93" t="s">
        <v>326</v>
      </c>
      <c r="N93" t="str">
        <f t="shared" si="8"/>
        <v>AEC</v>
      </c>
      <c r="O93" t="s">
        <v>427</v>
      </c>
      <c r="P93">
        <v>928</v>
      </c>
    </row>
    <row r="94" spans="1:16" x14ac:dyDescent="0.25">
      <c r="A94" t="s">
        <v>307</v>
      </c>
      <c r="B94" t="s">
        <v>307</v>
      </c>
      <c r="C94" t="s">
        <v>307</v>
      </c>
      <c r="D94" t="s">
        <v>307</v>
      </c>
      <c r="E94" t="s">
        <v>307</v>
      </c>
      <c r="F94" t="s">
        <v>307</v>
      </c>
      <c r="H94" t="s">
        <v>428</v>
      </c>
      <c r="I94">
        <v>3228</v>
      </c>
      <c r="J94" t="s">
        <v>187</v>
      </c>
      <c r="K94" t="s">
        <v>429</v>
      </c>
      <c r="L94" t="s">
        <v>386</v>
      </c>
      <c r="M94" t="s">
        <v>189</v>
      </c>
      <c r="N94" t="str">
        <f t="shared" si="8"/>
        <v>AFHCOMM NJ</v>
      </c>
      <c r="O94" t="s">
        <v>428</v>
      </c>
      <c r="P94">
        <v>3228</v>
      </c>
    </row>
    <row r="95" spans="1:16" x14ac:dyDescent="0.25">
      <c r="A95" t="s">
        <v>307</v>
      </c>
      <c r="B95" t="s">
        <v>307</v>
      </c>
      <c r="C95" t="s">
        <v>307</v>
      </c>
      <c r="D95" t="s">
        <v>307</v>
      </c>
      <c r="E95" t="s">
        <v>307</v>
      </c>
      <c r="F95" t="s">
        <v>307</v>
      </c>
      <c r="H95" t="s">
        <v>430</v>
      </c>
      <c r="I95">
        <v>1931</v>
      </c>
      <c r="J95" t="s">
        <v>187</v>
      </c>
      <c r="K95" t="s">
        <v>431</v>
      </c>
      <c r="L95" t="s">
        <v>386</v>
      </c>
      <c r="M95" t="s">
        <v>189</v>
      </c>
      <c r="N95" t="str">
        <f t="shared" si="8"/>
        <v>HCCOMM NJ</v>
      </c>
      <c r="O95" t="s">
        <v>430</v>
      </c>
      <c r="P95">
        <v>1931</v>
      </c>
    </row>
    <row r="96" spans="1:16" x14ac:dyDescent="0.25">
      <c r="A96" t="s">
        <v>307</v>
      </c>
      <c r="B96" t="s">
        <v>307</v>
      </c>
      <c r="C96" t="s">
        <v>307</v>
      </c>
      <c r="D96" t="s">
        <v>307</v>
      </c>
      <c r="E96" t="s">
        <v>307</v>
      </c>
      <c r="F96" t="s">
        <v>307</v>
      </c>
      <c r="H96" t="s">
        <v>432</v>
      </c>
      <c r="I96">
        <v>3348</v>
      </c>
      <c r="J96" t="s">
        <v>187</v>
      </c>
      <c r="K96" t="s">
        <v>225</v>
      </c>
      <c r="L96" t="s">
        <v>433</v>
      </c>
      <c r="M96" t="s">
        <v>189</v>
      </c>
      <c r="N96" t="str">
        <f t="shared" si="8"/>
        <v>CIGCOMM TN</v>
      </c>
      <c r="O96" t="s">
        <v>432</v>
      </c>
      <c r="P96">
        <v>3348</v>
      </c>
    </row>
    <row r="97" spans="1:16" x14ac:dyDescent="0.25">
      <c r="A97" t="s">
        <v>307</v>
      </c>
      <c r="B97" t="s">
        <v>307</v>
      </c>
      <c r="C97" t="s">
        <v>307</v>
      </c>
      <c r="D97" t="s">
        <v>307</v>
      </c>
      <c r="E97" t="s">
        <v>307</v>
      </c>
      <c r="F97" t="s">
        <v>307</v>
      </c>
      <c r="H97" t="s">
        <v>434</v>
      </c>
      <c r="I97">
        <v>1058</v>
      </c>
      <c r="J97" t="s">
        <v>187</v>
      </c>
      <c r="K97" t="s">
        <v>435</v>
      </c>
      <c r="L97" t="s">
        <v>436</v>
      </c>
      <c r="M97" t="s">
        <v>326</v>
      </c>
      <c r="N97" t="str">
        <f t="shared" si="8"/>
        <v>EBCNY</v>
      </c>
      <c r="O97" t="s">
        <v>434</v>
      </c>
      <c r="P97">
        <v>1058</v>
      </c>
    </row>
    <row r="98" spans="1:16" x14ac:dyDescent="0.25">
      <c r="A98" t="s">
        <v>307</v>
      </c>
      <c r="B98" t="s">
        <v>307</v>
      </c>
      <c r="C98" t="s">
        <v>307</v>
      </c>
      <c r="D98" t="s">
        <v>307</v>
      </c>
      <c r="E98" t="s">
        <v>307</v>
      </c>
      <c r="F98" t="s">
        <v>307</v>
      </c>
      <c r="H98" t="s">
        <v>437</v>
      </c>
      <c r="I98">
        <v>2409</v>
      </c>
      <c r="J98" t="s">
        <v>242</v>
      </c>
      <c r="K98" t="s">
        <v>438</v>
      </c>
      <c r="L98" t="s">
        <v>372</v>
      </c>
      <c r="N98" t="str">
        <f t="shared" si="8"/>
        <v>HCOCOMM FL</v>
      </c>
      <c r="O98" t="s">
        <v>437</v>
      </c>
      <c r="P98">
        <v>2409</v>
      </c>
    </row>
    <row r="99" spans="1:16" x14ac:dyDescent="0.25">
      <c r="A99" t="s">
        <v>307</v>
      </c>
      <c r="B99" t="s">
        <v>307</v>
      </c>
      <c r="C99" t="s">
        <v>307</v>
      </c>
      <c r="D99" t="s">
        <v>307</v>
      </c>
      <c r="E99" t="s">
        <v>307</v>
      </c>
      <c r="F99" t="s">
        <v>307</v>
      </c>
      <c r="H99" t="s">
        <v>439</v>
      </c>
      <c r="I99">
        <v>3198</v>
      </c>
      <c r="J99" t="s">
        <v>187</v>
      </c>
      <c r="K99" t="s">
        <v>247</v>
      </c>
      <c r="L99" t="s">
        <v>397</v>
      </c>
      <c r="M99" t="s">
        <v>259</v>
      </c>
      <c r="N99" t="str">
        <f t="shared" si="8"/>
        <v>HUMCOMM NY</v>
      </c>
      <c r="O99" t="s">
        <v>439</v>
      </c>
      <c r="P99">
        <v>3198</v>
      </c>
    </row>
    <row r="100" spans="1:16" x14ac:dyDescent="0.25">
      <c r="A100" t="s">
        <v>307</v>
      </c>
      <c r="B100" t="s">
        <v>307</v>
      </c>
      <c r="C100" t="s">
        <v>307</v>
      </c>
      <c r="D100" t="s">
        <v>307</v>
      </c>
      <c r="E100" t="s">
        <v>307</v>
      </c>
      <c r="F100" t="s">
        <v>307</v>
      </c>
      <c r="H100" t="s">
        <v>440</v>
      </c>
      <c r="I100">
        <v>1891</v>
      </c>
      <c r="J100" t="s">
        <v>242</v>
      </c>
      <c r="K100" t="s">
        <v>441</v>
      </c>
      <c r="L100" t="s">
        <v>397</v>
      </c>
      <c r="M100" t="s">
        <v>189</v>
      </c>
      <c r="N100" t="str">
        <f t="shared" si="8"/>
        <v>MVPCOMM NY</v>
      </c>
      <c r="O100" t="s">
        <v>440</v>
      </c>
      <c r="P100">
        <v>1891</v>
      </c>
    </row>
    <row r="101" spans="1:16" x14ac:dyDescent="0.25">
      <c r="A101" t="s">
        <v>307</v>
      </c>
      <c r="B101" t="s">
        <v>307</v>
      </c>
      <c r="C101" t="s">
        <v>307</v>
      </c>
      <c r="D101" t="s">
        <v>307</v>
      </c>
      <c r="E101" t="s">
        <v>307</v>
      </c>
      <c r="F101" t="s">
        <v>307</v>
      </c>
      <c r="H101" t="s">
        <v>442</v>
      </c>
      <c r="I101">
        <v>3298</v>
      </c>
      <c r="J101" t="s">
        <v>242</v>
      </c>
      <c r="K101" t="s">
        <v>443</v>
      </c>
      <c r="M101" t="s">
        <v>326</v>
      </c>
      <c r="N101" t="str">
        <f t="shared" si="8"/>
        <v>UA</v>
      </c>
      <c r="O101" t="s">
        <v>442</v>
      </c>
      <c r="P101">
        <v>3298</v>
      </c>
    </row>
    <row r="102" spans="1:16" x14ac:dyDescent="0.25">
      <c r="A102" t="s">
        <v>307</v>
      </c>
      <c r="B102" t="s">
        <v>307</v>
      </c>
      <c r="C102" t="s">
        <v>307</v>
      </c>
      <c r="D102" t="s">
        <v>307</v>
      </c>
      <c r="E102" t="s">
        <v>307</v>
      </c>
      <c r="F102" t="s">
        <v>307</v>
      </c>
      <c r="H102" t="s">
        <v>444</v>
      </c>
      <c r="I102">
        <v>568</v>
      </c>
      <c r="J102" t="s">
        <v>187</v>
      </c>
      <c r="K102" t="s">
        <v>445</v>
      </c>
      <c r="M102" t="s">
        <v>259</v>
      </c>
      <c r="N102" t="str">
        <f t="shared" si="8"/>
        <v>COM</v>
      </c>
      <c r="O102" t="s">
        <v>444</v>
      </c>
      <c r="P102">
        <v>568</v>
      </c>
    </row>
    <row r="103" spans="1:16" x14ac:dyDescent="0.25">
      <c r="A103" t="s">
        <v>307</v>
      </c>
      <c r="B103" t="s">
        <v>307</v>
      </c>
      <c r="C103" t="s">
        <v>307</v>
      </c>
      <c r="D103" t="s">
        <v>307</v>
      </c>
      <c r="E103" t="s">
        <v>307</v>
      </c>
      <c r="F103" t="s">
        <v>307</v>
      </c>
      <c r="H103" t="s">
        <v>446</v>
      </c>
      <c r="I103">
        <v>3998</v>
      </c>
      <c r="J103" t="s">
        <v>187</v>
      </c>
      <c r="K103" t="s">
        <v>445</v>
      </c>
      <c r="L103" t="s">
        <v>192</v>
      </c>
      <c r="N103" t="str">
        <f t="shared" si="8"/>
        <v>COMATN</v>
      </c>
      <c r="O103" t="s">
        <v>446</v>
      </c>
      <c r="P103">
        <v>3998</v>
      </c>
    </row>
    <row r="104" spans="1:16" x14ac:dyDescent="0.25">
      <c r="A104" t="s">
        <v>307</v>
      </c>
      <c r="B104" t="s">
        <v>307</v>
      </c>
      <c r="C104" t="s">
        <v>307</v>
      </c>
      <c r="D104" t="s">
        <v>307</v>
      </c>
      <c r="E104" t="s">
        <v>307</v>
      </c>
      <c r="F104" t="s">
        <v>307</v>
      </c>
      <c r="H104" t="s">
        <v>447</v>
      </c>
      <c r="I104">
        <v>4258</v>
      </c>
      <c r="J104" t="s">
        <v>187</v>
      </c>
      <c r="K104" t="s">
        <v>445</v>
      </c>
      <c r="L104" t="s">
        <v>274</v>
      </c>
      <c r="N104" t="str">
        <f t="shared" si="8"/>
        <v>COMUHC</v>
      </c>
      <c r="O104" t="s">
        <v>447</v>
      </c>
      <c r="P104">
        <v>4258</v>
      </c>
    </row>
    <row r="105" spans="1:16" x14ac:dyDescent="0.25">
      <c r="A105" t="s">
        <v>307</v>
      </c>
      <c r="B105" t="s">
        <v>307</v>
      </c>
      <c r="C105" t="s">
        <v>307</v>
      </c>
      <c r="D105" t="s">
        <v>307</v>
      </c>
      <c r="E105" t="s">
        <v>307</v>
      </c>
      <c r="F105" t="s">
        <v>307</v>
      </c>
      <c r="H105" t="s">
        <v>448</v>
      </c>
      <c r="I105">
        <v>3898</v>
      </c>
      <c r="J105" t="s">
        <v>187</v>
      </c>
      <c r="K105" t="s">
        <v>449</v>
      </c>
      <c r="N105" t="str">
        <f t="shared" si="8"/>
        <v>CMB</v>
      </c>
      <c r="O105" t="s">
        <v>448</v>
      </c>
      <c r="P105">
        <v>3898</v>
      </c>
    </row>
    <row r="106" spans="1:16" x14ac:dyDescent="0.25">
      <c r="A106" t="s">
        <v>307</v>
      </c>
      <c r="B106" t="s">
        <v>307</v>
      </c>
      <c r="C106" t="s">
        <v>307</v>
      </c>
      <c r="D106" t="s">
        <v>307</v>
      </c>
      <c r="E106" t="s">
        <v>307</v>
      </c>
      <c r="F106" t="s">
        <v>307</v>
      </c>
      <c r="H106" t="s">
        <v>450</v>
      </c>
      <c r="I106">
        <v>2568</v>
      </c>
      <c r="J106" t="s">
        <v>187</v>
      </c>
      <c r="K106" t="s">
        <v>445</v>
      </c>
      <c r="L106" t="s">
        <v>451</v>
      </c>
      <c r="M106" t="s">
        <v>259</v>
      </c>
      <c r="N106" t="str">
        <f t="shared" si="8"/>
        <v>COMMCD PA</v>
      </c>
      <c r="O106" t="s">
        <v>450</v>
      </c>
      <c r="P106">
        <v>2568</v>
      </c>
    </row>
    <row r="107" spans="1:16" x14ac:dyDescent="0.25">
      <c r="A107" t="s">
        <v>307</v>
      </c>
      <c r="B107" t="s">
        <v>307</v>
      </c>
      <c r="C107" t="s">
        <v>307</v>
      </c>
      <c r="D107" t="s">
        <v>307</v>
      </c>
      <c r="E107" t="s">
        <v>307</v>
      </c>
      <c r="F107" t="s">
        <v>307</v>
      </c>
      <c r="H107" t="s">
        <v>452</v>
      </c>
      <c r="I107">
        <v>2558</v>
      </c>
      <c r="J107" t="s">
        <v>187</v>
      </c>
      <c r="K107" t="s">
        <v>445</v>
      </c>
      <c r="L107" t="s">
        <v>453</v>
      </c>
      <c r="M107" t="s">
        <v>259</v>
      </c>
      <c r="N107" t="str">
        <f t="shared" ref="N107:N170" si="9">CONCATENATE($K107,$L107)</f>
        <v>COMMCR PA</v>
      </c>
      <c r="O107" t="s">
        <v>452</v>
      </c>
      <c r="P107">
        <v>2558</v>
      </c>
    </row>
    <row r="108" spans="1:16" x14ac:dyDescent="0.25">
      <c r="A108" t="s">
        <v>307</v>
      </c>
      <c r="B108" t="s">
        <v>307</v>
      </c>
      <c r="C108" t="s">
        <v>307</v>
      </c>
      <c r="D108" t="s">
        <v>307</v>
      </c>
      <c r="E108" t="s">
        <v>307</v>
      </c>
      <c r="F108" t="s">
        <v>307</v>
      </c>
      <c r="H108" t="s">
        <v>454</v>
      </c>
      <c r="I108">
        <v>2128</v>
      </c>
      <c r="J108" t="s">
        <v>187</v>
      </c>
      <c r="K108" t="s">
        <v>455</v>
      </c>
      <c r="M108" t="s">
        <v>259</v>
      </c>
      <c r="N108" t="str">
        <f t="shared" si="9"/>
        <v>HCC</v>
      </c>
      <c r="O108" t="s">
        <v>454</v>
      </c>
      <c r="P108">
        <v>2128</v>
      </c>
    </row>
    <row r="109" spans="1:16" x14ac:dyDescent="0.25">
      <c r="A109" t="s">
        <v>307</v>
      </c>
      <c r="B109" t="s">
        <v>307</v>
      </c>
      <c r="C109" t="s">
        <v>307</v>
      </c>
      <c r="D109" t="s">
        <v>307</v>
      </c>
      <c r="E109" t="s">
        <v>307</v>
      </c>
      <c r="F109" t="s">
        <v>307</v>
      </c>
      <c r="H109" t="s">
        <v>456</v>
      </c>
      <c r="I109">
        <v>2438</v>
      </c>
      <c r="J109" t="s">
        <v>187</v>
      </c>
      <c r="K109" t="s">
        <v>457</v>
      </c>
      <c r="M109" t="s">
        <v>189</v>
      </c>
      <c r="N109" t="str">
        <f t="shared" si="9"/>
        <v>CTP</v>
      </c>
      <c r="O109" t="s">
        <v>456</v>
      </c>
      <c r="P109">
        <v>2438</v>
      </c>
    </row>
    <row r="110" spans="1:16" x14ac:dyDescent="0.25">
      <c r="A110" t="s">
        <v>307</v>
      </c>
      <c r="B110" t="s">
        <v>307</v>
      </c>
      <c r="C110" t="s">
        <v>307</v>
      </c>
      <c r="D110" t="s">
        <v>307</v>
      </c>
      <c r="E110" t="s">
        <v>307</v>
      </c>
      <c r="F110" t="s">
        <v>307</v>
      </c>
      <c r="H110" t="s">
        <v>458</v>
      </c>
      <c r="I110">
        <v>1698</v>
      </c>
      <c r="J110" t="s">
        <v>187</v>
      </c>
      <c r="K110" t="s">
        <v>459</v>
      </c>
      <c r="M110" t="s">
        <v>320</v>
      </c>
      <c r="N110" t="str">
        <f t="shared" si="9"/>
        <v>CHF</v>
      </c>
      <c r="O110" t="s">
        <v>458</v>
      </c>
      <c r="P110">
        <v>1698</v>
      </c>
    </row>
    <row r="111" spans="1:16" x14ac:dyDescent="0.25">
      <c r="A111" t="s">
        <v>307</v>
      </c>
      <c r="B111" t="s">
        <v>307</v>
      </c>
      <c r="C111" t="s">
        <v>307</v>
      </c>
      <c r="D111" t="s">
        <v>307</v>
      </c>
      <c r="E111" t="s">
        <v>307</v>
      </c>
      <c r="F111" t="s">
        <v>307</v>
      </c>
      <c r="H111" t="s">
        <v>460</v>
      </c>
      <c r="I111">
        <v>1738</v>
      </c>
      <c r="J111" t="s">
        <v>187</v>
      </c>
      <c r="K111" t="s">
        <v>461</v>
      </c>
      <c r="L111" t="s">
        <v>355</v>
      </c>
      <c r="M111" t="s">
        <v>331</v>
      </c>
      <c r="N111" t="str">
        <f t="shared" si="9"/>
        <v>CHMMCR OH</v>
      </c>
      <c r="O111" t="s">
        <v>460</v>
      </c>
      <c r="P111">
        <v>1738</v>
      </c>
    </row>
    <row r="112" spans="1:16" x14ac:dyDescent="0.25">
      <c r="A112" t="s">
        <v>307</v>
      </c>
      <c r="B112" t="s">
        <v>307</v>
      </c>
      <c r="C112" t="s">
        <v>307</v>
      </c>
      <c r="D112" t="s">
        <v>307</v>
      </c>
      <c r="E112" t="s">
        <v>307</v>
      </c>
      <c r="F112" t="s">
        <v>307</v>
      </c>
      <c r="H112" t="s">
        <v>462</v>
      </c>
      <c r="I112">
        <v>1599</v>
      </c>
      <c r="J112" t="s">
        <v>187</v>
      </c>
      <c r="K112" t="s">
        <v>463</v>
      </c>
      <c r="L112" t="s">
        <v>355</v>
      </c>
      <c r="M112" t="s">
        <v>320</v>
      </c>
      <c r="N112" t="str">
        <f t="shared" si="9"/>
        <v>CHMCR OH</v>
      </c>
      <c r="O112" t="s">
        <v>462</v>
      </c>
      <c r="P112">
        <v>1599</v>
      </c>
    </row>
    <row r="113" spans="1:16" x14ac:dyDescent="0.25">
      <c r="A113" t="s">
        <v>307</v>
      </c>
      <c r="B113" t="s">
        <v>307</v>
      </c>
      <c r="C113" t="s">
        <v>307</v>
      </c>
      <c r="D113" t="s">
        <v>307</v>
      </c>
      <c r="E113" t="s">
        <v>307</v>
      </c>
      <c r="F113" t="s">
        <v>307</v>
      </c>
      <c r="H113" t="s">
        <v>464</v>
      </c>
      <c r="I113">
        <v>451</v>
      </c>
      <c r="J113" t="s">
        <v>187</v>
      </c>
      <c r="K113" t="s">
        <v>465</v>
      </c>
      <c r="M113" t="s">
        <v>259</v>
      </c>
      <c r="N113" t="str">
        <f t="shared" si="9"/>
        <v>CHC</v>
      </c>
      <c r="O113" t="s">
        <v>464</v>
      </c>
      <c r="P113">
        <v>451</v>
      </c>
    </row>
    <row r="114" spans="1:16" x14ac:dyDescent="0.25">
      <c r="A114" t="s">
        <v>307</v>
      </c>
      <c r="B114" t="s">
        <v>307</v>
      </c>
      <c r="C114" t="s">
        <v>307</v>
      </c>
      <c r="D114" t="s">
        <v>307</v>
      </c>
      <c r="E114" t="s">
        <v>307</v>
      </c>
      <c r="F114" t="s">
        <v>307</v>
      </c>
      <c r="H114" t="s">
        <v>466</v>
      </c>
      <c r="I114">
        <v>507</v>
      </c>
      <c r="J114" t="s">
        <v>187</v>
      </c>
      <c r="K114" t="s">
        <v>467</v>
      </c>
      <c r="M114" t="s">
        <v>208</v>
      </c>
      <c r="N114" t="str">
        <f t="shared" si="9"/>
        <v>CBH</v>
      </c>
      <c r="O114" t="s">
        <v>466</v>
      </c>
      <c r="P114">
        <v>507</v>
      </c>
    </row>
    <row r="115" spans="1:16" x14ac:dyDescent="0.25">
      <c r="A115" t="s">
        <v>307</v>
      </c>
      <c r="B115" t="s">
        <v>307</v>
      </c>
      <c r="C115" t="s">
        <v>307</v>
      </c>
      <c r="D115" t="s">
        <v>307</v>
      </c>
      <c r="E115" t="s">
        <v>307</v>
      </c>
      <c r="F115" t="s">
        <v>307</v>
      </c>
      <c r="H115" t="s">
        <v>468</v>
      </c>
      <c r="I115">
        <v>452</v>
      </c>
      <c r="J115" t="s">
        <v>187</v>
      </c>
      <c r="K115" t="s">
        <v>469</v>
      </c>
      <c r="M115" t="s">
        <v>195</v>
      </c>
      <c r="N115" t="str">
        <f t="shared" si="9"/>
        <v>CCS</v>
      </c>
      <c r="O115" t="s">
        <v>468</v>
      </c>
      <c r="P115">
        <v>452</v>
      </c>
    </row>
    <row r="116" spans="1:16" x14ac:dyDescent="0.25">
      <c r="A116" t="s">
        <v>307</v>
      </c>
      <c r="B116" t="s">
        <v>307</v>
      </c>
      <c r="C116" t="s">
        <v>307</v>
      </c>
      <c r="D116" t="s">
        <v>307</v>
      </c>
      <c r="E116" t="s">
        <v>307</v>
      </c>
      <c r="F116" t="s">
        <v>307</v>
      </c>
      <c r="H116" t="s">
        <v>470</v>
      </c>
      <c r="I116">
        <v>509</v>
      </c>
      <c r="J116" t="s">
        <v>187</v>
      </c>
      <c r="K116" t="s">
        <v>402</v>
      </c>
      <c r="M116" t="s">
        <v>195</v>
      </c>
      <c r="N116" t="str">
        <f t="shared" si="9"/>
        <v>CCM</v>
      </c>
      <c r="O116" t="s">
        <v>470</v>
      </c>
      <c r="P116">
        <v>509</v>
      </c>
    </row>
    <row r="117" spans="1:16" x14ac:dyDescent="0.25">
      <c r="A117" t="s">
        <v>307</v>
      </c>
      <c r="B117" t="s">
        <v>307</v>
      </c>
      <c r="C117" t="s">
        <v>307</v>
      </c>
      <c r="D117" t="s">
        <v>307</v>
      </c>
      <c r="E117" t="s">
        <v>307</v>
      </c>
      <c r="F117" t="s">
        <v>307</v>
      </c>
      <c r="H117" t="s">
        <v>471</v>
      </c>
      <c r="I117">
        <v>505</v>
      </c>
      <c r="J117" t="s">
        <v>187</v>
      </c>
      <c r="K117" t="s">
        <v>472</v>
      </c>
      <c r="M117" t="s">
        <v>259</v>
      </c>
      <c r="N117" t="str">
        <f t="shared" si="9"/>
        <v>CMM</v>
      </c>
      <c r="O117" t="s">
        <v>471</v>
      </c>
      <c r="P117">
        <v>505</v>
      </c>
    </row>
    <row r="118" spans="1:16" x14ac:dyDescent="0.25">
      <c r="A118" t="s">
        <v>307</v>
      </c>
      <c r="B118" t="s">
        <v>307</v>
      </c>
      <c r="C118" t="s">
        <v>307</v>
      </c>
      <c r="D118" t="s">
        <v>307</v>
      </c>
      <c r="E118" t="s">
        <v>307</v>
      </c>
      <c r="F118" t="s">
        <v>307</v>
      </c>
      <c r="H118" t="s">
        <v>473</v>
      </c>
      <c r="I118">
        <v>533</v>
      </c>
      <c r="J118" t="s">
        <v>187</v>
      </c>
      <c r="K118" t="s">
        <v>474</v>
      </c>
      <c r="M118" t="s">
        <v>208</v>
      </c>
      <c r="N118" t="str">
        <f t="shared" si="9"/>
        <v>MHC</v>
      </c>
      <c r="O118" t="s">
        <v>473</v>
      </c>
      <c r="P118">
        <v>533</v>
      </c>
    </row>
    <row r="119" spans="1:16" x14ac:dyDescent="0.25">
      <c r="A119" t="s">
        <v>307</v>
      </c>
      <c r="B119" t="s">
        <v>307</v>
      </c>
      <c r="C119" t="s">
        <v>307</v>
      </c>
      <c r="D119" t="s">
        <v>307</v>
      </c>
      <c r="E119" t="s">
        <v>307</v>
      </c>
      <c r="F119" t="s">
        <v>307</v>
      </c>
      <c r="H119" t="s">
        <v>475</v>
      </c>
      <c r="I119">
        <v>539</v>
      </c>
      <c r="J119" t="s">
        <v>187</v>
      </c>
      <c r="K119" t="s">
        <v>476</v>
      </c>
      <c r="M119" t="s">
        <v>189</v>
      </c>
      <c r="N119" t="str">
        <f t="shared" si="9"/>
        <v>PAR</v>
      </c>
      <c r="O119" t="s">
        <v>475</v>
      </c>
      <c r="P119">
        <v>539</v>
      </c>
    </row>
    <row r="120" spans="1:16" x14ac:dyDescent="0.25">
      <c r="A120" t="s">
        <v>307</v>
      </c>
      <c r="B120" t="s">
        <v>307</v>
      </c>
      <c r="C120" t="s">
        <v>307</v>
      </c>
      <c r="D120" t="s">
        <v>307</v>
      </c>
      <c r="E120" t="s">
        <v>307</v>
      </c>
      <c r="F120" t="s">
        <v>307</v>
      </c>
      <c r="H120" t="s">
        <v>477</v>
      </c>
      <c r="I120">
        <v>878</v>
      </c>
      <c r="J120" t="s">
        <v>187</v>
      </c>
      <c r="K120" t="s">
        <v>478</v>
      </c>
      <c r="M120" t="s">
        <v>189</v>
      </c>
      <c r="N120" t="str">
        <f t="shared" si="9"/>
        <v>EH</v>
      </c>
      <c r="O120" t="s">
        <v>477</v>
      </c>
      <c r="P120">
        <v>878</v>
      </c>
    </row>
    <row r="121" spans="1:16" x14ac:dyDescent="0.25">
      <c r="A121" t="s">
        <v>307</v>
      </c>
      <c r="B121" t="s">
        <v>307</v>
      </c>
      <c r="C121" t="s">
        <v>307</v>
      </c>
      <c r="D121" t="s">
        <v>307</v>
      </c>
      <c r="E121" t="s">
        <v>307</v>
      </c>
      <c r="F121" t="s">
        <v>307</v>
      </c>
      <c r="H121" t="s">
        <v>479</v>
      </c>
      <c r="I121">
        <v>2298</v>
      </c>
      <c r="J121" t="s">
        <v>187</v>
      </c>
      <c r="K121" t="s">
        <v>480</v>
      </c>
      <c r="L121" t="s">
        <v>397</v>
      </c>
      <c r="M121" t="s">
        <v>189</v>
      </c>
      <c r="N121" t="str">
        <f t="shared" si="9"/>
        <v>FDCCOMM NY</v>
      </c>
      <c r="O121" t="s">
        <v>479</v>
      </c>
      <c r="P121">
        <v>2298</v>
      </c>
    </row>
    <row r="122" spans="1:16" x14ac:dyDescent="0.25">
      <c r="A122" t="s">
        <v>307</v>
      </c>
      <c r="B122" t="s">
        <v>307</v>
      </c>
      <c r="C122" t="s">
        <v>307</v>
      </c>
      <c r="D122" t="s">
        <v>307</v>
      </c>
      <c r="E122" t="s">
        <v>307</v>
      </c>
      <c r="F122" t="s">
        <v>307</v>
      </c>
      <c r="H122" t="s">
        <v>481</v>
      </c>
      <c r="I122">
        <v>1118</v>
      </c>
      <c r="J122" t="s">
        <v>210</v>
      </c>
      <c r="K122" t="s">
        <v>482</v>
      </c>
      <c r="L122" t="s">
        <v>436</v>
      </c>
      <c r="M122" t="s">
        <v>189</v>
      </c>
      <c r="N122" t="str">
        <f t="shared" si="9"/>
        <v>FMDNY</v>
      </c>
      <c r="O122" t="s">
        <v>481</v>
      </c>
      <c r="P122">
        <v>1118</v>
      </c>
    </row>
    <row r="123" spans="1:16" x14ac:dyDescent="0.25">
      <c r="A123" t="s">
        <v>307</v>
      </c>
      <c r="B123" t="s">
        <v>307</v>
      </c>
      <c r="C123" t="s">
        <v>307</v>
      </c>
      <c r="D123" t="s">
        <v>307</v>
      </c>
      <c r="E123" t="s">
        <v>307</v>
      </c>
      <c r="F123" t="s">
        <v>307</v>
      </c>
      <c r="H123" t="s">
        <v>483</v>
      </c>
      <c r="I123">
        <v>2369</v>
      </c>
      <c r="J123" t="s">
        <v>187</v>
      </c>
      <c r="K123" t="s">
        <v>484</v>
      </c>
      <c r="M123" t="s">
        <v>326</v>
      </c>
      <c r="N123" t="str">
        <f t="shared" si="9"/>
        <v>FHM</v>
      </c>
      <c r="O123" t="s">
        <v>483</v>
      </c>
      <c r="P123">
        <v>2369</v>
      </c>
    </row>
    <row r="124" spans="1:16" x14ac:dyDescent="0.25">
      <c r="A124" t="s">
        <v>307</v>
      </c>
      <c r="B124" t="s">
        <v>307</v>
      </c>
      <c r="C124" t="s">
        <v>307</v>
      </c>
      <c r="D124" t="s">
        <v>307</v>
      </c>
      <c r="E124" t="s">
        <v>307</v>
      </c>
      <c r="F124" t="s">
        <v>307</v>
      </c>
      <c r="H124" t="s">
        <v>485</v>
      </c>
      <c r="I124">
        <v>2749</v>
      </c>
      <c r="J124" t="s">
        <v>242</v>
      </c>
      <c r="K124" t="s">
        <v>486</v>
      </c>
      <c r="L124" t="s">
        <v>487</v>
      </c>
      <c r="M124" t="s">
        <v>195</v>
      </c>
      <c r="N124" t="str">
        <f t="shared" si="9"/>
        <v>WCWC TN</v>
      </c>
      <c r="O124" t="s">
        <v>485</v>
      </c>
      <c r="P124">
        <v>2749</v>
      </c>
    </row>
    <row r="125" spans="1:16" x14ac:dyDescent="0.25">
      <c r="A125" t="s">
        <v>307</v>
      </c>
      <c r="B125" t="s">
        <v>307</v>
      </c>
      <c r="C125" t="s">
        <v>307</v>
      </c>
      <c r="D125" t="s">
        <v>307</v>
      </c>
      <c r="E125" t="s">
        <v>307</v>
      </c>
      <c r="F125" t="s">
        <v>307</v>
      </c>
      <c r="H125" t="s">
        <v>488</v>
      </c>
      <c r="I125">
        <v>2021</v>
      </c>
      <c r="J125" t="s">
        <v>187</v>
      </c>
      <c r="K125" t="s">
        <v>489</v>
      </c>
      <c r="M125" t="s">
        <v>259</v>
      </c>
      <c r="N125" t="str">
        <f t="shared" si="9"/>
        <v>GBW</v>
      </c>
      <c r="O125" t="s">
        <v>488</v>
      </c>
      <c r="P125">
        <v>2021</v>
      </c>
    </row>
    <row r="126" spans="1:16" x14ac:dyDescent="0.25">
      <c r="A126" t="s">
        <v>307</v>
      </c>
      <c r="B126" t="s">
        <v>307</v>
      </c>
      <c r="C126" t="s">
        <v>307</v>
      </c>
      <c r="D126" t="s">
        <v>307</v>
      </c>
      <c r="E126" t="s">
        <v>307</v>
      </c>
      <c r="F126" t="s">
        <v>307</v>
      </c>
      <c r="H126" t="s">
        <v>490</v>
      </c>
      <c r="I126">
        <v>239</v>
      </c>
      <c r="J126" t="s">
        <v>187</v>
      </c>
      <c r="K126" t="s">
        <v>491</v>
      </c>
      <c r="M126" t="s">
        <v>492</v>
      </c>
      <c r="N126" t="str">
        <f t="shared" si="9"/>
        <v>GW</v>
      </c>
      <c r="O126" t="s">
        <v>490</v>
      </c>
      <c r="P126">
        <v>239</v>
      </c>
    </row>
    <row r="127" spans="1:16" x14ac:dyDescent="0.25">
      <c r="A127" t="s">
        <v>307</v>
      </c>
      <c r="B127" t="s">
        <v>307</v>
      </c>
      <c r="C127" t="s">
        <v>307</v>
      </c>
      <c r="D127" t="s">
        <v>307</v>
      </c>
      <c r="E127" t="s">
        <v>307</v>
      </c>
      <c r="F127" t="s">
        <v>307</v>
      </c>
      <c r="H127" t="s">
        <v>493</v>
      </c>
      <c r="I127">
        <v>1478</v>
      </c>
      <c r="J127" t="s">
        <v>210</v>
      </c>
      <c r="K127" t="s">
        <v>494</v>
      </c>
      <c r="N127" t="str">
        <f t="shared" si="9"/>
        <v>GMA</v>
      </c>
      <c r="O127" t="s">
        <v>493</v>
      </c>
      <c r="P127">
        <v>1478</v>
      </c>
    </row>
    <row r="128" spans="1:16" x14ac:dyDescent="0.25">
      <c r="A128" t="s">
        <v>307</v>
      </c>
      <c r="B128" t="s">
        <v>307</v>
      </c>
      <c r="C128" t="s">
        <v>307</v>
      </c>
      <c r="D128" t="s">
        <v>307</v>
      </c>
      <c r="E128" t="s">
        <v>307</v>
      </c>
      <c r="F128" t="s">
        <v>307</v>
      </c>
      <c r="H128" t="s">
        <v>495</v>
      </c>
      <c r="I128">
        <v>2588</v>
      </c>
      <c r="J128" t="s">
        <v>187</v>
      </c>
      <c r="K128" t="s">
        <v>496</v>
      </c>
      <c r="L128" t="s">
        <v>451</v>
      </c>
      <c r="M128" t="s">
        <v>259</v>
      </c>
      <c r="N128" t="str">
        <f t="shared" si="9"/>
        <v>GWMMCD PA</v>
      </c>
      <c r="O128" t="s">
        <v>495</v>
      </c>
      <c r="P128">
        <v>2588</v>
      </c>
    </row>
    <row r="129" spans="1:16" x14ac:dyDescent="0.25">
      <c r="A129" t="s">
        <v>307</v>
      </c>
      <c r="B129" t="s">
        <v>307</v>
      </c>
      <c r="C129" t="s">
        <v>307</v>
      </c>
      <c r="D129" t="s">
        <v>307</v>
      </c>
      <c r="E129" t="s">
        <v>307</v>
      </c>
      <c r="F129" t="s">
        <v>307</v>
      </c>
      <c r="H129" t="s">
        <v>497</v>
      </c>
      <c r="I129">
        <v>2062</v>
      </c>
      <c r="J129" t="s">
        <v>242</v>
      </c>
      <c r="K129" t="s">
        <v>498</v>
      </c>
      <c r="L129" t="s">
        <v>436</v>
      </c>
      <c r="M129" t="s">
        <v>259</v>
      </c>
      <c r="N129" t="str">
        <f t="shared" si="9"/>
        <v>HGENY</v>
      </c>
      <c r="O129" t="s">
        <v>497</v>
      </c>
      <c r="P129">
        <v>2062</v>
      </c>
    </row>
    <row r="130" spans="1:16" x14ac:dyDescent="0.25">
      <c r="A130" t="s">
        <v>307</v>
      </c>
      <c r="B130" t="s">
        <v>307</v>
      </c>
      <c r="C130" t="s">
        <v>307</v>
      </c>
      <c r="D130" t="s">
        <v>307</v>
      </c>
      <c r="E130" t="s">
        <v>307</v>
      </c>
      <c r="F130" t="s">
        <v>307</v>
      </c>
      <c r="H130" t="s">
        <v>499</v>
      </c>
      <c r="I130">
        <v>1932</v>
      </c>
      <c r="J130" t="s">
        <v>187</v>
      </c>
      <c r="K130" t="s">
        <v>500</v>
      </c>
      <c r="M130" t="s">
        <v>189</v>
      </c>
      <c r="N130" t="str">
        <f t="shared" si="9"/>
        <v>GL</v>
      </c>
      <c r="O130" t="s">
        <v>499</v>
      </c>
      <c r="P130">
        <v>1932</v>
      </c>
    </row>
    <row r="131" spans="1:16" x14ac:dyDescent="0.25">
      <c r="A131" t="s">
        <v>307</v>
      </c>
      <c r="B131" t="s">
        <v>307</v>
      </c>
      <c r="C131" t="s">
        <v>307</v>
      </c>
      <c r="D131" t="s">
        <v>307</v>
      </c>
      <c r="E131" t="s">
        <v>307</v>
      </c>
      <c r="F131" t="s">
        <v>307</v>
      </c>
      <c r="H131" t="s">
        <v>501</v>
      </c>
      <c r="I131">
        <v>1849</v>
      </c>
      <c r="J131" t="s">
        <v>187</v>
      </c>
      <c r="K131" t="s">
        <v>502</v>
      </c>
      <c r="L131" t="s">
        <v>397</v>
      </c>
      <c r="M131" t="s">
        <v>320</v>
      </c>
      <c r="N131" t="str">
        <f t="shared" si="9"/>
        <v>CHICOMM NY</v>
      </c>
      <c r="O131" t="s">
        <v>501</v>
      </c>
      <c r="P131">
        <v>1849</v>
      </c>
    </row>
    <row r="132" spans="1:16" x14ac:dyDescent="0.25">
      <c r="A132" t="s">
        <v>307</v>
      </c>
      <c r="B132" t="s">
        <v>307</v>
      </c>
      <c r="C132" t="s">
        <v>307</v>
      </c>
      <c r="D132" t="s">
        <v>307</v>
      </c>
      <c r="E132" t="s">
        <v>307</v>
      </c>
      <c r="F132" t="s">
        <v>307</v>
      </c>
      <c r="H132" t="s">
        <v>503</v>
      </c>
      <c r="I132">
        <v>1128</v>
      </c>
      <c r="J132" t="s">
        <v>187</v>
      </c>
      <c r="K132" t="s">
        <v>504</v>
      </c>
      <c r="L132" t="s">
        <v>436</v>
      </c>
      <c r="M132" t="s">
        <v>189</v>
      </c>
      <c r="N132" t="str">
        <f t="shared" si="9"/>
        <v>GHCNY</v>
      </c>
      <c r="O132" t="s">
        <v>503</v>
      </c>
      <c r="P132">
        <v>1128</v>
      </c>
    </row>
    <row r="133" spans="1:16" x14ac:dyDescent="0.25">
      <c r="A133" t="s">
        <v>307</v>
      </c>
      <c r="B133" t="s">
        <v>307</v>
      </c>
      <c r="C133" t="s">
        <v>307</v>
      </c>
      <c r="D133" t="s">
        <v>307</v>
      </c>
      <c r="E133" t="s">
        <v>307</v>
      </c>
      <c r="F133" t="s">
        <v>307</v>
      </c>
      <c r="H133" t="s">
        <v>505</v>
      </c>
      <c r="I133">
        <v>1138</v>
      </c>
      <c r="J133" t="s">
        <v>187</v>
      </c>
      <c r="K133" t="s">
        <v>506</v>
      </c>
      <c r="L133" t="s">
        <v>436</v>
      </c>
      <c r="M133" t="s">
        <v>326</v>
      </c>
      <c r="N133" t="str">
        <f t="shared" si="9"/>
        <v>GHMNY</v>
      </c>
      <c r="O133" t="s">
        <v>505</v>
      </c>
      <c r="P133">
        <v>1138</v>
      </c>
    </row>
    <row r="134" spans="1:16" x14ac:dyDescent="0.25">
      <c r="A134" t="s">
        <v>307</v>
      </c>
      <c r="B134" t="s">
        <v>307</v>
      </c>
      <c r="C134" t="s">
        <v>307</v>
      </c>
      <c r="D134" t="s">
        <v>307</v>
      </c>
      <c r="E134" t="s">
        <v>307</v>
      </c>
      <c r="F134" t="s">
        <v>307</v>
      </c>
      <c r="H134" t="s">
        <v>507</v>
      </c>
      <c r="I134">
        <v>1850</v>
      </c>
      <c r="J134" t="s">
        <v>187</v>
      </c>
      <c r="K134" t="s">
        <v>508</v>
      </c>
      <c r="L134" t="s">
        <v>334</v>
      </c>
      <c r="M134" t="s">
        <v>320</v>
      </c>
      <c r="N134" t="str">
        <f t="shared" si="9"/>
        <v>GNMMCD NY</v>
      </c>
      <c r="O134" t="s">
        <v>507</v>
      </c>
      <c r="P134">
        <v>1850</v>
      </c>
    </row>
    <row r="135" spans="1:16" x14ac:dyDescent="0.25">
      <c r="A135" t="s">
        <v>307</v>
      </c>
      <c r="B135" t="s">
        <v>307</v>
      </c>
      <c r="C135" t="s">
        <v>307</v>
      </c>
      <c r="D135" t="s">
        <v>307</v>
      </c>
      <c r="E135" t="s">
        <v>307</v>
      </c>
      <c r="F135" t="s">
        <v>307</v>
      </c>
      <c r="H135" t="s">
        <v>509</v>
      </c>
      <c r="I135">
        <v>2868</v>
      </c>
      <c r="J135" t="s">
        <v>187</v>
      </c>
      <c r="K135" t="s">
        <v>510</v>
      </c>
      <c r="L135" t="s">
        <v>400</v>
      </c>
      <c r="M135" t="s">
        <v>320</v>
      </c>
      <c r="N135" t="str">
        <f t="shared" si="9"/>
        <v>GMRMCR NY</v>
      </c>
      <c r="O135" t="s">
        <v>509</v>
      </c>
      <c r="P135">
        <v>2868</v>
      </c>
    </row>
    <row r="136" spans="1:16" x14ac:dyDescent="0.25">
      <c r="A136" t="s">
        <v>307</v>
      </c>
      <c r="B136" t="s">
        <v>307</v>
      </c>
      <c r="C136" t="s">
        <v>307</v>
      </c>
      <c r="D136" t="s">
        <v>307</v>
      </c>
      <c r="E136" t="s">
        <v>307</v>
      </c>
      <c r="F136" t="s">
        <v>307</v>
      </c>
      <c r="H136" t="s">
        <v>511</v>
      </c>
      <c r="I136">
        <v>2609</v>
      </c>
      <c r="J136" t="s">
        <v>242</v>
      </c>
      <c r="K136" t="s">
        <v>512</v>
      </c>
      <c r="L136" t="s">
        <v>408</v>
      </c>
      <c r="M136" t="s">
        <v>189</v>
      </c>
      <c r="N136" t="str">
        <f t="shared" si="9"/>
        <v>HACCOMM PA</v>
      </c>
      <c r="O136" t="s">
        <v>511</v>
      </c>
      <c r="P136">
        <v>2609</v>
      </c>
    </row>
    <row r="137" spans="1:16" x14ac:dyDescent="0.25">
      <c r="A137" t="s">
        <v>307</v>
      </c>
      <c r="B137" t="s">
        <v>307</v>
      </c>
      <c r="C137" t="s">
        <v>307</v>
      </c>
      <c r="D137" t="s">
        <v>307</v>
      </c>
      <c r="E137" t="s">
        <v>307</v>
      </c>
      <c r="F137" t="s">
        <v>307</v>
      </c>
      <c r="H137" t="s">
        <v>513</v>
      </c>
      <c r="I137">
        <v>218</v>
      </c>
      <c r="J137" t="s">
        <v>187</v>
      </c>
      <c r="K137" t="s">
        <v>309</v>
      </c>
      <c r="M137" t="s">
        <v>514</v>
      </c>
      <c r="N137" t="str">
        <f t="shared" si="9"/>
        <v>HA</v>
      </c>
      <c r="O137" t="s">
        <v>513</v>
      </c>
      <c r="P137">
        <v>218</v>
      </c>
    </row>
    <row r="138" spans="1:16" x14ac:dyDescent="0.25">
      <c r="A138" t="s">
        <v>307</v>
      </c>
      <c r="B138" t="s">
        <v>307</v>
      </c>
      <c r="C138" t="s">
        <v>307</v>
      </c>
      <c r="D138" t="s">
        <v>307</v>
      </c>
      <c r="E138" t="s">
        <v>307</v>
      </c>
      <c r="F138" t="s">
        <v>307</v>
      </c>
      <c r="H138" t="s">
        <v>515</v>
      </c>
      <c r="I138">
        <v>531</v>
      </c>
      <c r="J138" t="s">
        <v>187</v>
      </c>
      <c r="K138" t="s">
        <v>516</v>
      </c>
      <c r="M138" t="s">
        <v>517</v>
      </c>
      <c r="N138" t="str">
        <f t="shared" si="9"/>
        <v>HLP</v>
      </c>
      <c r="O138" t="s">
        <v>515</v>
      </c>
      <c r="P138">
        <v>531</v>
      </c>
    </row>
    <row r="139" spans="1:16" x14ac:dyDescent="0.25">
      <c r="A139" t="s">
        <v>307</v>
      </c>
      <c r="B139" t="s">
        <v>307</v>
      </c>
      <c r="C139" t="s">
        <v>307</v>
      </c>
      <c r="D139" t="s">
        <v>307</v>
      </c>
      <c r="E139" t="s">
        <v>307</v>
      </c>
      <c r="F139" t="s">
        <v>307</v>
      </c>
      <c r="H139" t="s">
        <v>518</v>
      </c>
      <c r="I139">
        <v>1778</v>
      </c>
      <c r="J139" t="s">
        <v>187</v>
      </c>
      <c r="K139" t="s">
        <v>519</v>
      </c>
      <c r="L139" t="s">
        <v>520</v>
      </c>
      <c r="M139" t="s">
        <v>517</v>
      </c>
      <c r="N139" t="str">
        <f t="shared" si="9"/>
        <v>HPOMC OH</v>
      </c>
      <c r="O139" t="s">
        <v>518</v>
      </c>
      <c r="P139">
        <v>1778</v>
      </c>
    </row>
    <row r="140" spans="1:16" x14ac:dyDescent="0.25">
      <c r="A140" t="s">
        <v>307</v>
      </c>
      <c r="B140" t="s">
        <v>307</v>
      </c>
      <c r="C140" t="s">
        <v>307</v>
      </c>
      <c r="D140" t="s">
        <v>307</v>
      </c>
      <c r="E140" t="s">
        <v>307</v>
      </c>
      <c r="F140" t="s">
        <v>307</v>
      </c>
      <c r="H140" t="s">
        <v>521</v>
      </c>
      <c r="I140">
        <v>1820</v>
      </c>
      <c r="J140" t="s">
        <v>187</v>
      </c>
      <c r="K140" t="s">
        <v>522</v>
      </c>
      <c r="L140" t="s">
        <v>397</v>
      </c>
      <c r="M140" t="s">
        <v>331</v>
      </c>
      <c r="N140" t="str">
        <f t="shared" si="9"/>
        <v>HRECOMM NY</v>
      </c>
      <c r="O140" t="s">
        <v>521</v>
      </c>
      <c r="P140">
        <v>1820</v>
      </c>
    </row>
    <row r="141" spans="1:16" x14ac:dyDescent="0.25">
      <c r="A141" t="s">
        <v>307</v>
      </c>
      <c r="B141" t="s">
        <v>307</v>
      </c>
      <c r="C141" t="s">
        <v>307</v>
      </c>
      <c r="D141" t="s">
        <v>307</v>
      </c>
      <c r="E141" t="s">
        <v>307</v>
      </c>
      <c r="F141" t="s">
        <v>307</v>
      </c>
      <c r="H141" t="s">
        <v>523</v>
      </c>
      <c r="I141">
        <v>1208</v>
      </c>
      <c r="J141" t="s">
        <v>187</v>
      </c>
      <c r="K141" t="s">
        <v>524</v>
      </c>
      <c r="L141" t="s">
        <v>397</v>
      </c>
      <c r="M141" t="s">
        <v>331</v>
      </c>
      <c r="N141" t="str">
        <f t="shared" si="9"/>
        <v>HCPCOMM NY</v>
      </c>
      <c r="O141" t="s">
        <v>523</v>
      </c>
      <c r="P141">
        <v>1208</v>
      </c>
    </row>
    <row r="142" spans="1:16" x14ac:dyDescent="0.25">
      <c r="A142" t="s">
        <v>307</v>
      </c>
      <c r="B142" t="s">
        <v>307</v>
      </c>
      <c r="C142" t="s">
        <v>307</v>
      </c>
      <c r="D142" t="s">
        <v>307</v>
      </c>
      <c r="E142" t="s">
        <v>307</v>
      </c>
      <c r="F142" t="s">
        <v>307</v>
      </c>
      <c r="H142" t="s">
        <v>525</v>
      </c>
      <c r="I142">
        <v>1218</v>
      </c>
      <c r="J142" t="s">
        <v>187</v>
      </c>
      <c r="K142" t="s">
        <v>526</v>
      </c>
      <c r="L142" t="s">
        <v>334</v>
      </c>
      <c r="M142" t="s">
        <v>331</v>
      </c>
      <c r="N142" t="str">
        <f t="shared" si="9"/>
        <v>HCMMCD NY</v>
      </c>
      <c r="O142" t="s">
        <v>525</v>
      </c>
      <c r="P142">
        <v>1218</v>
      </c>
    </row>
    <row r="143" spans="1:16" x14ac:dyDescent="0.25">
      <c r="A143" t="s">
        <v>307</v>
      </c>
      <c r="B143" t="s">
        <v>307</v>
      </c>
      <c r="C143" t="s">
        <v>307</v>
      </c>
      <c r="D143" t="s">
        <v>307</v>
      </c>
      <c r="E143" t="s">
        <v>307</v>
      </c>
      <c r="F143" t="s">
        <v>307</v>
      </c>
      <c r="H143" t="s">
        <v>527</v>
      </c>
      <c r="I143">
        <v>1119</v>
      </c>
      <c r="J143" t="s">
        <v>187</v>
      </c>
      <c r="K143" t="s">
        <v>528</v>
      </c>
      <c r="L143" t="s">
        <v>397</v>
      </c>
      <c r="M143" t="s">
        <v>189</v>
      </c>
      <c r="N143" t="str">
        <f t="shared" si="9"/>
        <v>HFCCOMM NY</v>
      </c>
      <c r="O143" t="s">
        <v>527</v>
      </c>
      <c r="P143">
        <v>1119</v>
      </c>
    </row>
    <row r="144" spans="1:16" x14ac:dyDescent="0.25">
      <c r="A144" t="s">
        <v>307</v>
      </c>
      <c r="B144" t="s">
        <v>307</v>
      </c>
      <c r="C144" t="s">
        <v>307</v>
      </c>
      <c r="D144" t="s">
        <v>307</v>
      </c>
      <c r="E144" t="s">
        <v>307</v>
      </c>
      <c r="F144" t="s">
        <v>307</v>
      </c>
      <c r="H144" t="s">
        <v>529</v>
      </c>
      <c r="I144">
        <v>1228</v>
      </c>
      <c r="J144" t="s">
        <v>187</v>
      </c>
      <c r="K144" t="s">
        <v>530</v>
      </c>
      <c r="L144" t="s">
        <v>334</v>
      </c>
      <c r="M144" t="s">
        <v>331</v>
      </c>
      <c r="N144" t="str">
        <f t="shared" si="9"/>
        <v>HFMMCD NY</v>
      </c>
      <c r="O144" t="s">
        <v>529</v>
      </c>
      <c r="P144">
        <v>1228</v>
      </c>
    </row>
    <row r="145" spans="1:16" x14ac:dyDescent="0.25">
      <c r="A145" t="s">
        <v>307</v>
      </c>
      <c r="B145" t="s">
        <v>307</v>
      </c>
      <c r="C145" t="s">
        <v>307</v>
      </c>
      <c r="D145" t="s">
        <v>307</v>
      </c>
      <c r="E145" t="s">
        <v>307</v>
      </c>
      <c r="F145" t="s">
        <v>307</v>
      </c>
      <c r="H145" t="s">
        <v>531</v>
      </c>
      <c r="I145">
        <v>1238</v>
      </c>
      <c r="J145" t="s">
        <v>187</v>
      </c>
      <c r="K145" t="s">
        <v>530</v>
      </c>
      <c r="L145" t="s">
        <v>400</v>
      </c>
      <c r="M145" t="s">
        <v>189</v>
      </c>
      <c r="N145" t="str">
        <f t="shared" si="9"/>
        <v>HFMMCR NY</v>
      </c>
      <c r="O145" t="s">
        <v>531</v>
      </c>
      <c r="P145">
        <v>1238</v>
      </c>
    </row>
    <row r="146" spans="1:16" x14ac:dyDescent="0.25">
      <c r="A146" t="s">
        <v>307</v>
      </c>
      <c r="B146" t="s">
        <v>307</v>
      </c>
      <c r="C146" t="s">
        <v>307</v>
      </c>
      <c r="D146" t="s">
        <v>307</v>
      </c>
      <c r="E146" t="s">
        <v>307</v>
      </c>
      <c r="F146" t="s">
        <v>307</v>
      </c>
      <c r="H146" t="s">
        <v>532</v>
      </c>
      <c r="I146">
        <v>1258</v>
      </c>
      <c r="J146" t="s">
        <v>187</v>
      </c>
      <c r="K146" t="s">
        <v>528</v>
      </c>
      <c r="L146" t="s">
        <v>533</v>
      </c>
      <c r="M146" t="s">
        <v>189</v>
      </c>
      <c r="N146" t="str">
        <f t="shared" si="9"/>
        <v>HFCOBA NY</v>
      </c>
      <c r="O146" t="s">
        <v>532</v>
      </c>
      <c r="P146">
        <v>1258</v>
      </c>
    </row>
    <row r="147" spans="1:16" x14ac:dyDescent="0.25">
      <c r="A147" t="s">
        <v>307</v>
      </c>
      <c r="B147" t="s">
        <v>307</v>
      </c>
      <c r="C147" t="s">
        <v>307</v>
      </c>
      <c r="D147" t="s">
        <v>307</v>
      </c>
      <c r="E147" t="s">
        <v>307</v>
      </c>
      <c r="F147" t="s">
        <v>307</v>
      </c>
      <c r="H147" t="s">
        <v>534</v>
      </c>
      <c r="I147">
        <v>1268</v>
      </c>
      <c r="J147" t="s">
        <v>187</v>
      </c>
      <c r="K147" t="s">
        <v>535</v>
      </c>
      <c r="L147" t="s">
        <v>400</v>
      </c>
      <c r="M147" t="s">
        <v>189</v>
      </c>
      <c r="N147" t="str">
        <f t="shared" si="9"/>
        <v>HPMMCR NY</v>
      </c>
      <c r="O147" t="s">
        <v>534</v>
      </c>
      <c r="P147">
        <v>1268</v>
      </c>
    </row>
    <row r="148" spans="1:16" x14ac:dyDescent="0.25">
      <c r="A148" t="s">
        <v>307</v>
      </c>
      <c r="B148" t="s">
        <v>307</v>
      </c>
      <c r="C148" t="s">
        <v>307</v>
      </c>
      <c r="D148" t="s">
        <v>307</v>
      </c>
      <c r="E148" t="s">
        <v>307</v>
      </c>
      <c r="F148" t="s">
        <v>307</v>
      </c>
      <c r="H148" t="s">
        <v>536</v>
      </c>
      <c r="I148">
        <v>1139</v>
      </c>
      <c r="J148" t="s">
        <v>187</v>
      </c>
      <c r="K148" t="s">
        <v>537</v>
      </c>
      <c r="L148" t="s">
        <v>334</v>
      </c>
      <c r="M148" t="s">
        <v>189</v>
      </c>
      <c r="N148" t="str">
        <f t="shared" si="9"/>
        <v>HEMMCD NY</v>
      </c>
      <c r="O148" t="s">
        <v>536</v>
      </c>
      <c r="P148">
        <v>1139</v>
      </c>
    </row>
    <row r="149" spans="1:16" x14ac:dyDescent="0.25">
      <c r="A149" t="s">
        <v>307</v>
      </c>
      <c r="B149" t="s">
        <v>307</v>
      </c>
      <c r="C149" t="s">
        <v>307</v>
      </c>
      <c r="D149" t="s">
        <v>307</v>
      </c>
      <c r="E149" t="s">
        <v>307</v>
      </c>
      <c r="F149" t="s">
        <v>307</v>
      </c>
      <c r="H149" t="s">
        <v>538</v>
      </c>
      <c r="I149">
        <v>2648</v>
      </c>
      <c r="J149" t="s">
        <v>187</v>
      </c>
      <c r="K149" t="s">
        <v>369</v>
      </c>
      <c r="L149" t="s">
        <v>453</v>
      </c>
      <c r="M149" t="s">
        <v>195</v>
      </c>
      <c r="N149" t="str">
        <f t="shared" si="9"/>
        <v>BCMMCR PA</v>
      </c>
      <c r="O149" t="s">
        <v>538</v>
      </c>
      <c r="P149">
        <v>2648</v>
      </c>
    </row>
    <row r="150" spans="1:16" x14ac:dyDescent="0.25">
      <c r="A150" t="s">
        <v>307</v>
      </c>
      <c r="B150" t="s">
        <v>307</v>
      </c>
      <c r="C150" t="s">
        <v>307</v>
      </c>
      <c r="D150" t="s">
        <v>307</v>
      </c>
      <c r="E150" t="s">
        <v>307</v>
      </c>
      <c r="F150" t="s">
        <v>307</v>
      </c>
      <c r="H150" t="s">
        <v>539</v>
      </c>
      <c r="I150">
        <v>2638</v>
      </c>
      <c r="J150" t="s">
        <v>242</v>
      </c>
      <c r="K150" t="s">
        <v>540</v>
      </c>
      <c r="L150" t="s">
        <v>408</v>
      </c>
      <c r="M150" t="s">
        <v>541</v>
      </c>
      <c r="N150" t="str">
        <f t="shared" si="9"/>
        <v>HBCCOMM PA</v>
      </c>
      <c r="O150" t="s">
        <v>539</v>
      </c>
      <c r="P150">
        <v>2638</v>
      </c>
    </row>
    <row r="151" spans="1:16" x14ac:dyDescent="0.25">
      <c r="A151" t="s">
        <v>307</v>
      </c>
      <c r="B151" t="s">
        <v>307</v>
      </c>
      <c r="C151" t="s">
        <v>307</v>
      </c>
      <c r="D151" t="s">
        <v>307</v>
      </c>
      <c r="E151" t="s">
        <v>307</v>
      </c>
      <c r="F151" t="s">
        <v>307</v>
      </c>
      <c r="H151" t="s">
        <v>542</v>
      </c>
      <c r="I151">
        <v>259</v>
      </c>
      <c r="J151" t="s">
        <v>242</v>
      </c>
      <c r="K151" t="s">
        <v>232</v>
      </c>
      <c r="L151" t="s">
        <v>543</v>
      </c>
      <c r="M151" t="s">
        <v>195</v>
      </c>
      <c r="N151" t="str">
        <f t="shared" si="9"/>
        <v>HMBCBS</v>
      </c>
      <c r="O151" t="s">
        <v>542</v>
      </c>
      <c r="P151">
        <v>259</v>
      </c>
    </row>
    <row r="152" spans="1:16" x14ac:dyDescent="0.25">
      <c r="A152" t="s">
        <v>307</v>
      </c>
      <c r="B152" t="s">
        <v>307</v>
      </c>
      <c r="C152" t="s">
        <v>307</v>
      </c>
      <c r="D152" t="s">
        <v>307</v>
      </c>
      <c r="E152" t="s">
        <v>307</v>
      </c>
      <c r="F152" t="s">
        <v>307</v>
      </c>
      <c r="H152" t="s">
        <v>544</v>
      </c>
      <c r="I152">
        <v>1158</v>
      </c>
      <c r="J152" t="s">
        <v>187</v>
      </c>
      <c r="K152" t="s">
        <v>545</v>
      </c>
      <c r="L152" t="s">
        <v>436</v>
      </c>
      <c r="M152" t="s">
        <v>331</v>
      </c>
      <c r="N152" t="str">
        <f t="shared" si="9"/>
        <v>HIPNY</v>
      </c>
      <c r="O152" t="s">
        <v>544</v>
      </c>
      <c r="P152">
        <v>1158</v>
      </c>
    </row>
    <row r="153" spans="1:16" x14ac:dyDescent="0.25">
      <c r="A153" t="s">
        <v>307</v>
      </c>
      <c r="B153" t="s">
        <v>307</v>
      </c>
      <c r="C153" t="s">
        <v>307</v>
      </c>
      <c r="D153" t="s">
        <v>307</v>
      </c>
      <c r="E153" t="s">
        <v>307</v>
      </c>
      <c r="F153" t="s">
        <v>307</v>
      </c>
      <c r="H153" t="s">
        <v>546</v>
      </c>
      <c r="I153">
        <v>2042</v>
      </c>
      <c r="J153" t="s">
        <v>187</v>
      </c>
      <c r="K153" t="s">
        <v>545</v>
      </c>
      <c r="M153" t="s">
        <v>259</v>
      </c>
      <c r="N153" t="str">
        <f t="shared" si="9"/>
        <v>HIP</v>
      </c>
      <c r="O153" t="s">
        <v>546</v>
      </c>
      <c r="P153">
        <v>2042</v>
      </c>
    </row>
    <row r="154" spans="1:16" x14ac:dyDescent="0.25">
      <c r="A154" t="s">
        <v>307</v>
      </c>
      <c r="B154" t="s">
        <v>307</v>
      </c>
      <c r="C154" t="s">
        <v>307</v>
      </c>
      <c r="D154" t="s">
        <v>307</v>
      </c>
      <c r="E154" t="s">
        <v>307</v>
      </c>
      <c r="F154" t="s">
        <v>307</v>
      </c>
      <c r="H154" t="s">
        <v>547</v>
      </c>
      <c r="I154">
        <v>1168</v>
      </c>
      <c r="J154" t="s">
        <v>187</v>
      </c>
      <c r="K154" t="s">
        <v>535</v>
      </c>
      <c r="L154" t="s">
        <v>436</v>
      </c>
      <c r="M154" t="s">
        <v>331</v>
      </c>
      <c r="N154" t="str">
        <f t="shared" si="9"/>
        <v>HPMNY</v>
      </c>
      <c r="O154" t="s">
        <v>547</v>
      </c>
      <c r="P154">
        <v>1168</v>
      </c>
    </row>
    <row r="155" spans="1:16" x14ac:dyDescent="0.25">
      <c r="A155" t="s">
        <v>307</v>
      </c>
      <c r="B155" t="s">
        <v>307</v>
      </c>
      <c r="C155" t="s">
        <v>307</v>
      </c>
      <c r="D155" t="s">
        <v>307</v>
      </c>
      <c r="E155" t="s">
        <v>307</v>
      </c>
      <c r="F155" t="s">
        <v>307</v>
      </c>
      <c r="H155" t="s">
        <v>548</v>
      </c>
      <c r="I155">
        <v>2608</v>
      </c>
      <c r="J155" t="s">
        <v>187</v>
      </c>
      <c r="K155" t="s">
        <v>545</v>
      </c>
      <c r="L155" t="s">
        <v>453</v>
      </c>
      <c r="M155" t="s">
        <v>259</v>
      </c>
      <c r="N155" t="str">
        <f t="shared" si="9"/>
        <v>HIPMCR PA</v>
      </c>
      <c r="O155" t="s">
        <v>548</v>
      </c>
      <c r="P155">
        <v>2608</v>
      </c>
    </row>
    <row r="156" spans="1:16" x14ac:dyDescent="0.25">
      <c r="A156" t="s">
        <v>307</v>
      </c>
      <c r="B156" t="s">
        <v>307</v>
      </c>
      <c r="C156" t="s">
        <v>307</v>
      </c>
      <c r="D156" t="s">
        <v>307</v>
      </c>
      <c r="E156" t="s">
        <v>307</v>
      </c>
      <c r="F156" t="s">
        <v>307</v>
      </c>
      <c r="H156" t="s">
        <v>549</v>
      </c>
      <c r="I156">
        <v>1990</v>
      </c>
      <c r="J156" t="s">
        <v>187</v>
      </c>
      <c r="K156" t="s">
        <v>550</v>
      </c>
      <c r="L156" t="s">
        <v>551</v>
      </c>
      <c r="M156" t="s">
        <v>320</v>
      </c>
      <c r="N156" t="str">
        <f t="shared" si="9"/>
        <v>HMTMLTC NY</v>
      </c>
      <c r="O156" t="s">
        <v>549</v>
      </c>
      <c r="P156">
        <v>1990</v>
      </c>
    </row>
    <row r="157" spans="1:16" x14ac:dyDescent="0.25">
      <c r="A157" t="s">
        <v>307</v>
      </c>
      <c r="B157" t="s">
        <v>307</v>
      </c>
      <c r="C157" t="s">
        <v>307</v>
      </c>
      <c r="D157" t="s">
        <v>307</v>
      </c>
      <c r="E157" t="s">
        <v>307</v>
      </c>
      <c r="F157" t="s">
        <v>307</v>
      </c>
      <c r="H157" t="s">
        <v>552</v>
      </c>
      <c r="I157">
        <v>1079</v>
      </c>
      <c r="J157" t="s">
        <v>210</v>
      </c>
      <c r="K157" t="s">
        <v>553</v>
      </c>
      <c r="L157" t="s">
        <v>436</v>
      </c>
      <c r="M157" t="s">
        <v>320</v>
      </c>
      <c r="N157" t="str">
        <f t="shared" si="9"/>
        <v>HomNY</v>
      </c>
      <c r="O157" t="s">
        <v>552</v>
      </c>
      <c r="P157">
        <v>1079</v>
      </c>
    </row>
    <row r="158" spans="1:16" x14ac:dyDescent="0.25">
      <c r="A158" t="s">
        <v>307</v>
      </c>
      <c r="B158" t="s">
        <v>307</v>
      </c>
      <c r="C158" t="s">
        <v>307</v>
      </c>
      <c r="D158" t="s">
        <v>307</v>
      </c>
      <c r="E158" t="s">
        <v>307</v>
      </c>
      <c r="F158" t="s">
        <v>307</v>
      </c>
      <c r="H158" t="s">
        <v>554</v>
      </c>
      <c r="I158">
        <v>2448</v>
      </c>
      <c r="J158" t="s">
        <v>187</v>
      </c>
      <c r="K158" t="s">
        <v>555</v>
      </c>
      <c r="L158" t="s">
        <v>372</v>
      </c>
      <c r="M158" t="s">
        <v>189</v>
      </c>
      <c r="N158" t="str">
        <f t="shared" si="9"/>
        <v>HOCCOMM FL</v>
      </c>
      <c r="O158" t="s">
        <v>554</v>
      </c>
      <c r="P158">
        <v>2448</v>
      </c>
    </row>
    <row r="159" spans="1:16" x14ac:dyDescent="0.25">
      <c r="A159" t="s">
        <v>307</v>
      </c>
      <c r="B159" t="s">
        <v>307</v>
      </c>
      <c r="C159" t="s">
        <v>307</v>
      </c>
      <c r="D159" t="s">
        <v>307</v>
      </c>
      <c r="E159" t="s">
        <v>307</v>
      </c>
      <c r="F159" t="s">
        <v>307</v>
      </c>
      <c r="H159" t="s">
        <v>556</v>
      </c>
      <c r="I159">
        <v>2069</v>
      </c>
      <c r="J159" t="s">
        <v>187</v>
      </c>
      <c r="K159" t="s">
        <v>540</v>
      </c>
      <c r="L159" t="s">
        <v>386</v>
      </c>
      <c r="M159" t="s">
        <v>320</v>
      </c>
      <c r="N159" t="str">
        <f t="shared" si="9"/>
        <v>HBCCOMM NJ</v>
      </c>
      <c r="O159" t="s">
        <v>556</v>
      </c>
      <c r="P159">
        <v>2069</v>
      </c>
    </row>
    <row r="160" spans="1:16" x14ac:dyDescent="0.25">
      <c r="A160" t="s">
        <v>307</v>
      </c>
      <c r="B160" t="s">
        <v>307</v>
      </c>
      <c r="C160" t="s">
        <v>307</v>
      </c>
      <c r="D160" t="s">
        <v>307</v>
      </c>
      <c r="E160" t="s">
        <v>307</v>
      </c>
      <c r="F160" t="s">
        <v>307</v>
      </c>
      <c r="H160" t="s">
        <v>557</v>
      </c>
      <c r="I160">
        <v>2019</v>
      </c>
      <c r="J160" t="s">
        <v>187</v>
      </c>
      <c r="K160" t="s">
        <v>558</v>
      </c>
      <c r="L160" t="s">
        <v>559</v>
      </c>
      <c r="M160" t="s">
        <v>259</v>
      </c>
      <c r="N160" t="str">
        <f t="shared" si="9"/>
        <v>HODMCD NJ</v>
      </c>
      <c r="O160" t="s">
        <v>557</v>
      </c>
      <c r="P160">
        <v>2019</v>
      </c>
    </row>
    <row r="161" spans="1:16" x14ac:dyDescent="0.25">
      <c r="A161" t="s">
        <v>307</v>
      </c>
      <c r="B161" t="s">
        <v>307</v>
      </c>
      <c r="C161" t="s">
        <v>307</v>
      </c>
      <c r="D161" t="s">
        <v>307</v>
      </c>
      <c r="E161" t="s">
        <v>307</v>
      </c>
      <c r="F161" t="s">
        <v>307</v>
      </c>
      <c r="H161" t="s">
        <v>277</v>
      </c>
      <c r="I161">
        <v>388</v>
      </c>
      <c r="J161" t="s">
        <v>242</v>
      </c>
      <c r="K161" t="s">
        <v>560</v>
      </c>
      <c r="M161" t="s">
        <v>208</v>
      </c>
      <c r="N161" t="str">
        <f t="shared" si="9"/>
        <v>HOS</v>
      </c>
      <c r="O161" t="s">
        <v>277</v>
      </c>
      <c r="P161">
        <v>388</v>
      </c>
    </row>
    <row r="162" spans="1:16" x14ac:dyDescent="0.25">
      <c r="A162" t="s">
        <v>307</v>
      </c>
      <c r="B162" t="s">
        <v>307</v>
      </c>
      <c r="C162" t="s">
        <v>307</v>
      </c>
      <c r="D162" t="s">
        <v>307</v>
      </c>
      <c r="E162" t="s">
        <v>307</v>
      </c>
      <c r="F162" t="s">
        <v>307</v>
      </c>
      <c r="H162" t="s">
        <v>561</v>
      </c>
      <c r="I162">
        <v>2878</v>
      </c>
      <c r="J162" t="s">
        <v>187</v>
      </c>
      <c r="K162" t="s">
        <v>562</v>
      </c>
      <c r="L162" t="s">
        <v>563</v>
      </c>
      <c r="M162" t="s">
        <v>259</v>
      </c>
      <c r="N162" t="str">
        <f t="shared" si="9"/>
        <v>CHSHOS NY</v>
      </c>
      <c r="O162" t="s">
        <v>561</v>
      </c>
      <c r="P162">
        <v>2878</v>
      </c>
    </row>
    <row r="163" spans="1:16" x14ac:dyDescent="0.25">
      <c r="A163" t="s">
        <v>307</v>
      </c>
      <c r="B163" t="s">
        <v>307</v>
      </c>
      <c r="C163" t="s">
        <v>307</v>
      </c>
      <c r="D163" t="s">
        <v>307</v>
      </c>
      <c r="E163" t="s">
        <v>307</v>
      </c>
      <c r="F163" t="s">
        <v>307</v>
      </c>
      <c r="H163" t="s">
        <v>231</v>
      </c>
      <c r="I163">
        <v>78</v>
      </c>
      <c r="J163" t="s">
        <v>210</v>
      </c>
      <c r="K163" t="s">
        <v>232</v>
      </c>
      <c r="M163" t="s">
        <v>564</v>
      </c>
      <c r="N163" t="str">
        <f t="shared" si="9"/>
        <v>HM</v>
      </c>
      <c r="O163" t="s">
        <v>231</v>
      </c>
      <c r="P163">
        <v>78</v>
      </c>
    </row>
    <row r="164" spans="1:16" x14ac:dyDescent="0.25">
      <c r="A164" t="s">
        <v>307</v>
      </c>
      <c r="B164" t="s">
        <v>307</v>
      </c>
      <c r="C164" t="s">
        <v>307</v>
      </c>
      <c r="D164" t="s">
        <v>307</v>
      </c>
      <c r="E164" t="s">
        <v>307</v>
      </c>
      <c r="F164" t="s">
        <v>307</v>
      </c>
      <c r="H164" t="s">
        <v>565</v>
      </c>
      <c r="I164">
        <v>608</v>
      </c>
      <c r="J164" t="s">
        <v>210</v>
      </c>
      <c r="K164" t="s">
        <v>232</v>
      </c>
      <c r="L164" t="s">
        <v>310</v>
      </c>
      <c r="N164" t="str">
        <f t="shared" si="9"/>
        <v>HMNJ</v>
      </c>
      <c r="O164" t="s">
        <v>565</v>
      </c>
      <c r="P164">
        <v>608</v>
      </c>
    </row>
    <row r="165" spans="1:16" x14ac:dyDescent="0.25">
      <c r="A165" t="s">
        <v>307</v>
      </c>
      <c r="B165" t="s">
        <v>307</v>
      </c>
      <c r="C165" t="s">
        <v>307</v>
      </c>
      <c r="D165" t="s">
        <v>307</v>
      </c>
      <c r="E165" t="s">
        <v>307</v>
      </c>
      <c r="F165" t="s">
        <v>307</v>
      </c>
      <c r="H165" t="s">
        <v>566</v>
      </c>
      <c r="I165">
        <v>459</v>
      </c>
      <c r="J165" t="s">
        <v>210</v>
      </c>
      <c r="K165" t="s">
        <v>232</v>
      </c>
      <c r="L165" t="s">
        <v>233</v>
      </c>
      <c r="M165" t="s">
        <v>208</v>
      </c>
      <c r="N165" t="str">
        <f t="shared" si="9"/>
        <v>HMOH</v>
      </c>
      <c r="O165" t="s">
        <v>566</v>
      </c>
      <c r="P165">
        <v>459</v>
      </c>
    </row>
    <row r="166" spans="1:16" x14ac:dyDescent="0.25">
      <c r="A166" t="s">
        <v>307</v>
      </c>
      <c r="B166" t="s">
        <v>307</v>
      </c>
      <c r="C166" t="s">
        <v>307</v>
      </c>
      <c r="D166" t="s">
        <v>307</v>
      </c>
      <c r="E166" t="s">
        <v>307</v>
      </c>
      <c r="F166" t="s">
        <v>307</v>
      </c>
      <c r="H166" t="s">
        <v>567</v>
      </c>
      <c r="I166">
        <v>1788</v>
      </c>
      <c r="J166" t="s">
        <v>187</v>
      </c>
      <c r="K166" t="s">
        <v>562</v>
      </c>
      <c r="M166" t="s">
        <v>259</v>
      </c>
      <c r="N166" t="str">
        <f t="shared" si="9"/>
        <v>CHS</v>
      </c>
      <c r="O166" t="s">
        <v>567</v>
      </c>
      <c r="P166">
        <v>1788</v>
      </c>
    </row>
    <row r="167" spans="1:16" x14ac:dyDescent="0.25">
      <c r="A167" t="s">
        <v>307</v>
      </c>
      <c r="B167" t="s">
        <v>307</v>
      </c>
      <c r="C167" t="s">
        <v>307</v>
      </c>
      <c r="D167" t="s">
        <v>307</v>
      </c>
      <c r="E167" t="s">
        <v>307</v>
      </c>
      <c r="F167" t="s">
        <v>307</v>
      </c>
      <c r="H167" t="s">
        <v>238</v>
      </c>
      <c r="I167">
        <v>119</v>
      </c>
      <c r="J167" t="s">
        <v>242</v>
      </c>
      <c r="K167" t="s">
        <v>82</v>
      </c>
      <c r="M167" t="s">
        <v>208</v>
      </c>
      <c r="N167" t="str">
        <f t="shared" si="9"/>
        <v>HP</v>
      </c>
      <c r="O167" t="s">
        <v>238</v>
      </c>
      <c r="P167">
        <v>119</v>
      </c>
    </row>
    <row r="168" spans="1:16" x14ac:dyDescent="0.25">
      <c r="A168" t="s">
        <v>307</v>
      </c>
      <c r="B168" t="s">
        <v>307</v>
      </c>
      <c r="C168" t="s">
        <v>307</v>
      </c>
      <c r="D168" t="s">
        <v>307</v>
      </c>
      <c r="E168" t="s">
        <v>307</v>
      </c>
      <c r="F168" t="s">
        <v>307</v>
      </c>
      <c r="H168" t="s">
        <v>568</v>
      </c>
      <c r="I168">
        <v>858</v>
      </c>
      <c r="J168" t="s">
        <v>242</v>
      </c>
      <c r="K168" t="s">
        <v>569</v>
      </c>
      <c r="M168" t="s">
        <v>277</v>
      </c>
      <c r="N168" t="str">
        <f t="shared" si="9"/>
        <v>HTN</v>
      </c>
      <c r="O168" t="s">
        <v>568</v>
      </c>
      <c r="P168">
        <v>858</v>
      </c>
    </row>
    <row r="169" spans="1:16" x14ac:dyDescent="0.25">
      <c r="A169" t="s">
        <v>307</v>
      </c>
      <c r="B169" t="s">
        <v>307</v>
      </c>
      <c r="C169" t="s">
        <v>307</v>
      </c>
      <c r="D169" t="s">
        <v>307</v>
      </c>
      <c r="E169" t="s">
        <v>307</v>
      </c>
      <c r="F169" t="s">
        <v>307</v>
      </c>
      <c r="H169" t="s">
        <v>570</v>
      </c>
      <c r="I169">
        <v>2528</v>
      </c>
      <c r="J169" t="s">
        <v>242</v>
      </c>
      <c r="K169" t="s">
        <v>571</v>
      </c>
      <c r="L169" t="s">
        <v>572</v>
      </c>
      <c r="N169" t="str">
        <f t="shared" si="9"/>
        <v>HANHOS PA</v>
      </c>
      <c r="O169" t="s">
        <v>570</v>
      </c>
      <c r="P169">
        <v>2528</v>
      </c>
    </row>
    <row r="170" spans="1:16" x14ac:dyDescent="0.25">
      <c r="A170" t="s">
        <v>307</v>
      </c>
      <c r="B170" t="s">
        <v>307</v>
      </c>
      <c r="C170" t="s">
        <v>307</v>
      </c>
      <c r="D170" t="s">
        <v>307</v>
      </c>
      <c r="E170" t="s">
        <v>307</v>
      </c>
      <c r="F170" t="s">
        <v>307</v>
      </c>
      <c r="H170" t="s">
        <v>573</v>
      </c>
      <c r="I170">
        <v>2098</v>
      </c>
      <c r="J170" t="s">
        <v>187</v>
      </c>
      <c r="K170" t="s">
        <v>574</v>
      </c>
      <c r="L170" t="s">
        <v>575</v>
      </c>
      <c r="M170" t="s">
        <v>326</v>
      </c>
      <c r="N170" t="str">
        <f t="shared" si="9"/>
        <v>CHAHOS NJ</v>
      </c>
      <c r="O170" t="s">
        <v>573</v>
      </c>
      <c r="P170">
        <v>2098</v>
      </c>
    </row>
    <row r="171" spans="1:16" x14ac:dyDescent="0.25">
      <c r="A171" t="s">
        <v>307</v>
      </c>
      <c r="B171" t="s">
        <v>307</v>
      </c>
      <c r="C171" t="s">
        <v>307</v>
      </c>
      <c r="D171" t="s">
        <v>307</v>
      </c>
      <c r="E171" t="s">
        <v>307</v>
      </c>
      <c r="F171" t="s">
        <v>307</v>
      </c>
      <c r="H171" t="s">
        <v>576</v>
      </c>
      <c r="I171">
        <v>2479</v>
      </c>
      <c r="J171" t="s">
        <v>242</v>
      </c>
      <c r="K171" t="s">
        <v>560</v>
      </c>
      <c r="L171" t="s">
        <v>345</v>
      </c>
      <c r="M171" t="s">
        <v>259</v>
      </c>
      <c r="N171" t="str">
        <f t="shared" ref="N171:N192" si="10">CONCATENATE($K171,$L171)</f>
        <v>HOSTN</v>
      </c>
      <c r="O171" t="s">
        <v>576</v>
      </c>
      <c r="P171">
        <v>2479</v>
      </c>
    </row>
    <row r="172" spans="1:16" x14ac:dyDescent="0.25">
      <c r="A172" t="s">
        <v>307</v>
      </c>
      <c r="B172" t="s">
        <v>307</v>
      </c>
      <c r="C172" t="s">
        <v>307</v>
      </c>
      <c r="D172" t="s">
        <v>307</v>
      </c>
      <c r="E172" t="s">
        <v>307</v>
      </c>
      <c r="F172" t="s">
        <v>307</v>
      </c>
      <c r="H172" t="s">
        <v>577</v>
      </c>
      <c r="I172">
        <v>2108</v>
      </c>
      <c r="J172" t="s">
        <v>187</v>
      </c>
      <c r="K172" t="s">
        <v>465</v>
      </c>
      <c r="L172" t="s">
        <v>575</v>
      </c>
      <c r="M172" t="s">
        <v>259</v>
      </c>
      <c r="N172" t="str">
        <f t="shared" si="10"/>
        <v>CHCHOS NJ</v>
      </c>
      <c r="O172" t="s">
        <v>577</v>
      </c>
      <c r="P172">
        <v>2108</v>
      </c>
    </row>
    <row r="173" spans="1:16" x14ac:dyDescent="0.25">
      <c r="A173" t="s">
        <v>307</v>
      </c>
      <c r="B173" t="s">
        <v>307</v>
      </c>
      <c r="C173" t="s">
        <v>307</v>
      </c>
      <c r="D173" t="s">
        <v>307</v>
      </c>
      <c r="E173" t="s">
        <v>307</v>
      </c>
      <c r="F173" t="s">
        <v>307</v>
      </c>
      <c r="H173" t="s">
        <v>578</v>
      </c>
      <c r="I173">
        <v>1748</v>
      </c>
      <c r="J173" t="s">
        <v>187</v>
      </c>
      <c r="K173" t="s">
        <v>579</v>
      </c>
      <c r="L173" t="s">
        <v>580</v>
      </c>
      <c r="M173" t="s">
        <v>259</v>
      </c>
      <c r="N173" t="str">
        <f t="shared" si="10"/>
        <v>HCRHOSP OH</v>
      </c>
      <c r="O173" t="s">
        <v>578</v>
      </c>
      <c r="P173">
        <v>1748</v>
      </c>
    </row>
    <row r="174" spans="1:16" x14ac:dyDescent="0.25">
      <c r="A174" t="s">
        <v>307</v>
      </c>
      <c r="B174" t="s">
        <v>307</v>
      </c>
      <c r="C174" t="s">
        <v>307</v>
      </c>
      <c r="D174" t="s">
        <v>307</v>
      </c>
      <c r="E174" t="s">
        <v>307</v>
      </c>
      <c r="F174" t="s">
        <v>307</v>
      </c>
      <c r="H174" t="s">
        <v>581</v>
      </c>
      <c r="I174">
        <v>2578</v>
      </c>
      <c r="J174" t="s">
        <v>242</v>
      </c>
      <c r="K174" t="s">
        <v>582</v>
      </c>
      <c r="L174" t="s">
        <v>572</v>
      </c>
      <c r="M174" t="s">
        <v>259</v>
      </c>
      <c r="N174" t="str">
        <f t="shared" si="10"/>
        <v>HGWHOS PA</v>
      </c>
      <c r="O174" t="s">
        <v>581</v>
      </c>
      <c r="P174">
        <v>2578</v>
      </c>
    </row>
    <row r="175" spans="1:16" x14ac:dyDescent="0.25">
      <c r="A175" t="s">
        <v>307</v>
      </c>
      <c r="B175" t="s">
        <v>307</v>
      </c>
      <c r="C175" t="s">
        <v>307</v>
      </c>
      <c r="D175" t="s">
        <v>307</v>
      </c>
      <c r="E175" t="s">
        <v>307</v>
      </c>
      <c r="F175" t="s">
        <v>307</v>
      </c>
      <c r="H175" t="s">
        <v>583</v>
      </c>
      <c r="I175">
        <v>2858</v>
      </c>
      <c r="J175" t="s">
        <v>242</v>
      </c>
      <c r="K175" t="s">
        <v>584</v>
      </c>
      <c r="L175" t="s">
        <v>563</v>
      </c>
      <c r="M175" t="s">
        <v>320</v>
      </c>
      <c r="N175" t="str">
        <f t="shared" si="10"/>
        <v>HGSHOS NY</v>
      </c>
      <c r="O175" t="s">
        <v>583</v>
      </c>
      <c r="P175">
        <v>2858</v>
      </c>
    </row>
    <row r="176" spans="1:16" x14ac:dyDescent="0.25">
      <c r="A176" t="s">
        <v>307</v>
      </c>
      <c r="B176" t="s">
        <v>307</v>
      </c>
      <c r="C176" t="s">
        <v>307</v>
      </c>
      <c r="D176" t="s">
        <v>307</v>
      </c>
      <c r="E176" t="s">
        <v>307</v>
      </c>
      <c r="F176" t="s">
        <v>307</v>
      </c>
      <c r="H176" t="s">
        <v>585</v>
      </c>
      <c r="I176">
        <v>2138</v>
      </c>
      <c r="J176" t="s">
        <v>242</v>
      </c>
      <c r="K176" t="s">
        <v>586</v>
      </c>
      <c r="L176" t="s">
        <v>575</v>
      </c>
      <c r="M176" t="s">
        <v>259</v>
      </c>
      <c r="N176" t="str">
        <f t="shared" si="10"/>
        <v>CHGHOS NJ</v>
      </c>
      <c r="O176" t="s">
        <v>585</v>
      </c>
      <c r="P176">
        <v>2138</v>
      </c>
    </row>
    <row r="177" spans="1:16" x14ac:dyDescent="0.25">
      <c r="A177" t="s">
        <v>307</v>
      </c>
      <c r="B177" t="s">
        <v>307</v>
      </c>
      <c r="C177" t="s">
        <v>307</v>
      </c>
      <c r="D177" t="s">
        <v>307</v>
      </c>
      <c r="E177" t="s">
        <v>307</v>
      </c>
      <c r="F177" t="s">
        <v>307</v>
      </c>
      <c r="H177" t="s">
        <v>585</v>
      </c>
      <c r="I177">
        <v>3008</v>
      </c>
      <c r="J177" t="s">
        <v>242</v>
      </c>
      <c r="K177" t="s">
        <v>587</v>
      </c>
      <c r="L177" t="s">
        <v>575</v>
      </c>
      <c r="M177" t="s">
        <v>320</v>
      </c>
      <c r="N177" t="str">
        <f t="shared" si="10"/>
        <v>GHHHOS NJ</v>
      </c>
      <c r="O177" t="s">
        <v>585</v>
      </c>
      <c r="P177">
        <v>3008</v>
      </c>
    </row>
    <row r="178" spans="1:16" x14ac:dyDescent="0.25">
      <c r="A178" t="s">
        <v>307</v>
      </c>
      <c r="B178" t="s">
        <v>307</v>
      </c>
      <c r="C178" t="s">
        <v>307</v>
      </c>
      <c r="D178" t="s">
        <v>307</v>
      </c>
      <c r="E178" t="s">
        <v>307</v>
      </c>
      <c r="F178" t="s">
        <v>307</v>
      </c>
      <c r="H178" t="s">
        <v>588</v>
      </c>
      <c r="I178">
        <v>1768</v>
      </c>
      <c r="J178" t="s">
        <v>187</v>
      </c>
      <c r="K178" t="s">
        <v>589</v>
      </c>
      <c r="L178" t="s">
        <v>590</v>
      </c>
      <c r="M178" t="s">
        <v>259</v>
      </c>
      <c r="N178" t="str">
        <f t="shared" si="10"/>
        <v>HHLHOS OH</v>
      </c>
      <c r="O178" t="s">
        <v>588</v>
      </c>
      <c r="P178">
        <v>1768</v>
      </c>
    </row>
    <row r="179" spans="1:16" x14ac:dyDescent="0.25">
      <c r="A179" t="s">
        <v>307</v>
      </c>
      <c r="B179" t="s">
        <v>307</v>
      </c>
      <c r="C179" t="s">
        <v>307</v>
      </c>
      <c r="D179" t="s">
        <v>307</v>
      </c>
      <c r="E179" t="s">
        <v>307</v>
      </c>
      <c r="F179" t="s">
        <v>307</v>
      </c>
      <c r="H179" t="s">
        <v>591</v>
      </c>
      <c r="I179">
        <v>2628</v>
      </c>
      <c r="J179" t="s">
        <v>242</v>
      </c>
      <c r="K179" t="s">
        <v>592</v>
      </c>
      <c r="L179" t="s">
        <v>572</v>
      </c>
      <c r="M179" t="s">
        <v>320</v>
      </c>
      <c r="N179" t="str">
        <f t="shared" si="10"/>
        <v>HHHHOS PA</v>
      </c>
      <c r="O179" t="s">
        <v>591</v>
      </c>
      <c r="P179">
        <v>2628</v>
      </c>
    </row>
    <row r="180" spans="1:16" x14ac:dyDescent="0.25">
      <c r="A180" t="s">
        <v>307</v>
      </c>
      <c r="B180" t="s">
        <v>307</v>
      </c>
      <c r="C180" t="s">
        <v>307</v>
      </c>
      <c r="D180" t="s">
        <v>307</v>
      </c>
      <c r="E180" t="s">
        <v>307</v>
      </c>
      <c r="F180" t="s">
        <v>307</v>
      </c>
      <c r="H180" t="s">
        <v>593</v>
      </c>
      <c r="I180">
        <v>2768</v>
      </c>
      <c r="J180" t="s">
        <v>242</v>
      </c>
      <c r="K180" t="s">
        <v>560</v>
      </c>
      <c r="L180" t="s">
        <v>594</v>
      </c>
      <c r="M180" t="s">
        <v>259</v>
      </c>
      <c r="N180" t="str">
        <f t="shared" si="10"/>
        <v>HOSHOS TN</v>
      </c>
      <c r="O180" t="s">
        <v>593</v>
      </c>
      <c r="P180">
        <v>2768</v>
      </c>
    </row>
    <row r="181" spans="1:16" x14ac:dyDescent="0.25">
      <c r="A181" t="s">
        <v>307</v>
      </c>
      <c r="B181" t="s">
        <v>307</v>
      </c>
      <c r="C181" t="s">
        <v>307</v>
      </c>
      <c r="D181" t="s">
        <v>307</v>
      </c>
      <c r="E181" t="s">
        <v>307</v>
      </c>
      <c r="F181" t="s">
        <v>307</v>
      </c>
      <c r="H181" t="s">
        <v>595</v>
      </c>
      <c r="I181">
        <v>3018</v>
      </c>
      <c r="J181" t="s">
        <v>242</v>
      </c>
      <c r="K181" t="s">
        <v>596</v>
      </c>
      <c r="L181" t="s">
        <v>563</v>
      </c>
      <c r="M181" t="s">
        <v>320</v>
      </c>
      <c r="N181" t="str">
        <f t="shared" si="10"/>
        <v>HCNHOS NY</v>
      </c>
      <c r="O181" t="s">
        <v>595</v>
      </c>
      <c r="P181">
        <v>3018</v>
      </c>
    </row>
    <row r="182" spans="1:16" x14ac:dyDescent="0.25">
      <c r="A182" t="s">
        <v>307</v>
      </c>
      <c r="B182" t="s">
        <v>307</v>
      </c>
      <c r="C182" t="s">
        <v>307</v>
      </c>
      <c r="D182" t="s">
        <v>307</v>
      </c>
      <c r="E182" t="s">
        <v>307</v>
      </c>
      <c r="F182" t="s">
        <v>307</v>
      </c>
      <c r="H182" t="s">
        <v>597</v>
      </c>
      <c r="I182">
        <v>3778</v>
      </c>
      <c r="J182" t="s">
        <v>242</v>
      </c>
      <c r="K182" t="s">
        <v>385</v>
      </c>
      <c r="L182" t="s">
        <v>598</v>
      </c>
      <c r="M182" t="s">
        <v>259</v>
      </c>
      <c r="N182" t="str">
        <f t="shared" si="10"/>
        <v>HCSHOS FL</v>
      </c>
      <c r="O182" t="s">
        <v>597</v>
      </c>
      <c r="P182">
        <v>3778</v>
      </c>
    </row>
    <row r="183" spans="1:16" x14ac:dyDescent="0.25">
      <c r="A183" t="s">
        <v>307</v>
      </c>
      <c r="B183" t="s">
        <v>307</v>
      </c>
      <c r="C183" t="s">
        <v>307</v>
      </c>
      <c r="D183" t="s">
        <v>307</v>
      </c>
      <c r="E183" t="s">
        <v>307</v>
      </c>
      <c r="F183" t="s">
        <v>307</v>
      </c>
      <c r="H183" t="s">
        <v>599</v>
      </c>
      <c r="I183">
        <v>3158</v>
      </c>
      <c r="J183" t="s">
        <v>242</v>
      </c>
      <c r="K183" t="s">
        <v>600</v>
      </c>
      <c r="L183" t="s">
        <v>590</v>
      </c>
      <c r="M183" t="s">
        <v>259</v>
      </c>
      <c r="N183" t="str">
        <f t="shared" si="10"/>
        <v>HDHOS OH</v>
      </c>
      <c r="O183" t="s">
        <v>599</v>
      </c>
      <c r="P183">
        <v>3158</v>
      </c>
    </row>
    <row r="184" spans="1:16" x14ac:dyDescent="0.25">
      <c r="A184" t="s">
        <v>307</v>
      </c>
      <c r="B184" t="s">
        <v>307</v>
      </c>
      <c r="C184" t="s">
        <v>307</v>
      </c>
      <c r="D184" t="s">
        <v>307</v>
      </c>
      <c r="E184" t="s">
        <v>307</v>
      </c>
      <c r="F184" t="s">
        <v>307</v>
      </c>
      <c r="H184" t="s">
        <v>601</v>
      </c>
      <c r="I184">
        <v>3148</v>
      </c>
      <c r="J184" t="s">
        <v>242</v>
      </c>
      <c r="K184" t="s">
        <v>602</v>
      </c>
      <c r="N184" t="str">
        <f t="shared" si="10"/>
        <v>HMV</v>
      </c>
      <c r="O184" t="s">
        <v>601</v>
      </c>
      <c r="P184">
        <v>3148</v>
      </c>
    </row>
    <row r="185" spans="1:16" x14ac:dyDescent="0.25">
      <c r="A185" t="s">
        <v>307</v>
      </c>
      <c r="B185" t="s">
        <v>307</v>
      </c>
      <c r="C185" t="s">
        <v>307</v>
      </c>
      <c r="D185" t="s">
        <v>307</v>
      </c>
      <c r="E185" t="s">
        <v>307</v>
      </c>
      <c r="F185" t="s">
        <v>307</v>
      </c>
      <c r="H185" t="s">
        <v>603</v>
      </c>
      <c r="I185">
        <v>1288</v>
      </c>
      <c r="J185" t="s">
        <v>242</v>
      </c>
      <c r="K185" t="s">
        <v>604</v>
      </c>
      <c r="L185" t="s">
        <v>436</v>
      </c>
      <c r="M185" t="s">
        <v>320</v>
      </c>
      <c r="N185" t="str">
        <f t="shared" si="10"/>
        <v>HSNY</v>
      </c>
      <c r="O185" t="s">
        <v>603</v>
      </c>
      <c r="P185">
        <v>1288</v>
      </c>
    </row>
    <row r="186" spans="1:16" x14ac:dyDescent="0.25">
      <c r="A186" t="s">
        <v>307</v>
      </c>
      <c r="B186" t="s">
        <v>307</v>
      </c>
      <c r="C186" t="s">
        <v>307</v>
      </c>
      <c r="D186" t="s">
        <v>307</v>
      </c>
      <c r="E186" t="s">
        <v>307</v>
      </c>
      <c r="F186" t="s">
        <v>307</v>
      </c>
      <c r="H186" t="s">
        <v>605</v>
      </c>
      <c r="I186">
        <v>1798</v>
      </c>
      <c r="J186" t="s">
        <v>242</v>
      </c>
      <c r="K186" t="s">
        <v>606</v>
      </c>
      <c r="M186" t="s">
        <v>259</v>
      </c>
      <c r="N186" t="str">
        <f t="shared" si="10"/>
        <v>HHV</v>
      </c>
      <c r="O186" t="s">
        <v>605</v>
      </c>
      <c r="P186">
        <v>1798</v>
      </c>
    </row>
    <row r="187" spans="1:16" x14ac:dyDescent="0.25">
      <c r="A187" t="s">
        <v>307</v>
      </c>
      <c r="B187" t="s">
        <v>307</v>
      </c>
      <c r="C187" t="s">
        <v>307</v>
      </c>
      <c r="D187" t="s">
        <v>307</v>
      </c>
      <c r="E187" t="s">
        <v>307</v>
      </c>
      <c r="F187" t="s">
        <v>307</v>
      </c>
      <c r="H187" t="s">
        <v>607</v>
      </c>
      <c r="I187">
        <v>2398</v>
      </c>
      <c r="J187" t="s">
        <v>242</v>
      </c>
      <c r="K187" t="s">
        <v>608</v>
      </c>
      <c r="L187" t="s">
        <v>563</v>
      </c>
      <c r="M187" t="s">
        <v>320</v>
      </c>
      <c r="N187" t="str">
        <f t="shared" si="10"/>
        <v>HOWHOS NY</v>
      </c>
      <c r="O187" t="s">
        <v>607</v>
      </c>
      <c r="P187">
        <v>2398</v>
      </c>
    </row>
    <row r="188" spans="1:16" x14ac:dyDescent="0.25">
      <c r="A188" t="s">
        <v>307</v>
      </c>
      <c r="B188" t="s">
        <v>307</v>
      </c>
      <c r="C188" t="s">
        <v>307</v>
      </c>
      <c r="D188" t="s">
        <v>307</v>
      </c>
      <c r="E188" t="s">
        <v>307</v>
      </c>
      <c r="F188" t="s">
        <v>307</v>
      </c>
      <c r="H188" t="s">
        <v>609</v>
      </c>
      <c r="I188">
        <v>537</v>
      </c>
      <c r="J188" t="s">
        <v>210</v>
      </c>
      <c r="K188" t="s">
        <v>610</v>
      </c>
      <c r="M188" t="s">
        <v>208</v>
      </c>
      <c r="N188" t="str">
        <f t="shared" si="10"/>
        <v>HMS</v>
      </c>
      <c r="O188" t="s">
        <v>609</v>
      </c>
      <c r="P188">
        <v>537</v>
      </c>
    </row>
    <row r="189" spans="1:16" x14ac:dyDescent="0.25">
      <c r="A189" t="s">
        <v>307</v>
      </c>
      <c r="B189" t="s">
        <v>307</v>
      </c>
      <c r="C189" t="s">
        <v>307</v>
      </c>
      <c r="D189" t="s">
        <v>307</v>
      </c>
      <c r="E189" t="s">
        <v>307</v>
      </c>
      <c r="F189" t="s">
        <v>307</v>
      </c>
      <c r="H189" t="s">
        <v>611</v>
      </c>
      <c r="I189">
        <v>1818</v>
      </c>
      <c r="J189" t="s">
        <v>187</v>
      </c>
      <c r="K189" t="s">
        <v>612</v>
      </c>
      <c r="L189" t="s">
        <v>590</v>
      </c>
      <c r="M189" t="s">
        <v>259</v>
      </c>
      <c r="N189" t="str">
        <f t="shared" si="10"/>
        <v>MVIHOS OH</v>
      </c>
      <c r="O189" t="s">
        <v>611</v>
      </c>
      <c r="P189">
        <v>1818</v>
      </c>
    </row>
    <row r="190" spans="1:16" x14ac:dyDescent="0.25">
      <c r="A190" t="s">
        <v>307</v>
      </c>
      <c r="B190" t="s">
        <v>307</v>
      </c>
      <c r="C190" t="s">
        <v>307</v>
      </c>
      <c r="D190" t="s">
        <v>307</v>
      </c>
      <c r="E190" t="s">
        <v>307</v>
      </c>
      <c r="F190" t="s">
        <v>307</v>
      </c>
      <c r="H190" t="s">
        <v>613</v>
      </c>
      <c r="I190">
        <v>3708</v>
      </c>
      <c r="J190" t="s">
        <v>242</v>
      </c>
      <c r="K190" t="s">
        <v>614</v>
      </c>
      <c r="L190" t="s">
        <v>598</v>
      </c>
      <c r="M190" t="s">
        <v>259</v>
      </c>
      <c r="N190" t="str">
        <f t="shared" si="10"/>
        <v>SHHOS FL</v>
      </c>
      <c r="O190" t="s">
        <v>613</v>
      </c>
      <c r="P190">
        <v>3708</v>
      </c>
    </row>
    <row r="191" spans="1:16" x14ac:dyDescent="0.25">
      <c r="A191" t="s">
        <v>307</v>
      </c>
      <c r="B191" t="s">
        <v>307</v>
      </c>
      <c r="C191" t="s">
        <v>307</v>
      </c>
      <c r="D191" t="s">
        <v>307</v>
      </c>
      <c r="E191" t="s">
        <v>307</v>
      </c>
      <c r="F191" t="s">
        <v>307</v>
      </c>
      <c r="H191" t="s">
        <v>615</v>
      </c>
      <c r="I191">
        <v>2060</v>
      </c>
      <c r="J191" t="s">
        <v>242</v>
      </c>
      <c r="K191" t="s">
        <v>616</v>
      </c>
      <c r="L191" t="s">
        <v>575</v>
      </c>
      <c r="M191" t="s">
        <v>259</v>
      </c>
      <c r="N191" t="str">
        <f t="shared" si="10"/>
        <v>HSHHOS NJ</v>
      </c>
      <c r="O191" t="s">
        <v>615</v>
      </c>
      <c r="P191">
        <v>2060</v>
      </c>
    </row>
    <row r="192" spans="1:16" x14ac:dyDescent="0.25">
      <c r="A192" t="s">
        <v>307</v>
      </c>
      <c r="B192" t="s">
        <v>307</v>
      </c>
      <c r="C192" t="s">
        <v>307</v>
      </c>
      <c r="D192" t="s">
        <v>307</v>
      </c>
      <c r="E192" t="s">
        <v>307</v>
      </c>
      <c r="F192" t="s">
        <v>307</v>
      </c>
      <c r="H192" t="s">
        <v>617</v>
      </c>
      <c r="I192">
        <v>1989</v>
      </c>
      <c r="J192" t="s">
        <v>242</v>
      </c>
      <c r="K192" t="s">
        <v>614</v>
      </c>
      <c r="L192" t="s">
        <v>575</v>
      </c>
      <c r="M192" t="s">
        <v>259</v>
      </c>
      <c r="N192" t="str">
        <f t="shared" si="10"/>
        <v>SHHOS NJ</v>
      </c>
      <c r="O192" t="s">
        <v>617</v>
      </c>
      <c r="P192">
        <v>1989</v>
      </c>
    </row>
    <row r="193" spans="1:13" x14ac:dyDescent="0.25">
      <c r="A193" t="s">
        <v>307</v>
      </c>
      <c r="B193" t="s">
        <v>307</v>
      </c>
      <c r="C193" t="s">
        <v>307</v>
      </c>
      <c r="D193" t="s">
        <v>307</v>
      </c>
      <c r="E193" t="s">
        <v>307</v>
      </c>
      <c r="F193" t="s">
        <v>307</v>
      </c>
      <c r="H193" t="s">
        <v>618</v>
      </c>
      <c r="I193">
        <v>1709</v>
      </c>
      <c r="J193" t="s">
        <v>242</v>
      </c>
      <c r="K193" t="s">
        <v>619</v>
      </c>
      <c r="M193" t="s">
        <v>259</v>
      </c>
    </row>
    <row r="194" spans="1:13" x14ac:dyDescent="0.25">
      <c r="A194" t="s">
        <v>307</v>
      </c>
      <c r="B194" t="s">
        <v>307</v>
      </c>
      <c r="C194" t="s">
        <v>307</v>
      </c>
      <c r="D194" t="s">
        <v>307</v>
      </c>
      <c r="E194" t="s">
        <v>307</v>
      </c>
      <c r="F194" t="s">
        <v>307</v>
      </c>
      <c r="H194" t="s">
        <v>620</v>
      </c>
      <c r="I194">
        <v>2688</v>
      </c>
      <c r="J194" t="s">
        <v>242</v>
      </c>
      <c r="K194" t="s">
        <v>621</v>
      </c>
      <c r="L194" t="s">
        <v>572</v>
      </c>
      <c r="M194" t="s">
        <v>320</v>
      </c>
    </row>
    <row r="195" spans="1:13" x14ac:dyDescent="0.25">
      <c r="A195" t="s">
        <v>307</v>
      </c>
      <c r="B195" t="s">
        <v>307</v>
      </c>
      <c r="C195" t="s">
        <v>307</v>
      </c>
      <c r="D195" t="s">
        <v>307</v>
      </c>
      <c r="E195" t="s">
        <v>307</v>
      </c>
      <c r="F195" t="s">
        <v>307</v>
      </c>
      <c r="H195" t="s">
        <v>622</v>
      </c>
      <c r="I195">
        <v>2001</v>
      </c>
      <c r="J195" t="s">
        <v>242</v>
      </c>
      <c r="K195" t="s">
        <v>623</v>
      </c>
      <c r="L195" t="s">
        <v>598</v>
      </c>
      <c r="M195" t="s">
        <v>259</v>
      </c>
    </row>
    <row r="196" spans="1:13" x14ac:dyDescent="0.25">
      <c r="A196" t="s">
        <v>307</v>
      </c>
      <c r="B196" t="s">
        <v>307</v>
      </c>
      <c r="C196" t="s">
        <v>307</v>
      </c>
      <c r="D196" t="s">
        <v>307</v>
      </c>
      <c r="E196" t="s">
        <v>307</v>
      </c>
      <c r="F196" t="s">
        <v>307</v>
      </c>
      <c r="H196" t="s">
        <v>624</v>
      </c>
      <c r="I196">
        <v>2488</v>
      </c>
      <c r="J196" t="s">
        <v>242</v>
      </c>
      <c r="K196" t="s">
        <v>625</v>
      </c>
      <c r="L196" t="s">
        <v>598</v>
      </c>
      <c r="M196" t="s">
        <v>259</v>
      </c>
    </row>
    <row r="197" spans="1:13" x14ac:dyDescent="0.25">
      <c r="A197" t="s">
        <v>307</v>
      </c>
      <c r="B197" t="s">
        <v>307</v>
      </c>
      <c r="C197" t="s">
        <v>307</v>
      </c>
      <c r="D197" t="s">
        <v>307</v>
      </c>
      <c r="E197" t="s">
        <v>307</v>
      </c>
      <c r="F197" t="s">
        <v>307</v>
      </c>
      <c r="H197" t="s">
        <v>626</v>
      </c>
      <c r="I197">
        <v>2088</v>
      </c>
      <c r="J197" t="s">
        <v>187</v>
      </c>
      <c r="K197" t="s">
        <v>627</v>
      </c>
      <c r="L197" t="s">
        <v>575</v>
      </c>
    </row>
    <row r="198" spans="1:13" x14ac:dyDescent="0.25">
      <c r="A198" t="s">
        <v>307</v>
      </c>
      <c r="B198" t="s">
        <v>307</v>
      </c>
      <c r="C198" t="s">
        <v>307</v>
      </c>
      <c r="D198" t="s">
        <v>307</v>
      </c>
      <c r="E198" t="s">
        <v>307</v>
      </c>
      <c r="F198" t="s">
        <v>307</v>
      </c>
      <c r="H198" t="s">
        <v>628</v>
      </c>
      <c r="I198">
        <v>2538</v>
      </c>
      <c r="J198" t="s">
        <v>242</v>
      </c>
      <c r="K198" t="s">
        <v>629</v>
      </c>
      <c r="L198" t="s">
        <v>572</v>
      </c>
      <c r="M198" t="s">
        <v>259</v>
      </c>
    </row>
    <row r="199" spans="1:13" x14ac:dyDescent="0.25">
      <c r="A199" t="s">
        <v>307</v>
      </c>
      <c r="B199" t="s">
        <v>307</v>
      </c>
      <c r="C199" t="s">
        <v>307</v>
      </c>
      <c r="D199" t="s">
        <v>307</v>
      </c>
      <c r="E199" t="s">
        <v>307</v>
      </c>
      <c r="F199" t="s">
        <v>307</v>
      </c>
      <c r="H199" t="s">
        <v>630</v>
      </c>
      <c r="I199">
        <v>2238</v>
      </c>
      <c r="J199" t="s">
        <v>242</v>
      </c>
      <c r="K199" t="s">
        <v>631</v>
      </c>
      <c r="L199" t="s">
        <v>632</v>
      </c>
      <c r="M199" t="s">
        <v>320</v>
      </c>
    </row>
    <row r="200" spans="1:13" x14ac:dyDescent="0.25">
      <c r="A200" t="s">
        <v>307</v>
      </c>
      <c r="B200" t="s">
        <v>307</v>
      </c>
      <c r="C200" t="s">
        <v>307</v>
      </c>
      <c r="D200" t="s">
        <v>307</v>
      </c>
      <c r="E200" t="s">
        <v>307</v>
      </c>
      <c r="F200" t="s">
        <v>307</v>
      </c>
      <c r="H200" t="s">
        <v>633</v>
      </c>
      <c r="I200">
        <v>2618</v>
      </c>
      <c r="J200" t="s">
        <v>242</v>
      </c>
      <c r="K200" t="s">
        <v>589</v>
      </c>
      <c r="L200" t="s">
        <v>572</v>
      </c>
    </row>
    <row r="201" spans="1:13" x14ac:dyDescent="0.25">
      <c r="A201" t="s">
        <v>307</v>
      </c>
      <c r="B201" t="s">
        <v>307</v>
      </c>
      <c r="C201" t="s">
        <v>307</v>
      </c>
      <c r="D201" t="s">
        <v>307</v>
      </c>
      <c r="E201" t="s">
        <v>307</v>
      </c>
      <c r="F201" t="s">
        <v>307</v>
      </c>
      <c r="H201" t="s">
        <v>634</v>
      </c>
      <c r="I201">
        <v>2308</v>
      </c>
      <c r="J201" t="s">
        <v>187</v>
      </c>
      <c r="K201" t="s">
        <v>635</v>
      </c>
      <c r="L201" t="s">
        <v>334</v>
      </c>
      <c r="M201" t="s">
        <v>259</v>
      </c>
    </row>
    <row r="202" spans="1:13" x14ac:dyDescent="0.25">
      <c r="A202" t="s">
        <v>307</v>
      </c>
      <c r="B202" t="s">
        <v>307</v>
      </c>
      <c r="C202" t="s">
        <v>307</v>
      </c>
      <c r="D202" t="s">
        <v>307</v>
      </c>
      <c r="E202" t="s">
        <v>307</v>
      </c>
      <c r="F202" t="s">
        <v>307</v>
      </c>
      <c r="H202" t="s">
        <v>636</v>
      </c>
      <c r="I202">
        <v>2101</v>
      </c>
      <c r="J202" t="s">
        <v>187</v>
      </c>
      <c r="K202" t="s">
        <v>637</v>
      </c>
      <c r="L202" t="s">
        <v>638</v>
      </c>
      <c r="M202" t="s">
        <v>259</v>
      </c>
    </row>
    <row r="203" spans="1:13" x14ac:dyDescent="0.25">
      <c r="A203" t="s">
        <v>307</v>
      </c>
      <c r="B203" t="s">
        <v>307</v>
      </c>
      <c r="C203" t="s">
        <v>307</v>
      </c>
      <c r="D203" t="s">
        <v>307</v>
      </c>
      <c r="E203" t="s">
        <v>307</v>
      </c>
      <c r="F203" t="s">
        <v>307</v>
      </c>
      <c r="H203" t="s">
        <v>639</v>
      </c>
      <c r="I203">
        <v>1910</v>
      </c>
      <c r="J203" t="s">
        <v>187</v>
      </c>
      <c r="K203" t="s">
        <v>640</v>
      </c>
      <c r="L203" t="s">
        <v>641</v>
      </c>
    </row>
    <row r="204" spans="1:13" x14ac:dyDescent="0.25">
      <c r="A204" t="s">
        <v>307</v>
      </c>
      <c r="B204" t="s">
        <v>307</v>
      </c>
      <c r="C204" t="s">
        <v>307</v>
      </c>
      <c r="D204" t="s">
        <v>307</v>
      </c>
      <c r="E204" t="s">
        <v>307</v>
      </c>
      <c r="F204" t="s">
        <v>307</v>
      </c>
      <c r="H204" t="s">
        <v>642</v>
      </c>
      <c r="I204">
        <v>2090</v>
      </c>
      <c r="J204" t="s">
        <v>187</v>
      </c>
      <c r="K204" t="s">
        <v>247</v>
      </c>
      <c r="L204" t="s">
        <v>643</v>
      </c>
      <c r="M204" t="s">
        <v>326</v>
      </c>
    </row>
    <row r="205" spans="1:13" x14ac:dyDescent="0.25">
      <c r="A205" t="s">
        <v>307</v>
      </c>
      <c r="B205" t="s">
        <v>307</v>
      </c>
      <c r="C205" t="s">
        <v>307</v>
      </c>
      <c r="D205" t="s">
        <v>307</v>
      </c>
      <c r="E205" t="s">
        <v>307</v>
      </c>
      <c r="F205" t="s">
        <v>307</v>
      </c>
      <c r="H205" t="s">
        <v>644</v>
      </c>
      <c r="I205">
        <v>1889</v>
      </c>
      <c r="J205" t="s">
        <v>187</v>
      </c>
      <c r="K205" t="s">
        <v>247</v>
      </c>
      <c r="L205" t="s">
        <v>323</v>
      </c>
      <c r="M205" t="s">
        <v>326</v>
      </c>
    </row>
    <row r="206" spans="1:13" x14ac:dyDescent="0.25">
      <c r="A206" t="s">
        <v>307</v>
      </c>
      <c r="B206" t="s">
        <v>307</v>
      </c>
      <c r="C206" t="s">
        <v>307</v>
      </c>
      <c r="D206" t="s">
        <v>307</v>
      </c>
      <c r="E206" t="s">
        <v>307</v>
      </c>
      <c r="F206" t="s">
        <v>307</v>
      </c>
      <c r="H206" t="s">
        <v>645</v>
      </c>
      <c r="I206">
        <v>2258</v>
      </c>
      <c r="J206" t="s">
        <v>187</v>
      </c>
      <c r="K206" t="s">
        <v>247</v>
      </c>
      <c r="L206" t="s">
        <v>400</v>
      </c>
      <c r="M206" t="s">
        <v>195</v>
      </c>
    </row>
    <row r="207" spans="1:13" x14ac:dyDescent="0.25">
      <c r="A207" t="s">
        <v>307</v>
      </c>
      <c r="B207" t="s">
        <v>307</v>
      </c>
      <c r="C207" t="s">
        <v>307</v>
      </c>
      <c r="D207" t="s">
        <v>307</v>
      </c>
      <c r="E207" t="s">
        <v>307</v>
      </c>
      <c r="F207" t="s">
        <v>307</v>
      </c>
      <c r="H207" t="s">
        <v>646</v>
      </c>
      <c r="I207">
        <v>1808</v>
      </c>
      <c r="J207" t="s">
        <v>187</v>
      </c>
      <c r="K207" t="s">
        <v>247</v>
      </c>
      <c r="L207" t="s">
        <v>355</v>
      </c>
      <c r="M207" t="s">
        <v>195</v>
      </c>
    </row>
    <row r="208" spans="1:13" x14ac:dyDescent="0.25">
      <c r="A208" t="s">
        <v>307</v>
      </c>
      <c r="B208" t="s">
        <v>307</v>
      </c>
      <c r="C208" t="s">
        <v>307</v>
      </c>
      <c r="D208" t="s">
        <v>307</v>
      </c>
      <c r="E208" t="s">
        <v>307</v>
      </c>
      <c r="F208" t="s">
        <v>307</v>
      </c>
      <c r="H208" t="s">
        <v>647</v>
      </c>
      <c r="I208">
        <v>2778</v>
      </c>
      <c r="J208" t="s">
        <v>187</v>
      </c>
      <c r="K208" t="s">
        <v>198</v>
      </c>
      <c r="L208" t="s">
        <v>375</v>
      </c>
      <c r="M208" t="s">
        <v>259</v>
      </c>
    </row>
    <row r="209" spans="1:13" x14ac:dyDescent="0.25">
      <c r="A209" t="s">
        <v>307</v>
      </c>
      <c r="B209" t="s">
        <v>307</v>
      </c>
      <c r="C209" t="s">
        <v>307</v>
      </c>
      <c r="D209" t="s">
        <v>307</v>
      </c>
      <c r="E209" t="s">
        <v>307</v>
      </c>
      <c r="F209" t="s">
        <v>307</v>
      </c>
      <c r="H209" t="s">
        <v>648</v>
      </c>
      <c r="I209">
        <v>1298</v>
      </c>
      <c r="J209" t="s">
        <v>187</v>
      </c>
      <c r="K209" t="s">
        <v>649</v>
      </c>
      <c r="L209" t="s">
        <v>358</v>
      </c>
      <c r="M209" t="s">
        <v>189</v>
      </c>
    </row>
    <row r="210" spans="1:13" x14ac:dyDescent="0.25">
      <c r="A210" t="s">
        <v>307</v>
      </c>
      <c r="B210" t="s">
        <v>307</v>
      </c>
      <c r="C210" t="s">
        <v>307</v>
      </c>
      <c r="D210" t="s">
        <v>307</v>
      </c>
      <c r="E210" t="s">
        <v>307</v>
      </c>
      <c r="F210" t="s">
        <v>307</v>
      </c>
      <c r="H210" t="s">
        <v>650</v>
      </c>
      <c r="I210">
        <v>718</v>
      </c>
      <c r="J210" t="s">
        <v>187</v>
      </c>
      <c r="K210" t="s">
        <v>651</v>
      </c>
      <c r="M210" t="s">
        <v>195</v>
      </c>
    </row>
    <row r="211" spans="1:13" x14ac:dyDescent="0.25">
      <c r="A211" t="s">
        <v>307</v>
      </c>
      <c r="B211" t="s">
        <v>307</v>
      </c>
      <c r="C211" t="s">
        <v>307</v>
      </c>
      <c r="D211" t="s">
        <v>307</v>
      </c>
      <c r="E211" t="s">
        <v>307</v>
      </c>
      <c r="F211" t="s">
        <v>307</v>
      </c>
      <c r="H211" t="s">
        <v>251</v>
      </c>
      <c r="I211">
        <v>169</v>
      </c>
      <c r="J211" t="s">
        <v>242</v>
      </c>
      <c r="K211" t="s">
        <v>252</v>
      </c>
      <c r="M211" t="s">
        <v>208</v>
      </c>
    </row>
    <row r="212" spans="1:13" x14ac:dyDescent="0.25">
      <c r="A212" t="s">
        <v>307</v>
      </c>
      <c r="B212" t="s">
        <v>307</v>
      </c>
      <c r="C212" t="s">
        <v>307</v>
      </c>
      <c r="D212" t="s">
        <v>307</v>
      </c>
      <c r="E212" t="s">
        <v>307</v>
      </c>
      <c r="F212" t="s">
        <v>307</v>
      </c>
      <c r="H212" t="s">
        <v>652</v>
      </c>
      <c r="I212">
        <v>203</v>
      </c>
      <c r="J212" t="s">
        <v>187</v>
      </c>
      <c r="K212" t="s">
        <v>653</v>
      </c>
    </row>
    <row r="213" spans="1:13" x14ac:dyDescent="0.25">
      <c r="A213" t="s">
        <v>307</v>
      </c>
      <c r="B213" t="s">
        <v>307</v>
      </c>
      <c r="C213" t="s">
        <v>307</v>
      </c>
      <c r="D213" t="s">
        <v>307</v>
      </c>
      <c r="E213" t="s">
        <v>307</v>
      </c>
      <c r="F213" t="s">
        <v>307</v>
      </c>
      <c r="H213" t="s">
        <v>654</v>
      </c>
      <c r="I213">
        <v>201</v>
      </c>
      <c r="J213" t="s">
        <v>187</v>
      </c>
      <c r="K213" t="s">
        <v>655</v>
      </c>
      <c r="L213" t="s">
        <v>436</v>
      </c>
    </row>
    <row r="214" spans="1:13" x14ac:dyDescent="0.25">
      <c r="A214" t="s">
        <v>307</v>
      </c>
      <c r="B214" t="s">
        <v>307</v>
      </c>
      <c r="C214" t="s">
        <v>307</v>
      </c>
      <c r="D214" t="s">
        <v>307</v>
      </c>
      <c r="E214" t="s">
        <v>307</v>
      </c>
      <c r="F214" t="s">
        <v>307</v>
      </c>
      <c r="H214" t="s">
        <v>656</v>
      </c>
      <c r="I214">
        <v>1978</v>
      </c>
      <c r="J214" t="s">
        <v>187</v>
      </c>
      <c r="K214" t="s">
        <v>657</v>
      </c>
      <c r="L214" t="s">
        <v>658</v>
      </c>
      <c r="M214" t="s">
        <v>320</v>
      </c>
    </row>
    <row r="215" spans="1:13" x14ac:dyDescent="0.25">
      <c r="A215" t="s">
        <v>307</v>
      </c>
      <c r="B215" t="s">
        <v>307</v>
      </c>
      <c r="C215" t="s">
        <v>307</v>
      </c>
      <c r="D215" t="s">
        <v>307</v>
      </c>
      <c r="E215" t="s">
        <v>307</v>
      </c>
      <c r="F215" t="s">
        <v>307</v>
      </c>
      <c r="H215" t="s">
        <v>659</v>
      </c>
      <c r="I215">
        <v>1948</v>
      </c>
      <c r="J215" t="s">
        <v>187</v>
      </c>
      <c r="K215" t="s">
        <v>657</v>
      </c>
      <c r="M215" t="s">
        <v>326</v>
      </c>
    </row>
    <row r="216" spans="1:13" x14ac:dyDescent="0.25">
      <c r="A216" t="s">
        <v>307</v>
      </c>
      <c r="B216" t="s">
        <v>307</v>
      </c>
      <c r="C216" t="s">
        <v>307</v>
      </c>
      <c r="D216" t="s">
        <v>307</v>
      </c>
      <c r="E216" t="s">
        <v>307</v>
      </c>
      <c r="F216" t="s">
        <v>307</v>
      </c>
      <c r="H216" t="s">
        <v>660</v>
      </c>
      <c r="I216">
        <v>1428</v>
      </c>
      <c r="J216" t="s">
        <v>187</v>
      </c>
      <c r="K216" t="s">
        <v>661</v>
      </c>
      <c r="M216" t="s">
        <v>195</v>
      </c>
    </row>
    <row r="217" spans="1:13" x14ac:dyDescent="0.25">
      <c r="A217" t="s">
        <v>307</v>
      </c>
      <c r="B217" t="s">
        <v>307</v>
      </c>
      <c r="C217" t="s">
        <v>307</v>
      </c>
      <c r="D217" t="s">
        <v>307</v>
      </c>
      <c r="E217" t="s">
        <v>307</v>
      </c>
      <c r="F217" t="s">
        <v>307</v>
      </c>
      <c r="H217" t="s">
        <v>662</v>
      </c>
      <c r="I217">
        <v>2268</v>
      </c>
      <c r="J217" t="s">
        <v>187</v>
      </c>
      <c r="K217" t="s">
        <v>663</v>
      </c>
      <c r="L217" t="s">
        <v>397</v>
      </c>
      <c r="M217" t="s">
        <v>189</v>
      </c>
    </row>
    <row r="218" spans="1:13" x14ac:dyDescent="0.25">
      <c r="A218" t="s">
        <v>307</v>
      </c>
      <c r="B218" t="s">
        <v>307</v>
      </c>
      <c r="C218" t="s">
        <v>307</v>
      </c>
      <c r="D218" t="s">
        <v>307</v>
      </c>
      <c r="E218" t="s">
        <v>307</v>
      </c>
      <c r="F218" t="s">
        <v>307</v>
      </c>
      <c r="H218" t="s">
        <v>664</v>
      </c>
      <c r="I218">
        <v>2849</v>
      </c>
      <c r="J218" t="s">
        <v>187</v>
      </c>
      <c r="K218" t="s">
        <v>663</v>
      </c>
      <c r="L218" t="s">
        <v>400</v>
      </c>
      <c r="M218" t="s">
        <v>320</v>
      </c>
    </row>
    <row r="219" spans="1:13" x14ac:dyDescent="0.25">
      <c r="A219" t="s">
        <v>307</v>
      </c>
      <c r="B219" t="s">
        <v>307</v>
      </c>
      <c r="C219" t="s">
        <v>307</v>
      </c>
      <c r="D219" t="s">
        <v>307</v>
      </c>
      <c r="E219" t="s">
        <v>307</v>
      </c>
      <c r="F219" t="s">
        <v>307</v>
      </c>
      <c r="H219" t="s">
        <v>665</v>
      </c>
      <c r="I219">
        <v>2209</v>
      </c>
      <c r="J219" t="s">
        <v>242</v>
      </c>
      <c r="K219" t="s">
        <v>666</v>
      </c>
      <c r="L219" t="s">
        <v>667</v>
      </c>
      <c r="M219" t="s">
        <v>259</v>
      </c>
    </row>
    <row r="220" spans="1:13" x14ac:dyDescent="0.25">
      <c r="A220" t="s">
        <v>307</v>
      </c>
      <c r="B220" t="s">
        <v>307</v>
      </c>
      <c r="C220" t="s">
        <v>307</v>
      </c>
      <c r="D220" t="s">
        <v>307</v>
      </c>
      <c r="E220" t="s">
        <v>307</v>
      </c>
      <c r="F220" t="s">
        <v>307</v>
      </c>
      <c r="H220" t="s">
        <v>668</v>
      </c>
      <c r="I220">
        <v>3788</v>
      </c>
      <c r="J220" t="s">
        <v>187</v>
      </c>
      <c r="K220" t="s">
        <v>669</v>
      </c>
      <c r="L220" t="s">
        <v>670</v>
      </c>
      <c r="M220" t="s">
        <v>208</v>
      </c>
    </row>
    <row r="221" spans="1:13" x14ac:dyDescent="0.25">
      <c r="A221" t="s">
        <v>307</v>
      </c>
      <c r="B221" t="s">
        <v>307</v>
      </c>
      <c r="C221" t="s">
        <v>307</v>
      </c>
      <c r="D221" t="s">
        <v>307</v>
      </c>
      <c r="E221" t="s">
        <v>307</v>
      </c>
      <c r="F221" t="s">
        <v>307</v>
      </c>
      <c r="H221" t="s">
        <v>671</v>
      </c>
      <c r="I221">
        <v>1318</v>
      </c>
      <c r="J221" t="s">
        <v>187</v>
      </c>
      <c r="K221" t="s">
        <v>672</v>
      </c>
      <c r="L221" t="s">
        <v>397</v>
      </c>
      <c r="M221" t="s">
        <v>331</v>
      </c>
    </row>
    <row r="222" spans="1:13" x14ac:dyDescent="0.25">
      <c r="A222" t="s">
        <v>307</v>
      </c>
      <c r="B222" t="s">
        <v>307</v>
      </c>
      <c r="C222" t="s">
        <v>307</v>
      </c>
      <c r="D222" t="s">
        <v>307</v>
      </c>
      <c r="E222" t="s">
        <v>307</v>
      </c>
      <c r="F222" t="s">
        <v>307</v>
      </c>
      <c r="H222" t="s">
        <v>248</v>
      </c>
      <c r="I222">
        <v>58</v>
      </c>
      <c r="J222" t="s">
        <v>187</v>
      </c>
      <c r="K222" t="s">
        <v>249</v>
      </c>
      <c r="M222" t="s">
        <v>331</v>
      </c>
    </row>
    <row r="223" spans="1:13" x14ac:dyDescent="0.25">
      <c r="A223" t="s">
        <v>307</v>
      </c>
      <c r="B223" t="s">
        <v>307</v>
      </c>
      <c r="C223" t="s">
        <v>307</v>
      </c>
      <c r="D223" t="s">
        <v>307</v>
      </c>
      <c r="E223" t="s">
        <v>307</v>
      </c>
      <c r="F223" t="s">
        <v>307</v>
      </c>
      <c r="H223" t="s">
        <v>673</v>
      </c>
      <c r="I223">
        <v>68</v>
      </c>
      <c r="J223" t="s">
        <v>187</v>
      </c>
      <c r="K223" t="s">
        <v>198</v>
      </c>
      <c r="M223" t="s">
        <v>541</v>
      </c>
    </row>
    <row r="224" spans="1:13" x14ac:dyDescent="0.25">
      <c r="A224" t="s">
        <v>307</v>
      </c>
      <c r="B224" t="s">
        <v>307</v>
      </c>
      <c r="C224" t="s">
        <v>307</v>
      </c>
      <c r="D224" t="s">
        <v>307</v>
      </c>
      <c r="E224" t="s">
        <v>307</v>
      </c>
      <c r="F224" t="s">
        <v>307</v>
      </c>
      <c r="H224" t="s">
        <v>674</v>
      </c>
      <c r="I224">
        <v>618</v>
      </c>
      <c r="J224" t="s">
        <v>187</v>
      </c>
      <c r="K224" t="s">
        <v>258</v>
      </c>
      <c r="M224" t="s">
        <v>675</v>
      </c>
    </row>
    <row r="225" spans="1:13" x14ac:dyDescent="0.25">
      <c r="A225" t="s">
        <v>307</v>
      </c>
      <c r="B225" t="s">
        <v>307</v>
      </c>
      <c r="C225" t="s">
        <v>307</v>
      </c>
      <c r="D225" t="s">
        <v>307</v>
      </c>
      <c r="E225" t="s">
        <v>307</v>
      </c>
      <c r="F225" t="s">
        <v>307</v>
      </c>
      <c r="H225" t="s">
        <v>676</v>
      </c>
      <c r="I225">
        <v>398</v>
      </c>
      <c r="J225" t="s">
        <v>187</v>
      </c>
      <c r="K225" t="s">
        <v>677</v>
      </c>
      <c r="M225" t="s">
        <v>331</v>
      </c>
    </row>
    <row r="226" spans="1:13" x14ac:dyDescent="0.25">
      <c r="A226" t="s">
        <v>307</v>
      </c>
      <c r="B226" t="s">
        <v>307</v>
      </c>
      <c r="C226" t="s">
        <v>307</v>
      </c>
      <c r="D226" t="s">
        <v>307</v>
      </c>
      <c r="E226" t="s">
        <v>307</v>
      </c>
      <c r="F226" t="s">
        <v>307</v>
      </c>
      <c r="H226" t="s">
        <v>678</v>
      </c>
      <c r="I226">
        <v>401</v>
      </c>
      <c r="J226" t="s">
        <v>187</v>
      </c>
      <c r="K226" t="s">
        <v>679</v>
      </c>
      <c r="M226" t="s">
        <v>331</v>
      </c>
    </row>
    <row r="227" spans="1:13" x14ac:dyDescent="0.25">
      <c r="A227" t="s">
        <v>307</v>
      </c>
      <c r="B227" t="s">
        <v>307</v>
      </c>
      <c r="C227" t="s">
        <v>307</v>
      </c>
      <c r="D227" t="s">
        <v>307</v>
      </c>
      <c r="E227" t="s">
        <v>307</v>
      </c>
      <c r="F227" t="s">
        <v>307</v>
      </c>
      <c r="H227" t="s">
        <v>680</v>
      </c>
      <c r="I227">
        <v>548</v>
      </c>
      <c r="J227" t="s">
        <v>187</v>
      </c>
      <c r="K227" t="s">
        <v>211</v>
      </c>
      <c r="L227" t="s">
        <v>200</v>
      </c>
      <c r="M227" t="s">
        <v>189</v>
      </c>
    </row>
    <row r="228" spans="1:13" x14ac:dyDescent="0.25">
      <c r="A228" t="s">
        <v>307</v>
      </c>
      <c r="B228" t="s">
        <v>307</v>
      </c>
      <c r="C228" t="s">
        <v>307</v>
      </c>
      <c r="D228" t="s">
        <v>307</v>
      </c>
      <c r="E228" t="s">
        <v>307</v>
      </c>
      <c r="F228" t="s">
        <v>307</v>
      </c>
      <c r="H228" t="s">
        <v>681</v>
      </c>
      <c r="I228">
        <v>2239</v>
      </c>
      <c r="J228" t="s">
        <v>187</v>
      </c>
      <c r="K228" t="s">
        <v>682</v>
      </c>
      <c r="M228" t="s">
        <v>189</v>
      </c>
    </row>
    <row r="229" spans="1:13" x14ac:dyDescent="0.25">
      <c r="A229" t="s">
        <v>307</v>
      </c>
      <c r="B229" t="s">
        <v>307</v>
      </c>
      <c r="C229" t="s">
        <v>307</v>
      </c>
      <c r="D229" t="s">
        <v>307</v>
      </c>
      <c r="E229" t="s">
        <v>307</v>
      </c>
      <c r="F229" t="s">
        <v>307</v>
      </c>
      <c r="H229" t="s">
        <v>683</v>
      </c>
      <c r="I229">
        <v>1838</v>
      </c>
      <c r="J229" t="s">
        <v>187</v>
      </c>
      <c r="K229" t="s">
        <v>684</v>
      </c>
      <c r="M229" t="s">
        <v>259</v>
      </c>
    </row>
    <row r="230" spans="1:13" x14ac:dyDescent="0.25">
      <c r="A230" t="s">
        <v>307</v>
      </c>
      <c r="B230" t="s">
        <v>307</v>
      </c>
      <c r="C230" t="s">
        <v>307</v>
      </c>
      <c r="D230" t="s">
        <v>307</v>
      </c>
      <c r="E230" t="s">
        <v>307</v>
      </c>
      <c r="F230" t="s">
        <v>307</v>
      </c>
      <c r="H230" t="s">
        <v>685</v>
      </c>
      <c r="I230">
        <v>3068</v>
      </c>
      <c r="J230" t="s">
        <v>187</v>
      </c>
      <c r="K230" t="s">
        <v>194</v>
      </c>
      <c r="L230" t="s">
        <v>686</v>
      </c>
    </row>
    <row r="231" spans="1:13" x14ac:dyDescent="0.25">
      <c r="A231" t="s">
        <v>307</v>
      </c>
      <c r="B231" t="s">
        <v>307</v>
      </c>
      <c r="C231" t="s">
        <v>307</v>
      </c>
      <c r="D231" t="s">
        <v>307</v>
      </c>
      <c r="E231" t="s">
        <v>307</v>
      </c>
      <c r="F231" t="s">
        <v>307</v>
      </c>
      <c r="H231" t="s">
        <v>687</v>
      </c>
      <c r="I231">
        <v>3118</v>
      </c>
      <c r="J231" t="s">
        <v>210</v>
      </c>
      <c r="K231" t="s">
        <v>688</v>
      </c>
      <c r="L231" t="s">
        <v>686</v>
      </c>
      <c r="M231" t="s">
        <v>189</v>
      </c>
    </row>
    <row r="232" spans="1:13" x14ac:dyDescent="0.25">
      <c r="A232" t="s">
        <v>307</v>
      </c>
      <c r="B232" t="s">
        <v>307</v>
      </c>
      <c r="C232" t="s">
        <v>307</v>
      </c>
      <c r="D232" t="s">
        <v>307</v>
      </c>
      <c r="E232" t="s">
        <v>307</v>
      </c>
      <c r="F232" t="s">
        <v>307</v>
      </c>
      <c r="H232" t="s">
        <v>689</v>
      </c>
      <c r="I232">
        <v>3078</v>
      </c>
      <c r="J232" t="s">
        <v>210</v>
      </c>
      <c r="K232" t="s">
        <v>690</v>
      </c>
      <c r="L232" t="s">
        <v>686</v>
      </c>
    </row>
    <row r="233" spans="1:13" x14ac:dyDescent="0.25">
      <c r="A233" t="s">
        <v>307</v>
      </c>
      <c r="B233" t="s">
        <v>307</v>
      </c>
      <c r="C233" t="s">
        <v>307</v>
      </c>
      <c r="D233" t="s">
        <v>307</v>
      </c>
      <c r="E233" t="s">
        <v>307</v>
      </c>
      <c r="F233" t="s">
        <v>307</v>
      </c>
      <c r="H233" t="s">
        <v>691</v>
      </c>
      <c r="I233">
        <v>3128</v>
      </c>
      <c r="J233" t="s">
        <v>210</v>
      </c>
      <c r="K233" t="s">
        <v>692</v>
      </c>
      <c r="L233" t="s">
        <v>686</v>
      </c>
      <c r="M233" t="s">
        <v>189</v>
      </c>
    </row>
    <row r="234" spans="1:13" x14ac:dyDescent="0.25">
      <c r="A234" t="s">
        <v>307</v>
      </c>
      <c r="B234" t="s">
        <v>307</v>
      </c>
      <c r="C234" t="s">
        <v>307</v>
      </c>
      <c r="D234" t="s">
        <v>307</v>
      </c>
      <c r="E234" t="s">
        <v>307</v>
      </c>
      <c r="F234" t="s">
        <v>307</v>
      </c>
      <c r="H234" t="s">
        <v>693</v>
      </c>
      <c r="I234">
        <v>3088</v>
      </c>
      <c r="J234" t="s">
        <v>210</v>
      </c>
      <c r="K234" t="s">
        <v>694</v>
      </c>
      <c r="L234" t="s">
        <v>686</v>
      </c>
      <c r="M234" t="s">
        <v>189</v>
      </c>
    </row>
    <row r="235" spans="1:13" x14ac:dyDescent="0.25">
      <c r="A235" t="s">
        <v>307</v>
      </c>
      <c r="B235" t="s">
        <v>307</v>
      </c>
      <c r="C235" t="s">
        <v>307</v>
      </c>
      <c r="D235" t="s">
        <v>307</v>
      </c>
      <c r="E235" t="s">
        <v>307</v>
      </c>
      <c r="F235" t="s">
        <v>307</v>
      </c>
      <c r="H235" t="s">
        <v>695</v>
      </c>
      <c r="I235">
        <v>3098</v>
      </c>
      <c r="J235" t="s">
        <v>210</v>
      </c>
      <c r="K235" t="s">
        <v>696</v>
      </c>
      <c r="L235" t="s">
        <v>686</v>
      </c>
      <c r="M235" t="s">
        <v>189</v>
      </c>
    </row>
    <row r="236" spans="1:13" x14ac:dyDescent="0.25">
      <c r="A236" t="s">
        <v>307</v>
      </c>
      <c r="B236" t="s">
        <v>307</v>
      </c>
      <c r="C236" t="s">
        <v>307</v>
      </c>
      <c r="D236" t="s">
        <v>307</v>
      </c>
      <c r="E236" t="s">
        <v>307</v>
      </c>
      <c r="F236" t="s">
        <v>307</v>
      </c>
      <c r="H236" t="s">
        <v>697</v>
      </c>
      <c r="I236">
        <v>3108</v>
      </c>
      <c r="J236" t="s">
        <v>210</v>
      </c>
      <c r="K236" t="s">
        <v>274</v>
      </c>
      <c r="L236" t="s">
        <v>686</v>
      </c>
      <c r="M236" t="s">
        <v>189</v>
      </c>
    </row>
    <row r="237" spans="1:13" x14ac:dyDescent="0.25">
      <c r="A237" t="s">
        <v>307</v>
      </c>
      <c r="B237" t="s">
        <v>307</v>
      </c>
      <c r="C237" t="s">
        <v>307</v>
      </c>
      <c r="D237" t="s">
        <v>307</v>
      </c>
      <c r="E237" t="s">
        <v>307</v>
      </c>
      <c r="F237" t="s">
        <v>307</v>
      </c>
      <c r="H237" t="s">
        <v>698</v>
      </c>
      <c r="I237">
        <v>578</v>
      </c>
      <c r="J237" t="s">
        <v>187</v>
      </c>
      <c r="K237" t="s">
        <v>198</v>
      </c>
      <c r="L237" t="s">
        <v>200</v>
      </c>
      <c r="M237" t="s">
        <v>195</v>
      </c>
    </row>
    <row r="238" spans="1:13" x14ac:dyDescent="0.25">
      <c r="A238" t="s">
        <v>307</v>
      </c>
      <c r="B238" t="s">
        <v>307</v>
      </c>
      <c r="C238" t="s">
        <v>307</v>
      </c>
      <c r="D238" t="s">
        <v>307</v>
      </c>
      <c r="E238" t="s">
        <v>307</v>
      </c>
      <c r="F238" t="s">
        <v>307</v>
      </c>
      <c r="H238" t="s">
        <v>699</v>
      </c>
      <c r="I238">
        <v>1458</v>
      </c>
      <c r="J238" t="s">
        <v>187</v>
      </c>
      <c r="K238" t="s">
        <v>700</v>
      </c>
      <c r="M238" t="s">
        <v>189</v>
      </c>
    </row>
    <row r="239" spans="1:13" x14ac:dyDescent="0.25">
      <c r="A239" t="s">
        <v>307</v>
      </c>
      <c r="B239" t="s">
        <v>307</v>
      </c>
      <c r="C239" t="s">
        <v>307</v>
      </c>
      <c r="D239" t="s">
        <v>307</v>
      </c>
      <c r="E239" t="s">
        <v>307</v>
      </c>
      <c r="F239" t="s">
        <v>307</v>
      </c>
      <c r="H239" t="s">
        <v>701</v>
      </c>
      <c r="I239">
        <v>2418</v>
      </c>
      <c r="J239" t="s">
        <v>187</v>
      </c>
      <c r="K239" t="s">
        <v>702</v>
      </c>
      <c r="L239" t="s">
        <v>643</v>
      </c>
      <c r="M239" t="s">
        <v>326</v>
      </c>
    </row>
    <row r="240" spans="1:13" x14ac:dyDescent="0.25">
      <c r="A240" t="s">
        <v>307</v>
      </c>
      <c r="B240" t="s">
        <v>307</v>
      </c>
      <c r="C240" t="s">
        <v>307</v>
      </c>
      <c r="D240" t="s">
        <v>307</v>
      </c>
      <c r="E240" t="s">
        <v>307</v>
      </c>
      <c r="F240" t="s">
        <v>307</v>
      </c>
      <c r="H240" t="s">
        <v>703</v>
      </c>
      <c r="I240">
        <v>2518</v>
      </c>
      <c r="J240" t="s">
        <v>187</v>
      </c>
      <c r="K240" t="s">
        <v>333</v>
      </c>
      <c r="L240" t="s">
        <v>453</v>
      </c>
      <c r="M240" t="s">
        <v>189</v>
      </c>
    </row>
    <row r="241" spans="1:13" x14ac:dyDescent="0.25">
      <c r="A241" t="s">
        <v>307</v>
      </c>
      <c r="B241" t="s">
        <v>307</v>
      </c>
      <c r="C241" t="s">
        <v>307</v>
      </c>
      <c r="D241" t="s">
        <v>307</v>
      </c>
      <c r="E241" t="s">
        <v>307</v>
      </c>
      <c r="F241" t="s">
        <v>307</v>
      </c>
      <c r="H241" t="s">
        <v>704</v>
      </c>
      <c r="I241">
        <v>3799</v>
      </c>
      <c r="J241" t="s">
        <v>187</v>
      </c>
      <c r="K241" t="s">
        <v>702</v>
      </c>
      <c r="L241" t="s">
        <v>375</v>
      </c>
      <c r="M241" t="s">
        <v>189</v>
      </c>
    </row>
    <row r="242" spans="1:13" x14ac:dyDescent="0.25">
      <c r="A242" t="s">
        <v>307</v>
      </c>
      <c r="B242" t="s">
        <v>307</v>
      </c>
      <c r="C242" t="s">
        <v>307</v>
      </c>
      <c r="D242" t="s">
        <v>307</v>
      </c>
      <c r="E242" t="s">
        <v>307</v>
      </c>
      <c r="F242" t="s">
        <v>307</v>
      </c>
      <c r="H242" t="s">
        <v>705</v>
      </c>
      <c r="I242">
        <v>958</v>
      </c>
      <c r="J242" t="s">
        <v>187</v>
      </c>
      <c r="K242" t="s">
        <v>706</v>
      </c>
      <c r="M242" t="s">
        <v>326</v>
      </c>
    </row>
    <row r="243" spans="1:13" x14ac:dyDescent="0.25">
      <c r="A243" t="s">
        <v>307</v>
      </c>
      <c r="B243" t="s">
        <v>307</v>
      </c>
      <c r="C243" t="s">
        <v>307</v>
      </c>
      <c r="D243" t="s">
        <v>307</v>
      </c>
      <c r="E243" t="s">
        <v>307</v>
      </c>
      <c r="F243" t="s">
        <v>307</v>
      </c>
      <c r="H243" t="s">
        <v>707</v>
      </c>
      <c r="I243">
        <v>3208</v>
      </c>
      <c r="J243" t="s">
        <v>242</v>
      </c>
      <c r="K243" t="s">
        <v>194</v>
      </c>
      <c r="L243" t="s">
        <v>355</v>
      </c>
      <c r="M243" t="s">
        <v>195</v>
      </c>
    </row>
    <row r="244" spans="1:13" x14ac:dyDescent="0.25">
      <c r="A244" t="s">
        <v>307</v>
      </c>
      <c r="B244" t="s">
        <v>307</v>
      </c>
      <c r="C244" t="s">
        <v>307</v>
      </c>
      <c r="D244" t="s">
        <v>307</v>
      </c>
      <c r="E244" t="s">
        <v>307</v>
      </c>
      <c r="F244" t="s">
        <v>307</v>
      </c>
      <c r="H244" t="s">
        <v>708</v>
      </c>
      <c r="I244">
        <v>2189</v>
      </c>
      <c r="J244" t="s">
        <v>187</v>
      </c>
      <c r="K244" t="s">
        <v>330</v>
      </c>
      <c r="L244" t="s">
        <v>400</v>
      </c>
      <c r="M244" t="s">
        <v>320</v>
      </c>
    </row>
    <row r="245" spans="1:13" x14ac:dyDescent="0.25">
      <c r="A245" t="s">
        <v>307</v>
      </c>
      <c r="B245" t="s">
        <v>307</v>
      </c>
      <c r="C245" t="s">
        <v>307</v>
      </c>
      <c r="D245" t="s">
        <v>307</v>
      </c>
      <c r="E245" t="s">
        <v>307</v>
      </c>
      <c r="F245" t="s">
        <v>307</v>
      </c>
      <c r="H245" t="s">
        <v>709</v>
      </c>
      <c r="I245">
        <v>2790</v>
      </c>
      <c r="J245" t="s">
        <v>187</v>
      </c>
      <c r="K245" t="s">
        <v>333</v>
      </c>
      <c r="L245" t="s">
        <v>358</v>
      </c>
      <c r="M245" t="s">
        <v>195</v>
      </c>
    </row>
    <row r="246" spans="1:13" x14ac:dyDescent="0.25">
      <c r="A246" t="s">
        <v>307</v>
      </c>
      <c r="B246" t="s">
        <v>307</v>
      </c>
      <c r="C246" t="s">
        <v>307</v>
      </c>
      <c r="D246" t="s">
        <v>307</v>
      </c>
      <c r="E246" t="s">
        <v>307</v>
      </c>
      <c r="F246" t="s">
        <v>307</v>
      </c>
      <c r="H246" t="s">
        <v>710</v>
      </c>
      <c r="I246">
        <v>988</v>
      </c>
      <c r="J246" t="s">
        <v>187</v>
      </c>
      <c r="K246" t="s">
        <v>333</v>
      </c>
      <c r="M246" t="s">
        <v>320</v>
      </c>
    </row>
    <row r="247" spans="1:13" x14ac:dyDescent="0.25">
      <c r="A247" t="s">
        <v>307</v>
      </c>
      <c r="B247" t="s">
        <v>307</v>
      </c>
      <c r="C247" t="s">
        <v>307</v>
      </c>
      <c r="D247" t="s">
        <v>307</v>
      </c>
      <c r="E247" t="s">
        <v>307</v>
      </c>
      <c r="F247" t="s">
        <v>307</v>
      </c>
      <c r="H247" t="s">
        <v>711</v>
      </c>
      <c r="I247">
        <v>2368</v>
      </c>
      <c r="J247" t="s">
        <v>187</v>
      </c>
      <c r="K247" t="s">
        <v>333</v>
      </c>
      <c r="L247" t="s">
        <v>400</v>
      </c>
      <c r="M247" t="s">
        <v>189</v>
      </c>
    </row>
    <row r="248" spans="1:13" x14ac:dyDescent="0.25">
      <c r="A248" t="s">
        <v>307</v>
      </c>
      <c r="B248" t="s">
        <v>307</v>
      </c>
      <c r="C248" t="s">
        <v>307</v>
      </c>
      <c r="D248" t="s">
        <v>307</v>
      </c>
      <c r="E248" t="s">
        <v>307</v>
      </c>
      <c r="F248" t="s">
        <v>307</v>
      </c>
      <c r="H248" t="s">
        <v>712</v>
      </c>
      <c r="I248">
        <v>1668</v>
      </c>
      <c r="J248" t="s">
        <v>187</v>
      </c>
      <c r="K248" t="s">
        <v>713</v>
      </c>
      <c r="L248" t="s">
        <v>355</v>
      </c>
      <c r="M248" t="s">
        <v>259</v>
      </c>
    </row>
    <row r="249" spans="1:13" x14ac:dyDescent="0.25">
      <c r="A249" t="s">
        <v>307</v>
      </c>
      <c r="B249" t="s">
        <v>307</v>
      </c>
      <c r="C249" t="s">
        <v>307</v>
      </c>
      <c r="D249" t="s">
        <v>307</v>
      </c>
      <c r="E249" t="s">
        <v>307</v>
      </c>
      <c r="F249" t="s">
        <v>307</v>
      </c>
      <c r="H249" t="s">
        <v>714</v>
      </c>
      <c r="I249">
        <v>3368</v>
      </c>
      <c r="J249" t="s">
        <v>187</v>
      </c>
      <c r="K249" t="s">
        <v>562</v>
      </c>
      <c r="L249" t="s">
        <v>375</v>
      </c>
      <c r="M249" t="s">
        <v>195</v>
      </c>
    </row>
    <row r="250" spans="1:13" x14ac:dyDescent="0.25">
      <c r="A250" t="s">
        <v>307</v>
      </c>
      <c r="B250" t="s">
        <v>307</v>
      </c>
      <c r="C250" t="s">
        <v>307</v>
      </c>
      <c r="D250" t="s">
        <v>307</v>
      </c>
      <c r="E250" t="s">
        <v>307</v>
      </c>
      <c r="F250" t="s">
        <v>307</v>
      </c>
      <c r="H250" t="s">
        <v>715</v>
      </c>
      <c r="I250">
        <v>1038</v>
      </c>
      <c r="J250" t="s">
        <v>187</v>
      </c>
      <c r="K250" t="s">
        <v>682</v>
      </c>
      <c r="L250" t="s">
        <v>436</v>
      </c>
      <c r="M250" t="s">
        <v>326</v>
      </c>
    </row>
    <row r="251" spans="1:13" x14ac:dyDescent="0.25">
      <c r="A251" t="s">
        <v>307</v>
      </c>
      <c r="B251" t="s">
        <v>307</v>
      </c>
      <c r="C251" t="s">
        <v>307</v>
      </c>
      <c r="D251" t="s">
        <v>307</v>
      </c>
      <c r="E251" t="s">
        <v>307</v>
      </c>
      <c r="F251" t="s">
        <v>307</v>
      </c>
      <c r="H251" t="s">
        <v>716</v>
      </c>
      <c r="I251">
        <v>1068</v>
      </c>
      <c r="J251" t="s">
        <v>187</v>
      </c>
      <c r="K251" t="s">
        <v>717</v>
      </c>
      <c r="L251" t="s">
        <v>436</v>
      </c>
      <c r="M251" t="s">
        <v>326</v>
      </c>
    </row>
    <row r="252" spans="1:13" x14ac:dyDescent="0.25">
      <c r="A252" t="s">
        <v>307</v>
      </c>
      <c r="B252" t="s">
        <v>307</v>
      </c>
      <c r="C252" t="s">
        <v>307</v>
      </c>
      <c r="D252" t="s">
        <v>307</v>
      </c>
      <c r="E252" t="s">
        <v>307</v>
      </c>
      <c r="F252" t="s">
        <v>307</v>
      </c>
      <c r="H252" t="s">
        <v>718</v>
      </c>
      <c r="I252">
        <v>1098</v>
      </c>
      <c r="J252" t="s">
        <v>187</v>
      </c>
      <c r="K252" t="s">
        <v>719</v>
      </c>
      <c r="L252" t="s">
        <v>358</v>
      </c>
      <c r="M252" t="s">
        <v>326</v>
      </c>
    </row>
    <row r="253" spans="1:13" x14ac:dyDescent="0.25">
      <c r="A253" t="s">
        <v>307</v>
      </c>
      <c r="B253" t="s">
        <v>307</v>
      </c>
      <c r="C253" t="s">
        <v>307</v>
      </c>
      <c r="D253" t="s">
        <v>307</v>
      </c>
      <c r="E253" t="s">
        <v>307</v>
      </c>
      <c r="F253" t="s">
        <v>307</v>
      </c>
      <c r="H253" t="s">
        <v>720</v>
      </c>
      <c r="I253">
        <v>2598</v>
      </c>
      <c r="J253" t="s">
        <v>187</v>
      </c>
      <c r="K253" t="s">
        <v>582</v>
      </c>
      <c r="L253" t="s">
        <v>453</v>
      </c>
      <c r="M253" t="s">
        <v>259</v>
      </c>
    </row>
    <row r="254" spans="1:13" x14ac:dyDescent="0.25">
      <c r="A254" t="s">
        <v>307</v>
      </c>
      <c r="B254" t="s">
        <v>307</v>
      </c>
      <c r="C254" t="s">
        <v>307</v>
      </c>
      <c r="D254" t="s">
        <v>307</v>
      </c>
      <c r="E254" t="s">
        <v>307</v>
      </c>
      <c r="F254" t="s">
        <v>307</v>
      </c>
      <c r="H254" t="s">
        <v>721</v>
      </c>
      <c r="I254">
        <v>2579</v>
      </c>
      <c r="J254" t="s">
        <v>187</v>
      </c>
      <c r="K254" t="s">
        <v>722</v>
      </c>
      <c r="L254" t="s">
        <v>453</v>
      </c>
      <c r="M254" t="s">
        <v>514</v>
      </c>
    </row>
    <row r="255" spans="1:13" x14ac:dyDescent="0.25">
      <c r="A255" t="s">
        <v>307</v>
      </c>
      <c r="B255" t="s">
        <v>307</v>
      </c>
      <c r="C255" t="s">
        <v>307</v>
      </c>
      <c r="D255" t="s">
        <v>307</v>
      </c>
      <c r="E255" t="s">
        <v>307</v>
      </c>
      <c r="F255" t="s">
        <v>307</v>
      </c>
      <c r="H255" t="s">
        <v>723</v>
      </c>
      <c r="I255">
        <v>2179</v>
      </c>
      <c r="J255" t="s">
        <v>187</v>
      </c>
      <c r="K255" t="s">
        <v>524</v>
      </c>
      <c r="L255" t="s">
        <v>400</v>
      </c>
      <c r="M255" t="s">
        <v>326</v>
      </c>
    </row>
    <row r="256" spans="1:13" x14ac:dyDescent="0.25">
      <c r="A256" t="s">
        <v>307</v>
      </c>
      <c r="B256" t="s">
        <v>307</v>
      </c>
      <c r="C256" t="s">
        <v>307</v>
      </c>
      <c r="D256" t="s">
        <v>307</v>
      </c>
      <c r="E256" t="s">
        <v>307</v>
      </c>
      <c r="F256" t="s">
        <v>307</v>
      </c>
      <c r="H256" t="s">
        <v>724</v>
      </c>
      <c r="I256">
        <v>2229</v>
      </c>
      <c r="J256" t="s">
        <v>187</v>
      </c>
      <c r="K256" t="s">
        <v>545</v>
      </c>
      <c r="L256" t="s">
        <v>400</v>
      </c>
      <c r="M256" t="s">
        <v>189</v>
      </c>
    </row>
    <row r="257" spans="1:13" x14ac:dyDescent="0.25">
      <c r="A257" t="s">
        <v>307</v>
      </c>
      <c r="B257" t="s">
        <v>307</v>
      </c>
      <c r="C257" t="s">
        <v>307</v>
      </c>
      <c r="D257" t="s">
        <v>307</v>
      </c>
      <c r="E257" t="s">
        <v>307</v>
      </c>
      <c r="F257" t="s">
        <v>307</v>
      </c>
      <c r="H257" t="s">
        <v>725</v>
      </c>
      <c r="I257">
        <v>3138</v>
      </c>
      <c r="J257" t="s">
        <v>187</v>
      </c>
      <c r="K257" t="s">
        <v>726</v>
      </c>
      <c r="L257" t="s">
        <v>698</v>
      </c>
      <c r="M257" t="s">
        <v>195</v>
      </c>
    </row>
    <row r="258" spans="1:13" x14ac:dyDescent="0.25">
      <c r="A258" t="s">
        <v>307</v>
      </c>
      <c r="B258" t="s">
        <v>307</v>
      </c>
      <c r="C258" t="s">
        <v>307</v>
      </c>
      <c r="D258" t="s">
        <v>307</v>
      </c>
      <c r="E258" t="s">
        <v>307</v>
      </c>
      <c r="F258" t="s">
        <v>307</v>
      </c>
      <c r="H258" t="s">
        <v>727</v>
      </c>
      <c r="I258">
        <v>3058</v>
      </c>
      <c r="J258" t="s">
        <v>187</v>
      </c>
      <c r="K258" t="s">
        <v>726</v>
      </c>
      <c r="L258" t="s">
        <v>453</v>
      </c>
      <c r="M258" t="s">
        <v>195</v>
      </c>
    </row>
    <row r="259" spans="1:13" x14ac:dyDescent="0.25">
      <c r="A259" t="s">
        <v>307</v>
      </c>
      <c r="B259" t="s">
        <v>307</v>
      </c>
      <c r="C259" t="s">
        <v>307</v>
      </c>
      <c r="D259" t="s">
        <v>307</v>
      </c>
      <c r="E259" t="s">
        <v>307</v>
      </c>
      <c r="F259" t="s">
        <v>307</v>
      </c>
      <c r="H259" t="s">
        <v>728</v>
      </c>
      <c r="I259">
        <v>1528</v>
      </c>
      <c r="J259" t="s">
        <v>187</v>
      </c>
      <c r="K259" t="s">
        <v>274</v>
      </c>
      <c r="L259" t="s">
        <v>358</v>
      </c>
      <c r="M259" t="s">
        <v>259</v>
      </c>
    </row>
    <row r="260" spans="1:13" x14ac:dyDescent="0.25">
      <c r="A260" t="s">
        <v>307</v>
      </c>
      <c r="B260" t="s">
        <v>307</v>
      </c>
      <c r="C260" t="s">
        <v>307</v>
      </c>
      <c r="D260" t="s">
        <v>307</v>
      </c>
      <c r="E260" t="s">
        <v>307</v>
      </c>
      <c r="F260" t="s">
        <v>307</v>
      </c>
      <c r="H260" t="s">
        <v>729</v>
      </c>
      <c r="I260">
        <v>2698</v>
      </c>
      <c r="J260" t="s">
        <v>187</v>
      </c>
      <c r="K260" t="s">
        <v>730</v>
      </c>
      <c r="L260" t="s">
        <v>731</v>
      </c>
      <c r="M260" t="s">
        <v>195</v>
      </c>
    </row>
    <row r="261" spans="1:13" x14ac:dyDescent="0.25">
      <c r="A261" t="s">
        <v>307</v>
      </c>
      <c r="B261" t="s">
        <v>307</v>
      </c>
      <c r="C261" t="s">
        <v>307</v>
      </c>
      <c r="D261" t="s">
        <v>307</v>
      </c>
      <c r="E261" t="s">
        <v>307</v>
      </c>
      <c r="F261" t="s">
        <v>307</v>
      </c>
      <c r="H261" t="s">
        <v>732</v>
      </c>
      <c r="I261">
        <v>3868</v>
      </c>
      <c r="J261" t="s">
        <v>187</v>
      </c>
      <c r="K261">
        <v>123</v>
      </c>
    </row>
    <row r="262" spans="1:13" x14ac:dyDescent="0.25">
      <c r="A262" t="s">
        <v>307</v>
      </c>
      <c r="B262" t="s">
        <v>307</v>
      </c>
      <c r="C262" t="s">
        <v>307</v>
      </c>
      <c r="D262" t="s">
        <v>307</v>
      </c>
      <c r="E262" t="s">
        <v>307</v>
      </c>
      <c r="F262" t="s">
        <v>307</v>
      </c>
      <c r="H262" t="s">
        <v>733</v>
      </c>
      <c r="I262">
        <v>2658</v>
      </c>
      <c r="J262" t="s">
        <v>242</v>
      </c>
      <c r="K262" t="s">
        <v>734</v>
      </c>
      <c r="L262" t="s">
        <v>572</v>
      </c>
      <c r="M262" t="s">
        <v>259</v>
      </c>
    </row>
    <row r="263" spans="1:13" x14ac:dyDescent="0.25">
      <c r="A263" t="s">
        <v>307</v>
      </c>
      <c r="B263" t="s">
        <v>307</v>
      </c>
      <c r="C263" t="s">
        <v>307</v>
      </c>
      <c r="D263" t="s">
        <v>307</v>
      </c>
      <c r="E263" t="s">
        <v>307</v>
      </c>
      <c r="F263" t="s">
        <v>307</v>
      </c>
      <c r="H263" t="s">
        <v>735</v>
      </c>
      <c r="I263">
        <v>3738</v>
      </c>
      <c r="J263" t="s">
        <v>187</v>
      </c>
      <c r="K263" t="s">
        <v>736</v>
      </c>
      <c r="L263" t="s">
        <v>670</v>
      </c>
      <c r="M263" t="s">
        <v>259</v>
      </c>
    </row>
    <row r="264" spans="1:13" x14ac:dyDescent="0.25">
      <c r="A264" t="s">
        <v>307</v>
      </c>
      <c r="B264" t="s">
        <v>307</v>
      </c>
      <c r="C264" t="s">
        <v>307</v>
      </c>
      <c r="D264" t="s">
        <v>307</v>
      </c>
      <c r="E264" t="s">
        <v>307</v>
      </c>
      <c r="F264" t="s">
        <v>307</v>
      </c>
      <c r="H264" t="s">
        <v>210</v>
      </c>
      <c r="I264">
        <v>4168</v>
      </c>
      <c r="J264" t="s">
        <v>210</v>
      </c>
      <c r="K264" t="s">
        <v>211</v>
      </c>
    </row>
    <row r="265" spans="1:13" x14ac:dyDescent="0.25">
      <c r="A265" t="s">
        <v>307</v>
      </c>
      <c r="B265" t="s">
        <v>307</v>
      </c>
      <c r="C265" t="s">
        <v>307</v>
      </c>
      <c r="D265" t="s">
        <v>307</v>
      </c>
      <c r="E265" t="s">
        <v>307</v>
      </c>
      <c r="F265" t="s">
        <v>307</v>
      </c>
      <c r="H265" t="s">
        <v>209</v>
      </c>
      <c r="I265">
        <v>4218</v>
      </c>
      <c r="J265" t="s">
        <v>210</v>
      </c>
      <c r="K265" t="s">
        <v>211</v>
      </c>
      <c r="L265" t="s">
        <v>212</v>
      </c>
    </row>
    <row r="266" spans="1:13" x14ac:dyDescent="0.25">
      <c r="A266" t="s">
        <v>307</v>
      </c>
      <c r="B266" t="s">
        <v>307</v>
      </c>
      <c r="C266" t="s">
        <v>307</v>
      </c>
      <c r="D266" t="s">
        <v>307</v>
      </c>
      <c r="E266" t="s">
        <v>307</v>
      </c>
      <c r="F266" t="s">
        <v>307</v>
      </c>
      <c r="H266" t="s">
        <v>215</v>
      </c>
      <c r="I266">
        <v>4108</v>
      </c>
      <c r="J266" t="s">
        <v>210</v>
      </c>
      <c r="K266" t="s">
        <v>211</v>
      </c>
      <c r="L266" t="s">
        <v>216</v>
      </c>
    </row>
    <row r="267" spans="1:13" x14ac:dyDescent="0.25">
      <c r="A267" t="s">
        <v>307</v>
      </c>
      <c r="B267" t="s">
        <v>307</v>
      </c>
      <c r="C267" t="s">
        <v>307</v>
      </c>
      <c r="D267" t="s">
        <v>307</v>
      </c>
      <c r="E267" t="s">
        <v>307</v>
      </c>
      <c r="F267" t="s">
        <v>307</v>
      </c>
      <c r="H267" t="s">
        <v>264</v>
      </c>
      <c r="I267">
        <v>4208</v>
      </c>
      <c r="J267" t="s">
        <v>210</v>
      </c>
      <c r="K267" t="s">
        <v>211</v>
      </c>
      <c r="L267" t="s">
        <v>265</v>
      </c>
    </row>
    <row r="268" spans="1:13" x14ac:dyDescent="0.25">
      <c r="A268" t="s">
        <v>307</v>
      </c>
      <c r="B268" t="s">
        <v>307</v>
      </c>
      <c r="C268" t="s">
        <v>307</v>
      </c>
      <c r="D268" t="s">
        <v>307</v>
      </c>
      <c r="E268" t="s">
        <v>307</v>
      </c>
      <c r="F268" t="s">
        <v>307</v>
      </c>
      <c r="H268" t="s">
        <v>737</v>
      </c>
      <c r="I268">
        <v>4318</v>
      </c>
      <c r="J268" t="s">
        <v>210</v>
      </c>
      <c r="K268" t="s">
        <v>211</v>
      </c>
      <c r="L268" t="s">
        <v>738</v>
      </c>
    </row>
    <row r="269" spans="1:13" x14ac:dyDescent="0.25">
      <c r="A269" t="s">
        <v>307</v>
      </c>
      <c r="B269" t="s">
        <v>307</v>
      </c>
      <c r="C269" t="s">
        <v>307</v>
      </c>
      <c r="D269" t="s">
        <v>307</v>
      </c>
      <c r="E269" t="s">
        <v>307</v>
      </c>
      <c r="F269" t="s">
        <v>307</v>
      </c>
      <c r="H269" t="s">
        <v>299</v>
      </c>
      <c r="I269">
        <v>4238</v>
      </c>
      <c r="J269" t="s">
        <v>210</v>
      </c>
      <c r="K269" t="s">
        <v>211</v>
      </c>
      <c r="L269" t="s">
        <v>274</v>
      </c>
    </row>
    <row r="270" spans="1:13" x14ac:dyDescent="0.25">
      <c r="A270" t="s">
        <v>307</v>
      </c>
      <c r="B270" t="s">
        <v>307</v>
      </c>
      <c r="C270" t="s">
        <v>307</v>
      </c>
      <c r="D270" t="s">
        <v>307</v>
      </c>
      <c r="E270" t="s">
        <v>307</v>
      </c>
      <c r="F270" t="s">
        <v>307</v>
      </c>
      <c r="H270" t="s">
        <v>739</v>
      </c>
      <c r="I270">
        <v>498</v>
      </c>
      <c r="J270" t="s">
        <v>210</v>
      </c>
      <c r="K270" t="s">
        <v>740</v>
      </c>
      <c r="M270" t="s">
        <v>208</v>
      </c>
    </row>
    <row r="271" spans="1:13" x14ac:dyDescent="0.25">
      <c r="A271" t="s">
        <v>307</v>
      </c>
      <c r="B271" t="s">
        <v>307</v>
      </c>
      <c r="C271" t="s">
        <v>307</v>
      </c>
      <c r="D271" t="s">
        <v>307</v>
      </c>
      <c r="E271" t="s">
        <v>307</v>
      </c>
      <c r="F271" t="s">
        <v>307</v>
      </c>
      <c r="H271" t="s">
        <v>741</v>
      </c>
      <c r="I271">
        <v>330</v>
      </c>
      <c r="J271" t="s">
        <v>187</v>
      </c>
      <c r="K271" t="s">
        <v>742</v>
      </c>
      <c r="M271" t="s">
        <v>331</v>
      </c>
    </row>
    <row r="272" spans="1:13" x14ac:dyDescent="0.25">
      <c r="A272" t="s">
        <v>307</v>
      </c>
      <c r="B272" t="s">
        <v>307</v>
      </c>
      <c r="C272" t="s">
        <v>307</v>
      </c>
      <c r="D272" t="s">
        <v>307</v>
      </c>
      <c r="E272" t="s">
        <v>307</v>
      </c>
      <c r="F272" t="s">
        <v>307</v>
      </c>
      <c r="H272" t="s">
        <v>743</v>
      </c>
      <c r="I272">
        <v>370</v>
      </c>
      <c r="J272" t="s">
        <v>187</v>
      </c>
      <c r="K272" t="s">
        <v>744</v>
      </c>
      <c r="M272" t="s">
        <v>331</v>
      </c>
    </row>
    <row r="273" spans="1:13" x14ac:dyDescent="0.25">
      <c r="A273" t="s">
        <v>307</v>
      </c>
      <c r="B273" t="s">
        <v>307</v>
      </c>
      <c r="C273" t="s">
        <v>307</v>
      </c>
      <c r="D273" t="s">
        <v>307</v>
      </c>
      <c r="E273" t="s">
        <v>307</v>
      </c>
      <c r="F273" t="s">
        <v>307</v>
      </c>
      <c r="H273" t="s">
        <v>745</v>
      </c>
      <c r="I273">
        <v>328</v>
      </c>
      <c r="J273" t="s">
        <v>187</v>
      </c>
      <c r="K273" t="s">
        <v>746</v>
      </c>
      <c r="M273" t="s">
        <v>331</v>
      </c>
    </row>
    <row r="274" spans="1:13" x14ac:dyDescent="0.25">
      <c r="A274" t="s">
        <v>307</v>
      </c>
      <c r="B274" t="s">
        <v>307</v>
      </c>
      <c r="C274" t="s">
        <v>307</v>
      </c>
      <c r="D274" t="s">
        <v>307</v>
      </c>
      <c r="E274" t="s">
        <v>307</v>
      </c>
      <c r="F274" t="s">
        <v>307</v>
      </c>
      <c r="H274" t="s">
        <v>747</v>
      </c>
      <c r="I274">
        <v>369</v>
      </c>
      <c r="J274" t="s">
        <v>187</v>
      </c>
      <c r="K274" t="s">
        <v>748</v>
      </c>
    </row>
    <row r="275" spans="1:13" x14ac:dyDescent="0.25">
      <c r="A275" t="s">
        <v>307</v>
      </c>
      <c r="B275" t="s">
        <v>307</v>
      </c>
      <c r="C275" t="s">
        <v>307</v>
      </c>
      <c r="D275" t="s">
        <v>307</v>
      </c>
      <c r="E275" t="s">
        <v>307</v>
      </c>
      <c r="F275" t="s">
        <v>307</v>
      </c>
      <c r="H275" t="s">
        <v>749</v>
      </c>
      <c r="I275">
        <v>2988</v>
      </c>
      <c r="J275" t="s">
        <v>210</v>
      </c>
      <c r="K275" t="s">
        <v>750</v>
      </c>
      <c r="L275" t="s">
        <v>751</v>
      </c>
      <c r="M275" t="s">
        <v>259</v>
      </c>
    </row>
    <row r="276" spans="1:13" x14ac:dyDescent="0.25">
      <c r="A276" t="s">
        <v>307</v>
      </c>
      <c r="B276" t="s">
        <v>307</v>
      </c>
      <c r="C276" t="s">
        <v>307</v>
      </c>
      <c r="D276" t="s">
        <v>307</v>
      </c>
      <c r="E276" t="s">
        <v>307</v>
      </c>
      <c r="F276" t="s">
        <v>307</v>
      </c>
      <c r="H276" t="s">
        <v>752</v>
      </c>
      <c r="I276">
        <v>598</v>
      </c>
      <c r="J276" t="s">
        <v>210</v>
      </c>
      <c r="K276" t="s">
        <v>191</v>
      </c>
      <c r="L276" t="s">
        <v>310</v>
      </c>
    </row>
    <row r="277" spans="1:13" x14ac:dyDescent="0.25">
      <c r="A277" t="s">
        <v>307</v>
      </c>
      <c r="B277" t="s">
        <v>307</v>
      </c>
      <c r="C277" t="s">
        <v>307</v>
      </c>
      <c r="D277" t="s">
        <v>307</v>
      </c>
      <c r="E277" t="s">
        <v>307</v>
      </c>
      <c r="F277" t="s">
        <v>307</v>
      </c>
      <c r="H277" t="s">
        <v>753</v>
      </c>
      <c r="I277">
        <v>461</v>
      </c>
      <c r="J277" t="s">
        <v>210</v>
      </c>
      <c r="K277" t="s">
        <v>191</v>
      </c>
      <c r="L277" t="s">
        <v>233</v>
      </c>
      <c r="M277" t="s">
        <v>754</v>
      </c>
    </row>
    <row r="278" spans="1:13" x14ac:dyDescent="0.25">
      <c r="A278" t="s">
        <v>307</v>
      </c>
      <c r="B278" t="s">
        <v>307</v>
      </c>
      <c r="C278" t="s">
        <v>307</v>
      </c>
      <c r="D278" t="s">
        <v>307</v>
      </c>
      <c r="E278" t="s">
        <v>307</v>
      </c>
      <c r="F278" t="s">
        <v>307</v>
      </c>
      <c r="H278" t="s">
        <v>755</v>
      </c>
      <c r="I278">
        <v>209</v>
      </c>
      <c r="J278" t="s">
        <v>210</v>
      </c>
      <c r="K278" t="s">
        <v>191</v>
      </c>
      <c r="L278" t="s">
        <v>756</v>
      </c>
      <c r="M278" t="s">
        <v>757</v>
      </c>
    </row>
    <row r="279" spans="1:13" x14ac:dyDescent="0.25">
      <c r="A279" t="s">
        <v>307</v>
      </c>
      <c r="B279" t="s">
        <v>307</v>
      </c>
      <c r="C279" t="s">
        <v>307</v>
      </c>
      <c r="D279" t="s">
        <v>307</v>
      </c>
      <c r="E279" t="s">
        <v>307</v>
      </c>
      <c r="F279" t="s">
        <v>307</v>
      </c>
      <c r="H279" t="s">
        <v>758</v>
      </c>
      <c r="I279">
        <v>3468</v>
      </c>
      <c r="J279" t="s">
        <v>187</v>
      </c>
      <c r="K279" t="s">
        <v>759</v>
      </c>
    </row>
    <row r="280" spans="1:13" x14ac:dyDescent="0.25">
      <c r="A280" t="s">
        <v>307</v>
      </c>
      <c r="B280" t="s">
        <v>307</v>
      </c>
      <c r="C280" t="s">
        <v>307</v>
      </c>
      <c r="D280" t="s">
        <v>307</v>
      </c>
      <c r="E280" t="s">
        <v>307</v>
      </c>
      <c r="F280" t="s">
        <v>307</v>
      </c>
      <c r="H280" t="s">
        <v>236</v>
      </c>
      <c r="I280">
        <v>13</v>
      </c>
      <c r="J280" t="s">
        <v>143</v>
      </c>
      <c r="K280" t="s">
        <v>254</v>
      </c>
      <c r="M280" t="s">
        <v>208</v>
      </c>
    </row>
    <row r="281" spans="1:13" x14ac:dyDescent="0.25">
      <c r="A281" t="s">
        <v>307</v>
      </c>
      <c r="B281" t="s">
        <v>307</v>
      </c>
      <c r="C281" t="s">
        <v>307</v>
      </c>
      <c r="D281" t="s">
        <v>307</v>
      </c>
      <c r="E281" t="s">
        <v>307</v>
      </c>
      <c r="F281" t="s">
        <v>307</v>
      </c>
      <c r="H281" t="s">
        <v>236</v>
      </c>
      <c r="I281">
        <v>3538</v>
      </c>
      <c r="J281" t="s">
        <v>210</v>
      </c>
      <c r="K281" t="s">
        <v>237</v>
      </c>
    </row>
    <row r="282" spans="1:13" x14ac:dyDescent="0.25">
      <c r="A282" t="s">
        <v>307</v>
      </c>
      <c r="B282" t="s">
        <v>307</v>
      </c>
      <c r="C282" t="s">
        <v>307</v>
      </c>
      <c r="D282" t="s">
        <v>307</v>
      </c>
      <c r="E282" t="s">
        <v>307</v>
      </c>
      <c r="F282" t="s">
        <v>307</v>
      </c>
      <c r="H282" t="s">
        <v>760</v>
      </c>
      <c r="I282">
        <v>3638</v>
      </c>
      <c r="J282" t="s">
        <v>210</v>
      </c>
      <c r="K282" t="s">
        <v>761</v>
      </c>
      <c r="L282" t="s">
        <v>436</v>
      </c>
      <c r="M282" t="s">
        <v>564</v>
      </c>
    </row>
    <row r="283" spans="1:13" x14ac:dyDescent="0.25">
      <c r="A283" t="s">
        <v>307</v>
      </c>
      <c r="B283" t="s">
        <v>307</v>
      </c>
      <c r="C283" t="s">
        <v>307</v>
      </c>
      <c r="D283" t="s">
        <v>307</v>
      </c>
      <c r="E283" t="s">
        <v>307</v>
      </c>
      <c r="F283" t="s">
        <v>307</v>
      </c>
      <c r="H283" t="s">
        <v>762</v>
      </c>
      <c r="I283">
        <v>898</v>
      </c>
      <c r="J283" t="s">
        <v>210</v>
      </c>
      <c r="K283" t="s">
        <v>191</v>
      </c>
      <c r="L283" t="s">
        <v>670</v>
      </c>
      <c r="M283" t="s">
        <v>675</v>
      </c>
    </row>
    <row r="284" spans="1:13" x14ac:dyDescent="0.25">
      <c r="A284" t="s">
        <v>307</v>
      </c>
      <c r="B284" t="s">
        <v>307</v>
      </c>
      <c r="C284" t="s">
        <v>307</v>
      </c>
      <c r="D284" t="s">
        <v>307</v>
      </c>
      <c r="E284" t="s">
        <v>307</v>
      </c>
      <c r="F284" t="s">
        <v>307</v>
      </c>
      <c r="H284" t="s">
        <v>763</v>
      </c>
      <c r="I284">
        <v>3</v>
      </c>
      <c r="J284" t="s">
        <v>210</v>
      </c>
      <c r="K284" t="s">
        <v>191</v>
      </c>
      <c r="L284" t="s">
        <v>436</v>
      </c>
      <c r="M284" t="s">
        <v>564</v>
      </c>
    </row>
    <row r="285" spans="1:13" x14ac:dyDescent="0.25">
      <c r="A285" t="s">
        <v>307</v>
      </c>
      <c r="B285" t="s">
        <v>307</v>
      </c>
      <c r="C285" t="s">
        <v>307</v>
      </c>
      <c r="D285" t="s">
        <v>307</v>
      </c>
      <c r="E285" t="s">
        <v>307</v>
      </c>
      <c r="F285" t="s">
        <v>307</v>
      </c>
      <c r="H285" t="s">
        <v>764</v>
      </c>
      <c r="I285">
        <v>738</v>
      </c>
      <c r="J285" t="s">
        <v>210</v>
      </c>
      <c r="K285" t="s">
        <v>765</v>
      </c>
      <c r="M285" t="s">
        <v>346</v>
      </c>
    </row>
    <row r="286" spans="1:13" x14ac:dyDescent="0.25">
      <c r="A286" t="s">
        <v>307</v>
      </c>
      <c r="B286" t="s">
        <v>307</v>
      </c>
      <c r="C286" t="s">
        <v>307</v>
      </c>
      <c r="D286" t="s">
        <v>307</v>
      </c>
      <c r="E286" t="s">
        <v>307</v>
      </c>
      <c r="F286" t="s">
        <v>307</v>
      </c>
      <c r="H286" t="s">
        <v>766</v>
      </c>
      <c r="I286">
        <v>758</v>
      </c>
      <c r="J286" t="s">
        <v>187</v>
      </c>
      <c r="K286" t="s">
        <v>767</v>
      </c>
      <c r="M286" t="s">
        <v>346</v>
      </c>
    </row>
    <row r="287" spans="1:13" x14ac:dyDescent="0.25">
      <c r="A287" t="s">
        <v>307</v>
      </c>
      <c r="B287" t="s">
        <v>307</v>
      </c>
      <c r="C287" t="s">
        <v>307</v>
      </c>
      <c r="D287" t="s">
        <v>307</v>
      </c>
      <c r="E287" t="s">
        <v>307</v>
      </c>
      <c r="F287" t="s">
        <v>307</v>
      </c>
      <c r="H287" t="s">
        <v>768</v>
      </c>
      <c r="I287">
        <v>808</v>
      </c>
      <c r="J287" t="s">
        <v>210</v>
      </c>
      <c r="K287" t="s">
        <v>769</v>
      </c>
      <c r="M287" t="s">
        <v>346</v>
      </c>
    </row>
    <row r="288" spans="1:13" x14ac:dyDescent="0.25">
      <c r="A288" t="s">
        <v>307</v>
      </c>
      <c r="B288" t="s">
        <v>307</v>
      </c>
      <c r="C288" t="s">
        <v>307</v>
      </c>
      <c r="D288" t="s">
        <v>307</v>
      </c>
      <c r="E288" t="s">
        <v>307</v>
      </c>
      <c r="F288" t="s">
        <v>307</v>
      </c>
      <c r="H288" t="s">
        <v>770</v>
      </c>
      <c r="I288">
        <v>908</v>
      </c>
      <c r="J288" t="s">
        <v>210</v>
      </c>
      <c r="K288" t="s">
        <v>191</v>
      </c>
      <c r="L288" t="s">
        <v>345</v>
      </c>
      <c r="M288" t="s">
        <v>675</v>
      </c>
    </row>
    <row r="289" spans="1:13" x14ac:dyDescent="0.25">
      <c r="A289" t="s">
        <v>307</v>
      </c>
      <c r="B289" t="s">
        <v>307</v>
      </c>
      <c r="C289" t="s">
        <v>307</v>
      </c>
      <c r="D289" t="s">
        <v>307</v>
      </c>
      <c r="E289" t="s">
        <v>307</v>
      </c>
      <c r="F289" t="s">
        <v>307</v>
      </c>
      <c r="H289" t="s">
        <v>771</v>
      </c>
      <c r="I289">
        <v>778</v>
      </c>
      <c r="J289" t="s">
        <v>187</v>
      </c>
      <c r="K289" t="s">
        <v>772</v>
      </c>
      <c r="M289" t="s">
        <v>346</v>
      </c>
    </row>
    <row r="290" spans="1:13" x14ac:dyDescent="0.25">
      <c r="A290" t="s">
        <v>307</v>
      </c>
      <c r="B290" t="s">
        <v>307</v>
      </c>
      <c r="C290" t="s">
        <v>307</v>
      </c>
      <c r="D290" t="s">
        <v>307</v>
      </c>
      <c r="E290" t="s">
        <v>307</v>
      </c>
      <c r="F290" t="s">
        <v>307</v>
      </c>
      <c r="H290" t="s">
        <v>773</v>
      </c>
      <c r="I290">
        <v>1719</v>
      </c>
      <c r="J290" t="s">
        <v>187</v>
      </c>
      <c r="K290" t="s">
        <v>774</v>
      </c>
      <c r="M290" t="s">
        <v>259</v>
      </c>
    </row>
    <row r="291" spans="1:13" x14ac:dyDescent="0.25">
      <c r="A291" t="s">
        <v>307</v>
      </c>
      <c r="B291" t="s">
        <v>307</v>
      </c>
      <c r="C291" t="s">
        <v>307</v>
      </c>
      <c r="D291" t="s">
        <v>307</v>
      </c>
      <c r="E291" t="s">
        <v>307</v>
      </c>
      <c r="F291" t="s">
        <v>307</v>
      </c>
      <c r="H291" t="s">
        <v>190</v>
      </c>
      <c r="I291">
        <v>4278</v>
      </c>
      <c r="J291" t="s">
        <v>187</v>
      </c>
      <c r="K291" t="s">
        <v>191</v>
      </c>
      <c r="L291" t="s">
        <v>192</v>
      </c>
    </row>
    <row r="292" spans="1:13" x14ac:dyDescent="0.25">
      <c r="A292" t="s">
        <v>307</v>
      </c>
      <c r="B292" t="s">
        <v>307</v>
      </c>
      <c r="C292" t="s">
        <v>307</v>
      </c>
      <c r="D292" t="s">
        <v>307</v>
      </c>
      <c r="E292" t="s">
        <v>307</v>
      </c>
      <c r="F292" t="s">
        <v>307</v>
      </c>
      <c r="H292" t="s">
        <v>204</v>
      </c>
      <c r="I292">
        <v>4188</v>
      </c>
      <c r="J292" t="s">
        <v>187</v>
      </c>
      <c r="K292" t="s">
        <v>191</v>
      </c>
      <c r="L292" t="s">
        <v>202</v>
      </c>
    </row>
    <row r="293" spans="1:13" x14ac:dyDescent="0.25">
      <c r="A293" t="s">
        <v>307</v>
      </c>
      <c r="B293" t="s">
        <v>307</v>
      </c>
      <c r="C293" t="s">
        <v>307</v>
      </c>
      <c r="D293" t="s">
        <v>307</v>
      </c>
      <c r="E293" t="s">
        <v>307</v>
      </c>
      <c r="F293" t="s">
        <v>307</v>
      </c>
      <c r="H293" t="s">
        <v>268</v>
      </c>
      <c r="I293">
        <v>4088</v>
      </c>
      <c r="J293" t="s">
        <v>187</v>
      </c>
      <c r="K293" t="s">
        <v>191</v>
      </c>
      <c r="L293" t="s">
        <v>212</v>
      </c>
    </row>
    <row r="294" spans="1:13" x14ac:dyDescent="0.25">
      <c r="A294" t="s">
        <v>307</v>
      </c>
      <c r="B294" t="s">
        <v>307</v>
      </c>
      <c r="C294" t="s">
        <v>307</v>
      </c>
      <c r="D294" t="s">
        <v>307</v>
      </c>
      <c r="E294" t="s">
        <v>307</v>
      </c>
      <c r="F294" t="s">
        <v>307</v>
      </c>
      <c r="H294" t="s">
        <v>223</v>
      </c>
      <c r="I294">
        <v>4148</v>
      </c>
      <c r="J294" t="s">
        <v>187</v>
      </c>
      <c r="K294" t="s">
        <v>191</v>
      </c>
      <c r="L294" t="s">
        <v>216</v>
      </c>
    </row>
    <row r="295" spans="1:13" x14ac:dyDescent="0.25">
      <c r="A295" t="s">
        <v>307</v>
      </c>
      <c r="B295" t="s">
        <v>307</v>
      </c>
      <c r="C295" t="s">
        <v>307</v>
      </c>
      <c r="D295" t="s">
        <v>307</v>
      </c>
      <c r="E295" t="s">
        <v>307</v>
      </c>
      <c r="F295" t="s">
        <v>307</v>
      </c>
      <c r="H295" t="s">
        <v>227</v>
      </c>
      <c r="I295">
        <v>4378</v>
      </c>
      <c r="J295" t="s">
        <v>187</v>
      </c>
      <c r="K295" t="s">
        <v>191</v>
      </c>
      <c r="L295" t="s">
        <v>228</v>
      </c>
    </row>
    <row r="296" spans="1:13" x14ac:dyDescent="0.25">
      <c r="A296" t="s">
        <v>307</v>
      </c>
      <c r="B296" t="s">
        <v>307</v>
      </c>
      <c r="C296" t="s">
        <v>307</v>
      </c>
      <c r="D296" t="s">
        <v>307</v>
      </c>
      <c r="E296" t="s">
        <v>307</v>
      </c>
      <c r="F296" t="s">
        <v>307</v>
      </c>
      <c r="H296" t="s">
        <v>199</v>
      </c>
      <c r="I296">
        <v>4298</v>
      </c>
      <c r="J296" t="s">
        <v>187</v>
      </c>
      <c r="K296" t="s">
        <v>191</v>
      </c>
      <c r="L296" t="s">
        <v>200</v>
      </c>
    </row>
    <row r="297" spans="1:13" x14ac:dyDescent="0.25">
      <c r="A297" t="s">
        <v>307</v>
      </c>
      <c r="B297" t="s">
        <v>307</v>
      </c>
      <c r="C297" t="s">
        <v>307</v>
      </c>
      <c r="D297" t="s">
        <v>307</v>
      </c>
      <c r="E297" t="s">
        <v>307</v>
      </c>
      <c r="F297" t="s">
        <v>307</v>
      </c>
      <c r="H297" t="s">
        <v>246</v>
      </c>
      <c r="I297">
        <v>3758</v>
      </c>
      <c r="J297" t="s">
        <v>187</v>
      </c>
      <c r="K297" t="s">
        <v>191</v>
      </c>
      <c r="L297" t="s">
        <v>247</v>
      </c>
      <c r="M297" t="s">
        <v>189</v>
      </c>
    </row>
    <row r="298" spans="1:13" x14ac:dyDescent="0.25">
      <c r="A298" t="s">
        <v>307</v>
      </c>
      <c r="B298" t="s">
        <v>307</v>
      </c>
      <c r="C298" t="s">
        <v>307</v>
      </c>
      <c r="D298" t="s">
        <v>307</v>
      </c>
      <c r="E298" t="s">
        <v>307</v>
      </c>
      <c r="F298" t="s">
        <v>307</v>
      </c>
      <c r="H298" t="s">
        <v>273</v>
      </c>
      <c r="I298">
        <v>4128</v>
      </c>
      <c r="J298" t="s">
        <v>187</v>
      </c>
      <c r="K298" t="s">
        <v>191</v>
      </c>
      <c r="L298" t="s">
        <v>274</v>
      </c>
    </row>
    <row r="299" spans="1:13" x14ac:dyDescent="0.25">
      <c r="A299" t="s">
        <v>307</v>
      </c>
      <c r="B299" t="s">
        <v>307</v>
      </c>
      <c r="C299" t="s">
        <v>307</v>
      </c>
      <c r="D299" t="s">
        <v>307</v>
      </c>
      <c r="E299" t="s">
        <v>307</v>
      </c>
      <c r="F299" t="s">
        <v>307</v>
      </c>
      <c r="H299" t="s">
        <v>305</v>
      </c>
      <c r="I299">
        <v>4068</v>
      </c>
      <c r="J299" t="s">
        <v>187</v>
      </c>
      <c r="K299" t="s">
        <v>191</v>
      </c>
      <c r="L299" t="s">
        <v>306</v>
      </c>
    </row>
    <row r="300" spans="1:13" x14ac:dyDescent="0.25">
      <c r="A300" t="s">
        <v>307</v>
      </c>
      <c r="B300" t="s">
        <v>307</v>
      </c>
      <c r="C300" t="s">
        <v>307</v>
      </c>
      <c r="D300" t="s">
        <v>307</v>
      </c>
      <c r="E300" t="s">
        <v>307</v>
      </c>
      <c r="F300" t="s">
        <v>307</v>
      </c>
      <c r="H300" t="s">
        <v>260</v>
      </c>
      <c r="I300">
        <v>4</v>
      </c>
      <c r="J300" t="s">
        <v>260</v>
      </c>
      <c r="K300" t="s">
        <v>261</v>
      </c>
      <c r="M300" t="s">
        <v>195</v>
      </c>
    </row>
    <row r="301" spans="1:13" x14ac:dyDescent="0.25">
      <c r="A301" t="s">
        <v>307</v>
      </c>
      <c r="B301" t="s">
        <v>307</v>
      </c>
      <c r="C301" t="s">
        <v>307</v>
      </c>
      <c r="D301" t="s">
        <v>307</v>
      </c>
      <c r="E301" t="s">
        <v>307</v>
      </c>
      <c r="F301" t="s">
        <v>307</v>
      </c>
      <c r="H301" t="s">
        <v>775</v>
      </c>
      <c r="I301">
        <v>3988</v>
      </c>
      <c r="J301" t="s">
        <v>260</v>
      </c>
      <c r="K301" t="s">
        <v>261</v>
      </c>
      <c r="L301" t="s">
        <v>776</v>
      </c>
    </row>
    <row r="302" spans="1:13" x14ac:dyDescent="0.25">
      <c r="A302" t="s">
        <v>307</v>
      </c>
      <c r="B302" t="s">
        <v>307</v>
      </c>
      <c r="C302" t="s">
        <v>307</v>
      </c>
      <c r="D302" t="s">
        <v>307</v>
      </c>
      <c r="E302" t="s">
        <v>307</v>
      </c>
      <c r="F302" t="s">
        <v>307</v>
      </c>
      <c r="H302" t="s">
        <v>777</v>
      </c>
      <c r="I302">
        <v>188</v>
      </c>
      <c r="J302" t="s">
        <v>187</v>
      </c>
      <c r="K302" t="s">
        <v>778</v>
      </c>
      <c r="M302" t="s">
        <v>195</v>
      </c>
    </row>
    <row r="303" spans="1:13" x14ac:dyDescent="0.25">
      <c r="A303" t="s">
        <v>307</v>
      </c>
      <c r="B303" t="s">
        <v>307</v>
      </c>
      <c r="C303" t="s">
        <v>307</v>
      </c>
      <c r="D303" t="s">
        <v>307</v>
      </c>
      <c r="E303" t="s">
        <v>307</v>
      </c>
      <c r="F303" t="s">
        <v>307</v>
      </c>
      <c r="H303" t="s">
        <v>779</v>
      </c>
      <c r="I303">
        <v>3438</v>
      </c>
      <c r="J303" t="s">
        <v>187</v>
      </c>
      <c r="K303" t="s">
        <v>198</v>
      </c>
      <c r="L303" t="s">
        <v>780</v>
      </c>
      <c r="M303" t="s">
        <v>195</v>
      </c>
    </row>
    <row r="304" spans="1:13" x14ac:dyDescent="0.25">
      <c r="A304" t="s">
        <v>307</v>
      </c>
      <c r="B304" t="s">
        <v>307</v>
      </c>
      <c r="C304" t="s">
        <v>307</v>
      </c>
      <c r="D304" t="s">
        <v>307</v>
      </c>
      <c r="E304" t="s">
        <v>307</v>
      </c>
      <c r="F304" t="s">
        <v>307</v>
      </c>
      <c r="H304" t="s">
        <v>781</v>
      </c>
      <c r="I304">
        <v>2278</v>
      </c>
      <c r="J304" t="s">
        <v>187</v>
      </c>
      <c r="K304" t="s">
        <v>782</v>
      </c>
      <c r="L304" t="s">
        <v>334</v>
      </c>
      <c r="M304" t="s">
        <v>189</v>
      </c>
    </row>
    <row r="305" spans="1:13" x14ac:dyDescent="0.25">
      <c r="A305" t="s">
        <v>307</v>
      </c>
      <c r="B305" t="s">
        <v>307</v>
      </c>
      <c r="C305" t="s">
        <v>307</v>
      </c>
      <c r="D305" t="s">
        <v>307</v>
      </c>
      <c r="E305" t="s">
        <v>307</v>
      </c>
      <c r="F305" t="s">
        <v>307</v>
      </c>
      <c r="H305" t="s">
        <v>783</v>
      </c>
      <c r="I305">
        <v>1769</v>
      </c>
      <c r="J305" t="s">
        <v>187</v>
      </c>
      <c r="K305" t="s">
        <v>782</v>
      </c>
      <c r="L305" t="s">
        <v>400</v>
      </c>
      <c r="M305" t="s">
        <v>189</v>
      </c>
    </row>
    <row r="306" spans="1:13" x14ac:dyDescent="0.25">
      <c r="A306" t="s">
        <v>307</v>
      </c>
      <c r="B306" t="s">
        <v>307</v>
      </c>
      <c r="C306" t="s">
        <v>307</v>
      </c>
      <c r="D306" t="s">
        <v>307</v>
      </c>
      <c r="E306" t="s">
        <v>307</v>
      </c>
      <c r="F306" t="s">
        <v>307</v>
      </c>
      <c r="H306" t="s">
        <v>784</v>
      </c>
      <c r="I306">
        <v>1348</v>
      </c>
      <c r="J306" t="s">
        <v>187</v>
      </c>
      <c r="K306" t="s">
        <v>785</v>
      </c>
      <c r="L306" t="s">
        <v>667</v>
      </c>
      <c r="M306" t="s">
        <v>320</v>
      </c>
    </row>
    <row r="307" spans="1:13" x14ac:dyDescent="0.25">
      <c r="A307" t="s">
        <v>307</v>
      </c>
      <c r="B307" t="s">
        <v>307</v>
      </c>
      <c r="C307" t="s">
        <v>307</v>
      </c>
      <c r="D307" t="s">
        <v>307</v>
      </c>
      <c r="E307" t="s">
        <v>307</v>
      </c>
      <c r="F307" t="s">
        <v>307</v>
      </c>
      <c r="H307" t="s">
        <v>786</v>
      </c>
      <c r="I307">
        <v>1358</v>
      </c>
      <c r="J307" t="s">
        <v>187</v>
      </c>
      <c r="K307" t="s">
        <v>787</v>
      </c>
      <c r="L307" t="s">
        <v>436</v>
      </c>
      <c r="M307" t="s">
        <v>320</v>
      </c>
    </row>
    <row r="308" spans="1:13" x14ac:dyDescent="0.25">
      <c r="A308" t="s">
        <v>307</v>
      </c>
      <c r="B308" t="s">
        <v>307</v>
      </c>
      <c r="C308" t="s">
        <v>307</v>
      </c>
      <c r="D308" t="s">
        <v>307</v>
      </c>
      <c r="E308" t="s">
        <v>307</v>
      </c>
      <c r="F308" t="s">
        <v>307</v>
      </c>
      <c r="H308" t="s">
        <v>788</v>
      </c>
      <c r="I308">
        <v>558</v>
      </c>
      <c r="J308" t="s">
        <v>187</v>
      </c>
      <c r="K308" t="s">
        <v>220</v>
      </c>
      <c r="M308" t="s">
        <v>754</v>
      </c>
    </row>
    <row r="309" spans="1:13" x14ac:dyDescent="0.25">
      <c r="A309" t="s">
        <v>307</v>
      </c>
      <c r="B309" t="s">
        <v>307</v>
      </c>
      <c r="C309" t="s">
        <v>307</v>
      </c>
      <c r="D309" t="s">
        <v>307</v>
      </c>
      <c r="E309" t="s">
        <v>307</v>
      </c>
      <c r="F309" t="s">
        <v>307</v>
      </c>
      <c r="H309" t="s">
        <v>789</v>
      </c>
      <c r="I309">
        <v>4338</v>
      </c>
      <c r="J309" t="s">
        <v>210</v>
      </c>
      <c r="K309" t="s">
        <v>220</v>
      </c>
      <c r="L309" t="s">
        <v>790</v>
      </c>
    </row>
    <row r="310" spans="1:13" x14ac:dyDescent="0.25">
      <c r="A310" t="s">
        <v>307</v>
      </c>
      <c r="B310" t="s">
        <v>307</v>
      </c>
      <c r="C310" t="s">
        <v>307</v>
      </c>
      <c r="D310" t="s">
        <v>307</v>
      </c>
      <c r="E310" t="s">
        <v>307</v>
      </c>
      <c r="F310" t="s">
        <v>307</v>
      </c>
      <c r="H310" t="s">
        <v>282</v>
      </c>
      <c r="I310">
        <v>978</v>
      </c>
      <c r="J310" t="s">
        <v>210</v>
      </c>
      <c r="K310" t="s">
        <v>220</v>
      </c>
      <c r="L310" t="s">
        <v>212</v>
      </c>
      <c r="M310" t="s">
        <v>259</v>
      </c>
    </row>
    <row r="311" spans="1:13" x14ac:dyDescent="0.25">
      <c r="A311" t="s">
        <v>307</v>
      </c>
      <c r="B311" t="s">
        <v>307</v>
      </c>
      <c r="C311" t="s">
        <v>307</v>
      </c>
      <c r="D311" t="s">
        <v>307</v>
      </c>
      <c r="E311" t="s">
        <v>307</v>
      </c>
      <c r="F311" t="s">
        <v>307</v>
      </c>
      <c r="H311" t="s">
        <v>282</v>
      </c>
      <c r="I311">
        <v>4019</v>
      </c>
      <c r="J311" t="s">
        <v>210</v>
      </c>
      <c r="K311" t="s">
        <v>220</v>
      </c>
      <c r="L311" t="s">
        <v>283</v>
      </c>
    </row>
    <row r="312" spans="1:13" x14ac:dyDescent="0.25">
      <c r="A312" t="s">
        <v>307</v>
      </c>
      <c r="B312" t="s">
        <v>307</v>
      </c>
      <c r="C312" t="s">
        <v>307</v>
      </c>
      <c r="D312" t="s">
        <v>307</v>
      </c>
      <c r="E312" t="s">
        <v>307</v>
      </c>
      <c r="F312" t="s">
        <v>307</v>
      </c>
      <c r="H312" t="s">
        <v>219</v>
      </c>
      <c r="I312">
        <v>969</v>
      </c>
      <c r="J312" t="s">
        <v>210</v>
      </c>
      <c r="K312" t="s">
        <v>220</v>
      </c>
      <c r="L312" t="s">
        <v>216</v>
      </c>
      <c r="M312" t="s">
        <v>259</v>
      </c>
    </row>
    <row r="313" spans="1:13" x14ac:dyDescent="0.25">
      <c r="A313" t="s">
        <v>307</v>
      </c>
      <c r="B313" t="s">
        <v>307</v>
      </c>
      <c r="C313" t="s">
        <v>307</v>
      </c>
      <c r="D313" t="s">
        <v>307</v>
      </c>
      <c r="E313" t="s">
        <v>307</v>
      </c>
      <c r="F313" t="s">
        <v>307</v>
      </c>
      <c r="H313" t="s">
        <v>219</v>
      </c>
      <c r="I313">
        <v>4028</v>
      </c>
      <c r="J313" t="s">
        <v>210</v>
      </c>
      <c r="K313" t="s">
        <v>220</v>
      </c>
      <c r="L313" t="s">
        <v>221</v>
      </c>
    </row>
    <row r="314" spans="1:13" x14ac:dyDescent="0.25">
      <c r="A314" t="s">
        <v>307</v>
      </c>
      <c r="B314" t="s">
        <v>307</v>
      </c>
      <c r="C314" t="s">
        <v>307</v>
      </c>
      <c r="D314" t="s">
        <v>307</v>
      </c>
      <c r="E314" t="s">
        <v>307</v>
      </c>
      <c r="F314" t="s">
        <v>307</v>
      </c>
      <c r="H314" t="s">
        <v>791</v>
      </c>
      <c r="I314">
        <v>4358</v>
      </c>
      <c r="J314" t="s">
        <v>210</v>
      </c>
      <c r="K314" t="s">
        <v>220</v>
      </c>
      <c r="L314" t="s">
        <v>792</v>
      </c>
    </row>
    <row r="315" spans="1:13" x14ac:dyDescent="0.25">
      <c r="A315" t="s">
        <v>307</v>
      </c>
      <c r="B315" t="s">
        <v>307</v>
      </c>
      <c r="C315" t="s">
        <v>307</v>
      </c>
      <c r="D315" t="s">
        <v>307</v>
      </c>
      <c r="E315" t="s">
        <v>307</v>
      </c>
      <c r="F315" t="s">
        <v>307</v>
      </c>
      <c r="H315" t="s">
        <v>288</v>
      </c>
      <c r="I315">
        <v>1508</v>
      </c>
      <c r="J315" t="s">
        <v>210</v>
      </c>
      <c r="K315" t="s">
        <v>220</v>
      </c>
      <c r="L315" t="s">
        <v>274</v>
      </c>
      <c r="M315" t="s">
        <v>259</v>
      </c>
    </row>
    <row r="316" spans="1:13" x14ac:dyDescent="0.25">
      <c r="A316" t="s">
        <v>307</v>
      </c>
      <c r="B316" t="s">
        <v>307</v>
      </c>
      <c r="C316" t="s">
        <v>307</v>
      </c>
      <c r="D316" t="s">
        <v>307</v>
      </c>
      <c r="E316" t="s">
        <v>307</v>
      </c>
      <c r="F316" t="s">
        <v>307</v>
      </c>
      <c r="H316" t="s">
        <v>288</v>
      </c>
      <c r="I316">
        <v>4048</v>
      </c>
      <c r="J316" t="s">
        <v>210</v>
      </c>
      <c r="K316" t="s">
        <v>220</v>
      </c>
      <c r="L316" t="s">
        <v>289</v>
      </c>
    </row>
    <row r="317" spans="1:13" x14ac:dyDescent="0.25">
      <c r="A317" t="s">
        <v>307</v>
      </c>
      <c r="B317" t="s">
        <v>307</v>
      </c>
      <c r="C317" t="s">
        <v>307</v>
      </c>
      <c r="D317" t="s">
        <v>307</v>
      </c>
      <c r="E317" t="s">
        <v>307</v>
      </c>
      <c r="F317" t="s">
        <v>307</v>
      </c>
      <c r="H317" t="s">
        <v>793</v>
      </c>
      <c r="I317">
        <v>918</v>
      </c>
      <c r="J317" t="s">
        <v>210</v>
      </c>
      <c r="K317" t="s">
        <v>794</v>
      </c>
      <c r="L317" t="s">
        <v>551</v>
      </c>
      <c r="M317" t="s">
        <v>259</v>
      </c>
    </row>
    <row r="318" spans="1:13" x14ac:dyDescent="0.25">
      <c r="A318" t="s">
        <v>307</v>
      </c>
      <c r="B318" t="s">
        <v>307</v>
      </c>
      <c r="C318" t="s">
        <v>307</v>
      </c>
      <c r="D318" t="s">
        <v>307</v>
      </c>
      <c r="E318" t="s">
        <v>307</v>
      </c>
      <c r="F318" t="s">
        <v>307</v>
      </c>
      <c r="H318" t="s">
        <v>795</v>
      </c>
      <c r="I318">
        <v>2038</v>
      </c>
      <c r="J318" t="s">
        <v>187</v>
      </c>
      <c r="K318" t="s">
        <v>796</v>
      </c>
      <c r="L318" t="s">
        <v>797</v>
      </c>
      <c r="M318" t="s">
        <v>259</v>
      </c>
    </row>
    <row r="319" spans="1:13" x14ac:dyDescent="0.25">
      <c r="A319" t="s">
        <v>307</v>
      </c>
      <c r="B319" t="s">
        <v>307</v>
      </c>
      <c r="C319" t="s">
        <v>307</v>
      </c>
      <c r="D319" t="s">
        <v>307</v>
      </c>
      <c r="E319" t="s">
        <v>307</v>
      </c>
      <c r="F319" t="s">
        <v>307</v>
      </c>
      <c r="H319" t="s">
        <v>798</v>
      </c>
      <c r="I319">
        <v>2938</v>
      </c>
      <c r="J319" t="s">
        <v>187</v>
      </c>
      <c r="K319" t="s">
        <v>750</v>
      </c>
      <c r="L319" t="s">
        <v>355</v>
      </c>
      <c r="M319" t="s">
        <v>326</v>
      </c>
    </row>
    <row r="320" spans="1:13" x14ac:dyDescent="0.25">
      <c r="A320" t="s">
        <v>307</v>
      </c>
      <c r="B320" t="s">
        <v>307</v>
      </c>
      <c r="C320" t="s">
        <v>307</v>
      </c>
      <c r="D320" t="s">
        <v>307</v>
      </c>
      <c r="E320" t="s">
        <v>307</v>
      </c>
      <c r="F320" t="s">
        <v>307</v>
      </c>
      <c r="H320" t="s">
        <v>799</v>
      </c>
      <c r="I320">
        <v>2020</v>
      </c>
      <c r="J320" t="s">
        <v>187</v>
      </c>
      <c r="K320" t="s">
        <v>330</v>
      </c>
      <c r="L320" t="s">
        <v>551</v>
      </c>
      <c r="M320" t="s">
        <v>320</v>
      </c>
    </row>
    <row r="321" spans="1:13" x14ac:dyDescent="0.25">
      <c r="A321" t="s">
        <v>307</v>
      </c>
      <c r="B321" t="s">
        <v>307</v>
      </c>
      <c r="C321" t="s">
        <v>307</v>
      </c>
      <c r="D321" t="s">
        <v>307</v>
      </c>
      <c r="E321" t="s">
        <v>307</v>
      </c>
      <c r="F321" t="s">
        <v>307</v>
      </c>
      <c r="H321" t="s">
        <v>800</v>
      </c>
      <c r="I321">
        <v>968</v>
      </c>
      <c r="J321" t="s">
        <v>187</v>
      </c>
      <c r="K321" t="s">
        <v>801</v>
      </c>
      <c r="M321" t="s">
        <v>564</v>
      </c>
    </row>
    <row r="322" spans="1:13" x14ac:dyDescent="0.25">
      <c r="A322" t="s">
        <v>307</v>
      </c>
      <c r="B322" t="s">
        <v>307</v>
      </c>
      <c r="C322" t="s">
        <v>307</v>
      </c>
      <c r="D322" t="s">
        <v>307</v>
      </c>
      <c r="E322" t="s">
        <v>307</v>
      </c>
      <c r="F322" t="s">
        <v>307</v>
      </c>
      <c r="H322" t="s">
        <v>802</v>
      </c>
      <c r="I322">
        <v>2748</v>
      </c>
      <c r="J322" t="s">
        <v>187</v>
      </c>
      <c r="K322" t="s">
        <v>803</v>
      </c>
      <c r="L322" t="s">
        <v>804</v>
      </c>
      <c r="M322" t="s">
        <v>346</v>
      </c>
    </row>
    <row r="323" spans="1:13" x14ac:dyDescent="0.25">
      <c r="A323" t="s">
        <v>307</v>
      </c>
      <c r="B323" t="s">
        <v>307</v>
      </c>
      <c r="C323" t="s">
        <v>307</v>
      </c>
      <c r="D323" t="s">
        <v>307</v>
      </c>
      <c r="E323" t="s">
        <v>307</v>
      </c>
      <c r="F323" t="s">
        <v>307</v>
      </c>
      <c r="H323" t="s">
        <v>805</v>
      </c>
      <c r="I323">
        <v>2758</v>
      </c>
      <c r="J323" t="s">
        <v>187</v>
      </c>
      <c r="K323" t="s">
        <v>806</v>
      </c>
      <c r="L323" t="s">
        <v>807</v>
      </c>
      <c r="M323" t="s">
        <v>346</v>
      </c>
    </row>
    <row r="324" spans="1:13" x14ac:dyDescent="0.25">
      <c r="A324" t="s">
        <v>307</v>
      </c>
      <c r="B324" t="s">
        <v>307</v>
      </c>
      <c r="C324" t="s">
        <v>307</v>
      </c>
      <c r="D324" t="s">
        <v>307</v>
      </c>
      <c r="E324" t="s">
        <v>307</v>
      </c>
      <c r="F324" t="s">
        <v>307</v>
      </c>
      <c r="H324" t="s">
        <v>808</v>
      </c>
      <c r="I324">
        <v>2061</v>
      </c>
      <c r="J324" t="s">
        <v>187</v>
      </c>
      <c r="K324" t="s">
        <v>809</v>
      </c>
      <c r="L324" t="s">
        <v>551</v>
      </c>
      <c r="M324" t="s">
        <v>320</v>
      </c>
    </row>
    <row r="325" spans="1:13" x14ac:dyDescent="0.25">
      <c r="A325" t="s">
        <v>307</v>
      </c>
      <c r="B325" t="s">
        <v>307</v>
      </c>
      <c r="C325" t="s">
        <v>307</v>
      </c>
      <c r="D325" t="s">
        <v>307</v>
      </c>
      <c r="E325" t="s">
        <v>307</v>
      </c>
      <c r="F325" t="s">
        <v>307</v>
      </c>
      <c r="H325" t="s">
        <v>810</v>
      </c>
      <c r="I325">
        <v>1892</v>
      </c>
      <c r="J325" t="s">
        <v>187</v>
      </c>
      <c r="K325" t="s">
        <v>637</v>
      </c>
      <c r="L325" t="s">
        <v>811</v>
      </c>
      <c r="M325" t="s">
        <v>259</v>
      </c>
    </row>
    <row r="326" spans="1:13" x14ac:dyDescent="0.25">
      <c r="A326" t="s">
        <v>307</v>
      </c>
      <c r="B326" t="s">
        <v>307</v>
      </c>
      <c r="C326" t="s">
        <v>307</v>
      </c>
      <c r="D326" t="s">
        <v>307</v>
      </c>
      <c r="E326" t="s">
        <v>307</v>
      </c>
      <c r="F326" t="s">
        <v>307</v>
      </c>
      <c r="H326" t="s">
        <v>812</v>
      </c>
      <c r="I326">
        <v>989</v>
      </c>
      <c r="J326" t="s">
        <v>187</v>
      </c>
      <c r="K326" t="s">
        <v>813</v>
      </c>
      <c r="M326" t="s">
        <v>259</v>
      </c>
    </row>
    <row r="327" spans="1:13" x14ac:dyDescent="0.25">
      <c r="A327" t="s">
        <v>307</v>
      </c>
      <c r="B327" t="s">
        <v>307</v>
      </c>
      <c r="C327" t="s">
        <v>307</v>
      </c>
      <c r="D327" t="s">
        <v>307</v>
      </c>
      <c r="E327" t="s">
        <v>307</v>
      </c>
      <c r="F327" t="s">
        <v>307</v>
      </c>
      <c r="H327" t="s">
        <v>814</v>
      </c>
      <c r="I327">
        <v>3418</v>
      </c>
      <c r="J327" t="s">
        <v>210</v>
      </c>
      <c r="K327" t="s">
        <v>815</v>
      </c>
      <c r="L327" t="s">
        <v>788</v>
      </c>
      <c r="M327" t="s">
        <v>754</v>
      </c>
    </row>
    <row r="328" spans="1:13" x14ac:dyDescent="0.25">
      <c r="A328" t="s">
        <v>307</v>
      </c>
      <c r="B328" t="s">
        <v>307</v>
      </c>
      <c r="C328" t="s">
        <v>307</v>
      </c>
      <c r="D328" t="s">
        <v>307</v>
      </c>
      <c r="E328" t="s">
        <v>307</v>
      </c>
      <c r="F328" t="s">
        <v>307</v>
      </c>
      <c r="H328" t="s">
        <v>816</v>
      </c>
      <c r="I328">
        <v>2048</v>
      </c>
      <c r="J328" t="s">
        <v>187</v>
      </c>
      <c r="K328" t="s">
        <v>314</v>
      </c>
      <c r="L328" t="s">
        <v>817</v>
      </c>
    </row>
    <row r="329" spans="1:13" x14ac:dyDescent="0.25">
      <c r="A329" t="s">
        <v>307</v>
      </c>
      <c r="B329" t="s">
        <v>307</v>
      </c>
      <c r="C329" t="s">
        <v>307</v>
      </c>
      <c r="D329" t="s">
        <v>307</v>
      </c>
      <c r="E329" t="s">
        <v>307</v>
      </c>
      <c r="F329" t="s">
        <v>307</v>
      </c>
      <c r="H329" t="s">
        <v>818</v>
      </c>
      <c r="I329">
        <v>919</v>
      </c>
      <c r="J329" t="s">
        <v>187</v>
      </c>
      <c r="K329" t="s">
        <v>809</v>
      </c>
      <c r="M329" t="s">
        <v>259</v>
      </c>
    </row>
    <row r="330" spans="1:13" x14ac:dyDescent="0.25">
      <c r="A330" t="s">
        <v>307</v>
      </c>
      <c r="B330" t="s">
        <v>307</v>
      </c>
      <c r="C330" t="s">
        <v>307</v>
      </c>
      <c r="D330" t="s">
        <v>307</v>
      </c>
      <c r="E330" t="s">
        <v>307</v>
      </c>
      <c r="F330" t="s">
        <v>307</v>
      </c>
      <c r="H330" t="s">
        <v>819</v>
      </c>
      <c r="I330">
        <v>3168</v>
      </c>
      <c r="J330" t="s">
        <v>187</v>
      </c>
      <c r="K330" t="s">
        <v>820</v>
      </c>
      <c r="L330" t="s">
        <v>389</v>
      </c>
      <c r="M330" t="s">
        <v>189</v>
      </c>
    </row>
    <row r="331" spans="1:13" x14ac:dyDescent="0.25">
      <c r="A331" t="s">
        <v>307</v>
      </c>
      <c r="B331" t="s">
        <v>307</v>
      </c>
      <c r="C331" t="s">
        <v>307</v>
      </c>
      <c r="D331" t="s">
        <v>307</v>
      </c>
      <c r="E331" t="s">
        <v>307</v>
      </c>
      <c r="F331" t="s">
        <v>307</v>
      </c>
      <c r="H331" t="s">
        <v>821</v>
      </c>
      <c r="I331">
        <v>1678</v>
      </c>
      <c r="J331" t="s">
        <v>187</v>
      </c>
      <c r="K331" t="s">
        <v>206</v>
      </c>
      <c r="L331" t="s">
        <v>751</v>
      </c>
      <c r="M331" t="s">
        <v>259</v>
      </c>
    </row>
    <row r="332" spans="1:13" x14ac:dyDescent="0.25">
      <c r="A332" t="s">
        <v>307</v>
      </c>
      <c r="B332" t="s">
        <v>307</v>
      </c>
      <c r="C332" t="s">
        <v>307</v>
      </c>
      <c r="D332" t="s">
        <v>307</v>
      </c>
      <c r="E332" t="s">
        <v>307</v>
      </c>
      <c r="F332" t="s">
        <v>307</v>
      </c>
      <c r="H332" t="s">
        <v>822</v>
      </c>
      <c r="I332">
        <v>1708</v>
      </c>
      <c r="J332" t="s">
        <v>187</v>
      </c>
      <c r="K332" t="s">
        <v>823</v>
      </c>
      <c r="L332" t="s">
        <v>751</v>
      </c>
      <c r="M332" t="s">
        <v>320</v>
      </c>
    </row>
    <row r="333" spans="1:13" x14ac:dyDescent="0.25">
      <c r="A333" t="s">
        <v>307</v>
      </c>
      <c r="B333" t="s">
        <v>307</v>
      </c>
      <c r="C333" t="s">
        <v>307</v>
      </c>
      <c r="D333" t="s">
        <v>307</v>
      </c>
      <c r="E333" t="s">
        <v>307</v>
      </c>
      <c r="F333" t="s">
        <v>307</v>
      </c>
      <c r="H333" t="s">
        <v>824</v>
      </c>
      <c r="I333">
        <v>1028</v>
      </c>
      <c r="J333" t="s">
        <v>210</v>
      </c>
      <c r="K333" t="s">
        <v>402</v>
      </c>
      <c r="L333" t="s">
        <v>788</v>
      </c>
      <c r="M333" t="s">
        <v>259</v>
      </c>
    </row>
    <row r="334" spans="1:13" x14ac:dyDescent="0.25">
      <c r="A334" t="s">
        <v>307</v>
      </c>
      <c r="B334" t="s">
        <v>307</v>
      </c>
      <c r="C334" t="s">
        <v>307</v>
      </c>
      <c r="D334" t="s">
        <v>307</v>
      </c>
      <c r="E334" t="s">
        <v>307</v>
      </c>
      <c r="F334" t="s">
        <v>307</v>
      </c>
      <c r="H334" t="s">
        <v>825</v>
      </c>
      <c r="I334">
        <v>1909</v>
      </c>
      <c r="J334" t="s">
        <v>187</v>
      </c>
      <c r="K334" t="s">
        <v>826</v>
      </c>
      <c r="M334" t="s">
        <v>320</v>
      </c>
    </row>
    <row r="335" spans="1:13" x14ac:dyDescent="0.25">
      <c r="A335" t="s">
        <v>307</v>
      </c>
      <c r="B335" t="s">
        <v>307</v>
      </c>
      <c r="C335" t="s">
        <v>307</v>
      </c>
      <c r="D335" t="s">
        <v>307</v>
      </c>
      <c r="E335" t="s">
        <v>307</v>
      </c>
      <c r="F335" t="s">
        <v>307</v>
      </c>
      <c r="H335" t="s">
        <v>827</v>
      </c>
      <c r="I335">
        <v>2000</v>
      </c>
      <c r="J335" t="s">
        <v>187</v>
      </c>
      <c r="K335" t="s">
        <v>828</v>
      </c>
      <c r="M335" t="s">
        <v>259</v>
      </c>
    </row>
    <row r="336" spans="1:13" x14ac:dyDescent="0.25">
      <c r="A336" t="s">
        <v>307</v>
      </c>
      <c r="B336" t="s">
        <v>307</v>
      </c>
      <c r="C336" t="s">
        <v>307</v>
      </c>
      <c r="D336" t="s">
        <v>307</v>
      </c>
      <c r="E336" t="s">
        <v>307</v>
      </c>
      <c r="F336" t="s">
        <v>307</v>
      </c>
      <c r="H336" t="s">
        <v>829</v>
      </c>
      <c r="I336">
        <v>2349</v>
      </c>
      <c r="J336" t="s">
        <v>187</v>
      </c>
      <c r="K336" t="s">
        <v>830</v>
      </c>
      <c r="L336" t="s">
        <v>788</v>
      </c>
      <c r="M336" t="s">
        <v>320</v>
      </c>
    </row>
    <row r="337" spans="1:13" x14ac:dyDescent="0.25">
      <c r="A337" t="s">
        <v>307</v>
      </c>
      <c r="B337" t="s">
        <v>307</v>
      </c>
      <c r="C337" t="s">
        <v>307</v>
      </c>
      <c r="D337" t="s">
        <v>307</v>
      </c>
      <c r="E337" t="s">
        <v>307</v>
      </c>
      <c r="F337" t="s">
        <v>307</v>
      </c>
      <c r="H337" t="s">
        <v>831</v>
      </c>
      <c r="I337">
        <v>3338</v>
      </c>
      <c r="J337" t="s">
        <v>210</v>
      </c>
      <c r="K337" t="s">
        <v>832</v>
      </c>
      <c r="L337" t="s">
        <v>551</v>
      </c>
      <c r="M337" t="s">
        <v>189</v>
      </c>
    </row>
    <row r="338" spans="1:13" x14ac:dyDescent="0.25">
      <c r="A338" t="s">
        <v>307</v>
      </c>
      <c r="B338" t="s">
        <v>307</v>
      </c>
      <c r="C338" t="s">
        <v>307</v>
      </c>
      <c r="D338" t="s">
        <v>307</v>
      </c>
      <c r="E338" t="s">
        <v>307</v>
      </c>
      <c r="F338" t="s">
        <v>307</v>
      </c>
      <c r="H338" t="s">
        <v>833</v>
      </c>
      <c r="I338">
        <v>2099</v>
      </c>
      <c r="J338" t="s">
        <v>187</v>
      </c>
      <c r="K338" t="s">
        <v>834</v>
      </c>
      <c r="L338" t="s">
        <v>551</v>
      </c>
      <c r="M338" t="s">
        <v>320</v>
      </c>
    </row>
    <row r="339" spans="1:13" x14ac:dyDescent="0.25">
      <c r="A339" t="s">
        <v>307</v>
      </c>
      <c r="B339" t="s">
        <v>307</v>
      </c>
      <c r="C339" t="s">
        <v>307</v>
      </c>
      <c r="D339" t="s">
        <v>307</v>
      </c>
      <c r="E339" t="s">
        <v>307</v>
      </c>
      <c r="F339" t="s">
        <v>307</v>
      </c>
      <c r="H339" t="s">
        <v>835</v>
      </c>
      <c r="I339">
        <v>1048</v>
      </c>
      <c r="J339" t="s">
        <v>210</v>
      </c>
      <c r="K339" t="s">
        <v>836</v>
      </c>
      <c r="L339" t="s">
        <v>436</v>
      </c>
      <c r="M339" t="s">
        <v>320</v>
      </c>
    </row>
    <row r="340" spans="1:13" x14ac:dyDescent="0.25">
      <c r="A340" t="s">
        <v>307</v>
      </c>
      <c r="B340" t="s">
        <v>307</v>
      </c>
      <c r="C340" t="s">
        <v>307</v>
      </c>
      <c r="D340" t="s">
        <v>307</v>
      </c>
      <c r="E340" t="s">
        <v>307</v>
      </c>
      <c r="F340" t="s">
        <v>307</v>
      </c>
      <c r="H340" t="s">
        <v>837</v>
      </c>
      <c r="I340">
        <v>1078</v>
      </c>
      <c r="J340" t="s">
        <v>210</v>
      </c>
      <c r="K340" t="s">
        <v>655</v>
      </c>
      <c r="L340" t="s">
        <v>551</v>
      </c>
      <c r="M340" t="s">
        <v>259</v>
      </c>
    </row>
    <row r="341" spans="1:13" x14ac:dyDescent="0.25">
      <c r="A341" t="s">
        <v>307</v>
      </c>
      <c r="B341" t="s">
        <v>307</v>
      </c>
      <c r="C341" t="s">
        <v>307</v>
      </c>
      <c r="D341" t="s">
        <v>307</v>
      </c>
      <c r="E341" t="s">
        <v>307</v>
      </c>
      <c r="F341" t="s">
        <v>307</v>
      </c>
      <c r="H341" t="s">
        <v>838</v>
      </c>
      <c r="I341">
        <v>1088</v>
      </c>
      <c r="J341" t="s">
        <v>210</v>
      </c>
      <c r="K341" t="s">
        <v>839</v>
      </c>
      <c r="L341" t="s">
        <v>436</v>
      </c>
      <c r="M341" t="s">
        <v>259</v>
      </c>
    </row>
    <row r="342" spans="1:13" x14ac:dyDescent="0.25">
      <c r="A342" t="s">
        <v>307</v>
      </c>
      <c r="B342" t="s">
        <v>307</v>
      </c>
      <c r="C342" t="s">
        <v>307</v>
      </c>
      <c r="D342" t="s">
        <v>307</v>
      </c>
      <c r="E342" t="s">
        <v>307</v>
      </c>
      <c r="F342" t="s">
        <v>307</v>
      </c>
      <c r="H342" t="s">
        <v>840</v>
      </c>
      <c r="I342">
        <v>1108</v>
      </c>
      <c r="J342" t="s">
        <v>187</v>
      </c>
      <c r="K342" t="s">
        <v>719</v>
      </c>
      <c r="L342" t="s">
        <v>551</v>
      </c>
      <c r="M342" t="s">
        <v>675</v>
      </c>
    </row>
    <row r="343" spans="1:13" x14ac:dyDescent="0.25">
      <c r="A343" t="s">
        <v>307</v>
      </c>
      <c r="B343" t="s">
        <v>307</v>
      </c>
      <c r="C343" t="s">
        <v>307</v>
      </c>
      <c r="D343" t="s">
        <v>307</v>
      </c>
      <c r="E343" t="s">
        <v>307</v>
      </c>
      <c r="F343" t="s">
        <v>307</v>
      </c>
      <c r="H343" t="s">
        <v>841</v>
      </c>
      <c r="I343">
        <v>1148</v>
      </c>
      <c r="J343" t="s">
        <v>187</v>
      </c>
      <c r="K343" t="s">
        <v>508</v>
      </c>
      <c r="L343" t="s">
        <v>551</v>
      </c>
      <c r="M343" t="s">
        <v>320</v>
      </c>
    </row>
    <row r="344" spans="1:13" x14ac:dyDescent="0.25">
      <c r="A344" t="s">
        <v>307</v>
      </c>
      <c r="B344" t="s">
        <v>307</v>
      </c>
      <c r="C344" t="s">
        <v>307</v>
      </c>
      <c r="D344" t="s">
        <v>307</v>
      </c>
      <c r="E344" t="s">
        <v>307</v>
      </c>
      <c r="F344" t="s">
        <v>307</v>
      </c>
      <c r="H344" t="s">
        <v>842</v>
      </c>
      <c r="I344">
        <v>2918</v>
      </c>
      <c r="J344" t="s">
        <v>187</v>
      </c>
      <c r="K344" t="s">
        <v>235</v>
      </c>
      <c r="L344" t="s">
        <v>551</v>
      </c>
      <c r="M344" t="s">
        <v>320</v>
      </c>
    </row>
    <row r="345" spans="1:13" x14ac:dyDescent="0.25">
      <c r="A345" t="s">
        <v>307</v>
      </c>
      <c r="B345" t="s">
        <v>307</v>
      </c>
      <c r="C345" t="s">
        <v>307</v>
      </c>
      <c r="D345" t="s">
        <v>307</v>
      </c>
      <c r="E345" t="s">
        <v>307</v>
      </c>
      <c r="F345" t="s">
        <v>307</v>
      </c>
      <c r="H345" t="s">
        <v>843</v>
      </c>
      <c r="I345">
        <v>1248</v>
      </c>
      <c r="J345" t="s">
        <v>187</v>
      </c>
      <c r="K345" t="s">
        <v>844</v>
      </c>
      <c r="L345" t="s">
        <v>551</v>
      </c>
      <c r="M345" t="s">
        <v>320</v>
      </c>
    </row>
    <row r="346" spans="1:13" x14ac:dyDescent="0.25">
      <c r="A346" t="s">
        <v>307</v>
      </c>
      <c r="B346" t="s">
        <v>307</v>
      </c>
      <c r="C346" t="s">
        <v>307</v>
      </c>
      <c r="D346" t="s">
        <v>307</v>
      </c>
      <c r="E346" t="s">
        <v>307</v>
      </c>
      <c r="F346" t="s">
        <v>307</v>
      </c>
      <c r="H346" t="s">
        <v>845</v>
      </c>
      <c r="I346">
        <v>1188</v>
      </c>
      <c r="J346" t="s">
        <v>187</v>
      </c>
      <c r="K346" t="s">
        <v>846</v>
      </c>
      <c r="L346" t="s">
        <v>436</v>
      </c>
      <c r="M346" t="s">
        <v>259</v>
      </c>
    </row>
    <row r="347" spans="1:13" x14ac:dyDescent="0.25">
      <c r="A347" t="s">
        <v>307</v>
      </c>
      <c r="B347" t="s">
        <v>307</v>
      </c>
      <c r="C347" t="s">
        <v>307</v>
      </c>
      <c r="D347" t="s">
        <v>307</v>
      </c>
      <c r="E347" t="s">
        <v>307</v>
      </c>
      <c r="F347" t="s">
        <v>307</v>
      </c>
      <c r="H347" t="s">
        <v>847</v>
      </c>
      <c r="I347">
        <v>1278</v>
      </c>
      <c r="J347" t="s">
        <v>187</v>
      </c>
      <c r="K347" t="s">
        <v>848</v>
      </c>
      <c r="L347" t="s">
        <v>551</v>
      </c>
      <c r="M347" t="s">
        <v>320</v>
      </c>
    </row>
    <row r="348" spans="1:13" x14ac:dyDescent="0.25">
      <c r="A348" t="s">
        <v>307</v>
      </c>
      <c r="B348" t="s">
        <v>307</v>
      </c>
      <c r="C348" t="s">
        <v>307</v>
      </c>
      <c r="D348" t="s">
        <v>307</v>
      </c>
      <c r="E348" t="s">
        <v>307</v>
      </c>
      <c r="F348" t="s">
        <v>307</v>
      </c>
      <c r="H348" t="s">
        <v>849</v>
      </c>
      <c r="I348">
        <v>2029</v>
      </c>
      <c r="J348" t="s">
        <v>187</v>
      </c>
      <c r="K348" t="s">
        <v>844</v>
      </c>
      <c r="L348" t="s">
        <v>797</v>
      </c>
      <c r="M348" t="s">
        <v>259</v>
      </c>
    </row>
    <row r="349" spans="1:13" x14ac:dyDescent="0.25">
      <c r="A349" t="s">
        <v>307</v>
      </c>
      <c r="B349" t="s">
        <v>307</v>
      </c>
      <c r="C349" t="s">
        <v>307</v>
      </c>
      <c r="D349" t="s">
        <v>307</v>
      </c>
      <c r="E349" t="s">
        <v>307</v>
      </c>
      <c r="F349" t="s">
        <v>307</v>
      </c>
      <c r="H349" t="s">
        <v>850</v>
      </c>
      <c r="I349">
        <v>3038</v>
      </c>
      <c r="J349" t="s">
        <v>210</v>
      </c>
      <c r="K349" t="s">
        <v>635</v>
      </c>
      <c r="L349" t="s">
        <v>551</v>
      </c>
      <c r="M349" t="s">
        <v>326</v>
      </c>
    </row>
    <row r="350" spans="1:13" x14ac:dyDescent="0.25">
      <c r="A350" t="s">
        <v>307</v>
      </c>
      <c r="B350" t="s">
        <v>307</v>
      </c>
      <c r="C350" t="s">
        <v>307</v>
      </c>
      <c r="D350" t="s">
        <v>307</v>
      </c>
      <c r="E350" t="s">
        <v>307</v>
      </c>
      <c r="F350" t="s">
        <v>307</v>
      </c>
      <c r="H350" t="s">
        <v>851</v>
      </c>
      <c r="I350">
        <v>2458</v>
      </c>
      <c r="J350" t="s">
        <v>187</v>
      </c>
      <c r="K350" t="s">
        <v>670</v>
      </c>
      <c r="L350" t="s">
        <v>811</v>
      </c>
      <c r="M350" t="s">
        <v>259</v>
      </c>
    </row>
    <row r="351" spans="1:13" x14ac:dyDescent="0.25">
      <c r="A351" t="s">
        <v>307</v>
      </c>
      <c r="B351" t="s">
        <v>307</v>
      </c>
      <c r="C351" t="s">
        <v>307</v>
      </c>
      <c r="D351" t="s">
        <v>307</v>
      </c>
      <c r="E351" t="s">
        <v>307</v>
      </c>
      <c r="F351" t="s">
        <v>307</v>
      </c>
      <c r="H351" t="s">
        <v>852</v>
      </c>
      <c r="I351">
        <v>2100</v>
      </c>
      <c r="J351" t="s">
        <v>187</v>
      </c>
      <c r="K351" t="s">
        <v>853</v>
      </c>
      <c r="M351" t="s">
        <v>320</v>
      </c>
    </row>
    <row r="352" spans="1:13" x14ac:dyDescent="0.25">
      <c r="A352" t="s">
        <v>307</v>
      </c>
      <c r="B352" t="s">
        <v>307</v>
      </c>
      <c r="C352" t="s">
        <v>307</v>
      </c>
      <c r="D352" t="s">
        <v>307</v>
      </c>
      <c r="E352" t="s">
        <v>307</v>
      </c>
      <c r="F352" t="s">
        <v>307</v>
      </c>
      <c r="H352" t="s">
        <v>854</v>
      </c>
      <c r="I352">
        <v>1328</v>
      </c>
      <c r="J352" t="s">
        <v>187</v>
      </c>
      <c r="K352" t="s">
        <v>853</v>
      </c>
      <c r="L352" t="s">
        <v>551</v>
      </c>
      <c r="M352" t="s">
        <v>320</v>
      </c>
    </row>
    <row r="353" spans="1:13" x14ac:dyDescent="0.25">
      <c r="A353" t="s">
        <v>307</v>
      </c>
      <c r="B353" t="s">
        <v>307</v>
      </c>
      <c r="C353" t="s">
        <v>307</v>
      </c>
      <c r="D353" t="s">
        <v>307</v>
      </c>
      <c r="E353" t="s">
        <v>307</v>
      </c>
      <c r="F353" t="s">
        <v>307</v>
      </c>
      <c r="H353" t="s">
        <v>855</v>
      </c>
      <c r="I353">
        <v>1308</v>
      </c>
      <c r="J353" t="s">
        <v>187</v>
      </c>
      <c r="K353" t="s">
        <v>856</v>
      </c>
      <c r="L353" t="s">
        <v>551</v>
      </c>
      <c r="M353" t="s">
        <v>320</v>
      </c>
    </row>
    <row r="354" spans="1:13" x14ac:dyDescent="0.25">
      <c r="A354" t="s">
        <v>307</v>
      </c>
      <c r="B354" t="s">
        <v>307</v>
      </c>
      <c r="C354" t="s">
        <v>307</v>
      </c>
      <c r="D354" t="s">
        <v>307</v>
      </c>
      <c r="E354" t="s">
        <v>307</v>
      </c>
      <c r="F354" t="s">
        <v>307</v>
      </c>
      <c r="H354" t="s">
        <v>857</v>
      </c>
      <c r="I354">
        <v>3458</v>
      </c>
      <c r="J354" t="s">
        <v>187</v>
      </c>
      <c r="K354" t="s">
        <v>220</v>
      </c>
      <c r="L354" t="s">
        <v>677</v>
      </c>
      <c r="M354" t="s">
        <v>259</v>
      </c>
    </row>
    <row r="355" spans="1:13" x14ac:dyDescent="0.25">
      <c r="A355" t="s">
        <v>307</v>
      </c>
      <c r="B355" t="s">
        <v>307</v>
      </c>
      <c r="C355" t="s">
        <v>307</v>
      </c>
      <c r="D355" t="s">
        <v>307</v>
      </c>
      <c r="E355" t="s">
        <v>307</v>
      </c>
      <c r="F355" t="s">
        <v>307</v>
      </c>
      <c r="H355" t="s">
        <v>858</v>
      </c>
      <c r="I355">
        <v>1338</v>
      </c>
      <c r="J355" t="s">
        <v>187</v>
      </c>
      <c r="K355" t="s">
        <v>859</v>
      </c>
      <c r="L355" t="s">
        <v>551</v>
      </c>
      <c r="M355" t="s">
        <v>259</v>
      </c>
    </row>
    <row r="356" spans="1:13" x14ac:dyDescent="0.25">
      <c r="A356" t="s">
        <v>307</v>
      </c>
      <c r="B356" t="s">
        <v>307</v>
      </c>
      <c r="C356" t="s">
        <v>307</v>
      </c>
      <c r="D356" t="s">
        <v>307</v>
      </c>
      <c r="E356" t="s">
        <v>307</v>
      </c>
      <c r="F356" t="s">
        <v>307</v>
      </c>
      <c r="H356" t="s">
        <v>860</v>
      </c>
      <c r="I356">
        <v>2449</v>
      </c>
      <c r="J356" t="s">
        <v>187</v>
      </c>
      <c r="K356" t="s">
        <v>861</v>
      </c>
      <c r="L356" t="s">
        <v>811</v>
      </c>
    </row>
    <row r="357" spans="1:13" x14ac:dyDescent="0.25">
      <c r="A357" t="s">
        <v>307</v>
      </c>
      <c r="B357" t="s">
        <v>307</v>
      </c>
      <c r="C357" t="s">
        <v>307</v>
      </c>
      <c r="D357" t="s">
        <v>307</v>
      </c>
      <c r="E357" t="s">
        <v>307</v>
      </c>
      <c r="F357" t="s">
        <v>307</v>
      </c>
      <c r="H357" t="s">
        <v>862</v>
      </c>
      <c r="I357">
        <v>2978</v>
      </c>
      <c r="J357" t="s">
        <v>187</v>
      </c>
      <c r="K357" t="s">
        <v>474</v>
      </c>
      <c r="L357" t="s">
        <v>751</v>
      </c>
      <c r="M357" t="s">
        <v>259</v>
      </c>
    </row>
    <row r="358" spans="1:13" x14ac:dyDescent="0.25">
      <c r="A358" t="s">
        <v>307</v>
      </c>
      <c r="B358" t="s">
        <v>307</v>
      </c>
      <c r="C358" t="s">
        <v>307</v>
      </c>
      <c r="D358" t="s">
        <v>307</v>
      </c>
      <c r="E358" t="s">
        <v>307</v>
      </c>
      <c r="F358" t="s">
        <v>307</v>
      </c>
      <c r="H358" t="s">
        <v>863</v>
      </c>
      <c r="I358">
        <v>3028</v>
      </c>
      <c r="J358" t="s">
        <v>187</v>
      </c>
      <c r="K358" t="s">
        <v>864</v>
      </c>
      <c r="L358" t="s">
        <v>551</v>
      </c>
      <c r="M358" t="s">
        <v>320</v>
      </c>
    </row>
    <row r="359" spans="1:13" x14ac:dyDescent="0.25">
      <c r="A359" t="s">
        <v>307</v>
      </c>
      <c r="B359" t="s">
        <v>307</v>
      </c>
      <c r="C359" t="s">
        <v>307</v>
      </c>
      <c r="D359" t="s">
        <v>307</v>
      </c>
      <c r="E359" t="s">
        <v>307</v>
      </c>
      <c r="F359" t="s">
        <v>307</v>
      </c>
      <c r="H359" t="s">
        <v>865</v>
      </c>
      <c r="I359">
        <v>2388</v>
      </c>
      <c r="J359" t="s">
        <v>187</v>
      </c>
      <c r="K359" t="s">
        <v>866</v>
      </c>
      <c r="M359" t="s">
        <v>259</v>
      </c>
    </row>
    <row r="360" spans="1:13" x14ac:dyDescent="0.25">
      <c r="A360" t="s">
        <v>307</v>
      </c>
      <c r="B360" t="s">
        <v>307</v>
      </c>
      <c r="C360" t="s">
        <v>307</v>
      </c>
      <c r="D360" t="s">
        <v>307</v>
      </c>
      <c r="E360" t="s">
        <v>307</v>
      </c>
      <c r="F360" t="s">
        <v>307</v>
      </c>
      <c r="H360" t="s">
        <v>867</v>
      </c>
      <c r="I360">
        <v>1968</v>
      </c>
      <c r="J360" t="s">
        <v>187</v>
      </c>
      <c r="K360" t="s">
        <v>868</v>
      </c>
      <c r="L360" t="s">
        <v>551</v>
      </c>
      <c r="M360" t="s">
        <v>320</v>
      </c>
    </row>
    <row r="361" spans="1:13" x14ac:dyDescent="0.25">
      <c r="A361" t="s">
        <v>307</v>
      </c>
      <c r="B361" t="s">
        <v>307</v>
      </c>
      <c r="C361" t="s">
        <v>307</v>
      </c>
      <c r="D361" t="s">
        <v>307</v>
      </c>
      <c r="E361" t="s">
        <v>307</v>
      </c>
      <c r="F361" t="s">
        <v>307</v>
      </c>
      <c r="H361" t="s">
        <v>869</v>
      </c>
      <c r="I361">
        <v>1988</v>
      </c>
      <c r="J361" t="s">
        <v>187</v>
      </c>
      <c r="K361" t="s">
        <v>165</v>
      </c>
      <c r="L361" t="s">
        <v>551</v>
      </c>
      <c r="M361" t="s">
        <v>320</v>
      </c>
    </row>
    <row r="362" spans="1:13" x14ac:dyDescent="0.25">
      <c r="A362" t="s">
        <v>307</v>
      </c>
      <c r="B362" t="s">
        <v>307</v>
      </c>
      <c r="C362" t="s">
        <v>307</v>
      </c>
      <c r="D362" t="s">
        <v>307</v>
      </c>
      <c r="E362" t="s">
        <v>307</v>
      </c>
      <c r="F362" t="s">
        <v>307</v>
      </c>
      <c r="H362" t="s">
        <v>870</v>
      </c>
      <c r="I362">
        <v>1498</v>
      </c>
      <c r="J362" t="s">
        <v>187</v>
      </c>
      <c r="K362" t="s">
        <v>871</v>
      </c>
      <c r="L362" t="s">
        <v>551</v>
      </c>
      <c r="M362" t="s">
        <v>320</v>
      </c>
    </row>
    <row r="363" spans="1:13" x14ac:dyDescent="0.25">
      <c r="A363" t="s">
        <v>307</v>
      </c>
      <c r="B363" t="s">
        <v>307</v>
      </c>
      <c r="C363" t="s">
        <v>307</v>
      </c>
      <c r="D363" t="s">
        <v>307</v>
      </c>
      <c r="E363" t="s">
        <v>307</v>
      </c>
      <c r="F363" t="s">
        <v>307</v>
      </c>
      <c r="H363" t="s">
        <v>872</v>
      </c>
      <c r="I363">
        <v>2338</v>
      </c>
      <c r="J363" t="s">
        <v>187</v>
      </c>
      <c r="K363" t="s">
        <v>873</v>
      </c>
      <c r="L363" t="s">
        <v>551</v>
      </c>
      <c r="M363" t="s">
        <v>259</v>
      </c>
    </row>
    <row r="364" spans="1:13" x14ac:dyDescent="0.25">
      <c r="A364" t="s">
        <v>307</v>
      </c>
      <c r="B364" t="s">
        <v>307</v>
      </c>
      <c r="C364" t="s">
        <v>307</v>
      </c>
      <c r="D364" t="s">
        <v>307</v>
      </c>
      <c r="E364" t="s">
        <v>307</v>
      </c>
      <c r="F364" t="s">
        <v>307</v>
      </c>
      <c r="H364" t="s">
        <v>874</v>
      </c>
      <c r="I364">
        <v>1949</v>
      </c>
      <c r="J364" t="s">
        <v>187</v>
      </c>
      <c r="K364" t="s">
        <v>875</v>
      </c>
      <c r="L364" t="s">
        <v>811</v>
      </c>
      <c r="M364" t="s">
        <v>259</v>
      </c>
    </row>
    <row r="365" spans="1:13" x14ac:dyDescent="0.25">
      <c r="A365" t="s">
        <v>307</v>
      </c>
      <c r="B365" t="s">
        <v>307</v>
      </c>
      <c r="C365" t="s">
        <v>307</v>
      </c>
      <c r="D365" t="s">
        <v>307</v>
      </c>
      <c r="E365" t="s">
        <v>307</v>
      </c>
      <c r="F365" t="s">
        <v>307</v>
      </c>
      <c r="H365" t="s">
        <v>876</v>
      </c>
      <c r="I365">
        <v>2478</v>
      </c>
      <c r="J365" t="s">
        <v>187</v>
      </c>
      <c r="K365" t="s">
        <v>877</v>
      </c>
      <c r="L365" t="s">
        <v>811</v>
      </c>
      <c r="M365" t="s">
        <v>259</v>
      </c>
    </row>
    <row r="366" spans="1:13" x14ac:dyDescent="0.25">
      <c r="A366" t="s">
        <v>307</v>
      </c>
      <c r="B366" t="s">
        <v>307</v>
      </c>
      <c r="C366" t="s">
        <v>307</v>
      </c>
      <c r="D366" t="s">
        <v>307</v>
      </c>
      <c r="E366" t="s">
        <v>307</v>
      </c>
      <c r="F366" t="s">
        <v>307</v>
      </c>
      <c r="H366" t="s">
        <v>878</v>
      </c>
      <c r="I366">
        <v>1608</v>
      </c>
      <c r="J366" t="s">
        <v>187</v>
      </c>
      <c r="K366" t="s">
        <v>879</v>
      </c>
      <c r="L366" t="s">
        <v>551</v>
      </c>
      <c r="M366" t="s">
        <v>320</v>
      </c>
    </row>
    <row r="367" spans="1:13" x14ac:dyDescent="0.25">
      <c r="A367" t="s">
        <v>307</v>
      </c>
      <c r="B367" t="s">
        <v>307</v>
      </c>
      <c r="C367" t="s">
        <v>307</v>
      </c>
      <c r="D367" t="s">
        <v>307</v>
      </c>
      <c r="E367" t="s">
        <v>307</v>
      </c>
      <c r="F367" t="s">
        <v>307</v>
      </c>
      <c r="H367" t="s">
        <v>880</v>
      </c>
      <c r="I367">
        <v>1568</v>
      </c>
      <c r="J367" t="s">
        <v>187</v>
      </c>
      <c r="K367" t="s">
        <v>881</v>
      </c>
      <c r="L367" t="s">
        <v>551</v>
      </c>
      <c r="M367" t="s">
        <v>320</v>
      </c>
    </row>
    <row r="368" spans="1:13" x14ac:dyDescent="0.25">
      <c r="A368" t="s">
        <v>307</v>
      </c>
      <c r="B368" t="s">
        <v>307</v>
      </c>
      <c r="C368" t="s">
        <v>307</v>
      </c>
      <c r="D368" t="s">
        <v>307</v>
      </c>
      <c r="E368" t="s">
        <v>307</v>
      </c>
      <c r="F368" t="s">
        <v>307</v>
      </c>
      <c r="H368" t="s">
        <v>882</v>
      </c>
      <c r="I368">
        <v>1618</v>
      </c>
      <c r="J368" t="s">
        <v>187</v>
      </c>
      <c r="K368" t="s">
        <v>883</v>
      </c>
      <c r="L368" t="s">
        <v>551</v>
      </c>
      <c r="M368" t="s">
        <v>326</v>
      </c>
    </row>
    <row r="369" spans="1:13" x14ac:dyDescent="0.25">
      <c r="A369" t="s">
        <v>307</v>
      </c>
      <c r="B369" t="s">
        <v>307</v>
      </c>
      <c r="C369" t="s">
        <v>307</v>
      </c>
      <c r="D369" t="s">
        <v>307</v>
      </c>
      <c r="E369" t="s">
        <v>307</v>
      </c>
      <c r="F369" t="s">
        <v>307</v>
      </c>
      <c r="H369" t="s">
        <v>884</v>
      </c>
      <c r="I369">
        <v>2218</v>
      </c>
      <c r="J369" t="s">
        <v>187</v>
      </c>
      <c r="K369" t="s">
        <v>885</v>
      </c>
      <c r="L369" t="s">
        <v>797</v>
      </c>
      <c r="M369" t="s">
        <v>259</v>
      </c>
    </row>
    <row r="370" spans="1:13" x14ac:dyDescent="0.25">
      <c r="A370" t="s">
        <v>307</v>
      </c>
      <c r="B370" t="s">
        <v>307</v>
      </c>
      <c r="C370" t="s">
        <v>307</v>
      </c>
      <c r="D370" t="s">
        <v>307</v>
      </c>
      <c r="E370" t="s">
        <v>307</v>
      </c>
      <c r="F370" t="s">
        <v>307</v>
      </c>
      <c r="H370" t="s">
        <v>886</v>
      </c>
      <c r="I370">
        <v>1008</v>
      </c>
      <c r="J370" t="s">
        <v>210</v>
      </c>
      <c r="K370" t="s">
        <v>887</v>
      </c>
      <c r="M370" t="s">
        <v>259</v>
      </c>
    </row>
    <row r="371" spans="1:13" x14ac:dyDescent="0.25">
      <c r="A371" t="s">
        <v>307</v>
      </c>
      <c r="B371" t="s">
        <v>307</v>
      </c>
      <c r="C371" t="s">
        <v>307</v>
      </c>
      <c r="D371" t="s">
        <v>307</v>
      </c>
      <c r="E371" t="s">
        <v>307</v>
      </c>
      <c r="F371" t="s">
        <v>307</v>
      </c>
      <c r="H371" t="s">
        <v>888</v>
      </c>
      <c r="I371">
        <v>1559</v>
      </c>
      <c r="J371" t="s">
        <v>187</v>
      </c>
      <c r="K371" t="s">
        <v>465</v>
      </c>
      <c r="L371" t="s">
        <v>751</v>
      </c>
    </row>
    <row r="372" spans="1:13" x14ac:dyDescent="0.25">
      <c r="A372" t="s">
        <v>307</v>
      </c>
      <c r="B372" t="s">
        <v>307</v>
      </c>
      <c r="C372" t="s">
        <v>307</v>
      </c>
      <c r="D372" t="s">
        <v>307</v>
      </c>
      <c r="E372" t="s">
        <v>307</v>
      </c>
      <c r="F372" t="s">
        <v>307</v>
      </c>
      <c r="H372" t="s">
        <v>889</v>
      </c>
      <c r="I372">
        <v>1898</v>
      </c>
      <c r="J372" t="s">
        <v>187</v>
      </c>
      <c r="K372" t="s">
        <v>274</v>
      </c>
      <c r="L372" t="s">
        <v>520</v>
      </c>
      <c r="M372" t="s">
        <v>320</v>
      </c>
    </row>
    <row r="373" spans="1:13" x14ac:dyDescent="0.25">
      <c r="A373" t="s">
        <v>307</v>
      </c>
      <c r="B373" t="s">
        <v>307</v>
      </c>
      <c r="C373" t="s">
        <v>307</v>
      </c>
      <c r="D373" t="s">
        <v>307</v>
      </c>
      <c r="E373" t="s">
        <v>307</v>
      </c>
      <c r="F373" t="s">
        <v>307</v>
      </c>
      <c r="H373" t="s">
        <v>890</v>
      </c>
      <c r="I373">
        <v>2068</v>
      </c>
      <c r="J373" t="s">
        <v>187</v>
      </c>
      <c r="K373" t="s">
        <v>809</v>
      </c>
      <c r="L373" t="s">
        <v>797</v>
      </c>
      <c r="M373" t="s">
        <v>259</v>
      </c>
    </row>
    <row r="374" spans="1:13" x14ac:dyDescent="0.25">
      <c r="A374" t="s">
        <v>307</v>
      </c>
      <c r="B374" t="s">
        <v>307</v>
      </c>
      <c r="C374" t="s">
        <v>307</v>
      </c>
      <c r="D374" t="s">
        <v>307</v>
      </c>
      <c r="E374" t="s">
        <v>307</v>
      </c>
      <c r="F374" t="s">
        <v>307</v>
      </c>
      <c r="H374" t="s">
        <v>891</v>
      </c>
      <c r="I374">
        <v>2078</v>
      </c>
      <c r="J374" t="s">
        <v>210</v>
      </c>
      <c r="K374" t="s">
        <v>339</v>
      </c>
      <c r="L374" t="s">
        <v>559</v>
      </c>
      <c r="M374" t="s">
        <v>259</v>
      </c>
    </row>
    <row r="375" spans="1:13" x14ac:dyDescent="0.25">
      <c r="A375" t="s">
        <v>307</v>
      </c>
      <c r="B375" t="s">
        <v>307</v>
      </c>
      <c r="C375" t="s">
        <v>307</v>
      </c>
      <c r="D375" t="s">
        <v>307</v>
      </c>
      <c r="E375" t="s">
        <v>307</v>
      </c>
      <c r="F375" t="s">
        <v>307</v>
      </c>
      <c r="H375" t="s">
        <v>892</v>
      </c>
      <c r="I375">
        <v>2958</v>
      </c>
      <c r="J375" t="s">
        <v>210</v>
      </c>
      <c r="K375" t="s">
        <v>893</v>
      </c>
      <c r="L375" t="s">
        <v>894</v>
      </c>
      <c r="M375" t="s">
        <v>259</v>
      </c>
    </row>
    <row r="376" spans="1:13" x14ac:dyDescent="0.25">
      <c r="A376" t="s">
        <v>307</v>
      </c>
      <c r="B376" t="s">
        <v>307</v>
      </c>
      <c r="C376" t="s">
        <v>307</v>
      </c>
      <c r="D376" t="s">
        <v>307</v>
      </c>
      <c r="E376" t="s">
        <v>307</v>
      </c>
      <c r="F376" t="s">
        <v>307</v>
      </c>
      <c r="H376" t="s">
        <v>895</v>
      </c>
      <c r="I376">
        <v>2079</v>
      </c>
      <c r="J376" t="s">
        <v>210</v>
      </c>
      <c r="K376" t="s">
        <v>896</v>
      </c>
      <c r="L376" t="s">
        <v>894</v>
      </c>
      <c r="M376" t="s">
        <v>259</v>
      </c>
    </row>
    <row r="377" spans="1:13" x14ac:dyDescent="0.25">
      <c r="A377" t="s">
        <v>307</v>
      </c>
      <c r="B377" t="s">
        <v>307</v>
      </c>
      <c r="C377" t="s">
        <v>307</v>
      </c>
      <c r="D377" t="s">
        <v>307</v>
      </c>
      <c r="E377" t="s">
        <v>307</v>
      </c>
      <c r="F377" t="s">
        <v>307</v>
      </c>
      <c r="H377" t="s">
        <v>897</v>
      </c>
      <c r="I377">
        <v>2178</v>
      </c>
      <c r="J377" t="s">
        <v>210</v>
      </c>
      <c r="K377" t="s">
        <v>898</v>
      </c>
      <c r="L377" t="s">
        <v>797</v>
      </c>
      <c r="M377" t="s">
        <v>259</v>
      </c>
    </row>
    <row r="378" spans="1:13" x14ac:dyDescent="0.25">
      <c r="A378" t="s">
        <v>307</v>
      </c>
      <c r="B378" t="s">
        <v>307</v>
      </c>
      <c r="C378" t="s">
        <v>307</v>
      </c>
      <c r="D378" t="s">
        <v>307</v>
      </c>
      <c r="E378" t="s">
        <v>307</v>
      </c>
      <c r="F378" t="s">
        <v>307</v>
      </c>
      <c r="H378" t="s">
        <v>899</v>
      </c>
      <c r="I378">
        <v>2968</v>
      </c>
      <c r="J378" t="s">
        <v>210</v>
      </c>
      <c r="K378" t="s">
        <v>274</v>
      </c>
      <c r="L378" t="s">
        <v>894</v>
      </c>
      <c r="M378" t="s">
        <v>259</v>
      </c>
    </row>
    <row r="379" spans="1:13" x14ac:dyDescent="0.25">
      <c r="A379" t="s">
        <v>307</v>
      </c>
      <c r="B379" t="s">
        <v>307</v>
      </c>
      <c r="C379" t="s">
        <v>307</v>
      </c>
      <c r="D379" t="s">
        <v>307</v>
      </c>
      <c r="E379" t="s">
        <v>307</v>
      </c>
      <c r="F379" t="s">
        <v>307</v>
      </c>
      <c r="H379" t="s">
        <v>900</v>
      </c>
      <c r="I379">
        <v>2998</v>
      </c>
      <c r="J379" t="s">
        <v>210</v>
      </c>
      <c r="K379" t="s">
        <v>306</v>
      </c>
      <c r="L379" t="s">
        <v>901</v>
      </c>
      <c r="M379" t="s">
        <v>320</v>
      </c>
    </row>
    <row r="380" spans="1:13" x14ac:dyDescent="0.25">
      <c r="A380" t="s">
        <v>307</v>
      </c>
      <c r="B380" t="s">
        <v>307</v>
      </c>
      <c r="C380" t="s">
        <v>307</v>
      </c>
      <c r="D380" t="s">
        <v>307</v>
      </c>
      <c r="E380" t="s">
        <v>307</v>
      </c>
      <c r="F380" t="s">
        <v>307</v>
      </c>
      <c r="H380" t="s">
        <v>902</v>
      </c>
      <c r="I380">
        <v>449</v>
      </c>
      <c r="J380" t="s">
        <v>187</v>
      </c>
      <c r="K380" t="s">
        <v>903</v>
      </c>
      <c r="M380" t="s">
        <v>189</v>
      </c>
    </row>
    <row r="381" spans="1:13" x14ac:dyDescent="0.25">
      <c r="A381" t="s">
        <v>307</v>
      </c>
      <c r="B381" t="s">
        <v>307</v>
      </c>
      <c r="C381" t="s">
        <v>307</v>
      </c>
      <c r="D381" t="s">
        <v>307</v>
      </c>
      <c r="E381" t="s">
        <v>307</v>
      </c>
      <c r="F381" t="s">
        <v>307</v>
      </c>
      <c r="H381" t="s">
        <v>904</v>
      </c>
      <c r="I381">
        <v>489</v>
      </c>
      <c r="J381" t="s">
        <v>187</v>
      </c>
      <c r="K381" t="s">
        <v>905</v>
      </c>
    </row>
    <row r="382" spans="1:13" x14ac:dyDescent="0.25">
      <c r="A382" t="s">
        <v>307</v>
      </c>
      <c r="B382" t="s">
        <v>307</v>
      </c>
      <c r="C382" t="s">
        <v>307</v>
      </c>
      <c r="D382" t="s">
        <v>307</v>
      </c>
      <c r="E382" t="s">
        <v>307</v>
      </c>
      <c r="F382" t="s">
        <v>307</v>
      </c>
      <c r="H382" t="s">
        <v>906</v>
      </c>
      <c r="I382">
        <v>521</v>
      </c>
      <c r="J382" t="s">
        <v>187</v>
      </c>
      <c r="K382" t="s">
        <v>907</v>
      </c>
      <c r="M382" t="s">
        <v>189</v>
      </c>
    </row>
    <row r="383" spans="1:13" x14ac:dyDescent="0.25">
      <c r="A383" t="s">
        <v>307</v>
      </c>
      <c r="B383" t="s">
        <v>307</v>
      </c>
      <c r="C383" t="s">
        <v>307</v>
      </c>
      <c r="D383" t="s">
        <v>307</v>
      </c>
      <c r="E383" t="s">
        <v>307</v>
      </c>
      <c r="F383" t="s">
        <v>307</v>
      </c>
      <c r="H383" t="s">
        <v>908</v>
      </c>
      <c r="I383">
        <v>450</v>
      </c>
      <c r="J383" t="s">
        <v>187</v>
      </c>
      <c r="K383" t="s">
        <v>247</v>
      </c>
      <c r="M383" t="s">
        <v>195</v>
      </c>
    </row>
    <row r="384" spans="1:13" x14ac:dyDescent="0.25">
      <c r="A384" t="s">
        <v>307</v>
      </c>
      <c r="B384" t="s">
        <v>307</v>
      </c>
      <c r="C384" t="s">
        <v>307</v>
      </c>
      <c r="D384" t="s">
        <v>307</v>
      </c>
      <c r="E384" t="s">
        <v>307</v>
      </c>
      <c r="F384" t="s">
        <v>307</v>
      </c>
      <c r="H384" t="s">
        <v>909</v>
      </c>
      <c r="I384">
        <v>472</v>
      </c>
      <c r="J384" t="s">
        <v>187</v>
      </c>
      <c r="K384" t="s">
        <v>910</v>
      </c>
      <c r="M384" t="s">
        <v>195</v>
      </c>
    </row>
    <row r="385" spans="1:13" x14ac:dyDescent="0.25">
      <c r="A385" t="s">
        <v>307</v>
      </c>
      <c r="B385" t="s">
        <v>307</v>
      </c>
      <c r="C385" t="s">
        <v>307</v>
      </c>
      <c r="D385" t="s">
        <v>307</v>
      </c>
      <c r="E385" t="s">
        <v>307</v>
      </c>
      <c r="F385" t="s">
        <v>307</v>
      </c>
      <c r="H385" t="s">
        <v>911</v>
      </c>
      <c r="I385">
        <v>492</v>
      </c>
      <c r="J385" t="s">
        <v>187</v>
      </c>
      <c r="K385" t="s">
        <v>256</v>
      </c>
      <c r="M385" t="s">
        <v>259</v>
      </c>
    </row>
    <row r="386" spans="1:13" x14ac:dyDescent="0.25">
      <c r="H386" t="s">
        <v>912</v>
      </c>
      <c r="I386">
        <v>535</v>
      </c>
      <c r="J386" t="s">
        <v>187</v>
      </c>
      <c r="K386" t="s">
        <v>913</v>
      </c>
      <c r="M386" t="s">
        <v>914</v>
      </c>
    </row>
    <row r="387" spans="1:13" x14ac:dyDescent="0.25">
      <c r="H387" t="s">
        <v>915</v>
      </c>
      <c r="I387">
        <v>496</v>
      </c>
      <c r="J387" t="s">
        <v>187</v>
      </c>
      <c r="K387" t="s">
        <v>916</v>
      </c>
      <c r="M387" t="s">
        <v>189</v>
      </c>
    </row>
    <row r="388" spans="1:13" x14ac:dyDescent="0.25">
      <c r="H388" t="s">
        <v>917</v>
      </c>
      <c r="I388">
        <v>528</v>
      </c>
      <c r="J388" t="s">
        <v>187</v>
      </c>
      <c r="K388" t="s">
        <v>918</v>
      </c>
      <c r="M388" t="s">
        <v>189</v>
      </c>
    </row>
    <row r="389" spans="1:13" x14ac:dyDescent="0.25">
      <c r="H389" t="s">
        <v>919</v>
      </c>
      <c r="I389">
        <v>494</v>
      </c>
      <c r="J389" t="s">
        <v>187</v>
      </c>
      <c r="K389" t="s">
        <v>920</v>
      </c>
      <c r="M389" t="s">
        <v>259</v>
      </c>
    </row>
    <row r="390" spans="1:13" x14ac:dyDescent="0.25">
      <c r="H390" t="s">
        <v>921</v>
      </c>
      <c r="I390">
        <v>1828</v>
      </c>
      <c r="J390" t="s">
        <v>187</v>
      </c>
      <c r="K390" t="s">
        <v>922</v>
      </c>
    </row>
    <row r="391" spans="1:13" x14ac:dyDescent="0.25">
      <c r="H391" t="s">
        <v>923</v>
      </c>
      <c r="I391">
        <v>2249</v>
      </c>
      <c r="J391" t="s">
        <v>187</v>
      </c>
      <c r="K391" t="s">
        <v>924</v>
      </c>
      <c r="L391" t="s">
        <v>643</v>
      </c>
      <c r="M391" t="s">
        <v>326</v>
      </c>
    </row>
    <row r="392" spans="1:13" x14ac:dyDescent="0.25">
      <c r="H392" t="s">
        <v>925</v>
      </c>
      <c r="I392">
        <v>1848</v>
      </c>
      <c r="J392" t="s">
        <v>187</v>
      </c>
      <c r="K392" t="s">
        <v>263</v>
      </c>
      <c r="M392" t="s">
        <v>259</v>
      </c>
    </row>
    <row r="393" spans="1:13" x14ac:dyDescent="0.25">
      <c r="H393" t="s">
        <v>926</v>
      </c>
      <c r="I393">
        <v>2318</v>
      </c>
      <c r="J393" t="s">
        <v>242</v>
      </c>
      <c r="K393" t="s">
        <v>927</v>
      </c>
      <c r="L393" t="s">
        <v>397</v>
      </c>
      <c r="M393" t="s">
        <v>259</v>
      </c>
    </row>
    <row r="394" spans="1:13" x14ac:dyDescent="0.25">
      <c r="H394" t="s">
        <v>928</v>
      </c>
      <c r="I394">
        <v>2378</v>
      </c>
      <c r="J394" t="s">
        <v>187</v>
      </c>
      <c r="K394" t="s">
        <v>929</v>
      </c>
      <c r="L394" t="s">
        <v>334</v>
      </c>
      <c r="M394" t="s">
        <v>189</v>
      </c>
    </row>
    <row r="395" spans="1:13" x14ac:dyDescent="0.25">
      <c r="H395" t="s">
        <v>930</v>
      </c>
      <c r="I395">
        <v>2928</v>
      </c>
      <c r="J395" t="s">
        <v>187</v>
      </c>
      <c r="K395" t="s">
        <v>931</v>
      </c>
      <c r="L395" t="s">
        <v>400</v>
      </c>
      <c r="M395" t="s">
        <v>195</v>
      </c>
    </row>
    <row r="396" spans="1:13" x14ac:dyDescent="0.25">
      <c r="H396" t="s">
        <v>932</v>
      </c>
      <c r="I396">
        <v>1558</v>
      </c>
      <c r="J396" t="s">
        <v>187</v>
      </c>
      <c r="K396" t="s">
        <v>933</v>
      </c>
      <c r="M396" t="s">
        <v>754</v>
      </c>
    </row>
    <row r="397" spans="1:13" x14ac:dyDescent="0.25">
      <c r="H397" t="s">
        <v>934</v>
      </c>
      <c r="I397">
        <v>456</v>
      </c>
      <c r="J397" t="s">
        <v>187</v>
      </c>
      <c r="K397" t="s">
        <v>935</v>
      </c>
      <c r="M397" t="s">
        <v>754</v>
      </c>
    </row>
    <row r="398" spans="1:13" x14ac:dyDescent="0.25">
      <c r="H398" t="s">
        <v>936</v>
      </c>
      <c r="I398">
        <v>1758</v>
      </c>
      <c r="J398" t="s">
        <v>187</v>
      </c>
      <c r="K398" t="s">
        <v>937</v>
      </c>
      <c r="L398" t="s">
        <v>938</v>
      </c>
      <c r="M398" t="s">
        <v>259</v>
      </c>
    </row>
    <row r="399" spans="1:13" x14ac:dyDescent="0.25">
      <c r="H399" t="s">
        <v>939</v>
      </c>
      <c r="I399">
        <v>458</v>
      </c>
      <c r="J399" t="s">
        <v>187</v>
      </c>
      <c r="K399" t="s">
        <v>940</v>
      </c>
      <c r="M399" t="s">
        <v>754</v>
      </c>
    </row>
    <row r="400" spans="1:13" x14ac:dyDescent="0.25">
      <c r="H400" t="s">
        <v>941</v>
      </c>
      <c r="I400">
        <v>511</v>
      </c>
      <c r="J400" t="s">
        <v>187</v>
      </c>
      <c r="K400" t="s">
        <v>942</v>
      </c>
      <c r="M400" t="s">
        <v>195</v>
      </c>
    </row>
    <row r="401" spans="8:13" x14ac:dyDescent="0.25">
      <c r="H401" t="s">
        <v>943</v>
      </c>
      <c r="I401">
        <v>3178</v>
      </c>
      <c r="J401" t="s">
        <v>187</v>
      </c>
      <c r="K401" t="s">
        <v>944</v>
      </c>
      <c r="L401" t="s">
        <v>945</v>
      </c>
      <c r="M401" t="s">
        <v>259</v>
      </c>
    </row>
    <row r="402" spans="8:13" x14ac:dyDescent="0.25">
      <c r="H402" t="s">
        <v>946</v>
      </c>
      <c r="I402">
        <v>2328</v>
      </c>
      <c r="J402" t="s">
        <v>242</v>
      </c>
      <c r="K402" t="s">
        <v>947</v>
      </c>
      <c r="L402" t="s">
        <v>397</v>
      </c>
      <c r="M402" t="s">
        <v>259</v>
      </c>
    </row>
    <row r="403" spans="8:13" x14ac:dyDescent="0.25">
      <c r="H403" t="s">
        <v>948</v>
      </c>
      <c r="I403">
        <v>1958</v>
      </c>
      <c r="J403" t="s">
        <v>187</v>
      </c>
      <c r="K403" t="s">
        <v>949</v>
      </c>
    </row>
    <row r="404" spans="8:13" x14ac:dyDescent="0.25">
      <c r="H404" t="s">
        <v>950</v>
      </c>
      <c r="I404">
        <v>569</v>
      </c>
      <c r="J404" t="s">
        <v>187</v>
      </c>
      <c r="K404" t="s">
        <v>951</v>
      </c>
      <c r="M404" t="s">
        <v>259</v>
      </c>
    </row>
    <row r="405" spans="8:13" x14ac:dyDescent="0.25">
      <c r="H405" t="s">
        <v>952</v>
      </c>
      <c r="I405">
        <v>2030</v>
      </c>
      <c r="J405" t="s">
        <v>242</v>
      </c>
      <c r="K405" t="s">
        <v>953</v>
      </c>
      <c r="L405" t="s">
        <v>667</v>
      </c>
      <c r="M405" t="s">
        <v>331</v>
      </c>
    </row>
    <row r="406" spans="8:13" x14ac:dyDescent="0.25">
      <c r="H406" t="s">
        <v>954</v>
      </c>
      <c r="I406">
        <v>1368</v>
      </c>
      <c r="J406" t="s">
        <v>187</v>
      </c>
      <c r="K406" t="s">
        <v>955</v>
      </c>
      <c r="L406" t="s">
        <v>397</v>
      </c>
      <c r="M406" t="s">
        <v>326</v>
      </c>
    </row>
    <row r="407" spans="8:13" x14ac:dyDescent="0.25">
      <c r="H407" t="s">
        <v>956</v>
      </c>
      <c r="I407">
        <v>2888</v>
      </c>
      <c r="J407" t="s">
        <v>242</v>
      </c>
      <c r="K407" t="s">
        <v>957</v>
      </c>
      <c r="L407" t="s">
        <v>958</v>
      </c>
      <c r="M407" t="s">
        <v>259</v>
      </c>
    </row>
    <row r="408" spans="8:13" x14ac:dyDescent="0.25">
      <c r="H408" t="s">
        <v>959</v>
      </c>
      <c r="I408">
        <v>3328</v>
      </c>
      <c r="J408" t="s">
        <v>187</v>
      </c>
      <c r="K408" t="s">
        <v>960</v>
      </c>
      <c r="L408" t="s">
        <v>961</v>
      </c>
      <c r="M408" t="s">
        <v>326</v>
      </c>
    </row>
    <row r="409" spans="8:13" x14ac:dyDescent="0.25">
      <c r="H409" t="s">
        <v>962</v>
      </c>
      <c r="I409">
        <v>501</v>
      </c>
      <c r="J409" t="s">
        <v>963</v>
      </c>
      <c r="K409" t="s">
        <v>964</v>
      </c>
    </row>
    <row r="410" spans="8:13" x14ac:dyDescent="0.25">
      <c r="H410" t="s">
        <v>965</v>
      </c>
      <c r="I410">
        <v>42</v>
      </c>
      <c r="J410" t="s">
        <v>963</v>
      </c>
      <c r="K410" t="s">
        <v>966</v>
      </c>
    </row>
    <row r="411" spans="8:13" x14ac:dyDescent="0.25">
      <c r="H411" t="s">
        <v>967</v>
      </c>
      <c r="I411">
        <v>519</v>
      </c>
      <c r="J411" t="s">
        <v>963</v>
      </c>
      <c r="K411" t="s">
        <v>968</v>
      </c>
    </row>
    <row r="412" spans="8:13" x14ac:dyDescent="0.25">
      <c r="H412" t="s">
        <v>969</v>
      </c>
      <c r="I412">
        <v>2148</v>
      </c>
      <c r="J412" t="s">
        <v>187</v>
      </c>
      <c r="K412" t="s">
        <v>970</v>
      </c>
      <c r="L412" t="s">
        <v>386</v>
      </c>
      <c r="M412" t="s">
        <v>189</v>
      </c>
    </row>
    <row r="413" spans="8:13" x14ac:dyDescent="0.25">
      <c r="H413" t="s">
        <v>971</v>
      </c>
      <c r="I413">
        <v>1378</v>
      </c>
      <c r="J413" t="s">
        <v>242</v>
      </c>
      <c r="K413" t="s">
        <v>970</v>
      </c>
      <c r="L413" t="s">
        <v>397</v>
      </c>
      <c r="M413" t="s">
        <v>259</v>
      </c>
    </row>
    <row r="414" spans="8:13" x14ac:dyDescent="0.25">
      <c r="H414" t="s">
        <v>972</v>
      </c>
      <c r="I414">
        <v>2898</v>
      </c>
      <c r="J414" t="s">
        <v>187</v>
      </c>
      <c r="K414" t="s">
        <v>973</v>
      </c>
      <c r="L414" t="s">
        <v>397</v>
      </c>
      <c r="M414" t="s">
        <v>320</v>
      </c>
    </row>
    <row r="415" spans="8:13" x14ac:dyDescent="0.25">
      <c r="H415" t="s">
        <v>974</v>
      </c>
      <c r="I415">
        <v>1388</v>
      </c>
      <c r="J415" t="s">
        <v>187</v>
      </c>
      <c r="K415" t="s">
        <v>975</v>
      </c>
      <c r="L415" t="s">
        <v>400</v>
      </c>
      <c r="M415" t="s">
        <v>259</v>
      </c>
    </row>
    <row r="416" spans="8:13" x14ac:dyDescent="0.25">
      <c r="H416" t="s">
        <v>976</v>
      </c>
      <c r="I416">
        <v>2158</v>
      </c>
      <c r="J416" t="s">
        <v>187</v>
      </c>
      <c r="K416" t="s">
        <v>975</v>
      </c>
      <c r="M416" t="s">
        <v>326</v>
      </c>
    </row>
    <row r="417" spans="8:13" x14ac:dyDescent="0.25">
      <c r="H417" t="s">
        <v>977</v>
      </c>
      <c r="I417">
        <v>3878</v>
      </c>
      <c r="J417" t="s">
        <v>187</v>
      </c>
      <c r="K417" t="s">
        <v>978</v>
      </c>
    </row>
    <row r="418" spans="8:13" x14ac:dyDescent="0.25">
      <c r="H418" t="s">
        <v>979</v>
      </c>
      <c r="I418">
        <v>1438</v>
      </c>
      <c r="J418" t="s">
        <v>187</v>
      </c>
      <c r="K418" t="s">
        <v>980</v>
      </c>
      <c r="M418" t="s">
        <v>189</v>
      </c>
    </row>
    <row r="419" spans="8:13" x14ac:dyDescent="0.25">
      <c r="H419" t="s">
        <v>981</v>
      </c>
      <c r="I419">
        <v>3718</v>
      </c>
      <c r="J419" t="s">
        <v>187</v>
      </c>
      <c r="K419" t="s">
        <v>982</v>
      </c>
      <c r="L419" t="s">
        <v>670</v>
      </c>
      <c r="M419" t="s">
        <v>259</v>
      </c>
    </row>
    <row r="420" spans="8:13" x14ac:dyDescent="0.25">
      <c r="H420" t="s">
        <v>983</v>
      </c>
      <c r="I420">
        <v>3918</v>
      </c>
      <c r="J420" t="s">
        <v>187</v>
      </c>
      <c r="K420" t="s">
        <v>984</v>
      </c>
    </row>
    <row r="421" spans="8:13" x14ac:dyDescent="0.25">
      <c r="H421" t="s">
        <v>239</v>
      </c>
      <c r="I421">
        <v>1</v>
      </c>
      <c r="J421" t="s">
        <v>143</v>
      </c>
      <c r="K421" t="s">
        <v>240</v>
      </c>
      <c r="M421" t="s">
        <v>208</v>
      </c>
    </row>
    <row r="422" spans="8:13" x14ac:dyDescent="0.25">
      <c r="H422" t="s">
        <v>985</v>
      </c>
      <c r="I422">
        <v>838</v>
      </c>
      <c r="J422" t="s">
        <v>143</v>
      </c>
      <c r="K422" t="s">
        <v>986</v>
      </c>
      <c r="M422" t="s">
        <v>143</v>
      </c>
    </row>
    <row r="423" spans="8:13" x14ac:dyDescent="0.25">
      <c r="H423" t="s">
        <v>987</v>
      </c>
      <c r="I423">
        <v>2908</v>
      </c>
      <c r="J423" t="s">
        <v>242</v>
      </c>
      <c r="K423" t="s">
        <v>988</v>
      </c>
      <c r="L423" t="s">
        <v>989</v>
      </c>
      <c r="M423" t="s">
        <v>259</v>
      </c>
    </row>
    <row r="424" spans="8:13" x14ac:dyDescent="0.25">
      <c r="H424" t="s">
        <v>990</v>
      </c>
      <c r="I424">
        <v>2168</v>
      </c>
      <c r="J424" t="s">
        <v>187</v>
      </c>
      <c r="K424" t="s">
        <v>991</v>
      </c>
      <c r="M424" t="s">
        <v>259</v>
      </c>
    </row>
    <row r="425" spans="8:13" x14ac:dyDescent="0.25">
      <c r="H425" t="s">
        <v>992</v>
      </c>
      <c r="I425">
        <v>1960</v>
      </c>
      <c r="J425" t="s">
        <v>242</v>
      </c>
      <c r="K425" t="s">
        <v>993</v>
      </c>
      <c r="M425" t="s">
        <v>259</v>
      </c>
    </row>
    <row r="426" spans="8:13" x14ac:dyDescent="0.25">
      <c r="H426" t="s">
        <v>994</v>
      </c>
      <c r="I426">
        <v>2348</v>
      </c>
      <c r="J426" t="s">
        <v>187</v>
      </c>
      <c r="K426" t="s">
        <v>995</v>
      </c>
      <c r="L426" t="s">
        <v>419</v>
      </c>
      <c r="M426" t="s">
        <v>259</v>
      </c>
    </row>
    <row r="427" spans="8:13" x14ac:dyDescent="0.25">
      <c r="H427" t="s">
        <v>996</v>
      </c>
      <c r="I427">
        <v>1379</v>
      </c>
      <c r="J427" t="s">
        <v>187</v>
      </c>
      <c r="K427" t="s">
        <v>997</v>
      </c>
      <c r="L427" t="s">
        <v>334</v>
      </c>
      <c r="M427" t="s">
        <v>320</v>
      </c>
    </row>
    <row r="428" spans="8:13" x14ac:dyDescent="0.25">
      <c r="H428" t="s">
        <v>998</v>
      </c>
      <c r="I428">
        <v>1488</v>
      </c>
      <c r="J428" t="s">
        <v>187</v>
      </c>
      <c r="K428" t="s">
        <v>871</v>
      </c>
      <c r="L428" t="s">
        <v>400</v>
      </c>
      <c r="M428" t="s">
        <v>326</v>
      </c>
    </row>
    <row r="429" spans="8:13" x14ac:dyDescent="0.25">
      <c r="H429" t="s">
        <v>999</v>
      </c>
      <c r="I429">
        <v>1489</v>
      </c>
      <c r="J429" t="s">
        <v>187</v>
      </c>
      <c r="K429" t="s">
        <v>1000</v>
      </c>
      <c r="L429" t="s">
        <v>400</v>
      </c>
      <c r="M429" t="s">
        <v>259</v>
      </c>
    </row>
    <row r="430" spans="8:13" x14ac:dyDescent="0.25">
      <c r="H430" t="s">
        <v>1001</v>
      </c>
      <c r="I430">
        <v>3728</v>
      </c>
      <c r="J430" t="s">
        <v>187</v>
      </c>
      <c r="K430" t="s">
        <v>873</v>
      </c>
      <c r="L430" t="s">
        <v>670</v>
      </c>
      <c r="M430" t="s">
        <v>259</v>
      </c>
    </row>
    <row r="431" spans="8:13" x14ac:dyDescent="0.25">
      <c r="H431" t="s">
        <v>1002</v>
      </c>
      <c r="I431">
        <v>2259</v>
      </c>
      <c r="J431" t="s">
        <v>242</v>
      </c>
      <c r="K431" t="s">
        <v>1003</v>
      </c>
      <c r="L431" t="s">
        <v>372</v>
      </c>
      <c r="M431" t="s">
        <v>259</v>
      </c>
    </row>
    <row r="432" spans="8:13" x14ac:dyDescent="0.25">
      <c r="H432" t="s">
        <v>1004</v>
      </c>
      <c r="I432">
        <v>2668</v>
      </c>
      <c r="J432" t="s">
        <v>242</v>
      </c>
      <c r="K432" t="s">
        <v>1005</v>
      </c>
      <c r="L432" t="s">
        <v>408</v>
      </c>
      <c r="M432" t="s">
        <v>259</v>
      </c>
    </row>
    <row r="433" spans="8:13" x14ac:dyDescent="0.25">
      <c r="H433" t="s">
        <v>1006</v>
      </c>
      <c r="I433">
        <v>1858</v>
      </c>
      <c r="J433" t="s">
        <v>187</v>
      </c>
      <c r="K433" t="s">
        <v>1007</v>
      </c>
    </row>
    <row r="434" spans="8:13" x14ac:dyDescent="0.25">
      <c r="H434" t="s">
        <v>1008</v>
      </c>
      <c r="I434">
        <v>1868</v>
      </c>
      <c r="J434" t="s">
        <v>187</v>
      </c>
      <c r="K434" t="s">
        <v>1009</v>
      </c>
      <c r="M434" t="s">
        <v>320</v>
      </c>
    </row>
    <row r="435" spans="8:13" x14ac:dyDescent="0.25">
      <c r="H435" t="s">
        <v>1010</v>
      </c>
      <c r="I435">
        <v>1398</v>
      </c>
      <c r="J435" t="s">
        <v>187</v>
      </c>
      <c r="K435" t="s">
        <v>1011</v>
      </c>
      <c r="L435" t="s">
        <v>334</v>
      </c>
      <c r="M435" t="s">
        <v>326</v>
      </c>
    </row>
    <row r="436" spans="8:13" x14ac:dyDescent="0.25">
      <c r="H436" t="s">
        <v>1012</v>
      </c>
      <c r="I436">
        <v>2948</v>
      </c>
      <c r="J436" t="s">
        <v>187</v>
      </c>
      <c r="K436" t="s">
        <v>871</v>
      </c>
      <c r="L436" t="s">
        <v>1013</v>
      </c>
      <c r="M436" t="s">
        <v>326</v>
      </c>
    </row>
    <row r="437" spans="8:13" x14ac:dyDescent="0.25">
      <c r="H437" t="s">
        <v>1014</v>
      </c>
      <c r="I437">
        <v>2279</v>
      </c>
      <c r="J437" t="s">
        <v>242</v>
      </c>
      <c r="K437" t="s">
        <v>1015</v>
      </c>
      <c r="M437" t="s">
        <v>259</v>
      </c>
    </row>
    <row r="438" spans="8:13" x14ac:dyDescent="0.25">
      <c r="H438" t="s">
        <v>1016</v>
      </c>
      <c r="I438">
        <v>468</v>
      </c>
      <c r="J438" t="s">
        <v>187</v>
      </c>
      <c r="K438" t="s">
        <v>1017</v>
      </c>
      <c r="M438" t="s">
        <v>1018</v>
      </c>
    </row>
    <row r="439" spans="8:13" x14ac:dyDescent="0.25">
      <c r="H439" t="s">
        <v>1019</v>
      </c>
      <c r="I439">
        <v>3948</v>
      </c>
      <c r="J439" t="s">
        <v>187</v>
      </c>
      <c r="K439" t="s">
        <v>1020</v>
      </c>
    </row>
    <row r="440" spans="8:13" x14ac:dyDescent="0.25">
      <c r="H440" t="s">
        <v>1021</v>
      </c>
      <c r="I440">
        <v>1449</v>
      </c>
      <c r="J440" t="s">
        <v>187</v>
      </c>
      <c r="K440" t="s">
        <v>274</v>
      </c>
      <c r="L440" t="s">
        <v>397</v>
      </c>
      <c r="M440" t="s">
        <v>259</v>
      </c>
    </row>
    <row r="441" spans="8:13" x14ac:dyDescent="0.25">
      <c r="H441" t="s">
        <v>1022</v>
      </c>
      <c r="I441">
        <v>1819</v>
      </c>
      <c r="J441" t="s">
        <v>187</v>
      </c>
      <c r="K441" t="s">
        <v>274</v>
      </c>
      <c r="L441" t="s">
        <v>1023</v>
      </c>
      <c r="M441" t="s">
        <v>326</v>
      </c>
    </row>
    <row r="442" spans="8:13" x14ac:dyDescent="0.25">
      <c r="H442" t="s">
        <v>1024</v>
      </c>
      <c r="I442">
        <v>1878</v>
      </c>
      <c r="J442" t="s">
        <v>187</v>
      </c>
      <c r="K442" t="s">
        <v>274</v>
      </c>
      <c r="L442" t="s">
        <v>406</v>
      </c>
      <c r="M442" t="s">
        <v>259</v>
      </c>
    </row>
    <row r="443" spans="8:13" x14ac:dyDescent="0.25">
      <c r="H443" t="s">
        <v>1025</v>
      </c>
      <c r="I443">
        <v>1888</v>
      </c>
      <c r="J443" t="s">
        <v>187</v>
      </c>
      <c r="K443" t="s">
        <v>1026</v>
      </c>
      <c r="L443" t="s">
        <v>1027</v>
      </c>
      <c r="M443" t="s">
        <v>331</v>
      </c>
    </row>
    <row r="444" spans="8:13" x14ac:dyDescent="0.25">
      <c r="H444" t="s">
        <v>1028</v>
      </c>
      <c r="I444">
        <v>1908</v>
      </c>
      <c r="J444" t="s">
        <v>187</v>
      </c>
      <c r="K444" t="s">
        <v>1029</v>
      </c>
      <c r="L444" t="s">
        <v>389</v>
      </c>
      <c r="M444" t="s">
        <v>331</v>
      </c>
    </row>
    <row r="445" spans="8:13" x14ac:dyDescent="0.25">
      <c r="H445" t="s">
        <v>1030</v>
      </c>
      <c r="I445">
        <v>1518</v>
      </c>
      <c r="J445" t="s">
        <v>187</v>
      </c>
      <c r="K445" t="s">
        <v>274</v>
      </c>
      <c r="L445" t="s">
        <v>334</v>
      </c>
      <c r="M445" t="s">
        <v>259</v>
      </c>
    </row>
    <row r="446" spans="8:13" x14ac:dyDescent="0.25">
      <c r="H446" t="s">
        <v>1031</v>
      </c>
      <c r="I446">
        <v>2188</v>
      </c>
      <c r="J446" t="s">
        <v>187</v>
      </c>
      <c r="K446" t="s">
        <v>1029</v>
      </c>
      <c r="L446" t="s">
        <v>559</v>
      </c>
      <c r="M446" t="s">
        <v>320</v>
      </c>
    </row>
    <row r="447" spans="8:13" x14ac:dyDescent="0.25">
      <c r="H447" t="s">
        <v>1032</v>
      </c>
      <c r="I447">
        <v>2040</v>
      </c>
      <c r="J447" t="s">
        <v>187</v>
      </c>
      <c r="K447" t="s">
        <v>1029</v>
      </c>
    </row>
    <row r="448" spans="8:13" x14ac:dyDescent="0.25">
      <c r="H448" t="s">
        <v>1033</v>
      </c>
      <c r="I448">
        <v>1918</v>
      </c>
      <c r="J448" t="s">
        <v>187</v>
      </c>
      <c r="K448" t="s">
        <v>274</v>
      </c>
      <c r="L448" t="s">
        <v>355</v>
      </c>
      <c r="M448" t="s">
        <v>326</v>
      </c>
    </row>
    <row r="449" spans="8:13" x14ac:dyDescent="0.25">
      <c r="H449" t="s">
        <v>1034</v>
      </c>
      <c r="I449">
        <v>2798</v>
      </c>
      <c r="J449" t="s">
        <v>187</v>
      </c>
      <c r="K449" t="s">
        <v>274</v>
      </c>
      <c r="L449" t="s">
        <v>1035</v>
      </c>
      <c r="M449" t="s">
        <v>259</v>
      </c>
    </row>
    <row r="450" spans="8:13" x14ac:dyDescent="0.25">
      <c r="H450" t="s">
        <v>1036</v>
      </c>
      <c r="I450">
        <v>1538</v>
      </c>
      <c r="J450" t="s">
        <v>187</v>
      </c>
      <c r="K450" t="s">
        <v>1037</v>
      </c>
      <c r="L450" t="s">
        <v>397</v>
      </c>
      <c r="M450" t="s">
        <v>259</v>
      </c>
    </row>
    <row r="451" spans="8:13" x14ac:dyDescent="0.25">
      <c r="H451" t="s">
        <v>1038</v>
      </c>
      <c r="I451">
        <v>1418</v>
      </c>
      <c r="J451" t="s">
        <v>187</v>
      </c>
      <c r="K451" t="s">
        <v>1039</v>
      </c>
      <c r="M451" t="s">
        <v>189</v>
      </c>
    </row>
    <row r="452" spans="8:13" x14ac:dyDescent="0.25">
      <c r="H452" t="s">
        <v>1040</v>
      </c>
      <c r="I452">
        <v>1468</v>
      </c>
      <c r="J452" t="s">
        <v>187</v>
      </c>
      <c r="K452" t="s">
        <v>1041</v>
      </c>
    </row>
    <row r="453" spans="8:13" x14ac:dyDescent="0.25">
      <c r="H453" t="s">
        <v>1042</v>
      </c>
      <c r="I453">
        <v>3308</v>
      </c>
      <c r="J453" t="s">
        <v>187</v>
      </c>
      <c r="K453" t="s">
        <v>443</v>
      </c>
      <c r="L453" t="s">
        <v>1043</v>
      </c>
    </row>
    <row r="454" spans="8:13" x14ac:dyDescent="0.25">
      <c r="H454" t="s">
        <v>1044</v>
      </c>
      <c r="I454">
        <v>448</v>
      </c>
      <c r="J454" t="s">
        <v>187</v>
      </c>
      <c r="K454" t="s">
        <v>274</v>
      </c>
      <c r="M454" t="s">
        <v>189</v>
      </c>
    </row>
    <row r="455" spans="8:13" x14ac:dyDescent="0.25">
      <c r="H455" t="s">
        <v>1045</v>
      </c>
      <c r="I455">
        <v>1938</v>
      </c>
      <c r="J455" t="s">
        <v>187</v>
      </c>
      <c r="K455" t="s">
        <v>274</v>
      </c>
      <c r="L455" t="s">
        <v>1046</v>
      </c>
    </row>
    <row r="456" spans="8:13" x14ac:dyDescent="0.25">
      <c r="H456" t="s">
        <v>1047</v>
      </c>
      <c r="I456">
        <v>2468</v>
      </c>
      <c r="J456" t="s">
        <v>187</v>
      </c>
      <c r="K456" t="s">
        <v>274</v>
      </c>
      <c r="L456" t="s">
        <v>372</v>
      </c>
      <c r="M456" t="s">
        <v>189</v>
      </c>
    </row>
    <row r="457" spans="8:13" x14ac:dyDescent="0.25">
      <c r="H457" t="s">
        <v>1048</v>
      </c>
      <c r="I457">
        <v>2718</v>
      </c>
      <c r="J457" t="s">
        <v>242</v>
      </c>
      <c r="K457" t="s">
        <v>274</v>
      </c>
      <c r="L457" t="s">
        <v>408</v>
      </c>
      <c r="M457" t="s">
        <v>259</v>
      </c>
    </row>
    <row r="458" spans="8:13" x14ac:dyDescent="0.25">
      <c r="H458" t="s">
        <v>1049</v>
      </c>
      <c r="I458">
        <v>1929</v>
      </c>
      <c r="J458" t="s">
        <v>187</v>
      </c>
      <c r="K458" t="s">
        <v>1050</v>
      </c>
      <c r="L458" t="s">
        <v>355</v>
      </c>
    </row>
    <row r="459" spans="8:13" x14ac:dyDescent="0.25">
      <c r="H459" t="s">
        <v>1051</v>
      </c>
      <c r="I459">
        <v>2728</v>
      </c>
      <c r="J459" t="s">
        <v>187</v>
      </c>
      <c r="K459" t="s">
        <v>274</v>
      </c>
      <c r="L459" t="s">
        <v>451</v>
      </c>
    </row>
    <row r="460" spans="8:13" x14ac:dyDescent="0.25">
      <c r="H460" t="s">
        <v>1052</v>
      </c>
      <c r="I460">
        <v>2808</v>
      </c>
      <c r="J460" t="s">
        <v>187</v>
      </c>
      <c r="K460" t="s">
        <v>1029</v>
      </c>
      <c r="L460" t="s">
        <v>1053</v>
      </c>
      <c r="M460" t="s">
        <v>320</v>
      </c>
    </row>
    <row r="461" spans="8:13" x14ac:dyDescent="0.25">
      <c r="H461" t="s">
        <v>1054</v>
      </c>
      <c r="I461">
        <v>2738</v>
      </c>
      <c r="J461" t="s">
        <v>187</v>
      </c>
      <c r="K461" t="s">
        <v>274</v>
      </c>
      <c r="L461" t="s">
        <v>453</v>
      </c>
      <c r="M461" t="s">
        <v>259</v>
      </c>
    </row>
    <row r="462" spans="8:13" x14ac:dyDescent="0.25">
      <c r="H462" t="s">
        <v>1055</v>
      </c>
      <c r="I462">
        <v>1880</v>
      </c>
      <c r="J462" t="s">
        <v>187</v>
      </c>
      <c r="K462" t="s">
        <v>1056</v>
      </c>
      <c r="M462" t="s">
        <v>259</v>
      </c>
    </row>
    <row r="463" spans="8:13" x14ac:dyDescent="0.25">
      <c r="H463" t="s">
        <v>1057</v>
      </c>
      <c r="I463">
        <v>249</v>
      </c>
      <c r="J463" t="s">
        <v>242</v>
      </c>
      <c r="K463" t="s">
        <v>1058</v>
      </c>
      <c r="L463" t="s">
        <v>731</v>
      </c>
      <c r="M463" t="s">
        <v>195</v>
      </c>
    </row>
    <row r="464" spans="8:13" x14ac:dyDescent="0.25">
      <c r="H464" t="s">
        <v>1059</v>
      </c>
      <c r="I464">
        <v>1998</v>
      </c>
      <c r="J464" t="s">
        <v>187</v>
      </c>
      <c r="K464" t="s">
        <v>1060</v>
      </c>
      <c r="M464" t="s">
        <v>331</v>
      </c>
    </row>
    <row r="465" spans="8:13" x14ac:dyDescent="0.25">
      <c r="H465" t="s">
        <v>1061</v>
      </c>
      <c r="I465">
        <v>2043</v>
      </c>
      <c r="J465" t="s">
        <v>187</v>
      </c>
      <c r="K465" t="s">
        <v>1062</v>
      </c>
      <c r="L465" t="s">
        <v>372</v>
      </c>
      <c r="M465" t="s">
        <v>189</v>
      </c>
    </row>
    <row r="466" spans="8:13" x14ac:dyDescent="0.25">
      <c r="H466" t="s">
        <v>1063</v>
      </c>
      <c r="I466">
        <v>3258</v>
      </c>
      <c r="J466" t="s">
        <v>187</v>
      </c>
      <c r="K466" t="s">
        <v>1064</v>
      </c>
      <c r="L466" t="s">
        <v>1065</v>
      </c>
      <c r="M466" t="s">
        <v>195</v>
      </c>
    </row>
    <row r="467" spans="8:13" x14ac:dyDescent="0.25">
      <c r="H467" t="s">
        <v>1066</v>
      </c>
      <c r="I467">
        <v>3238</v>
      </c>
      <c r="J467" t="s">
        <v>187</v>
      </c>
      <c r="K467" t="s">
        <v>1067</v>
      </c>
      <c r="L467" t="s">
        <v>1068</v>
      </c>
      <c r="M467" t="s">
        <v>195</v>
      </c>
    </row>
    <row r="468" spans="8:13" x14ac:dyDescent="0.25">
      <c r="H468" t="s">
        <v>1069</v>
      </c>
      <c r="I468">
        <v>2022</v>
      </c>
      <c r="J468" t="s">
        <v>187</v>
      </c>
      <c r="K468" t="s">
        <v>1067</v>
      </c>
      <c r="L468" t="s">
        <v>1070</v>
      </c>
      <c r="M468" t="s">
        <v>195</v>
      </c>
    </row>
    <row r="469" spans="8:13" x14ac:dyDescent="0.25">
      <c r="H469" t="s">
        <v>1071</v>
      </c>
      <c r="I469">
        <v>3248</v>
      </c>
      <c r="J469" t="s">
        <v>187</v>
      </c>
      <c r="K469" t="s">
        <v>1072</v>
      </c>
      <c r="L469" t="s">
        <v>1073</v>
      </c>
      <c r="M469" t="s">
        <v>195</v>
      </c>
    </row>
    <row r="470" spans="8:13" x14ac:dyDescent="0.25">
      <c r="H470" t="s">
        <v>1074</v>
      </c>
      <c r="I470">
        <v>2678</v>
      </c>
      <c r="J470" t="s">
        <v>242</v>
      </c>
      <c r="K470" t="s">
        <v>844</v>
      </c>
      <c r="L470" t="s">
        <v>1075</v>
      </c>
      <c r="M470" t="s">
        <v>195</v>
      </c>
    </row>
    <row r="471" spans="8:13" x14ac:dyDescent="0.25">
      <c r="H471" t="s">
        <v>1076</v>
      </c>
      <c r="I471">
        <v>12</v>
      </c>
      <c r="J471" t="s">
        <v>242</v>
      </c>
      <c r="K471" t="s">
        <v>1077</v>
      </c>
      <c r="M471" t="s">
        <v>208</v>
      </c>
    </row>
    <row r="472" spans="8:13" x14ac:dyDescent="0.25">
      <c r="H472" t="s">
        <v>1078</v>
      </c>
      <c r="I472">
        <v>2198</v>
      </c>
      <c r="J472" t="s">
        <v>187</v>
      </c>
      <c r="K472" t="s">
        <v>1079</v>
      </c>
      <c r="L472" t="s">
        <v>797</v>
      </c>
      <c r="M472" t="s">
        <v>259</v>
      </c>
    </row>
    <row r="473" spans="8:13" x14ac:dyDescent="0.25">
      <c r="H473" t="s">
        <v>1080</v>
      </c>
      <c r="I473">
        <v>1588</v>
      </c>
      <c r="J473" t="s">
        <v>187</v>
      </c>
      <c r="K473" t="s">
        <v>1081</v>
      </c>
      <c r="L473" t="s">
        <v>334</v>
      </c>
      <c r="M473" t="s">
        <v>320</v>
      </c>
    </row>
    <row r="474" spans="8:13" x14ac:dyDescent="0.25">
      <c r="H474" t="s">
        <v>1082</v>
      </c>
      <c r="I474">
        <v>1578</v>
      </c>
      <c r="J474" t="s">
        <v>187</v>
      </c>
      <c r="K474" t="s">
        <v>1083</v>
      </c>
      <c r="L474" t="s">
        <v>334</v>
      </c>
      <c r="M474" t="s">
        <v>259</v>
      </c>
    </row>
    <row r="475" spans="8:13" x14ac:dyDescent="0.25">
      <c r="H475" t="s">
        <v>1084</v>
      </c>
      <c r="I475">
        <v>1598</v>
      </c>
      <c r="J475" t="s">
        <v>187</v>
      </c>
      <c r="K475" t="s">
        <v>881</v>
      </c>
      <c r="L475" t="s">
        <v>358</v>
      </c>
      <c r="M475" t="s">
        <v>195</v>
      </c>
    </row>
    <row r="476" spans="8:13" x14ac:dyDescent="0.25">
      <c r="H476" t="s">
        <v>1085</v>
      </c>
      <c r="I476">
        <v>2208</v>
      </c>
      <c r="J476" t="s">
        <v>187</v>
      </c>
      <c r="K476" t="s">
        <v>1086</v>
      </c>
      <c r="L476" t="s">
        <v>386</v>
      </c>
      <c r="M476" t="s">
        <v>259</v>
      </c>
    </row>
    <row r="477" spans="8:13" x14ac:dyDescent="0.25">
      <c r="H477" t="s">
        <v>1087</v>
      </c>
      <c r="I477">
        <v>2008</v>
      </c>
      <c r="J477" t="s">
        <v>187</v>
      </c>
      <c r="K477" t="s">
        <v>1088</v>
      </c>
      <c r="L477" t="s">
        <v>334</v>
      </c>
      <c r="M477" t="s">
        <v>326</v>
      </c>
    </row>
    <row r="478" spans="8:13" x14ac:dyDescent="0.25">
      <c r="H478" t="s">
        <v>1089</v>
      </c>
      <c r="I478">
        <v>2228</v>
      </c>
      <c r="J478" t="s">
        <v>187</v>
      </c>
      <c r="K478" t="s">
        <v>883</v>
      </c>
      <c r="M478" t="s">
        <v>259</v>
      </c>
    </row>
    <row r="479" spans="8:13" x14ac:dyDescent="0.25">
      <c r="H479" t="s">
        <v>1090</v>
      </c>
      <c r="I479">
        <v>2339</v>
      </c>
      <c r="J479" t="s">
        <v>187</v>
      </c>
      <c r="K479" t="s">
        <v>304</v>
      </c>
      <c r="L479" t="s">
        <v>643</v>
      </c>
      <c r="M479" t="s">
        <v>195</v>
      </c>
    </row>
    <row r="480" spans="8:13" x14ac:dyDescent="0.25">
      <c r="H480" t="s">
        <v>1091</v>
      </c>
      <c r="I480">
        <v>1628</v>
      </c>
      <c r="J480" t="s">
        <v>187</v>
      </c>
      <c r="K480" t="s">
        <v>1088</v>
      </c>
      <c r="L480" t="s">
        <v>261</v>
      </c>
      <c r="M480" t="s">
        <v>195</v>
      </c>
    </row>
    <row r="481" spans="8:13" x14ac:dyDescent="0.25">
      <c r="H481" t="s">
        <v>1092</v>
      </c>
      <c r="I481">
        <v>3688</v>
      </c>
      <c r="J481" t="s">
        <v>187</v>
      </c>
      <c r="K481" t="s">
        <v>304</v>
      </c>
      <c r="L481" t="s">
        <v>375</v>
      </c>
      <c r="M481" t="s">
        <v>326</v>
      </c>
    </row>
    <row r="482" spans="8:13" x14ac:dyDescent="0.25">
      <c r="H482" t="s">
        <v>1093</v>
      </c>
      <c r="I482">
        <v>3748</v>
      </c>
      <c r="J482" t="s">
        <v>187</v>
      </c>
      <c r="K482" t="s">
        <v>1094</v>
      </c>
      <c r="L482" t="s">
        <v>670</v>
      </c>
      <c r="M482" t="s">
        <v>259</v>
      </c>
    </row>
    <row r="483" spans="8:13" x14ac:dyDescent="0.25">
      <c r="H483" t="s">
        <v>1095</v>
      </c>
      <c r="I483">
        <v>570</v>
      </c>
      <c r="J483" t="s">
        <v>187</v>
      </c>
      <c r="K483" t="s">
        <v>486</v>
      </c>
      <c r="M483" t="s">
        <v>259</v>
      </c>
    </row>
  </sheetData>
  <conditionalFormatting sqref="G1:G17 G19:G23 G25:G33 G35:G1048576">
    <cfRule type="expression" dxfId="3" priority="4" stopIfTrue="1">
      <formula>ISNA(G1)</formula>
    </cfRule>
  </conditionalFormatting>
  <conditionalFormatting sqref="G18">
    <cfRule type="expression" dxfId="2" priority="3" stopIfTrue="1">
      <formula>ISNA(G18)</formula>
    </cfRule>
  </conditionalFormatting>
  <conditionalFormatting sqref="G24">
    <cfRule type="expression" dxfId="1" priority="2" stopIfTrue="1">
      <formula>ISNA(G24)</formula>
    </cfRule>
  </conditionalFormatting>
  <conditionalFormatting sqref="G34">
    <cfRule type="expression" dxfId="0" priority="1" stopIfTrue="1">
      <formula>ISNA(G34)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E93997527864E9FB4F65E85B41551" ma:contentTypeVersion="10" ma:contentTypeDescription="Create a new document." ma:contentTypeScope="" ma:versionID="287a9f46657c8d7d95dee4877d5f34c4">
  <xsd:schema xmlns:xsd="http://www.w3.org/2001/XMLSchema" xmlns:xs="http://www.w3.org/2001/XMLSchema" xmlns:p="http://schemas.microsoft.com/office/2006/metadata/properties" xmlns:ns2="904c2748-00d2-4c25-a104-d143f7d26605" xmlns:ns3="210e57dd-e02b-451a-a79f-ece3e84620bd" targetNamespace="http://schemas.microsoft.com/office/2006/metadata/properties" ma:root="true" ma:fieldsID="47ca9d4df6d7e8e1494c194e762f2e6f" ns2:_="" ns3:_="">
    <xsd:import namespace="904c2748-00d2-4c25-a104-d143f7d26605"/>
    <xsd:import namespace="210e57dd-e02b-451a-a79f-ece3e8462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c2748-00d2-4c25-a104-d143f7d26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57dd-e02b-451a-a79f-ece3e8462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42561F-D7A7-4392-ADF4-749A681E85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EB6D93-B921-4D12-B659-668F8FB0A8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c2748-00d2-4c25-a104-d143f7d26605"/>
    <ds:schemaRef ds:uri="210e57dd-e02b-451a-a79f-ece3e8462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EB661D-EED7-45A4-8548-F317063E4DF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PMO59112_Action</vt:lpstr>
      <vt:lpstr>PMO59112_Status</vt:lpstr>
      <vt:lpstr>PMO59112_RoomRateType</vt:lpstr>
      <vt:lpstr>Suburban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Linlin Jing</dc:creator>
  <cp:keywords/>
  <dc:description/>
  <cp:lastModifiedBy>Dinesh Gunalapan</cp:lastModifiedBy>
  <cp:revision/>
  <dcterms:created xsi:type="dcterms:W3CDTF">2014-07-08T20:19:25Z</dcterms:created>
  <dcterms:modified xsi:type="dcterms:W3CDTF">2022-01-25T21:20:12Z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0x010100EA4E93997527864E9FB4F65E85B41551</vt:lpwstr>
  </property>
</Properties>
</file>