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ointclickcareonline-my.sharepoint.com/personal/irvint_pointclickcare_com/Documents/Documents/LOM project documents/"/>
    </mc:Choice>
  </mc:AlternateContent>
  <xr:revisionPtr revIDLastSave="125" documentId="8_{84FBA693-1897-4D88-8F6D-4DA8C8D70917}" xr6:coauthVersionLast="47" xr6:coauthVersionMax="47" xr10:uidLastSave="{D0865BC6-1B41-4BD6-8F5C-7A3321135609}"/>
  <bookViews>
    <workbookView xWindow="-120" yWindow="-120" windowWidth="29040" windowHeight="15840" xr2:uid="{00000000-000D-0000-FFFF-FFFF00000000}"/>
  </bookViews>
  <sheets>
    <sheet name="ActionCodes" sheetId="3" r:id="rId1"/>
    <sheet name="StatusCodes" sheetId="2" r:id="rId2"/>
    <sheet name="RoomRateType" sheetId="4" r:id="rId3"/>
    <sheet name="Pasadena_183" sheetId="1" r:id="rId4"/>
  </sheets>
  <definedNames>
    <definedName name="LIST">ActionCodes!$E$2:$G$17</definedName>
    <definedName name="LIST1">StatusCodes!$E$2:$G$15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6" i="1" l="1"/>
  <c r="L46" i="1"/>
  <c r="K46" i="1"/>
  <c r="J46" i="1"/>
  <c r="I46" i="1"/>
  <c r="H46" i="1"/>
  <c r="M45" i="1"/>
  <c r="L45" i="1"/>
  <c r="K45" i="1"/>
  <c r="J45" i="1"/>
  <c r="I45" i="1"/>
  <c r="H45" i="1"/>
  <c r="M44" i="1"/>
  <c r="L44" i="1"/>
  <c r="K44" i="1"/>
  <c r="J44" i="1"/>
  <c r="I44" i="1"/>
  <c r="H44" i="1"/>
  <c r="M43" i="1"/>
  <c r="L43" i="1"/>
  <c r="K43" i="1"/>
  <c r="J43" i="1"/>
  <c r="I43" i="1"/>
  <c r="H43" i="1"/>
  <c r="M42" i="1"/>
  <c r="L42" i="1"/>
  <c r="K42" i="1"/>
  <c r="J42" i="1"/>
  <c r="I42" i="1"/>
  <c r="H42" i="1"/>
  <c r="M41" i="1"/>
  <c r="L41" i="1"/>
  <c r="K41" i="1"/>
  <c r="J41" i="1"/>
  <c r="I41" i="1"/>
  <c r="H41" i="1"/>
  <c r="M40" i="1"/>
  <c r="L40" i="1"/>
  <c r="K40" i="1"/>
  <c r="J40" i="1"/>
  <c r="I40" i="1"/>
  <c r="H40" i="1"/>
  <c r="M39" i="1"/>
  <c r="L39" i="1"/>
  <c r="K39" i="1"/>
  <c r="J39" i="1"/>
  <c r="I39" i="1"/>
  <c r="H39" i="1"/>
  <c r="M38" i="1"/>
  <c r="L38" i="1"/>
  <c r="K38" i="1"/>
  <c r="J38" i="1"/>
  <c r="I38" i="1"/>
  <c r="H38" i="1"/>
  <c r="M37" i="1"/>
  <c r="L37" i="1"/>
  <c r="K37" i="1"/>
  <c r="J37" i="1"/>
  <c r="I37" i="1"/>
  <c r="H37" i="1"/>
  <c r="M36" i="1"/>
  <c r="L36" i="1"/>
  <c r="K36" i="1"/>
  <c r="J36" i="1"/>
  <c r="I36" i="1"/>
  <c r="H36" i="1"/>
  <c r="M35" i="1"/>
  <c r="L35" i="1"/>
  <c r="K35" i="1"/>
  <c r="J35" i="1"/>
  <c r="I35" i="1"/>
  <c r="H35" i="1"/>
  <c r="M34" i="1"/>
  <c r="L34" i="1"/>
  <c r="K34" i="1"/>
  <c r="J34" i="1"/>
  <c r="I34" i="1"/>
  <c r="H34" i="1"/>
  <c r="M33" i="1"/>
  <c r="L33" i="1"/>
  <c r="K33" i="1"/>
  <c r="J33" i="1"/>
  <c r="I33" i="1"/>
  <c r="H33" i="1"/>
  <c r="M32" i="1"/>
  <c r="L32" i="1"/>
  <c r="K32" i="1"/>
  <c r="J32" i="1"/>
  <c r="I32" i="1"/>
  <c r="H32" i="1"/>
  <c r="M31" i="1"/>
  <c r="L31" i="1"/>
  <c r="K31" i="1"/>
  <c r="J31" i="1"/>
  <c r="I31" i="1"/>
  <c r="H31" i="1"/>
  <c r="M30" i="1"/>
  <c r="L30" i="1"/>
  <c r="K30" i="1"/>
  <c r="J30" i="1"/>
  <c r="I30" i="1"/>
  <c r="H30" i="1"/>
  <c r="M29" i="1"/>
  <c r="L29" i="1"/>
  <c r="K29" i="1"/>
  <c r="J29" i="1"/>
  <c r="I29" i="1"/>
  <c r="H29" i="1"/>
  <c r="M28" i="1"/>
  <c r="L28" i="1"/>
  <c r="K28" i="1"/>
  <c r="J28" i="1"/>
  <c r="I28" i="1"/>
  <c r="H28" i="1"/>
  <c r="M27" i="1"/>
  <c r="L27" i="1"/>
  <c r="K27" i="1"/>
  <c r="J27" i="1"/>
  <c r="I27" i="1"/>
  <c r="H27" i="1"/>
  <c r="M26" i="1"/>
  <c r="L26" i="1"/>
  <c r="K26" i="1"/>
  <c r="J26" i="1"/>
  <c r="I26" i="1"/>
  <c r="H26" i="1"/>
  <c r="M25" i="1"/>
  <c r="L25" i="1"/>
  <c r="K25" i="1"/>
  <c r="J25" i="1"/>
  <c r="I25" i="1"/>
  <c r="H25" i="1"/>
  <c r="M24" i="1"/>
  <c r="L24" i="1"/>
  <c r="K24" i="1"/>
  <c r="J24" i="1"/>
  <c r="I24" i="1"/>
  <c r="H24" i="1"/>
  <c r="M23" i="1"/>
  <c r="L23" i="1"/>
  <c r="K23" i="1"/>
  <c r="J23" i="1"/>
  <c r="I23" i="1"/>
  <c r="H23" i="1"/>
  <c r="M22" i="1"/>
  <c r="L22" i="1"/>
  <c r="K22" i="1"/>
  <c r="J22" i="1"/>
  <c r="I22" i="1"/>
  <c r="H22" i="1"/>
  <c r="M21" i="1"/>
  <c r="L21" i="1"/>
  <c r="K21" i="1"/>
  <c r="J21" i="1"/>
  <c r="I21" i="1"/>
  <c r="H21" i="1"/>
  <c r="M20" i="1"/>
  <c r="L20" i="1"/>
  <c r="K20" i="1"/>
  <c r="J20" i="1"/>
  <c r="I20" i="1"/>
  <c r="H20" i="1"/>
  <c r="M19" i="1"/>
  <c r="L19" i="1"/>
  <c r="K19" i="1"/>
  <c r="J19" i="1"/>
  <c r="I19" i="1"/>
  <c r="H19" i="1"/>
  <c r="M18" i="1"/>
  <c r="L18" i="1"/>
  <c r="K18" i="1"/>
  <c r="J18" i="1"/>
  <c r="I18" i="1"/>
  <c r="H18" i="1"/>
  <c r="M17" i="1"/>
  <c r="L17" i="1"/>
  <c r="K17" i="1"/>
  <c r="J17" i="1"/>
  <c r="I17" i="1"/>
  <c r="H17" i="1"/>
  <c r="M16" i="1"/>
  <c r="L16" i="1"/>
  <c r="K16" i="1"/>
  <c r="J16" i="1"/>
  <c r="I16" i="1"/>
  <c r="H16" i="1"/>
  <c r="M15" i="1"/>
  <c r="L15" i="1"/>
  <c r="K15" i="1"/>
  <c r="J15" i="1"/>
  <c r="I15" i="1"/>
  <c r="H15" i="1"/>
  <c r="M14" i="1"/>
  <c r="L14" i="1"/>
  <c r="K14" i="1"/>
  <c r="J14" i="1"/>
  <c r="I14" i="1"/>
  <c r="H14" i="1"/>
  <c r="M13" i="1"/>
  <c r="L13" i="1"/>
  <c r="K13" i="1"/>
  <c r="J13" i="1"/>
  <c r="I13" i="1"/>
  <c r="H13" i="1"/>
  <c r="M12" i="1"/>
  <c r="L12" i="1"/>
  <c r="K12" i="1"/>
  <c r="J12" i="1"/>
  <c r="I12" i="1"/>
  <c r="H12" i="1"/>
  <c r="M11" i="1"/>
  <c r="L11" i="1"/>
  <c r="K11" i="1"/>
  <c r="J11" i="1"/>
  <c r="I11" i="1"/>
  <c r="H11" i="1"/>
  <c r="M10" i="1"/>
  <c r="L10" i="1"/>
  <c r="K10" i="1"/>
  <c r="J10" i="1"/>
  <c r="I10" i="1"/>
  <c r="H10" i="1"/>
  <c r="M9" i="1"/>
  <c r="L9" i="1"/>
  <c r="K9" i="1"/>
  <c r="J9" i="1"/>
  <c r="I9" i="1"/>
  <c r="H9" i="1"/>
  <c r="M8" i="1"/>
  <c r="L8" i="1"/>
  <c r="K8" i="1"/>
  <c r="J8" i="1"/>
  <c r="I8" i="1"/>
  <c r="H8" i="1"/>
  <c r="M7" i="1"/>
  <c r="L7" i="1"/>
  <c r="K7" i="1"/>
  <c r="J7" i="1"/>
  <c r="I7" i="1"/>
  <c r="H7" i="1"/>
  <c r="M6" i="1"/>
  <c r="L6" i="1"/>
  <c r="K6" i="1"/>
  <c r="J6" i="1"/>
  <c r="I6" i="1"/>
  <c r="H6" i="1"/>
  <c r="M5" i="1"/>
  <c r="L5" i="1"/>
  <c r="K5" i="1"/>
  <c r="J5" i="1"/>
  <c r="I5" i="1"/>
  <c r="H5" i="1"/>
  <c r="M4" i="1"/>
  <c r="L4" i="1"/>
  <c r="K4" i="1"/>
  <c r="J4" i="1"/>
  <c r="I4" i="1"/>
  <c r="H4" i="1"/>
  <c r="M3" i="1"/>
  <c r="L3" i="1"/>
  <c r="K3" i="1"/>
  <c r="J3" i="1"/>
  <c r="I3" i="1"/>
  <c r="H3" i="1"/>
  <c r="M2" i="1"/>
  <c r="L2" i="1"/>
  <c r="K2" i="1"/>
  <c r="J2" i="1"/>
  <c r="I2" i="1"/>
  <c r="H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E2" i="4"/>
  <c r="F2" i="4"/>
  <c r="G2" i="4"/>
  <c r="J3" i="2"/>
  <c r="J4" i="2"/>
  <c r="J5" i="2"/>
  <c r="J6" i="2"/>
  <c r="J7" i="2"/>
  <c r="J8" i="2"/>
  <c r="J9" i="2"/>
  <c r="J10" i="2"/>
  <c r="J11" i="2"/>
  <c r="J12" i="2"/>
  <c r="J13" i="2"/>
  <c r="J2" i="2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G2" i="2"/>
  <c r="F2" i="2"/>
  <c r="E2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2" i="3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G2" i="3"/>
  <c r="F2" i="3"/>
  <c r="E2" i="3"/>
</calcChain>
</file>

<file path=xl/sharedStrings.xml><?xml version="1.0" encoding="utf-8"?>
<sst xmlns="http://schemas.openxmlformats.org/spreadsheetml/2006/main" count="3327" uniqueCount="1256">
  <si>
    <t>srcDescription</t>
  </si>
  <si>
    <t>srcPayerID</t>
  </si>
  <si>
    <t>dstDescription</t>
  </si>
  <si>
    <t>dstPayerID</t>
  </si>
  <si>
    <t>Map_dstPayerID</t>
  </si>
  <si>
    <t>src_payer_type</t>
  </si>
  <si>
    <t>dst_payer_type</t>
  </si>
  <si>
    <t>dst_Care_Level_Template</t>
  </si>
  <si>
    <t>src_long_desc</t>
  </si>
  <si>
    <t>src_short_desc</t>
  </si>
  <si>
    <t>src_item_id</t>
  </si>
  <si>
    <t>Map_dstItemID</t>
  </si>
  <si>
    <t>dst_item_id</t>
  </si>
  <si>
    <t>dst_short_desc</t>
  </si>
  <si>
    <t>dst_long_desc</t>
  </si>
  <si>
    <t>src_long_Description</t>
  </si>
  <si>
    <t>src_short_Description</t>
  </si>
  <si>
    <t>srcRateTypeID</t>
  </si>
  <si>
    <t>Map_dstRateTypeID</t>
  </si>
  <si>
    <t>dst_long_Description</t>
  </si>
  <si>
    <t>dst_short_Description</t>
  </si>
  <si>
    <t>dstRateTypeID</t>
  </si>
  <si>
    <t>src_payer_code</t>
  </si>
  <si>
    <t>src_payer_code2</t>
  </si>
  <si>
    <t>src_Care_Level_Template</t>
  </si>
  <si>
    <t>dst_payer_code</t>
  </si>
  <si>
    <t>dst_payer_code2</t>
  </si>
  <si>
    <t>Hospice Pending TX</t>
  </si>
  <si>
    <t>Other</t>
  </si>
  <si>
    <t>HOP</t>
  </si>
  <si>
    <t>TX</t>
  </si>
  <si>
    <t>Hospice RUGs 34 Plus TX</t>
  </si>
  <si>
    <t>Absolute Total Care Levels</t>
  </si>
  <si>
    <t>Managed Care</t>
  </si>
  <si>
    <t>ATC</t>
  </si>
  <si>
    <t>Levels</t>
  </si>
  <si>
    <t>Hospice TX</t>
  </si>
  <si>
    <t>HOS</t>
  </si>
  <si>
    <t>Absolute Total Care RUGS</t>
  </si>
  <si>
    <t>RUGS</t>
  </si>
  <si>
    <t>Insurance</t>
  </si>
  <si>
    <t>INS</t>
  </si>
  <si>
    <t>Standard</t>
  </si>
  <si>
    <t>Aetna</t>
  </si>
  <si>
    <t>AET</t>
  </si>
  <si>
    <t>4 Levels of Care</t>
  </si>
  <si>
    <t>Letter of Agreement Harris Health</t>
  </si>
  <si>
    <t>MGA</t>
  </si>
  <si>
    <t>MDCHC</t>
  </si>
  <si>
    <t>Aetna 4 levels</t>
  </si>
  <si>
    <t>AE</t>
  </si>
  <si>
    <t>Letter of Agreement Memorial Hermann</t>
  </si>
  <si>
    <t>LGMH</t>
  </si>
  <si>
    <t>3 Levels + ACC</t>
  </si>
  <si>
    <t>Aetna Medicaid</t>
  </si>
  <si>
    <t>Medicaid</t>
  </si>
  <si>
    <t>MCD</t>
  </si>
  <si>
    <t>Managed Care Custom</t>
  </si>
  <si>
    <t>ACC</t>
  </si>
  <si>
    <t>Accommodation 1 Level</t>
  </si>
  <si>
    <t>Aetna PDPM</t>
  </si>
  <si>
    <t>MGY</t>
  </si>
  <si>
    <t>PDPM</t>
  </si>
  <si>
    <t>Managed Care PDPM</t>
  </si>
  <si>
    <t>Aetna Sub Acute Skilled</t>
  </si>
  <si>
    <t>ASV</t>
  </si>
  <si>
    <t>Sub</t>
  </si>
  <si>
    <t>Managed Care W/ 1 Level</t>
  </si>
  <si>
    <t>L1</t>
  </si>
  <si>
    <t xml:space="preserve">1 Level </t>
  </si>
  <si>
    <t>Aetna-RUGS</t>
  </si>
  <si>
    <t>ATR</t>
  </si>
  <si>
    <t>RUGs IV Care Levels</t>
  </si>
  <si>
    <t>Managed Care W/ RUG</t>
  </si>
  <si>
    <t>RU</t>
  </si>
  <si>
    <t xml:space="preserve">RUGs IV </t>
  </si>
  <si>
    <t>AHMC Healthcare Inc.</t>
  </si>
  <si>
    <t>AHM</t>
  </si>
  <si>
    <t>Managed Medicaid Texas</t>
  </si>
  <si>
    <t>MDTX</t>
  </si>
  <si>
    <t xml:space="preserve">RUGs 34 TX </t>
  </si>
  <si>
    <t>Alameda Alliance Skilled</t>
  </si>
  <si>
    <t>AAS</t>
  </si>
  <si>
    <t>Managed Medicaid TX Respite</t>
  </si>
  <si>
    <t>MDTR</t>
  </si>
  <si>
    <t>Alignment Health Plan</t>
  </si>
  <si>
    <t>GCy</t>
  </si>
  <si>
    <t>MCR Aetna</t>
  </si>
  <si>
    <t>MCR</t>
  </si>
  <si>
    <t xml:space="preserve">4 Levels </t>
  </si>
  <si>
    <t>Alignment Health Plan Sub Acute</t>
  </si>
  <si>
    <t>SUB</t>
  </si>
  <si>
    <t xml:space="preserve">MCR Amerigroup </t>
  </si>
  <si>
    <t>AG</t>
  </si>
  <si>
    <t>Alignment PDPM</t>
  </si>
  <si>
    <t>GCX</t>
  </si>
  <si>
    <t>MCR Cigna Healthcare</t>
  </si>
  <si>
    <t>CG</t>
  </si>
  <si>
    <t xml:space="preserve">3 Levels </t>
  </si>
  <si>
    <t>Anthem BC/BS</t>
  </si>
  <si>
    <t>ABC</t>
  </si>
  <si>
    <t>MCR EPM Episode</t>
  </si>
  <si>
    <t>EPI</t>
  </si>
  <si>
    <t>EPM Episode</t>
  </si>
  <si>
    <t>Anthem BCBS - Advantage</t>
  </si>
  <si>
    <t>ADV</t>
  </si>
  <si>
    <t>MCR EPM Outlier</t>
  </si>
  <si>
    <t>OUL</t>
  </si>
  <si>
    <t>EPM Outlier</t>
  </si>
  <si>
    <t>Anthem BCBS of KY-Advantage(ABC-MCAKY)</t>
  </si>
  <si>
    <t>MCAKY</t>
  </si>
  <si>
    <t>MCR EPM Wellcare Episode</t>
  </si>
  <si>
    <t>WEPI</t>
  </si>
  <si>
    <t>Anthem BCBS of KY-Commercial (ABC-COMKY)</t>
  </si>
  <si>
    <t>COMKY</t>
  </si>
  <si>
    <t xml:space="preserve">MCR HealthSpring </t>
  </si>
  <si>
    <t>HS</t>
  </si>
  <si>
    <t xml:space="preserve">5 Levels </t>
  </si>
  <si>
    <t>Aspire-RUGS</t>
  </si>
  <si>
    <t>ASR</t>
  </si>
  <si>
    <t xml:space="preserve">MCR Humana </t>
  </si>
  <si>
    <t>HU</t>
  </si>
  <si>
    <t>Blue Cross 3 Levels</t>
  </si>
  <si>
    <t>BC#</t>
  </si>
  <si>
    <t>3 Levels of Care</t>
  </si>
  <si>
    <t>MCR MMP PDPM</t>
  </si>
  <si>
    <t>MMPM</t>
  </si>
  <si>
    <t xml:space="preserve">Blue Cross 3 Levels Only </t>
  </si>
  <si>
    <t>BC3</t>
  </si>
  <si>
    <t>MCR MMP RUG</t>
  </si>
  <si>
    <t>MMPR</t>
  </si>
  <si>
    <t>Blue Cross 4 Levels (commercial)</t>
  </si>
  <si>
    <t>MCy</t>
  </si>
  <si>
    <t>ANT3</t>
  </si>
  <si>
    <t>MCR MNS</t>
  </si>
  <si>
    <t>MNS</t>
  </si>
  <si>
    <t>Blue Cross 4 Levels (M/cal skill)</t>
  </si>
  <si>
    <t>MCL</t>
  </si>
  <si>
    <t>MCR MNS Level</t>
  </si>
  <si>
    <t>MNSLV</t>
  </si>
  <si>
    <t>Blue Cross 4 levels (MA)</t>
  </si>
  <si>
    <t>BC</t>
  </si>
  <si>
    <t xml:space="preserve">MCR NaviHealth Humana </t>
  </si>
  <si>
    <t>NAVH</t>
  </si>
  <si>
    <t>Blue Cross Custodial</t>
  </si>
  <si>
    <t>BCC</t>
  </si>
  <si>
    <t>MCR Replacement PDPM</t>
  </si>
  <si>
    <t>Blue Cross PDPM</t>
  </si>
  <si>
    <t>BCR</t>
  </si>
  <si>
    <t>MCR Replacement RUG</t>
  </si>
  <si>
    <t>Blue Cross Sub Acute 1 Level</t>
  </si>
  <si>
    <t xml:space="preserve">MCR United Healthcare </t>
  </si>
  <si>
    <t>UH</t>
  </si>
  <si>
    <t>UHC Levels</t>
  </si>
  <si>
    <t>Blue Shield 3 levels</t>
  </si>
  <si>
    <t>BS3</t>
  </si>
  <si>
    <t>MCR WellCare</t>
  </si>
  <si>
    <t>WC</t>
  </si>
  <si>
    <t xml:space="preserve">Blue Shield 4 levels </t>
  </si>
  <si>
    <t>BS1</t>
  </si>
  <si>
    <t>Medicaid Pending TX</t>
  </si>
  <si>
    <t>MDP</t>
  </si>
  <si>
    <t>Blue Shield 4 levels</t>
  </si>
  <si>
    <t>BS</t>
  </si>
  <si>
    <t>Medicaid TX</t>
  </si>
  <si>
    <t>Blue Shield 4 Levels-CenCal</t>
  </si>
  <si>
    <t>BS4</t>
  </si>
  <si>
    <t>Medicare A</t>
  </si>
  <si>
    <t>MCA</t>
  </si>
  <si>
    <t>Blue Shield 5 Levels</t>
  </si>
  <si>
    <t>BS5</t>
  </si>
  <si>
    <t>MGA Aetna</t>
  </si>
  <si>
    <t>Blue Shield 6 Levels</t>
  </si>
  <si>
    <t>BS6</t>
  </si>
  <si>
    <t>MGA Ambetter</t>
  </si>
  <si>
    <t>AMB</t>
  </si>
  <si>
    <t>Blue Shield PDPM</t>
  </si>
  <si>
    <t>BSR</t>
  </si>
  <si>
    <t>MGA BCBS TX HMO</t>
  </si>
  <si>
    <t>BCH</t>
  </si>
  <si>
    <t>2 Levels</t>
  </si>
  <si>
    <t>Blue Shield PDPM-CenCal</t>
  </si>
  <si>
    <t>BPD</t>
  </si>
  <si>
    <t>MGA BCBS TX PPO</t>
  </si>
  <si>
    <t>BCP</t>
  </si>
  <si>
    <t>Blue Shield Skilled 1 Level</t>
  </si>
  <si>
    <t>BSL</t>
  </si>
  <si>
    <t>Skilled</t>
  </si>
  <si>
    <t>1 Level of Care</t>
  </si>
  <si>
    <t xml:space="preserve">MGA EPM Episode </t>
  </si>
  <si>
    <t>Blue Shield Sub Acute Level 3</t>
  </si>
  <si>
    <t xml:space="preserve">MGA EPM Outlier </t>
  </si>
  <si>
    <t>BlueChoice Healtplan</t>
  </si>
  <si>
    <t xml:space="preserve">MGA Humana </t>
  </si>
  <si>
    <t>BlueShieldProm 4 levels</t>
  </si>
  <si>
    <t>CS</t>
  </si>
  <si>
    <t>MGA Medicaid TX Respite</t>
  </si>
  <si>
    <t>BlueShieldProm 5 Levels</t>
  </si>
  <si>
    <t>CF5</t>
  </si>
  <si>
    <t>5 Levels of Care</t>
  </si>
  <si>
    <t>MGA Memorial Herman Health</t>
  </si>
  <si>
    <t>MHH</t>
  </si>
  <si>
    <t>BlueShieldProm-Med Adv Rugs</t>
  </si>
  <si>
    <t>C1H</t>
  </si>
  <si>
    <t>MGA TriCare PDPM</t>
  </si>
  <si>
    <t>TL</t>
  </si>
  <si>
    <t>Brand New Day 4 levels</t>
  </si>
  <si>
    <t>BND</t>
  </si>
  <si>
    <t>MGA United Healthcare</t>
  </si>
  <si>
    <t>Brand New Day PDPM</t>
  </si>
  <si>
    <t>BDR</t>
  </si>
  <si>
    <t>Private Pay</t>
  </si>
  <si>
    <t>Private</t>
  </si>
  <si>
    <t>PVT</t>
  </si>
  <si>
    <t>Brand New Day PDPM non-vent</t>
  </si>
  <si>
    <t>BDn</t>
  </si>
  <si>
    <t>Veterans RUGs 34</t>
  </si>
  <si>
    <t>VET</t>
  </si>
  <si>
    <t>Brand New Day PDPM vent</t>
  </si>
  <si>
    <t>BDv</t>
  </si>
  <si>
    <t>Veterans w/ 1 Level</t>
  </si>
  <si>
    <t>Brandman Levels</t>
  </si>
  <si>
    <t>BML</t>
  </si>
  <si>
    <t xml:space="preserve">Bright Health Management </t>
  </si>
  <si>
    <t>BRT</t>
  </si>
  <si>
    <t>Brown &amp; Toland</t>
  </si>
  <si>
    <t>BTR</t>
  </si>
  <si>
    <t>Brown &amp; Toland RUGS</t>
  </si>
  <si>
    <t>BTM</t>
  </si>
  <si>
    <t>BS Promise Sub Acute 2 Levels</t>
  </si>
  <si>
    <t>Buckeye Community Health Plan</t>
  </si>
  <si>
    <t>BMD</t>
  </si>
  <si>
    <t xml:space="preserve"> </t>
  </si>
  <si>
    <t>Bureau of Workers Compensation (Billed Charges)</t>
  </si>
  <si>
    <t>BWC</t>
  </si>
  <si>
    <t>Cal-Optima Skilled</t>
  </si>
  <si>
    <t>COS</t>
  </si>
  <si>
    <t>California Health and Wellness</t>
  </si>
  <si>
    <t>CHW</t>
  </si>
  <si>
    <t>Canopy PDPM</t>
  </si>
  <si>
    <t>CAN</t>
  </si>
  <si>
    <t>Care Advantage RUGS</t>
  </si>
  <si>
    <t>CAR</t>
  </si>
  <si>
    <t>Care Advantage Skilled 1 Level Rate</t>
  </si>
  <si>
    <t>CRA</t>
  </si>
  <si>
    <t>Care First 4 levels</t>
  </si>
  <si>
    <t>CS1</t>
  </si>
  <si>
    <t>CAREMORE MA PDPM RATES</t>
  </si>
  <si>
    <t>CRM</t>
  </si>
  <si>
    <t>CareMore PDPM</t>
  </si>
  <si>
    <t>CareSource RUGS</t>
  </si>
  <si>
    <t>CSR</t>
  </si>
  <si>
    <t>CareSource-Medicaid</t>
  </si>
  <si>
    <t>CSM</t>
  </si>
  <si>
    <t>CEI</t>
  </si>
  <si>
    <t>CenCal</t>
  </si>
  <si>
    <t>CEN</t>
  </si>
  <si>
    <t>Central Coast Alliance Skilled</t>
  </si>
  <si>
    <t>CCS</t>
  </si>
  <si>
    <t>CENTRAL HEALTH PDPM</t>
  </si>
  <si>
    <t>MGW</t>
  </si>
  <si>
    <t>Central Health Rugs</t>
  </si>
  <si>
    <t>CH</t>
  </si>
  <si>
    <t>Chinese Community Healthcare</t>
  </si>
  <si>
    <t>CCH</t>
  </si>
  <si>
    <t>Choice Medical Group 5 Levels</t>
  </si>
  <si>
    <t>CM</t>
  </si>
  <si>
    <t>Cigna</t>
  </si>
  <si>
    <t>CIG</t>
  </si>
  <si>
    <t xml:space="preserve">Cigna HealthSpring </t>
  </si>
  <si>
    <t>CHS</t>
  </si>
  <si>
    <t>Citizens Choice Rugs</t>
  </si>
  <si>
    <t>CC</t>
  </si>
  <si>
    <t>Coastwise</t>
  </si>
  <si>
    <t>CW</t>
  </si>
  <si>
    <t>Comm Med Network skilled Mcal Plan</t>
  </si>
  <si>
    <t>mxp</t>
  </si>
  <si>
    <t>Community Health Group-PDPM</t>
  </si>
  <si>
    <t>CHG</t>
  </si>
  <si>
    <t>Community Health non-vent</t>
  </si>
  <si>
    <t>CHJ</t>
  </si>
  <si>
    <t>Community Health vent</t>
  </si>
  <si>
    <t>CHK</t>
  </si>
  <si>
    <t>Community Med Network MA</t>
  </si>
  <si>
    <t>BD2</t>
  </si>
  <si>
    <t>Contra Costa Health Plan</t>
  </si>
  <si>
    <t>CCP</t>
  </si>
  <si>
    <t>Contra Costa Medi-Cal</t>
  </si>
  <si>
    <t>MA</t>
  </si>
  <si>
    <t>CPN-First Choice Medical Group</t>
  </si>
  <si>
    <t>FCM</t>
  </si>
  <si>
    <t>Crossroads Hospice</t>
  </si>
  <si>
    <t>CRH</t>
  </si>
  <si>
    <t>Hospice Levels</t>
  </si>
  <si>
    <t>Dignity Health</t>
  </si>
  <si>
    <t>DHR</t>
  </si>
  <si>
    <t>Dignity Health 1 Level</t>
  </si>
  <si>
    <t>DHL</t>
  </si>
  <si>
    <t>Dignity Health 5 Levels</t>
  </si>
  <si>
    <t>DH5</t>
  </si>
  <si>
    <t>DIGNITY MA</t>
  </si>
  <si>
    <t>MCX</t>
  </si>
  <si>
    <t xml:space="preserve">Easy Choice Rugs </t>
  </si>
  <si>
    <t>EC</t>
  </si>
  <si>
    <t>Epic 4 levels</t>
  </si>
  <si>
    <t>EP</t>
  </si>
  <si>
    <t>Epic 5 levels</t>
  </si>
  <si>
    <t>EP5</t>
  </si>
  <si>
    <t>Fee For Service Insurance</t>
  </si>
  <si>
    <t>FFS</t>
  </si>
  <si>
    <t>FYB/AAMG HIPPS</t>
  </si>
  <si>
    <t>FYB</t>
  </si>
  <si>
    <t>G&amp;M West Pace</t>
  </si>
  <si>
    <t>GMW</t>
  </si>
  <si>
    <t>Gold Coast Health Plan Levels</t>
  </si>
  <si>
    <t>GCS</t>
  </si>
  <si>
    <t xml:space="preserve">Gold Coast Health Plan Medicaid LTC - Non Vent </t>
  </si>
  <si>
    <t>GCN</t>
  </si>
  <si>
    <t>NONVENT</t>
  </si>
  <si>
    <t>Gold Coast Health Plan Medicaid LTC - Vent</t>
  </si>
  <si>
    <t>GCV</t>
  </si>
  <si>
    <t>VENT</t>
  </si>
  <si>
    <t>Health Net - Cal</t>
  </si>
  <si>
    <t>HNC</t>
  </si>
  <si>
    <t>Health Net 1 levels</t>
  </si>
  <si>
    <t>HN1</t>
  </si>
  <si>
    <t>Health Net 3 LVL mcal/skill</t>
  </si>
  <si>
    <t>HNy</t>
  </si>
  <si>
    <t>Health Net 4 levels</t>
  </si>
  <si>
    <t>HN</t>
  </si>
  <si>
    <t>Health Net 4 LVL mcal/skill</t>
  </si>
  <si>
    <t>HNx</t>
  </si>
  <si>
    <t>Health Net 4 LVL mcal/skill non-vent</t>
  </si>
  <si>
    <t>HNt</t>
  </si>
  <si>
    <t>Health Net 4 LVL mcal/skill vent</t>
  </si>
  <si>
    <t>HNv</t>
  </si>
  <si>
    <t xml:space="preserve">Health Net 5 levels </t>
  </si>
  <si>
    <t>HN5</t>
  </si>
  <si>
    <t>Health Net PDPM</t>
  </si>
  <si>
    <t>HNR</t>
  </si>
  <si>
    <t>Health Net PDPM NON-VENT</t>
  </si>
  <si>
    <t>HNN</t>
  </si>
  <si>
    <t>Health Net PDPM VENT</t>
  </si>
  <si>
    <t>HNH</t>
  </si>
  <si>
    <t>Healthcare Partners</t>
  </si>
  <si>
    <t>HCP</t>
  </si>
  <si>
    <t>Healthcare Partners 3 Levels</t>
  </si>
  <si>
    <t>3 level</t>
  </si>
  <si>
    <t>Healthcare Partners Sub Acute</t>
  </si>
  <si>
    <t>SA</t>
  </si>
  <si>
    <t>HealthSmart 4 Levels</t>
  </si>
  <si>
    <t>HSL</t>
  </si>
  <si>
    <t>Heritage Provider Network</t>
  </si>
  <si>
    <t>HPN</t>
  </si>
  <si>
    <t>HMO LOA</t>
  </si>
  <si>
    <t>HL</t>
  </si>
  <si>
    <t>HMO LOA Rugs</t>
  </si>
  <si>
    <t>HLR</t>
  </si>
  <si>
    <t>HMO LOA-Cal</t>
  </si>
  <si>
    <t>Hlc</t>
  </si>
  <si>
    <t>HOAG/GREATER NEWPORT</t>
  </si>
  <si>
    <t>HOG</t>
  </si>
  <si>
    <t>Home Care Connect</t>
  </si>
  <si>
    <t>HOC</t>
  </si>
  <si>
    <t>Hospice (respite)1</t>
  </si>
  <si>
    <t>HR</t>
  </si>
  <si>
    <t>Hospice (respite)2</t>
  </si>
  <si>
    <t>Hospice (respite)3</t>
  </si>
  <si>
    <t>Hospice - 1st Choice</t>
  </si>
  <si>
    <t>HSP</t>
  </si>
  <si>
    <t>First</t>
  </si>
  <si>
    <t>Hospice - 24/7</t>
  </si>
  <si>
    <t>H24</t>
  </si>
  <si>
    <t>Hospice - Advanced</t>
  </si>
  <si>
    <t>Advance</t>
  </si>
  <si>
    <t>Hospice - Adventist</t>
  </si>
  <si>
    <t>Advent</t>
  </si>
  <si>
    <t>Hospice - Amara</t>
  </si>
  <si>
    <t>Amara</t>
  </si>
  <si>
    <t>Hospice - American</t>
  </si>
  <si>
    <t>AMERICA</t>
  </si>
  <si>
    <t>Hospice - Anchor</t>
  </si>
  <si>
    <t>Anchor</t>
  </si>
  <si>
    <t>Hospice - Angel Palliative Care and Hospice</t>
  </si>
  <si>
    <t>Angel</t>
  </si>
  <si>
    <t>Hospice - ANX</t>
  </si>
  <si>
    <t>ANX</t>
  </si>
  <si>
    <t>Hospice - Blize</t>
  </si>
  <si>
    <t>Blize</t>
  </si>
  <si>
    <t>Hospice - Bonita Springs</t>
  </si>
  <si>
    <t>HBS</t>
  </si>
  <si>
    <t>Hospice - Bridges</t>
  </si>
  <si>
    <t>Bridges</t>
  </si>
  <si>
    <t>Hospice - Butte</t>
  </si>
  <si>
    <t>BUT</t>
  </si>
  <si>
    <t>Hospice - Cambridge/Charter</t>
  </si>
  <si>
    <t>HCR</t>
  </si>
  <si>
    <t>Hospice - Care Alternatives</t>
  </si>
  <si>
    <t>HCA</t>
  </si>
  <si>
    <t xml:space="preserve">Hospice - Carelink </t>
  </si>
  <si>
    <t>CARELNK</t>
  </si>
  <si>
    <t>Hospice - Collabria</t>
  </si>
  <si>
    <t>COLL</t>
  </si>
  <si>
    <t>Hospice - Companion</t>
  </si>
  <si>
    <t>HCO</t>
  </si>
  <si>
    <t>Hospice - Continuum</t>
  </si>
  <si>
    <t>CONTINU</t>
  </si>
  <si>
    <t>Hospice - Cornerstone</t>
  </si>
  <si>
    <t>HCS</t>
  </si>
  <si>
    <t>Hospice - Crossroads</t>
  </si>
  <si>
    <t>CrossRd</t>
  </si>
  <si>
    <t>Hospice - Enloe</t>
  </si>
  <si>
    <t>ENL</t>
  </si>
  <si>
    <t>Hospice - Gentiva</t>
  </si>
  <si>
    <t>HG</t>
  </si>
  <si>
    <t>Hospice - GHC Hospice</t>
  </si>
  <si>
    <t>HZC</t>
  </si>
  <si>
    <t>Hospice - Health Essentials</t>
  </si>
  <si>
    <t>HHE</t>
  </si>
  <si>
    <t>Hospice - HealthNow</t>
  </si>
  <si>
    <t>Hospice - Heartland</t>
  </si>
  <si>
    <t>HRTLND</t>
  </si>
  <si>
    <t>Hospice - Hoffman</t>
  </si>
  <si>
    <t>HOFFMAN</t>
  </si>
  <si>
    <t>Hospice - Hope Hospice</t>
  </si>
  <si>
    <t>HOPE</t>
  </si>
  <si>
    <t>Hospice - Hospice  By the Bay</t>
  </si>
  <si>
    <t>Bay</t>
  </si>
  <si>
    <t>Hospice - Inland Regional Hospice</t>
  </si>
  <si>
    <t>HIR</t>
  </si>
  <si>
    <t>Hospice - Inland Valley</t>
  </si>
  <si>
    <t>Inland</t>
  </si>
  <si>
    <t>Hospice - Interlink</t>
  </si>
  <si>
    <t>HZI</t>
  </si>
  <si>
    <t>Hospice - Kaiser</t>
  </si>
  <si>
    <t>HKZ</t>
  </si>
  <si>
    <t>Hospice - Kindred</t>
  </si>
  <si>
    <t>KINDRED</t>
  </si>
  <si>
    <t>Hospice - Lake County</t>
  </si>
  <si>
    <t>LC</t>
  </si>
  <si>
    <t xml:space="preserve">Hospice - Life Springs </t>
  </si>
  <si>
    <t>LIFE SP</t>
  </si>
  <si>
    <t>Hospice - LOA</t>
  </si>
  <si>
    <t>HLO</t>
  </si>
  <si>
    <t>Hospice - MD KY (HMD-KY)</t>
  </si>
  <si>
    <t>HMD</t>
  </si>
  <si>
    <t>KY</t>
  </si>
  <si>
    <t>Hospice - MD OH</t>
  </si>
  <si>
    <t>OH</t>
  </si>
  <si>
    <t>Hospice - MD SC</t>
  </si>
  <si>
    <t>SC</t>
  </si>
  <si>
    <t>ICF/SNF - 2 Care Levels</t>
  </si>
  <si>
    <t>Hospice - MD TX</t>
  </si>
  <si>
    <t>Texas 34 Levels of Care (RUGS)</t>
  </si>
  <si>
    <t>Hospice - Memorial</t>
  </si>
  <si>
    <t>MEM</t>
  </si>
  <si>
    <t>Hospice - Odyssey</t>
  </si>
  <si>
    <t>ODY</t>
  </si>
  <si>
    <t>Hospice - Optimal</t>
  </si>
  <si>
    <t>OPTIMAL</t>
  </si>
  <si>
    <t>Hospice - Pathways</t>
  </si>
  <si>
    <t>PTHWAY</t>
  </si>
  <si>
    <t>Hospice - Petaluma</t>
  </si>
  <si>
    <t>PETALUM</t>
  </si>
  <si>
    <t>Hospice - Private (HP)</t>
  </si>
  <si>
    <t>HP</t>
  </si>
  <si>
    <t>Hospice - Procare</t>
  </si>
  <si>
    <t>PROCARE</t>
  </si>
  <si>
    <t>Hospice - Professional Health Care, LLC</t>
  </si>
  <si>
    <t>PHC</t>
  </si>
  <si>
    <t>Hospice - San Mateo</t>
  </si>
  <si>
    <t>SM</t>
  </si>
  <si>
    <t>Hospice - Santa Cruz</t>
  </si>
  <si>
    <t>Hospice - Self Help for Elderly</t>
  </si>
  <si>
    <t>Self</t>
  </si>
  <si>
    <t>Hospice - Serenity</t>
  </si>
  <si>
    <t>HSE</t>
  </si>
  <si>
    <t>Hospice - Shangrila</t>
  </si>
  <si>
    <t>HSH</t>
  </si>
  <si>
    <t>Hospice - Silverado</t>
  </si>
  <si>
    <t>SIL</t>
  </si>
  <si>
    <t>Hospice - Sojourn Hospice and Palliative</t>
  </si>
  <si>
    <t>Sojourn</t>
  </si>
  <si>
    <t>Hospice - Suncrest</t>
  </si>
  <si>
    <t>SUN</t>
  </si>
  <si>
    <t>Hospice - Sutter</t>
  </si>
  <si>
    <t>SUTTER</t>
  </si>
  <si>
    <t>Hospice - VA</t>
  </si>
  <si>
    <t>HVA</t>
  </si>
  <si>
    <t>VA</t>
  </si>
  <si>
    <t>Hospice - Vitas</t>
  </si>
  <si>
    <t>HZT</t>
  </si>
  <si>
    <t>Hospice - VNA CAL</t>
  </si>
  <si>
    <t>HZW</t>
  </si>
  <si>
    <t>Hospice - VNA So Cal</t>
  </si>
  <si>
    <t>HZV</t>
  </si>
  <si>
    <t>Hospice Inpatient</t>
  </si>
  <si>
    <t>HSI</t>
  </si>
  <si>
    <t>Hospice Medi-Cal</t>
  </si>
  <si>
    <t>HM</t>
  </si>
  <si>
    <t>Hospice Medi-Cal Pending</t>
  </si>
  <si>
    <t>Pending</t>
  </si>
  <si>
    <t>Hospice Medi-Cal-Prov Central CA</t>
  </si>
  <si>
    <t>HMP</t>
  </si>
  <si>
    <t>Hospice Medi-Cal-Providence Nor Cal</t>
  </si>
  <si>
    <t>Nor Cal</t>
  </si>
  <si>
    <t>Hospice Medicaid</t>
  </si>
  <si>
    <t>MO</t>
  </si>
  <si>
    <t>Hospice Medicaid-Bill Form Other</t>
  </si>
  <si>
    <t>OTH</t>
  </si>
  <si>
    <t>Hospice Mission</t>
  </si>
  <si>
    <t>HMS</t>
  </si>
  <si>
    <t>Hospice of The Central Coast</t>
  </si>
  <si>
    <t>HCC</t>
  </si>
  <si>
    <t>Hospice Respite</t>
  </si>
  <si>
    <t>HR9</t>
  </si>
  <si>
    <t>Hospice- All Saints</t>
  </si>
  <si>
    <t>HAS</t>
  </si>
  <si>
    <t xml:space="preserve">Hospice-Respite TX </t>
  </si>
  <si>
    <t>HTX</t>
  </si>
  <si>
    <t>HPSM MLTSS SK</t>
  </si>
  <si>
    <t>HPS</t>
  </si>
  <si>
    <t>MLTSK</t>
  </si>
  <si>
    <t>Humana Levels</t>
  </si>
  <si>
    <t>HUM</t>
  </si>
  <si>
    <t>LVL</t>
  </si>
  <si>
    <t>Humana PDPM</t>
  </si>
  <si>
    <t>IEHP - Cal</t>
  </si>
  <si>
    <t>IEC</t>
  </si>
  <si>
    <t>IEHP 19</t>
  </si>
  <si>
    <t>IE9</t>
  </si>
  <si>
    <t>IEHP Commercial 4 levels</t>
  </si>
  <si>
    <t>IE</t>
  </si>
  <si>
    <t>IEHP Skilled Cal 4 levels</t>
  </si>
  <si>
    <t>IES</t>
  </si>
  <si>
    <t>Imperial Health PDPM</t>
  </si>
  <si>
    <t>IHK</t>
  </si>
  <si>
    <t>Imperial Health Plan</t>
  </si>
  <si>
    <t>IHP</t>
  </si>
  <si>
    <t>InnovAge-PACE</t>
  </si>
  <si>
    <t>IAR</t>
  </si>
  <si>
    <t>Insurance (LTC)</t>
  </si>
  <si>
    <t>Insurance Full Charges</t>
  </si>
  <si>
    <t>INF</t>
  </si>
  <si>
    <t>IntegraNet PDPM</t>
  </si>
  <si>
    <t>INT</t>
  </si>
  <si>
    <t>INTER VALLEY HEALTH PDPM</t>
  </si>
  <si>
    <t>IVR</t>
  </si>
  <si>
    <t>Intermountain Healthcare</t>
  </si>
  <si>
    <t>IMH</t>
  </si>
  <si>
    <t>ISNP-UHC</t>
  </si>
  <si>
    <t>ISN</t>
  </si>
  <si>
    <t>John Muir 85 PDPM</t>
  </si>
  <si>
    <t>JMP</t>
  </si>
  <si>
    <t>Kaiser - Cal</t>
  </si>
  <si>
    <t>KPC</t>
  </si>
  <si>
    <t>Kaiser 2 Levels</t>
  </si>
  <si>
    <t>K2L</t>
  </si>
  <si>
    <t>Kaiser 3 Levels</t>
  </si>
  <si>
    <t>K3L</t>
  </si>
  <si>
    <t>Kaiser 4 levels</t>
  </si>
  <si>
    <t>KP</t>
  </si>
  <si>
    <t>Kaiser 6 Levels</t>
  </si>
  <si>
    <t>KSA</t>
  </si>
  <si>
    <t>6 Levels of Care</t>
  </si>
  <si>
    <t>Kaiser 7 LVS</t>
  </si>
  <si>
    <t>KA7</t>
  </si>
  <si>
    <t>Kaiser 8 Levels</t>
  </si>
  <si>
    <t>KA8</t>
  </si>
  <si>
    <t>Kaiser Skilled 1 Level Rate</t>
  </si>
  <si>
    <t>KSR</t>
  </si>
  <si>
    <t xml:space="preserve">Kaiser Skilled Non Vent </t>
  </si>
  <si>
    <t>KNV</t>
  </si>
  <si>
    <t>NonVent</t>
  </si>
  <si>
    <t>Kaiser Skilled Vent</t>
  </si>
  <si>
    <t>KSV</t>
  </si>
  <si>
    <t>Vent</t>
  </si>
  <si>
    <t>Kaiser Sub Acute Levels</t>
  </si>
  <si>
    <t>Kaweah Delta Medicare</t>
  </si>
  <si>
    <t>KDM</t>
  </si>
  <si>
    <t>Kern Family Healthcare</t>
  </si>
  <si>
    <t>KFS</t>
  </si>
  <si>
    <t>Key Medical Grp</t>
  </si>
  <si>
    <t>KMG</t>
  </si>
  <si>
    <t>LA CARE (Cal/Mediconnect)</t>
  </si>
  <si>
    <t>LCM</t>
  </si>
  <si>
    <t>LA Care 4 levels (MA)</t>
  </si>
  <si>
    <t>LA</t>
  </si>
  <si>
    <t>LA Care 4 LVL (MCal only)</t>
  </si>
  <si>
    <t>LAM</t>
  </si>
  <si>
    <t>Long Term Care Insurance</t>
  </si>
  <si>
    <t>LTC</t>
  </si>
  <si>
    <t>MC</t>
  </si>
  <si>
    <t>Managed Care Levels (MCL-INS)</t>
  </si>
  <si>
    <t>Managed Care Mediciad - SC</t>
  </si>
  <si>
    <t>MCM</t>
  </si>
  <si>
    <t>Managed Care Mediciad - SC PDPM</t>
  </si>
  <si>
    <t>SCPDPM</t>
  </si>
  <si>
    <t>Managed Care RUGS 80%</t>
  </si>
  <si>
    <t>MGR</t>
  </si>
  <si>
    <t>Managed Care RUGS 85%</t>
  </si>
  <si>
    <t>Managed Care RUGS 90%</t>
  </si>
  <si>
    <t>Managed Care with Levels(Medical)</t>
  </si>
  <si>
    <t>Managed Care with RUGS (MGR)</t>
  </si>
  <si>
    <t>Managed Care with Rugs Non Vent</t>
  </si>
  <si>
    <t>RNV</t>
  </si>
  <si>
    <t>Managed Care with Rugs Vent</t>
  </si>
  <si>
    <t>RV</t>
  </si>
  <si>
    <t>Managed MD 100%</t>
  </si>
  <si>
    <t>MDW</t>
  </si>
  <si>
    <t>Managed MD 130%</t>
  </si>
  <si>
    <t xml:space="preserve">Managed Medicaid - Ohio </t>
  </si>
  <si>
    <t>MGM</t>
  </si>
  <si>
    <t>MCARE_A NTL EMRG 031320</t>
  </si>
  <si>
    <t>MC9</t>
  </si>
  <si>
    <t>MD Care Rugs</t>
  </si>
  <si>
    <t>MDC</t>
  </si>
  <si>
    <t>Medi-Cal</t>
  </si>
  <si>
    <t>Medi-Cal - AltaMed</t>
  </si>
  <si>
    <t>SPM</t>
  </si>
  <si>
    <t>AltaMed</t>
  </si>
  <si>
    <t>Medi-Cal - Blue Cross</t>
  </si>
  <si>
    <t>BCM</t>
  </si>
  <si>
    <t>Medi-Cal - Blue Cross NON-VENT</t>
  </si>
  <si>
    <t>BCJ</t>
  </si>
  <si>
    <t>Medi-Cal - Blue Cross VENT</t>
  </si>
  <si>
    <t>BCG</t>
  </si>
  <si>
    <t xml:space="preserve">Medi-Cal - Cal-Optima-NON VENT  </t>
  </si>
  <si>
    <t>MMN</t>
  </si>
  <si>
    <t>Cal-Opt</t>
  </si>
  <si>
    <t xml:space="preserve">Medi-Cal - Cal-Optima-VENT </t>
  </si>
  <si>
    <t>MMV</t>
  </si>
  <si>
    <t>Medi-Cal - CalOptima</t>
  </si>
  <si>
    <t>Cal</t>
  </si>
  <si>
    <t>CalOpt</t>
  </si>
  <si>
    <t>Medi-Cal - Cencal</t>
  </si>
  <si>
    <t>CCM</t>
  </si>
  <si>
    <t>Medi-Cal - Comm. Medical Network</t>
  </si>
  <si>
    <t>CMN</t>
  </si>
  <si>
    <t xml:space="preserve">Medi-Cal - Community Health </t>
  </si>
  <si>
    <t>MCH</t>
  </si>
  <si>
    <t>Medi-Cal - Gold Coast</t>
  </si>
  <si>
    <t>GCM</t>
  </si>
  <si>
    <t>Medi-Cal - Kern Co Family</t>
  </si>
  <si>
    <t>KFM</t>
  </si>
  <si>
    <t>Medi-Cal - LA Care</t>
  </si>
  <si>
    <t>LAC</t>
  </si>
  <si>
    <t>Medi-Cal - LA HealthCare Skilled</t>
  </si>
  <si>
    <t>LACS</t>
  </si>
  <si>
    <t>Medi-Cal - Managed Medi-Cal Plans</t>
  </si>
  <si>
    <t>MNG MA</t>
  </si>
  <si>
    <t xml:space="preserve">Medi-Cal - Managed Medi-Cal Plans-NON VENT </t>
  </si>
  <si>
    <t>Medi-Cal - Managed Medi-Cal Plans-VENT</t>
  </si>
  <si>
    <t xml:space="preserve">Medi-Cal - Non-Vent </t>
  </si>
  <si>
    <t>MNV</t>
  </si>
  <si>
    <t>Medi-Cal - Optum</t>
  </si>
  <si>
    <t>MOP</t>
  </si>
  <si>
    <t>Medi-Cal - St Paul's Pace</t>
  </si>
  <si>
    <t>Medi-Cal - Vent</t>
  </si>
  <si>
    <t>MV</t>
  </si>
  <si>
    <t>Medi-Cal Blue Shield CA Promise</t>
  </si>
  <si>
    <t>MC1</t>
  </si>
  <si>
    <t xml:space="preserve">Medi-Cal Blue Shield-NON VENT </t>
  </si>
  <si>
    <t>Medi-Cal BlueShield VENT</t>
  </si>
  <si>
    <t>Medi-Cal CHG VENT</t>
  </si>
  <si>
    <t xml:space="preserve">Medi-Cal CHG-NON VENT   </t>
  </si>
  <si>
    <t>Medi-Cal Healthnet VENT</t>
  </si>
  <si>
    <t xml:space="preserve">Medi-Cal Healthnet-NON VENT </t>
  </si>
  <si>
    <t>Medi-Cal Kaiser VENT</t>
  </si>
  <si>
    <t>Kaiser</t>
  </si>
  <si>
    <t xml:space="preserve">Medi-Cal Kaiser-NON VENT   </t>
  </si>
  <si>
    <t>Medi-Cal LA Care non-VENT</t>
  </si>
  <si>
    <t>MMy</t>
  </si>
  <si>
    <t>Medi-Cal LA Care VENT</t>
  </si>
  <si>
    <t>MMz</t>
  </si>
  <si>
    <t>Medi-Cal Molina Non Vent</t>
  </si>
  <si>
    <t>Molina</t>
  </si>
  <si>
    <t>Medi-Cal Molina Vent</t>
  </si>
  <si>
    <t>Medi-Cal OneCare</t>
  </si>
  <si>
    <t>LAo</t>
  </si>
  <si>
    <t>Medi-Cal OneCare non-VENT</t>
  </si>
  <si>
    <t>MMx</t>
  </si>
  <si>
    <t>Medi-Cal OneCare Vent</t>
  </si>
  <si>
    <t>MMc</t>
  </si>
  <si>
    <t>Medi-Cal Pending</t>
  </si>
  <si>
    <t>MP</t>
  </si>
  <si>
    <t xml:space="preserve">Medi-Cal Pending - Non-Vent  </t>
  </si>
  <si>
    <t>PENDING</t>
  </si>
  <si>
    <t xml:space="preserve">Medi-Cal Pending - Vent </t>
  </si>
  <si>
    <t xml:space="preserve">Medi-Cal Santa Clara Health Plan </t>
  </si>
  <si>
    <t>SCF</t>
  </si>
  <si>
    <t xml:space="preserve">Medi-Cal UHC- VENT </t>
  </si>
  <si>
    <t>UHC</t>
  </si>
  <si>
    <t xml:space="preserve">Medi-Cal UHC-NON VENT   </t>
  </si>
  <si>
    <t>Medi-Cal- Tar Pending</t>
  </si>
  <si>
    <t>MTP</t>
  </si>
  <si>
    <t xml:space="preserve">Medi-Cal- Tar Pending Non-Vent  </t>
  </si>
  <si>
    <t>PND TAR</t>
  </si>
  <si>
    <t xml:space="preserve">Medi-Cal- Tar Pending Vent </t>
  </si>
  <si>
    <t>Medi-Cal-Aetna</t>
  </si>
  <si>
    <t>Medi-Cal-Alameda Alliance</t>
  </si>
  <si>
    <t>AA</t>
  </si>
  <si>
    <t>Medi-Cal-CEI</t>
  </si>
  <si>
    <t>Medi-Cal-Central CA Alliance for Health Non Vent</t>
  </si>
  <si>
    <t>CNV</t>
  </si>
  <si>
    <t>Medi-Cal-Central CA Alliance for Health Vent</t>
  </si>
  <si>
    <t>CV</t>
  </si>
  <si>
    <t>Medi-Cal-Central California Alliance for Health</t>
  </si>
  <si>
    <t>CCA</t>
  </si>
  <si>
    <t>Medi-Cal-Central Coast Alliance</t>
  </si>
  <si>
    <t>Medi-Cal-Health Plan of San Mateo</t>
  </si>
  <si>
    <t>SMH</t>
  </si>
  <si>
    <t xml:space="preserve">Medi-Cal-Health Plan of San Mateo Non Vent </t>
  </si>
  <si>
    <t>SNV</t>
  </si>
  <si>
    <t>Medi-Cal-Health Plan of San Mateo Vent</t>
  </si>
  <si>
    <t>SV</t>
  </si>
  <si>
    <t>Medi-Cal-Health Plan of San Mateo waiver</t>
  </si>
  <si>
    <t>SMW</t>
  </si>
  <si>
    <t>Medi-Cal-On Lok</t>
  </si>
  <si>
    <t>ONL</t>
  </si>
  <si>
    <t>Medi-Cal-Partnership</t>
  </si>
  <si>
    <t>PRT</t>
  </si>
  <si>
    <t>Medi-Cal-Partnership Non Vent</t>
  </si>
  <si>
    <t>PNV</t>
  </si>
  <si>
    <t>Medi-Cal-Partnership Vent</t>
  </si>
  <si>
    <t>PV</t>
  </si>
  <si>
    <t>Medi-Cal-San Francisco Health Plan</t>
  </si>
  <si>
    <t>SFH</t>
  </si>
  <si>
    <t>Medi-Cal-UHC</t>
  </si>
  <si>
    <t>Medi-Cal-Valley Health</t>
  </si>
  <si>
    <t>VHP</t>
  </si>
  <si>
    <t>Medica 4 Levels</t>
  </si>
  <si>
    <t>MD4</t>
  </si>
  <si>
    <t>Medica PDPM</t>
  </si>
  <si>
    <t>Medicaid (Kentucky)-Billed Therapy</t>
  </si>
  <si>
    <t>KYTHP</t>
  </si>
  <si>
    <t>Medicaid (MCD-IN)</t>
  </si>
  <si>
    <t>IN</t>
  </si>
  <si>
    <t>Medicaid (MCD-SC)</t>
  </si>
  <si>
    <t>Medicaid - KY (MCD-KY)</t>
  </si>
  <si>
    <t>Medicaid - MO</t>
  </si>
  <si>
    <t>Medicaid - Ohio</t>
  </si>
  <si>
    <t>Medicaid Complex Care - SC</t>
  </si>
  <si>
    <t>MCC</t>
  </si>
  <si>
    <t>Medicaid Only KY - No Pt B (MDO)</t>
  </si>
  <si>
    <t>MDO</t>
  </si>
  <si>
    <t>Medicaid Only KY-Pending No Pt B (MOP)</t>
  </si>
  <si>
    <t>Medicaid Pending (MCP-IN)</t>
  </si>
  <si>
    <t>MCP</t>
  </si>
  <si>
    <t>Medicaid Pending (MCP-KY)</t>
  </si>
  <si>
    <t>Medicaid Pending - Ohio</t>
  </si>
  <si>
    <t xml:space="preserve">Medicaid Pending Complex SC  </t>
  </si>
  <si>
    <t>PendSC</t>
  </si>
  <si>
    <t>Medicaid Pending NV</t>
  </si>
  <si>
    <t>NV</t>
  </si>
  <si>
    <t>Medicaid Pending SC</t>
  </si>
  <si>
    <t>Medicaid Pending Waiver - Ohio</t>
  </si>
  <si>
    <t>MPW</t>
  </si>
  <si>
    <t>Medicaid Vent - Ohio</t>
  </si>
  <si>
    <t>OHV</t>
  </si>
  <si>
    <t>Medicaid-Amerigroup Star Plus</t>
  </si>
  <si>
    <t>ASP</t>
  </si>
  <si>
    <t>Medicaid-Cigna Healthspg Star Plus</t>
  </si>
  <si>
    <t>CSP</t>
  </si>
  <si>
    <t>Medicaid-Molina Star Plus</t>
  </si>
  <si>
    <t>MSP</t>
  </si>
  <si>
    <t>Medicaid-NV</t>
  </si>
  <si>
    <t>Medicaid-Superior Star Plus</t>
  </si>
  <si>
    <t>SSP</t>
  </si>
  <si>
    <t>Medicaid-TX</t>
  </si>
  <si>
    <t>Medicaid-United HC Star Plus</t>
  </si>
  <si>
    <t>USP</t>
  </si>
  <si>
    <t>Medical Allowance Private</t>
  </si>
  <si>
    <t>MDA</t>
  </si>
  <si>
    <t>Medicare A (MCA)</t>
  </si>
  <si>
    <t>MEDICARE A BPCI</t>
  </si>
  <si>
    <t>MCU</t>
  </si>
  <si>
    <t>Medicare A DCE</t>
  </si>
  <si>
    <t>MCY</t>
  </si>
  <si>
    <t>Medicare A SA- non-Vent</t>
  </si>
  <si>
    <t>MCn</t>
  </si>
  <si>
    <t>Medicare A SA-Vent</t>
  </si>
  <si>
    <t>MCV</t>
  </si>
  <si>
    <t>Medicare A Special</t>
  </si>
  <si>
    <t>MCS</t>
  </si>
  <si>
    <t>Medicare Replacement</t>
  </si>
  <si>
    <t>MR</t>
  </si>
  <si>
    <t>MRS</t>
  </si>
  <si>
    <t>Medicare Special</t>
  </si>
  <si>
    <t>MHV</t>
  </si>
  <si>
    <t>Memorial Herman Medicare Advantage</t>
  </si>
  <si>
    <t>MH</t>
  </si>
  <si>
    <t>Memorial PDPM</t>
  </si>
  <si>
    <t>MPR</t>
  </si>
  <si>
    <t>Meritage Health Plan</t>
  </si>
  <si>
    <t>MHP</t>
  </si>
  <si>
    <t>MGD LVL - GHS Senior Care</t>
  </si>
  <si>
    <t>GHS</t>
  </si>
  <si>
    <t>MGLVL</t>
  </si>
  <si>
    <t>MGM LVL - Absolute Total Care</t>
  </si>
  <si>
    <t>ABS</t>
  </si>
  <si>
    <t>MGMLVL</t>
  </si>
  <si>
    <t>MGM LVL - Wellcare</t>
  </si>
  <si>
    <t>Mills MPMG RUGS</t>
  </si>
  <si>
    <t>MPM</t>
  </si>
  <si>
    <t>MNS Management and Network Services</t>
  </si>
  <si>
    <t>MNS WellCare</t>
  </si>
  <si>
    <t>MNW</t>
  </si>
  <si>
    <t xml:space="preserve">Molina - Cal </t>
  </si>
  <si>
    <t>MLC</t>
  </si>
  <si>
    <t>Molina 4 levels</t>
  </si>
  <si>
    <t>ML</t>
  </si>
  <si>
    <t>Molina HIPPS</t>
  </si>
  <si>
    <t>MLI</t>
  </si>
  <si>
    <t>Molina Medicaid</t>
  </si>
  <si>
    <t>MOL</t>
  </si>
  <si>
    <t xml:space="preserve">Molina Medicaid </t>
  </si>
  <si>
    <t>Molina PDPM</t>
  </si>
  <si>
    <t>MLR</t>
  </si>
  <si>
    <t>Molina PDPM NON-VENT</t>
  </si>
  <si>
    <t>MLE</t>
  </si>
  <si>
    <t>Molina PDPM VENT</t>
  </si>
  <si>
    <t>MLV</t>
  </si>
  <si>
    <t>MultiPlan/PHCS</t>
  </si>
  <si>
    <t>MPP</t>
  </si>
  <si>
    <t xml:space="preserve">MultiPlan/PHCS Sub </t>
  </si>
  <si>
    <t>MVA</t>
  </si>
  <si>
    <t>My Care Medicaid - Aetna</t>
  </si>
  <si>
    <t>AMD</t>
  </si>
  <si>
    <t>My Care Medicaid - Buckeye</t>
  </si>
  <si>
    <t>My Care Medicaid - Molina</t>
  </si>
  <si>
    <t>MMD</t>
  </si>
  <si>
    <t>My Care Medicaid Hospice - Aetna</t>
  </si>
  <si>
    <t>HMA</t>
  </si>
  <si>
    <t>My Care Medicaid Hospice - Molina</t>
  </si>
  <si>
    <t>HMM</t>
  </si>
  <si>
    <t>MyCare Aetna Medicare</t>
  </si>
  <si>
    <t>AMM</t>
  </si>
  <si>
    <t>On Lok 4 Levels</t>
  </si>
  <si>
    <t>OL</t>
  </si>
  <si>
    <t>One Call Care</t>
  </si>
  <si>
    <t>ONE</t>
  </si>
  <si>
    <t>OneCare Connect</t>
  </si>
  <si>
    <t>OCC</t>
  </si>
  <si>
    <t>OneCare Connect Sub Acute</t>
  </si>
  <si>
    <t>OptC LVL-Health Springs (5 Levels)</t>
  </si>
  <si>
    <t>HLS</t>
  </si>
  <si>
    <t>MCLVL</t>
  </si>
  <si>
    <t>OptC LVL-UHC (3 Levels)</t>
  </si>
  <si>
    <t>OptC LVL-Wellcare</t>
  </si>
  <si>
    <t>WEL</t>
  </si>
  <si>
    <t>OptC NaviHealth/Humana</t>
  </si>
  <si>
    <t>Optum Skilled UHC</t>
  </si>
  <si>
    <t>UHO</t>
  </si>
  <si>
    <t>Optum UHC Skilled</t>
  </si>
  <si>
    <t>OUH</t>
  </si>
  <si>
    <t>Oscar Health Plan</t>
  </si>
  <si>
    <t>OHP</t>
  </si>
  <si>
    <t>Other Insurance - 1500</t>
  </si>
  <si>
    <t>O15</t>
  </si>
  <si>
    <t>Outpatient Anthem BCBS</t>
  </si>
  <si>
    <t>Outpatient</t>
  </si>
  <si>
    <t>OBC</t>
  </si>
  <si>
    <t>Outpatient Managed Care B</t>
  </si>
  <si>
    <t>OMC</t>
  </si>
  <si>
    <t>Outpatient Med B</t>
  </si>
  <si>
    <t>OMB</t>
  </si>
  <si>
    <t>Outpatient Medicaid Therapy</t>
  </si>
  <si>
    <t>OMT</t>
  </si>
  <si>
    <t>Outpatient Other Insurance - 1500</t>
  </si>
  <si>
    <t>OP</t>
  </si>
  <si>
    <t>Outpatient Private</t>
  </si>
  <si>
    <t>OPP</t>
  </si>
  <si>
    <t>Pace - AL</t>
  </si>
  <si>
    <t>PAC</t>
  </si>
  <si>
    <t>ALF</t>
  </si>
  <si>
    <t>PACE IIH - PDPM</t>
  </si>
  <si>
    <t>IIP</t>
  </si>
  <si>
    <t>PACE M-CAL</t>
  </si>
  <si>
    <t>IIH</t>
  </si>
  <si>
    <t>PACE-Custodial</t>
  </si>
  <si>
    <t>PA</t>
  </si>
  <si>
    <t>Palomar-Pomerado</t>
  </si>
  <si>
    <t>PAL</t>
  </si>
  <si>
    <t>Paramount Medicaid</t>
  </si>
  <si>
    <t>PM</t>
  </si>
  <si>
    <t>Partnership Health Plan</t>
  </si>
  <si>
    <t>PHP</t>
  </si>
  <si>
    <t>Pathways Brain Injury Prg</t>
  </si>
  <si>
    <t>KYP</t>
  </si>
  <si>
    <t>2 Levels of Care</t>
  </si>
  <si>
    <t>PDPM Managed Care HIPPS non-vent</t>
  </si>
  <si>
    <t>MCh</t>
  </si>
  <si>
    <t>PDPM Managed Care HIPPS vent</t>
  </si>
  <si>
    <t>MCg</t>
  </si>
  <si>
    <t xml:space="preserve">PDPM Managed Care Levels </t>
  </si>
  <si>
    <t>PDPM Managed Care Levels non-vent</t>
  </si>
  <si>
    <t>PDPM Managed Care levels vent</t>
  </si>
  <si>
    <t>MCj</t>
  </si>
  <si>
    <t>PDPM Managed Care with HIPPS</t>
  </si>
  <si>
    <t>PrimeCare 4 levels</t>
  </si>
  <si>
    <t>PC</t>
  </si>
  <si>
    <t>Prisma Health Upstate</t>
  </si>
  <si>
    <t>PHU</t>
  </si>
  <si>
    <t>Private LOA</t>
  </si>
  <si>
    <t>PL</t>
  </si>
  <si>
    <t>Private Pay (PP)</t>
  </si>
  <si>
    <t>PP</t>
  </si>
  <si>
    <t>Private Pay - AL</t>
  </si>
  <si>
    <t>ALP</t>
  </si>
  <si>
    <t>Private Pay - IL</t>
  </si>
  <si>
    <t>ILP</t>
  </si>
  <si>
    <t>Private Pay - Respite</t>
  </si>
  <si>
    <t>PPR</t>
  </si>
  <si>
    <t>Private Pay Non Vent</t>
  </si>
  <si>
    <t>Private Pay Vent</t>
  </si>
  <si>
    <t>PROSPECT HEALTH PLAN PDPM</t>
  </si>
  <si>
    <t>MGD</t>
  </si>
  <si>
    <t>Prospect Health Plan RUGS</t>
  </si>
  <si>
    <t>PHR</t>
  </si>
  <si>
    <t>Prospect Health-Cal</t>
  </si>
  <si>
    <t>PHM</t>
  </si>
  <si>
    <t>Regal Med (MediConnect)</t>
  </si>
  <si>
    <t>RMM</t>
  </si>
  <si>
    <t>Regal Medical Group 4 levels</t>
  </si>
  <si>
    <t>RMG</t>
  </si>
  <si>
    <t>San Diego PACE</t>
  </si>
  <si>
    <t>SDP</t>
  </si>
  <si>
    <t>San Diego PACE Levels</t>
  </si>
  <si>
    <t>SDL</t>
  </si>
  <si>
    <t>San Francisco Health Plan-6 Levels</t>
  </si>
  <si>
    <t>SFL</t>
  </si>
  <si>
    <t>SFHP LEVELS</t>
  </si>
  <si>
    <t>Sante Health System</t>
  </si>
  <si>
    <t>SHS</t>
  </si>
  <si>
    <t>Scan 4 levels</t>
  </si>
  <si>
    <t>SN</t>
  </si>
  <si>
    <t>Scan 85% RUGS</t>
  </si>
  <si>
    <t>SCR</t>
  </si>
  <si>
    <t>Scan Cal</t>
  </si>
  <si>
    <t>SNC</t>
  </si>
  <si>
    <t>SCAN HEALTH PDPM</t>
  </si>
  <si>
    <t>MGJ</t>
  </si>
  <si>
    <t>SCFHP Advantage MC</t>
  </si>
  <si>
    <t>MNG</t>
  </si>
  <si>
    <t>SCFHP MLTSS SK</t>
  </si>
  <si>
    <t>MLTSS</t>
  </si>
  <si>
    <t>Scripps Health PDPM NON-VENT</t>
  </si>
  <si>
    <t>SRN</t>
  </si>
  <si>
    <t>Scripps Health PDPM VENT</t>
  </si>
  <si>
    <t>SRV</t>
  </si>
  <si>
    <t>Scripps Health Plan Levels</t>
  </si>
  <si>
    <t>SCH</t>
  </si>
  <si>
    <t>Scripps Health Plan PDPM</t>
  </si>
  <si>
    <t>SRH</t>
  </si>
  <si>
    <t>Second Occupant</t>
  </si>
  <si>
    <t>SO</t>
  </si>
  <si>
    <t>Secure Horizons/Pacificare 4 levels</t>
  </si>
  <si>
    <t>SHP</t>
  </si>
  <si>
    <t>Sharp HMO-Medicare Advantage Rugs</t>
  </si>
  <si>
    <t>SHM</t>
  </si>
  <si>
    <t>Sierra Health</t>
  </si>
  <si>
    <t>SIE</t>
  </si>
  <si>
    <t>SSI- AL</t>
  </si>
  <si>
    <t>SSI</t>
  </si>
  <si>
    <t>ST JOSEPH HERITAGE</t>
  </si>
  <si>
    <t>SJH</t>
  </si>
  <si>
    <t xml:space="preserve">St Paul's Managed Care RUGS 87% </t>
  </si>
  <si>
    <t>STP</t>
  </si>
  <si>
    <t>87% Rug</t>
  </si>
  <si>
    <t>Stanford PDPM HIPPS 90</t>
  </si>
  <si>
    <t>PDPM90</t>
  </si>
  <si>
    <t>Sub Acute Medi-Cal - Managed Medi-Cal Plans</t>
  </si>
  <si>
    <t>MSA MA</t>
  </si>
  <si>
    <t xml:space="preserve">Superior Managed Medicare </t>
  </si>
  <si>
    <t>SUP</t>
  </si>
  <si>
    <t>Sutter Hospitals Capitated</t>
  </si>
  <si>
    <t>SSC</t>
  </si>
  <si>
    <t>Sutter Select 1 Level</t>
  </si>
  <si>
    <t>SS1</t>
  </si>
  <si>
    <t>T3 Contra Cost Health Plan Skilled</t>
  </si>
  <si>
    <t>T3</t>
  </si>
  <si>
    <t>T3 Hospice</t>
  </si>
  <si>
    <t>T3 Managed Care</t>
  </si>
  <si>
    <t>T3 Medi-Cal</t>
  </si>
  <si>
    <t>T3 Private Pay (PP)</t>
  </si>
  <si>
    <t>Tricare For Life</t>
  </si>
  <si>
    <t>TCL</t>
  </si>
  <si>
    <t>TriCare TriWest</t>
  </si>
  <si>
    <t>TCW</t>
  </si>
  <si>
    <t>Tricare- HealthNet Federal Services</t>
  </si>
  <si>
    <t>TFS</t>
  </si>
  <si>
    <t>Trust Account</t>
  </si>
  <si>
    <t>TRS</t>
  </si>
  <si>
    <t>UCSD Healthcare</t>
  </si>
  <si>
    <t>UCS</t>
  </si>
  <si>
    <t>UCSD Healthcare NON-VENT</t>
  </si>
  <si>
    <t>UCN</t>
  </si>
  <si>
    <t>UCSD Healthcare VENT</t>
  </si>
  <si>
    <t>UCV</t>
  </si>
  <si>
    <t>UHC 4 levels</t>
  </si>
  <si>
    <t>UHC Community Medicaid</t>
  </si>
  <si>
    <t>United Health 1 Level</t>
  </si>
  <si>
    <t>UH1</t>
  </si>
  <si>
    <t>United Health 2 levels</t>
  </si>
  <si>
    <t>UH2</t>
  </si>
  <si>
    <t xml:space="preserve">United Health 3 Levels </t>
  </si>
  <si>
    <t>UH3</t>
  </si>
  <si>
    <t>United Health 4 levels</t>
  </si>
  <si>
    <t>United Health 4 lvs non-vent</t>
  </si>
  <si>
    <t>Uhn</t>
  </si>
  <si>
    <t>United Health 4 lvs vent</t>
  </si>
  <si>
    <t>Uhx</t>
  </si>
  <si>
    <t>United Health 6 levels</t>
  </si>
  <si>
    <t>UH6</t>
  </si>
  <si>
    <t>United Healthcare 1 Level</t>
  </si>
  <si>
    <t>UHM</t>
  </si>
  <si>
    <t>United Healthcare PDPM</t>
  </si>
  <si>
    <t>United Healthcare Vent</t>
  </si>
  <si>
    <t>UHV</t>
  </si>
  <si>
    <t>Universal Care Rugs</t>
  </si>
  <si>
    <t>UC</t>
  </si>
  <si>
    <t xml:space="preserve">VA Hospice </t>
  </si>
  <si>
    <t>VAH</t>
  </si>
  <si>
    <t>VA Skilled (6 levels)</t>
  </si>
  <si>
    <t>VA6</t>
  </si>
  <si>
    <t>Valley Health Plan</t>
  </si>
  <si>
    <t>Valley Health SK</t>
  </si>
  <si>
    <t>VH1</t>
  </si>
  <si>
    <t>Van Lang IPA (Amerigroup)</t>
  </si>
  <si>
    <t>VL</t>
  </si>
  <si>
    <t>Vantage PDPM</t>
  </si>
  <si>
    <t>VAN</t>
  </si>
  <si>
    <t>Veterans Administration</t>
  </si>
  <si>
    <t>Veterans Administration 8 Levels</t>
  </si>
  <si>
    <t>VA8</t>
  </si>
  <si>
    <t xml:space="preserve">Veterans Administration 8LVS SC </t>
  </si>
  <si>
    <t>Veterans Custodial LTC</t>
  </si>
  <si>
    <t>VAC</t>
  </si>
  <si>
    <t>Veterans LTC TX</t>
  </si>
  <si>
    <t xml:space="preserve">Veterans RUGS </t>
  </si>
  <si>
    <t>VAR</t>
  </si>
  <si>
    <t>Veterans RUGS (8lvs)</t>
  </si>
  <si>
    <t>Veterans RUGS 80%</t>
  </si>
  <si>
    <t>Village Health Rugs</t>
  </si>
  <si>
    <t>VH</t>
  </si>
  <si>
    <t>Waiver AL</t>
  </si>
  <si>
    <t>WAI</t>
  </si>
  <si>
    <t>AL</t>
  </si>
  <si>
    <t xml:space="preserve">Waiver Pending </t>
  </si>
  <si>
    <t>WP</t>
  </si>
  <si>
    <t>WellCare Healthplans</t>
  </si>
  <si>
    <t>WCH</t>
  </si>
  <si>
    <t>WellMed PDPM HIPPS</t>
  </si>
  <si>
    <t>WM</t>
  </si>
  <si>
    <t>Workers Comp</t>
  </si>
  <si>
    <t xml:space="preserve">Workers Comp RUGS </t>
  </si>
  <si>
    <t>WCR</t>
  </si>
  <si>
    <t>3 Bed Room</t>
  </si>
  <si>
    <t>3BD</t>
  </si>
  <si>
    <t>4 Bed Room</t>
  </si>
  <si>
    <t>4BD</t>
  </si>
  <si>
    <t>P</t>
  </si>
  <si>
    <t>Semi</t>
  </si>
  <si>
    <t>S</t>
  </si>
  <si>
    <t>Semi Private</t>
  </si>
  <si>
    <t>ST</t>
  </si>
  <si>
    <t>1 Bed 1036 sq ft</t>
  </si>
  <si>
    <t>1 Bed 952 sq ft</t>
  </si>
  <si>
    <t>1 Bed No Sunroom</t>
  </si>
  <si>
    <t>1BD</t>
  </si>
  <si>
    <t>1 Bedroom Suite</t>
  </si>
  <si>
    <t>1B</t>
  </si>
  <si>
    <t>2 Bed 1184 sq ft</t>
  </si>
  <si>
    <t>2 Bed 1296 sq ft</t>
  </si>
  <si>
    <t>2 Bed 1443 sq ft</t>
  </si>
  <si>
    <t>2 Bedroom Suite</t>
  </si>
  <si>
    <t>2B</t>
  </si>
  <si>
    <t>4 Bed Alzheimers</t>
  </si>
  <si>
    <t>4AZ</t>
  </si>
  <si>
    <t>Alzheimers Private</t>
  </si>
  <si>
    <t>AZP</t>
  </si>
  <si>
    <t xml:space="preserve">Alzheimers Semi </t>
  </si>
  <si>
    <t>AZS</t>
  </si>
  <si>
    <t>Assisted Living Private</t>
  </si>
  <si>
    <t xml:space="preserve">CERT 3-4 Bed Suite </t>
  </si>
  <si>
    <t>CT3S</t>
  </si>
  <si>
    <t xml:space="preserve">CERT Private </t>
  </si>
  <si>
    <t>CTP</t>
  </si>
  <si>
    <t xml:space="preserve">CERT Semi Private </t>
  </si>
  <si>
    <t>CTSP</t>
  </si>
  <si>
    <t xml:space="preserve">ERU 3 Bed </t>
  </si>
  <si>
    <t>E3</t>
  </si>
  <si>
    <t>ERU 4 Bed</t>
  </si>
  <si>
    <t>E4</t>
  </si>
  <si>
    <t xml:space="preserve">ERU Private </t>
  </si>
  <si>
    <t>E1</t>
  </si>
  <si>
    <t xml:space="preserve">ERU Semi Private </t>
  </si>
  <si>
    <t>E2</t>
  </si>
  <si>
    <t>Private NW</t>
  </si>
  <si>
    <t>PNW</t>
  </si>
  <si>
    <t>Private Skilled</t>
  </si>
  <si>
    <t>PSK</t>
  </si>
  <si>
    <t>Private Skilled II</t>
  </si>
  <si>
    <t>PK2</t>
  </si>
  <si>
    <t>Private Skilled III</t>
  </si>
  <si>
    <t>PK3</t>
  </si>
  <si>
    <t>Private Subacute</t>
  </si>
  <si>
    <t>PSA</t>
  </si>
  <si>
    <t xml:space="preserve">RRS Private </t>
  </si>
  <si>
    <t>RRP</t>
  </si>
  <si>
    <t xml:space="preserve">RRS Semi Private </t>
  </si>
  <si>
    <t>RRSP</t>
  </si>
  <si>
    <t>Semi 3 bed</t>
  </si>
  <si>
    <t>S3BD</t>
  </si>
  <si>
    <t>Semi Large</t>
  </si>
  <si>
    <t>SL</t>
  </si>
  <si>
    <t>Semi Private NW</t>
  </si>
  <si>
    <t>SNW</t>
  </si>
  <si>
    <t>Semi Skilled</t>
  </si>
  <si>
    <t>SSK</t>
  </si>
  <si>
    <t>Semi Skilled II</t>
  </si>
  <si>
    <t>SK2</t>
  </si>
  <si>
    <t>Semi Subacute</t>
  </si>
  <si>
    <t>SSA</t>
  </si>
  <si>
    <t>Studio</t>
  </si>
  <si>
    <t>Ward Skilled</t>
  </si>
  <si>
    <t>WSK</t>
  </si>
  <si>
    <t>Admission</t>
  </si>
  <si>
    <t>AD</t>
  </si>
  <si>
    <t>Discharged, Ended LOA</t>
  </si>
  <si>
    <t>DC</t>
  </si>
  <si>
    <t>Discharge Date</t>
  </si>
  <si>
    <t>DD</t>
  </si>
  <si>
    <t>Expired, While on LOA</t>
  </si>
  <si>
    <t>EL</t>
  </si>
  <si>
    <t>Expired</t>
  </si>
  <si>
    <t>EX</t>
  </si>
  <si>
    <t>Leave of Absence</t>
  </si>
  <si>
    <t>L</t>
  </si>
  <si>
    <t>Go Live Census</t>
  </si>
  <si>
    <t>OLC</t>
  </si>
  <si>
    <t>Payer Change</t>
  </si>
  <si>
    <t>ReAdmission</t>
  </si>
  <si>
    <t>RA</t>
  </si>
  <si>
    <t>Room Change</t>
  </si>
  <si>
    <t>RC</t>
  </si>
  <si>
    <t>Return from Leave</t>
  </si>
  <si>
    <t>RE</t>
  </si>
  <si>
    <t>Room Reserve</t>
  </si>
  <si>
    <t>RR</t>
  </si>
  <si>
    <t>Transfer In from Hospital</t>
  </si>
  <si>
    <t>TI</t>
  </si>
  <si>
    <t>Transfer Out to Hospital</t>
  </si>
  <si>
    <t>TO</t>
  </si>
  <si>
    <t>Actual Admission</t>
  </si>
  <si>
    <t>AW</t>
  </si>
  <si>
    <t>Apply Waiver</t>
  </si>
  <si>
    <t>CIC</t>
  </si>
  <si>
    <t>Co-ins Change</t>
  </si>
  <si>
    <t>CLC</t>
  </si>
  <si>
    <t>Care Level Change</t>
  </si>
  <si>
    <t>DAMA</t>
  </si>
  <si>
    <t>Discharge AMA Date</t>
  </si>
  <si>
    <t>DDNC</t>
  </si>
  <si>
    <t xml:space="preserve">Discharge Date(for non-covered leave) </t>
  </si>
  <si>
    <t>DDPL</t>
  </si>
  <si>
    <t>Default Days/Provider Liability</t>
  </si>
  <si>
    <t>DE</t>
  </si>
  <si>
    <t>Deceased Date (Facility)</t>
  </si>
  <si>
    <t>DH</t>
  </si>
  <si>
    <t>Deceased Date (Hospital)</t>
  </si>
  <si>
    <t>ER</t>
  </si>
  <si>
    <t>ER Visit</t>
  </si>
  <si>
    <t>Leave of Absence/LOA</t>
  </si>
  <si>
    <t>Liability Change</t>
  </si>
  <si>
    <t>On Line Census</t>
  </si>
  <si>
    <t>PO</t>
  </si>
  <si>
    <t>Prior Owner (PreGoLive Census)</t>
  </si>
  <si>
    <t>RAA</t>
  </si>
  <si>
    <t>Respite - Actual Admit/ReAdmit Date</t>
  </si>
  <si>
    <t>RDD</t>
  </si>
  <si>
    <t>Respite - Discharge Date</t>
  </si>
  <si>
    <t>RDE</t>
  </si>
  <si>
    <t>Respite - Deceased Date (Facility)</t>
  </si>
  <si>
    <t>RDH</t>
  </si>
  <si>
    <t>Respite - Deceased Date (Hospital)</t>
  </si>
  <si>
    <t>RER</t>
  </si>
  <si>
    <t>Return from ER Visit</t>
  </si>
  <si>
    <t>RL</t>
  </si>
  <si>
    <t>Return from Leave/LOA</t>
  </si>
  <si>
    <t>Active</t>
  </si>
  <si>
    <t>A</t>
  </si>
  <si>
    <t>Stop Billing</t>
  </si>
  <si>
    <t>D</t>
  </si>
  <si>
    <t>Discharged, Last Day Billed</t>
  </si>
  <si>
    <t>DI</t>
  </si>
  <si>
    <t>Expired, Last Day Billed</t>
  </si>
  <si>
    <t>EI</t>
  </si>
  <si>
    <t>Early Move Out</t>
  </si>
  <si>
    <t>EMO</t>
  </si>
  <si>
    <t>Early Rental</t>
  </si>
  <si>
    <t>Hospital Billable Leave</t>
  </si>
  <si>
    <t>HB</t>
  </si>
  <si>
    <t>Hospital Interrupted Stay &lt; 3 days</t>
  </si>
  <si>
    <t>Hospital Unbillable Leave</t>
  </si>
  <si>
    <t xml:space="preserve">RR </t>
  </si>
  <si>
    <t>Therapeutic Billable Leave</t>
  </si>
  <si>
    <t>TB</t>
  </si>
  <si>
    <t>Therapeutic Unbillable Leave</t>
  </si>
  <si>
    <t>TU</t>
  </si>
  <si>
    <t>STOP BILLING</t>
  </si>
  <si>
    <t>DP</t>
  </si>
  <si>
    <t>Discharged Paid</t>
  </si>
  <si>
    <t>Expired paid</t>
  </si>
  <si>
    <t>Paid ER Visit</t>
  </si>
  <si>
    <t>H</t>
  </si>
  <si>
    <t>Hospital&lt;8hr in Facility</t>
  </si>
  <si>
    <t>H3</t>
  </si>
  <si>
    <t>Hospital &lt;3 DAYS (Medicare Only)</t>
  </si>
  <si>
    <t>H8</t>
  </si>
  <si>
    <t>Hospital&gt;8hr in Facility</t>
  </si>
  <si>
    <t>Hospital Bed Hold</t>
  </si>
  <si>
    <t xml:space="preserve">Hospital &lt; 24 hrs (Managed Care only) </t>
  </si>
  <si>
    <t>Hospital Leave</t>
  </si>
  <si>
    <t>HL+</t>
  </si>
  <si>
    <t>Hospital Leave &gt;95%</t>
  </si>
  <si>
    <t>HL-</t>
  </si>
  <si>
    <t>Hospital Leave &lt;95%</t>
  </si>
  <si>
    <t>Hospital &lt; 24 hrs (Medicare only)</t>
  </si>
  <si>
    <t>Hospital Paid Leave</t>
  </si>
  <si>
    <t>HUP</t>
  </si>
  <si>
    <t>Hospital Unpaid Leave</t>
  </si>
  <si>
    <t>O</t>
  </si>
  <si>
    <t>R</t>
  </si>
  <si>
    <t>Reserve</t>
  </si>
  <si>
    <t>T</t>
  </si>
  <si>
    <t>Ther. Lve&lt;8hr in facility</t>
  </si>
  <si>
    <t>T8</t>
  </si>
  <si>
    <t>Ther. Lve&gt;8hr in facility</t>
  </si>
  <si>
    <t>Therapeutic Leave</t>
  </si>
  <si>
    <t>TL+</t>
  </si>
  <si>
    <t>Therapeutic Leave &gt;95%</t>
  </si>
  <si>
    <t>TL-</t>
  </si>
  <si>
    <t>Therapeutic Leave &lt;95%</t>
  </si>
  <si>
    <t>TP</t>
  </si>
  <si>
    <t>Therapeutic Paid Leave</t>
  </si>
  <si>
    <t>TUP</t>
  </si>
  <si>
    <t>Therapeutic Unpaid Leave</t>
  </si>
  <si>
    <t>UPL</t>
  </si>
  <si>
    <t xml:space="preserve">Unpaid Leave </t>
  </si>
  <si>
    <t>Src_PayerCode_Combined</t>
  </si>
  <si>
    <t>Memorial Herman Health Plan</t>
  </si>
  <si>
    <t>MH1</t>
  </si>
  <si>
    <t>Managed Medicaid-TX</t>
  </si>
  <si>
    <t>TXMGD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</si>
</sst>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0" fontId="16" fillId="33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16" fillId="0" borderId="0" xfId="0" applyFont="1"/>
    <xf numFmtId="0" fontId="18" fillId="33" borderId="0" xfId="0" applyFont="1" applyFill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fill>
        <patternFill>
          <fgColor indexed="64"/>
          <bgColor theme="3" tint="0.39991454817346722"/>
        </patternFill>
      </fill>
    </dxf>
    <dxf>
      <fill>
        <patternFill>
          <fgColor indexed="64"/>
          <bgColor theme="3" tint="0.39991454817346722"/>
        </patternFill>
      </fill>
    </dxf>
    <dxf>
      <font>
        <strike/>
        <color rgb="FFFF0000"/>
      </font>
      <fill>
        <patternFill>
          <fgColor indexed="64"/>
          <bgColor theme="5" tint="0.39991454817346722"/>
        </patternFill>
      </fill>
    </dxf>
    <dxf>
      <fill>
        <patternFill>
          <fgColor indexed="64"/>
          <bgColor theme="3" tint="0.39991454817346722"/>
        </patternFill>
      </fill>
    </dxf>
    <dxf>
      <font>
        <strike/>
        <color rgb="FFFF0000"/>
      </font>
      <fill>
        <patternFill>
          <fgColor indexed="64"/>
          <bgColor theme="5" tint="0.39991454817346722"/>
        </patternFill>
      </fill>
    </dxf>
    <dxf>
      <fill>
        <patternFill>
          <fgColor indexed="64"/>
          <bgColor theme="3" tint="0.399914548173467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47</xdr:row>
      <xdr:rowOff>190499</xdr:rowOff>
    </xdr:from>
    <xdr:to>
      <xdr:col>3</xdr:col>
      <xdr:colOff>609600</xdr:colOff>
      <xdr:row>72</xdr:row>
      <xdr:rowOff>98494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9E3B66-00A5-40B9-81B6-426568D94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143999"/>
          <a:ext cx="4705350" cy="46704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workbookViewId="0">
      <selection activeCell="D20" sqref="D20"/>
    </sheetView>
  </sheetViews>
  <sheetFormatPr defaultRowHeight="15" x14ac:dyDescent="0.25"/>
  <cols>
    <col min="1" max="1" width="26.28515625" bestFit="1" customWidth="1"/>
    <col min="2" max="2" width="14.140625" bestFit="1" customWidth="1"/>
    <col min="3" max="3" width="11.28515625" bestFit="1" customWidth="1"/>
    <col min="4" max="4" width="15.5703125" style="3" bestFit="1" customWidth="1"/>
    <col min="5" max="5" width="11.5703125" bestFit="1" customWidth="1"/>
    <col min="6" max="6" width="14.42578125" bestFit="1" customWidth="1"/>
    <col min="7" max="7" width="34.7109375" bestFit="1" customWidth="1"/>
    <col min="10" max="10" width="0" hidden="1" customWidth="1"/>
  </cols>
  <sheetData>
    <row r="1" spans="1:10" x14ac:dyDescent="0.25">
      <c r="A1" t="s">
        <v>8</v>
      </c>
      <c r="B1" t="s">
        <v>9</v>
      </c>
      <c r="C1" t="s">
        <v>10</v>
      </c>
      <c r="D1" s="2" t="s">
        <v>11</v>
      </c>
      <c r="E1" t="s">
        <v>12</v>
      </c>
      <c r="F1" t="s">
        <v>13</v>
      </c>
      <c r="G1" t="s">
        <v>14</v>
      </c>
    </row>
    <row r="2" spans="1:10" x14ac:dyDescent="0.25">
      <c r="A2" t="s">
        <v>1128</v>
      </c>
      <c r="B2" t="s">
        <v>1129</v>
      </c>
      <c r="C2">
        <v>1</v>
      </c>
      <c r="D2" s="2">
        <v>1</v>
      </c>
      <c r="E2">
        <f t="shared" ref="E2:E15" si="0">VLOOKUP($D2,$E$18:$H$83,1,FALSE)</f>
        <v>1</v>
      </c>
      <c r="F2" t="str">
        <f t="shared" ref="F2:F15" si="1">VLOOKUP($D2,$E$18:$H$83,2,FALSE)</f>
        <v>AA</v>
      </c>
      <c r="G2" t="str">
        <f t="shared" ref="G2:G15" si="2">VLOOKUP($D2,$E$18:$H$83,3,FALSE)</f>
        <v>Actual Admission</v>
      </c>
      <c r="J2" t="e">
        <f t="shared" ref="J2:J15" si="3">VLOOKUP($B2,$F$18:$H$83,3,FALSE)</f>
        <v>#N/A</v>
      </c>
    </row>
    <row r="3" spans="1:10" x14ac:dyDescent="0.25">
      <c r="A3" t="s">
        <v>1130</v>
      </c>
      <c r="B3" t="s">
        <v>1131</v>
      </c>
      <c r="C3">
        <v>100</v>
      </c>
      <c r="D3" s="5">
        <v>198</v>
      </c>
      <c r="E3">
        <f t="shared" si="0"/>
        <v>198</v>
      </c>
      <c r="F3" t="str">
        <f t="shared" si="1"/>
        <v>DDNC</v>
      </c>
      <c r="G3" t="str">
        <f t="shared" si="2"/>
        <v xml:space="preserve">Discharge Date(for non-covered leave) </v>
      </c>
      <c r="J3" t="e">
        <f t="shared" si="3"/>
        <v>#N/A</v>
      </c>
    </row>
    <row r="4" spans="1:10" x14ac:dyDescent="0.25">
      <c r="A4" t="s">
        <v>1132</v>
      </c>
      <c r="B4" t="s">
        <v>1133</v>
      </c>
      <c r="C4">
        <v>2</v>
      </c>
      <c r="D4" s="5">
        <v>2</v>
      </c>
      <c r="E4">
        <f t="shared" si="0"/>
        <v>2</v>
      </c>
      <c r="F4" t="str">
        <f t="shared" si="1"/>
        <v>DD</v>
      </c>
      <c r="G4" t="str">
        <f t="shared" si="2"/>
        <v>Discharge Date</v>
      </c>
      <c r="J4">
        <f t="shared" si="3"/>
        <v>2</v>
      </c>
    </row>
    <row r="5" spans="1:10" x14ac:dyDescent="0.25">
      <c r="A5" t="s">
        <v>1134</v>
      </c>
      <c r="B5" t="s">
        <v>1135</v>
      </c>
      <c r="C5">
        <v>37</v>
      </c>
      <c r="D5" s="5">
        <v>37</v>
      </c>
      <c r="E5">
        <f t="shared" si="0"/>
        <v>37</v>
      </c>
      <c r="F5" t="str">
        <f t="shared" si="1"/>
        <v>DH</v>
      </c>
      <c r="G5" t="str">
        <f t="shared" si="2"/>
        <v>Deceased Date (Hospital)</v>
      </c>
      <c r="J5" t="e">
        <f t="shared" si="3"/>
        <v>#N/A</v>
      </c>
    </row>
    <row r="6" spans="1:10" x14ac:dyDescent="0.25">
      <c r="A6" t="s">
        <v>1136</v>
      </c>
      <c r="B6" t="s">
        <v>1137</v>
      </c>
      <c r="C6">
        <v>3</v>
      </c>
      <c r="D6" s="5">
        <v>3</v>
      </c>
      <c r="E6">
        <f t="shared" si="0"/>
        <v>3</v>
      </c>
      <c r="F6" t="str">
        <f t="shared" si="1"/>
        <v>DE</v>
      </c>
      <c r="G6" t="str">
        <f t="shared" si="2"/>
        <v>Deceased Date (Facility)</v>
      </c>
      <c r="J6" t="e">
        <f t="shared" si="3"/>
        <v>#N/A</v>
      </c>
    </row>
    <row r="7" spans="1:10" x14ac:dyDescent="0.25">
      <c r="A7" t="s">
        <v>1138</v>
      </c>
      <c r="B7" t="s">
        <v>1139</v>
      </c>
      <c r="C7">
        <v>45</v>
      </c>
      <c r="D7" s="5">
        <v>45</v>
      </c>
      <c r="E7">
        <f t="shared" si="0"/>
        <v>45</v>
      </c>
      <c r="F7" t="str">
        <f t="shared" si="1"/>
        <v>L</v>
      </c>
      <c r="G7" t="str">
        <f t="shared" si="2"/>
        <v>Leave of Absence/LOA</v>
      </c>
      <c r="J7">
        <f t="shared" si="3"/>
        <v>45</v>
      </c>
    </row>
    <row r="8" spans="1:10" x14ac:dyDescent="0.25">
      <c r="A8" t="s">
        <v>1140</v>
      </c>
      <c r="B8" t="s">
        <v>1141</v>
      </c>
      <c r="C8">
        <v>76</v>
      </c>
      <c r="D8" s="2">
        <v>76</v>
      </c>
      <c r="E8">
        <f t="shared" si="0"/>
        <v>76</v>
      </c>
      <c r="F8" t="str">
        <f t="shared" si="1"/>
        <v>OLC</v>
      </c>
      <c r="G8" t="str">
        <f t="shared" si="2"/>
        <v>On Line Census</v>
      </c>
      <c r="J8">
        <f t="shared" si="3"/>
        <v>76</v>
      </c>
    </row>
    <row r="9" spans="1:10" x14ac:dyDescent="0.25">
      <c r="A9" t="s">
        <v>1142</v>
      </c>
      <c r="B9" t="s">
        <v>901</v>
      </c>
      <c r="C9">
        <v>56</v>
      </c>
      <c r="D9" s="2">
        <v>56</v>
      </c>
      <c r="E9">
        <f t="shared" si="0"/>
        <v>56</v>
      </c>
      <c r="F9" t="str">
        <f t="shared" si="1"/>
        <v>PC</v>
      </c>
      <c r="G9" t="str">
        <f t="shared" si="2"/>
        <v>Payer Change</v>
      </c>
      <c r="J9">
        <f t="shared" si="3"/>
        <v>56</v>
      </c>
    </row>
    <row r="10" spans="1:10" x14ac:dyDescent="0.25">
      <c r="A10" t="s">
        <v>1143</v>
      </c>
      <c r="B10" t="s">
        <v>1144</v>
      </c>
      <c r="C10">
        <v>66</v>
      </c>
      <c r="D10" s="2">
        <v>66</v>
      </c>
      <c r="E10">
        <f t="shared" si="0"/>
        <v>66</v>
      </c>
      <c r="F10" t="str">
        <f t="shared" si="1"/>
        <v>RA</v>
      </c>
      <c r="G10" t="str">
        <f t="shared" si="2"/>
        <v>ReAdmission</v>
      </c>
      <c r="J10">
        <f t="shared" si="3"/>
        <v>66</v>
      </c>
    </row>
    <row r="11" spans="1:10" x14ac:dyDescent="0.25">
      <c r="A11" t="s">
        <v>1145</v>
      </c>
      <c r="B11" t="s">
        <v>1146</v>
      </c>
      <c r="C11">
        <v>220</v>
      </c>
      <c r="D11" s="2">
        <v>8</v>
      </c>
      <c r="E11">
        <f t="shared" si="0"/>
        <v>8</v>
      </c>
      <c r="F11" t="str">
        <f t="shared" si="1"/>
        <v>RC</v>
      </c>
      <c r="G11" t="str">
        <f t="shared" si="2"/>
        <v>Room Change</v>
      </c>
      <c r="J11">
        <f t="shared" si="3"/>
        <v>8</v>
      </c>
    </row>
    <row r="12" spans="1:10" x14ac:dyDescent="0.25">
      <c r="A12" t="s">
        <v>1147</v>
      </c>
      <c r="B12" t="s">
        <v>1148</v>
      </c>
      <c r="C12">
        <v>46</v>
      </c>
      <c r="D12" s="2">
        <v>46</v>
      </c>
      <c r="E12">
        <f t="shared" si="0"/>
        <v>46</v>
      </c>
      <c r="F12" t="str">
        <f t="shared" si="1"/>
        <v>RL</v>
      </c>
      <c r="G12" t="str">
        <f t="shared" si="2"/>
        <v>Return from Leave/LOA</v>
      </c>
      <c r="J12" t="e">
        <f t="shared" si="3"/>
        <v>#N/A</v>
      </c>
    </row>
    <row r="13" spans="1:10" x14ac:dyDescent="0.25">
      <c r="A13" t="s">
        <v>1149</v>
      </c>
      <c r="B13" t="s">
        <v>1150</v>
      </c>
      <c r="C13">
        <v>87</v>
      </c>
      <c r="D13" s="2">
        <v>157</v>
      </c>
      <c r="E13">
        <f t="shared" si="0"/>
        <v>157</v>
      </c>
      <c r="F13" t="str">
        <f t="shared" si="1"/>
        <v>RR</v>
      </c>
      <c r="G13" t="str">
        <f t="shared" si="2"/>
        <v>Room Reserve</v>
      </c>
      <c r="J13">
        <f t="shared" si="3"/>
        <v>157</v>
      </c>
    </row>
    <row r="14" spans="1:10" x14ac:dyDescent="0.25">
      <c r="A14" t="s">
        <v>1151</v>
      </c>
      <c r="B14" t="s">
        <v>1152</v>
      </c>
      <c r="C14">
        <v>6</v>
      </c>
      <c r="D14" s="2">
        <v>6</v>
      </c>
      <c r="E14">
        <f t="shared" si="0"/>
        <v>6</v>
      </c>
      <c r="F14" t="str">
        <f t="shared" si="1"/>
        <v>TI</v>
      </c>
      <c r="G14" t="str">
        <f t="shared" si="2"/>
        <v>Transfer In from Hospital</v>
      </c>
      <c r="J14">
        <f t="shared" si="3"/>
        <v>6</v>
      </c>
    </row>
    <row r="15" spans="1:10" x14ac:dyDescent="0.25">
      <c r="A15" t="s">
        <v>1153</v>
      </c>
      <c r="B15" t="s">
        <v>1154</v>
      </c>
      <c r="C15">
        <v>4</v>
      </c>
      <c r="D15" s="2">
        <v>4</v>
      </c>
      <c r="E15">
        <f t="shared" si="0"/>
        <v>4</v>
      </c>
      <c r="F15" t="str">
        <f t="shared" si="1"/>
        <v>TO</v>
      </c>
      <c r="G15" t="str">
        <f t="shared" si="2"/>
        <v>Transfer Out to Hospital</v>
      </c>
      <c r="J15">
        <f t="shared" si="3"/>
        <v>4</v>
      </c>
    </row>
    <row r="18" spans="5:8" x14ac:dyDescent="0.25">
      <c r="E18">
        <v>1</v>
      </c>
      <c r="F18" t="s">
        <v>701</v>
      </c>
      <c r="G18" t="s">
        <v>1155</v>
      </c>
      <c r="H18">
        <v>1</v>
      </c>
    </row>
    <row r="19" spans="5:8" x14ac:dyDescent="0.25">
      <c r="E19">
        <v>587</v>
      </c>
      <c r="F19" t="s">
        <v>1156</v>
      </c>
      <c r="G19" t="s">
        <v>1157</v>
      </c>
      <c r="H19">
        <v>587</v>
      </c>
    </row>
    <row r="20" spans="5:8" x14ac:dyDescent="0.25">
      <c r="E20">
        <v>96</v>
      </c>
      <c r="F20" t="s">
        <v>1158</v>
      </c>
      <c r="G20" t="s">
        <v>1159</v>
      </c>
      <c r="H20">
        <v>96</v>
      </c>
    </row>
    <row r="21" spans="5:8" x14ac:dyDescent="0.25">
      <c r="E21">
        <v>613</v>
      </c>
      <c r="F21" t="s">
        <v>1160</v>
      </c>
      <c r="G21" t="s">
        <v>1161</v>
      </c>
      <c r="H21">
        <v>613</v>
      </c>
    </row>
    <row r="22" spans="5:8" x14ac:dyDescent="0.25">
      <c r="E22">
        <v>360</v>
      </c>
      <c r="F22" t="s">
        <v>1162</v>
      </c>
      <c r="G22" t="s">
        <v>1163</v>
      </c>
      <c r="H22">
        <v>360</v>
      </c>
    </row>
    <row r="23" spans="5:8" x14ac:dyDescent="0.25">
      <c r="E23">
        <v>2</v>
      </c>
      <c r="F23" t="s">
        <v>1133</v>
      </c>
      <c r="G23" t="s">
        <v>1132</v>
      </c>
      <c r="H23">
        <v>2</v>
      </c>
    </row>
    <row r="24" spans="5:8" x14ac:dyDescent="0.25">
      <c r="E24">
        <v>198</v>
      </c>
      <c r="F24" t="s">
        <v>1164</v>
      </c>
      <c r="G24" t="s">
        <v>1165</v>
      </c>
      <c r="H24">
        <v>198</v>
      </c>
    </row>
    <row r="25" spans="5:8" x14ac:dyDescent="0.25">
      <c r="E25">
        <v>559</v>
      </c>
      <c r="F25" t="s">
        <v>1166</v>
      </c>
      <c r="G25" t="s">
        <v>1167</v>
      </c>
      <c r="H25">
        <v>559</v>
      </c>
    </row>
    <row r="26" spans="5:8" x14ac:dyDescent="0.25">
      <c r="E26">
        <v>3</v>
      </c>
      <c r="F26" t="s">
        <v>1168</v>
      </c>
      <c r="G26" t="s">
        <v>1169</v>
      </c>
      <c r="H26">
        <v>3</v>
      </c>
    </row>
    <row r="27" spans="5:8" x14ac:dyDescent="0.25">
      <c r="E27">
        <v>37</v>
      </c>
      <c r="F27" t="s">
        <v>1170</v>
      </c>
      <c r="G27" t="s">
        <v>1171</v>
      </c>
      <c r="H27">
        <v>37</v>
      </c>
    </row>
    <row r="28" spans="5:8" x14ac:dyDescent="0.25">
      <c r="E28">
        <v>159</v>
      </c>
      <c r="F28" t="s">
        <v>1172</v>
      </c>
      <c r="G28" t="s">
        <v>1173</v>
      </c>
      <c r="H28">
        <v>159</v>
      </c>
    </row>
    <row r="29" spans="5:8" x14ac:dyDescent="0.25">
      <c r="E29">
        <v>45</v>
      </c>
      <c r="F29" t="s">
        <v>1139</v>
      </c>
      <c r="G29" t="s">
        <v>1174</v>
      </c>
      <c r="H29">
        <v>45</v>
      </c>
    </row>
    <row r="30" spans="5:8" x14ac:dyDescent="0.25">
      <c r="E30">
        <v>57</v>
      </c>
      <c r="F30" t="s">
        <v>439</v>
      </c>
      <c r="G30" t="s">
        <v>1175</v>
      </c>
      <c r="H30">
        <v>57</v>
      </c>
    </row>
    <row r="31" spans="5:8" x14ac:dyDescent="0.25">
      <c r="E31">
        <v>76</v>
      </c>
      <c r="F31" t="s">
        <v>1141</v>
      </c>
      <c r="G31" t="s">
        <v>1176</v>
      </c>
      <c r="H31">
        <v>76</v>
      </c>
    </row>
    <row r="32" spans="5:8" x14ac:dyDescent="0.25">
      <c r="E32">
        <v>56</v>
      </c>
      <c r="F32" t="s">
        <v>901</v>
      </c>
      <c r="G32" t="s">
        <v>1142</v>
      </c>
      <c r="H32">
        <v>56</v>
      </c>
    </row>
    <row r="33" spans="5:8" x14ac:dyDescent="0.25">
      <c r="E33">
        <v>478</v>
      </c>
      <c r="F33" t="s">
        <v>1177</v>
      </c>
      <c r="G33" t="s">
        <v>1178</v>
      </c>
      <c r="H33">
        <v>478</v>
      </c>
    </row>
    <row r="34" spans="5:8" x14ac:dyDescent="0.25">
      <c r="E34">
        <v>66</v>
      </c>
      <c r="F34" t="s">
        <v>1144</v>
      </c>
      <c r="G34" t="s">
        <v>1143</v>
      </c>
      <c r="H34">
        <v>66</v>
      </c>
    </row>
    <row r="35" spans="5:8" x14ac:dyDescent="0.25">
      <c r="E35">
        <v>9</v>
      </c>
      <c r="F35" t="s">
        <v>1179</v>
      </c>
      <c r="G35" t="s">
        <v>1180</v>
      </c>
      <c r="H35">
        <v>9</v>
      </c>
    </row>
    <row r="36" spans="5:8" x14ac:dyDescent="0.25">
      <c r="E36">
        <v>8</v>
      </c>
      <c r="F36" t="s">
        <v>1146</v>
      </c>
      <c r="G36" t="s">
        <v>1145</v>
      </c>
      <c r="H36">
        <v>8</v>
      </c>
    </row>
    <row r="37" spans="5:8" x14ac:dyDescent="0.25">
      <c r="E37">
        <v>10</v>
      </c>
      <c r="F37" t="s">
        <v>1181</v>
      </c>
      <c r="G37" t="s">
        <v>1182</v>
      </c>
      <c r="H37">
        <v>10</v>
      </c>
    </row>
    <row r="38" spans="5:8" x14ac:dyDescent="0.25">
      <c r="E38">
        <v>11</v>
      </c>
      <c r="F38" t="s">
        <v>1183</v>
      </c>
      <c r="G38" t="s">
        <v>1184</v>
      </c>
      <c r="H38">
        <v>11</v>
      </c>
    </row>
    <row r="39" spans="5:8" x14ac:dyDescent="0.25">
      <c r="E39">
        <v>12</v>
      </c>
      <c r="F39" t="s">
        <v>1185</v>
      </c>
      <c r="G39" t="s">
        <v>1186</v>
      </c>
      <c r="H39">
        <v>12</v>
      </c>
    </row>
    <row r="40" spans="5:8" x14ac:dyDescent="0.25">
      <c r="E40">
        <v>161</v>
      </c>
      <c r="F40" t="s">
        <v>1187</v>
      </c>
      <c r="G40" t="s">
        <v>1188</v>
      </c>
      <c r="H40">
        <v>161</v>
      </c>
    </row>
    <row r="41" spans="5:8" x14ac:dyDescent="0.25">
      <c r="E41">
        <v>46</v>
      </c>
      <c r="F41" t="s">
        <v>1189</v>
      </c>
      <c r="G41" t="s">
        <v>1190</v>
      </c>
      <c r="H41">
        <v>46</v>
      </c>
    </row>
    <row r="42" spans="5:8" x14ac:dyDescent="0.25">
      <c r="E42">
        <v>157</v>
      </c>
      <c r="F42" t="s">
        <v>1150</v>
      </c>
      <c r="G42" t="s">
        <v>1149</v>
      </c>
      <c r="H42">
        <v>157</v>
      </c>
    </row>
    <row r="43" spans="5:8" x14ac:dyDescent="0.25">
      <c r="E43">
        <v>6</v>
      </c>
      <c r="F43" t="s">
        <v>1152</v>
      </c>
      <c r="G43" t="s">
        <v>1151</v>
      </c>
      <c r="H43">
        <v>6</v>
      </c>
    </row>
    <row r="44" spans="5:8" x14ac:dyDescent="0.25">
      <c r="E44">
        <v>4</v>
      </c>
      <c r="F44" t="s">
        <v>1154</v>
      </c>
      <c r="G44" t="s">
        <v>1153</v>
      </c>
      <c r="H44">
        <v>4</v>
      </c>
    </row>
  </sheetData>
  <conditionalFormatting sqref="D1:D1048576">
    <cfRule type="expression" dxfId="5" priority="2" stopIfTrue="1">
      <formula>ISNA(D1)</formula>
    </cfRule>
  </conditionalFormatting>
  <conditionalFormatting sqref="E18:H83">
    <cfRule type="expression" dxfId="4" priority="1" stopIfTrue="1">
      <formula>COUNTIF(LIST,$F18)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2"/>
  <sheetViews>
    <sheetView workbookViewId="0">
      <selection activeCell="M17" sqref="M17"/>
    </sheetView>
  </sheetViews>
  <sheetFormatPr defaultRowHeight="15" x14ac:dyDescent="0.25"/>
  <cols>
    <col min="1" max="1" width="31.5703125" customWidth="1"/>
    <col min="2" max="2" width="14.140625" bestFit="1" customWidth="1"/>
    <col min="3" max="3" width="11.28515625" bestFit="1" customWidth="1"/>
    <col min="4" max="4" width="15.5703125" style="3" bestFit="1" customWidth="1"/>
    <col min="5" max="5" width="11.5703125" bestFit="1" customWidth="1"/>
    <col min="6" max="6" width="14.42578125" bestFit="1" customWidth="1"/>
    <col min="7" max="7" width="34.7109375" bestFit="1" customWidth="1"/>
    <col min="10" max="10" width="0" hidden="1" customWidth="1"/>
  </cols>
  <sheetData>
    <row r="1" spans="1:10" x14ac:dyDescent="0.25">
      <c r="A1" t="s">
        <v>8</v>
      </c>
      <c r="B1" t="s">
        <v>9</v>
      </c>
      <c r="C1" t="s">
        <v>10</v>
      </c>
      <c r="D1" s="2" t="s">
        <v>11</v>
      </c>
      <c r="E1" t="s">
        <v>12</v>
      </c>
      <c r="F1" t="s">
        <v>13</v>
      </c>
      <c r="G1" t="s">
        <v>14</v>
      </c>
    </row>
    <row r="2" spans="1:10" x14ac:dyDescent="0.25">
      <c r="A2" t="s">
        <v>1191</v>
      </c>
      <c r="B2" t="s">
        <v>1192</v>
      </c>
      <c r="C2">
        <v>42</v>
      </c>
      <c r="D2" s="2">
        <v>42</v>
      </c>
      <c r="E2">
        <f t="shared" ref="E2:E13" si="0">VLOOKUP($D2,$E$16:$H$81,1,FALSE)</f>
        <v>42</v>
      </c>
      <c r="F2" t="str">
        <f t="shared" ref="F2:F13" si="1">VLOOKUP($D2,$E$16:$H$81,2,FALSE)</f>
        <v>A</v>
      </c>
      <c r="G2" t="str">
        <f t="shared" ref="G2:G13" si="2">VLOOKUP($D2,$E$16:$H$81,3,FALSE)</f>
        <v>Active</v>
      </c>
      <c r="J2">
        <f t="shared" ref="J2:J13" si="3">VLOOKUP($B2,$F$16:$H$81,3,FALSE)</f>
        <v>42</v>
      </c>
    </row>
    <row r="3" spans="1:10" x14ac:dyDescent="0.25">
      <c r="A3" t="s">
        <v>1193</v>
      </c>
      <c r="B3" t="s">
        <v>1194</v>
      </c>
      <c r="C3">
        <v>17</v>
      </c>
      <c r="D3" s="2">
        <v>17</v>
      </c>
      <c r="E3">
        <f t="shared" si="0"/>
        <v>17</v>
      </c>
      <c r="F3" t="str">
        <f t="shared" si="1"/>
        <v>D</v>
      </c>
      <c r="G3" t="str">
        <f t="shared" si="2"/>
        <v>STOP BILLING</v>
      </c>
      <c r="J3">
        <f t="shared" si="3"/>
        <v>17</v>
      </c>
    </row>
    <row r="4" spans="1:10" x14ac:dyDescent="0.25">
      <c r="A4" t="s">
        <v>1195</v>
      </c>
      <c r="B4" t="s">
        <v>1196</v>
      </c>
      <c r="C4">
        <v>290</v>
      </c>
      <c r="D4" s="5">
        <v>48</v>
      </c>
      <c r="E4">
        <f t="shared" si="0"/>
        <v>48</v>
      </c>
      <c r="F4" t="str">
        <f t="shared" si="1"/>
        <v>DP</v>
      </c>
      <c r="G4" t="str">
        <f t="shared" si="2"/>
        <v>Discharged Paid</v>
      </c>
      <c r="J4" t="e">
        <f t="shared" si="3"/>
        <v>#N/A</v>
      </c>
    </row>
    <row r="5" spans="1:10" x14ac:dyDescent="0.25">
      <c r="A5" t="s">
        <v>1197</v>
      </c>
      <c r="B5" t="s">
        <v>1198</v>
      </c>
      <c r="C5">
        <v>49</v>
      </c>
      <c r="D5" s="5">
        <v>49</v>
      </c>
      <c r="E5">
        <f t="shared" si="0"/>
        <v>49</v>
      </c>
      <c r="F5" t="str">
        <f t="shared" si="1"/>
        <v>EP</v>
      </c>
      <c r="G5" t="str">
        <f t="shared" si="2"/>
        <v>Expired paid</v>
      </c>
      <c r="J5" t="e">
        <f t="shared" si="3"/>
        <v>#N/A</v>
      </c>
    </row>
    <row r="6" spans="1:10" x14ac:dyDescent="0.25">
      <c r="A6" t="s">
        <v>1199</v>
      </c>
      <c r="B6" t="s">
        <v>1200</v>
      </c>
      <c r="C6">
        <v>350</v>
      </c>
      <c r="D6" s="5">
        <v>196</v>
      </c>
      <c r="E6">
        <f t="shared" si="0"/>
        <v>196</v>
      </c>
      <c r="F6" t="str">
        <f t="shared" si="1"/>
        <v>UPL</v>
      </c>
      <c r="G6" t="str">
        <f t="shared" si="2"/>
        <v xml:space="preserve">Unpaid Leave </v>
      </c>
      <c r="J6" t="e">
        <f t="shared" si="3"/>
        <v>#N/A</v>
      </c>
    </row>
    <row r="7" spans="1:10" x14ac:dyDescent="0.25">
      <c r="A7" t="s">
        <v>1201</v>
      </c>
      <c r="B7" t="s">
        <v>1172</v>
      </c>
      <c r="C7">
        <v>352</v>
      </c>
      <c r="D7" s="5">
        <v>144</v>
      </c>
      <c r="E7">
        <f t="shared" si="0"/>
        <v>144</v>
      </c>
      <c r="F7" t="str">
        <f t="shared" si="1"/>
        <v>R</v>
      </c>
      <c r="G7" t="str">
        <f t="shared" si="2"/>
        <v>Reserve</v>
      </c>
      <c r="J7">
        <f t="shared" si="3"/>
        <v>193</v>
      </c>
    </row>
    <row r="8" spans="1:10" x14ac:dyDescent="0.25">
      <c r="A8" t="s">
        <v>1202</v>
      </c>
      <c r="B8" t="s">
        <v>1203</v>
      </c>
      <c r="C8">
        <v>43</v>
      </c>
      <c r="D8" s="5">
        <v>138</v>
      </c>
      <c r="E8">
        <f t="shared" si="0"/>
        <v>138</v>
      </c>
      <c r="F8" t="str">
        <f t="shared" si="1"/>
        <v>HB</v>
      </c>
      <c r="G8" t="str">
        <f t="shared" si="2"/>
        <v>Hospital Bed Hold</v>
      </c>
      <c r="J8">
        <f t="shared" si="3"/>
        <v>138</v>
      </c>
    </row>
    <row r="9" spans="1:10" x14ac:dyDescent="0.25">
      <c r="A9" t="s">
        <v>1204</v>
      </c>
      <c r="B9" t="s">
        <v>329</v>
      </c>
      <c r="C9">
        <v>47</v>
      </c>
      <c r="D9" s="5">
        <v>448</v>
      </c>
      <c r="E9">
        <f t="shared" si="0"/>
        <v>448</v>
      </c>
      <c r="F9" t="str">
        <f t="shared" si="1"/>
        <v>H3</v>
      </c>
      <c r="G9" t="str">
        <f t="shared" si="2"/>
        <v>Hospital &lt;3 DAYS (Medicare Only)</v>
      </c>
      <c r="J9">
        <f t="shared" si="3"/>
        <v>47</v>
      </c>
    </row>
    <row r="10" spans="1:10" x14ac:dyDescent="0.25">
      <c r="A10" t="s">
        <v>1205</v>
      </c>
      <c r="B10" t="s">
        <v>121</v>
      </c>
      <c r="C10">
        <v>52</v>
      </c>
      <c r="D10" s="5">
        <v>52</v>
      </c>
      <c r="E10">
        <f t="shared" si="0"/>
        <v>52</v>
      </c>
      <c r="F10" t="str">
        <f t="shared" si="1"/>
        <v>HUP</v>
      </c>
      <c r="G10" t="str">
        <f t="shared" si="2"/>
        <v>Hospital Unpaid Leave</v>
      </c>
      <c r="J10" t="e">
        <f t="shared" si="3"/>
        <v>#N/A</v>
      </c>
    </row>
    <row r="11" spans="1:10" x14ac:dyDescent="0.25">
      <c r="A11" t="s">
        <v>1149</v>
      </c>
      <c r="B11" t="s">
        <v>1206</v>
      </c>
      <c r="C11">
        <v>88</v>
      </c>
      <c r="D11" s="5">
        <v>255</v>
      </c>
      <c r="E11">
        <f t="shared" si="0"/>
        <v>255</v>
      </c>
      <c r="F11" t="str">
        <f t="shared" si="1"/>
        <v xml:space="preserve">RR </v>
      </c>
      <c r="G11" t="str">
        <f t="shared" si="2"/>
        <v>Room Reserve</v>
      </c>
      <c r="J11">
        <f t="shared" si="3"/>
        <v>255</v>
      </c>
    </row>
    <row r="12" spans="1:10" x14ac:dyDescent="0.25">
      <c r="A12" t="s">
        <v>1207</v>
      </c>
      <c r="B12" t="s">
        <v>1208</v>
      </c>
      <c r="C12">
        <v>44</v>
      </c>
      <c r="D12" s="5">
        <v>418</v>
      </c>
      <c r="E12">
        <f t="shared" si="0"/>
        <v>418</v>
      </c>
      <c r="F12" t="str">
        <f t="shared" si="1"/>
        <v>TP</v>
      </c>
      <c r="G12" t="str">
        <f t="shared" si="2"/>
        <v>Therapeutic Paid Leave</v>
      </c>
      <c r="J12" t="e">
        <f t="shared" si="3"/>
        <v>#N/A</v>
      </c>
    </row>
    <row r="13" spans="1:10" x14ac:dyDescent="0.25">
      <c r="A13" t="s">
        <v>1209</v>
      </c>
      <c r="B13" t="s">
        <v>1210</v>
      </c>
      <c r="C13">
        <v>55</v>
      </c>
      <c r="D13" s="5">
        <v>55</v>
      </c>
      <c r="E13">
        <f t="shared" si="0"/>
        <v>55</v>
      </c>
      <c r="F13" t="str">
        <f t="shared" si="1"/>
        <v>TUP</v>
      </c>
      <c r="G13" t="str">
        <f t="shared" si="2"/>
        <v>Therapeutic Unpaid Leave</v>
      </c>
      <c r="J13" t="e">
        <f t="shared" si="3"/>
        <v>#N/A</v>
      </c>
    </row>
    <row r="16" spans="1:10" x14ac:dyDescent="0.25">
      <c r="E16">
        <v>42</v>
      </c>
      <c r="F16" t="s">
        <v>1192</v>
      </c>
      <c r="G16" t="s">
        <v>1191</v>
      </c>
      <c r="H16">
        <v>42</v>
      </c>
    </row>
    <row r="17" spans="5:8" x14ac:dyDescent="0.25">
      <c r="E17">
        <v>17</v>
      </c>
      <c r="F17" t="s">
        <v>1194</v>
      </c>
      <c r="G17" t="s">
        <v>1211</v>
      </c>
      <c r="H17">
        <v>17</v>
      </c>
    </row>
    <row r="18" spans="5:8" x14ac:dyDescent="0.25">
      <c r="E18">
        <v>48</v>
      </c>
      <c r="F18" t="s">
        <v>1212</v>
      </c>
      <c r="G18" t="s">
        <v>1213</v>
      </c>
      <c r="H18">
        <v>48</v>
      </c>
    </row>
    <row r="19" spans="5:8" x14ac:dyDescent="0.25">
      <c r="E19">
        <v>49</v>
      </c>
      <c r="F19" t="s">
        <v>305</v>
      </c>
      <c r="G19" t="s">
        <v>1214</v>
      </c>
      <c r="H19">
        <v>49</v>
      </c>
    </row>
    <row r="20" spans="5:8" x14ac:dyDescent="0.25">
      <c r="E20">
        <v>193</v>
      </c>
      <c r="F20" t="s">
        <v>1172</v>
      </c>
      <c r="G20" t="s">
        <v>1215</v>
      </c>
      <c r="H20">
        <v>193</v>
      </c>
    </row>
    <row r="21" spans="5:8" x14ac:dyDescent="0.25">
      <c r="E21">
        <v>140</v>
      </c>
      <c r="F21" t="s">
        <v>1216</v>
      </c>
      <c r="G21" t="s">
        <v>1217</v>
      </c>
      <c r="H21">
        <v>140</v>
      </c>
    </row>
    <row r="22" spans="5:8" x14ac:dyDescent="0.25">
      <c r="E22">
        <v>448</v>
      </c>
      <c r="F22" t="s">
        <v>1218</v>
      </c>
      <c r="G22" t="s">
        <v>1219</v>
      </c>
      <c r="H22">
        <v>448</v>
      </c>
    </row>
    <row r="23" spans="5:8" x14ac:dyDescent="0.25">
      <c r="E23">
        <v>142</v>
      </c>
      <c r="F23" t="s">
        <v>1220</v>
      </c>
      <c r="G23" t="s">
        <v>1221</v>
      </c>
      <c r="H23">
        <v>142</v>
      </c>
    </row>
    <row r="24" spans="5:8" x14ac:dyDescent="0.25">
      <c r="E24">
        <v>138</v>
      </c>
      <c r="F24" t="s">
        <v>1203</v>
      </c>
      <c r="G24" t="s">
        <v>1222</v>
      </c>
      <c r="H24">
        <v>138</v>
      </c>
    </row>
    <row r="25" spans="5:8" x14ac:dyDescent="0.25">
      <c r="E25">
        <v>396</v>
      </c>
      <c r="F25" t="s">
        <v>414</v>
      </c>
      <c r="G25" t="s">
        <v>1223</v>
      </c>
      <c r="H25">
        <v>396</v>
      </c>
    </row>
    <row r="26" spans="5:8" x14ac:dyDescent="0.25">
      <c r="E26">
        <v>43</v>
      </c>
      <c r="F26" t="s">
        <v>355</v>
      </c>
      <c r="G26" t="s">
        <v>1224</v>
      </c>
      <c r="H26">
        <v>43</v>
      </c>
    </row>
    <row r="27" spans="5:8" x14ac:dyDescent="0.25">
      <c r="E27">
        <v>219</v>
      </c>
      <c r="F27" t="s">
        <v>1225</v>
      </c>
      <c r="G27" t="s">
        <v>1226</v>
      </c>
      <c r="H27">
        <v>219</v>
      </c>
    </row>
    <row r="28" spans="5:8" x14ac:dyDescent="0.25">
      <c r="E28">
        <v>217</v>
      </c>
      <c r="F28" t="s">
        <v>1227</v>
      </c>
      <c r="G28" t="s">
        <v>1228</v>
      </c>
      <c r="H28">
        <v>217</v>
      </c>
    </row>
    <row r="29" spans="5:8" x14ac:dyDescent="0.25">
      <c r="E29">
        <v>47</v>
      </c>
      <c r="F29" t="s">
        <v>329</v>
      </c>
      <c r="G29" t="s">
        <v>1229</v>
      </c>
      <c r="H29">
        <v>47</v>
      </c>
    </row>
    <row r="30" spans="5:8" x14ac:dyDescent="0.25">
      <c r="E30">
        <v>417</v>
      </c>
      <c r="F30" t="s">
        <v>465</v>
      </c>
      <c r="G30" t="s">
        <v>1230</v>
      </c>
      <c r="H30">
        <v>417</v>
      </c>
    </row>
    <row r="31" spans="5:8" x14ac:dyDescent="0.25">
      <c r="E31">
        <v>52</v>
      </c>
      <c r="F31" t="s">
        <v>1231</v>
      </c>
      <c r="G31" t="s">
        <v>1232</v>
      </c>
      <c r="H31">
        <v>52</v>
      </c>
    </row>
    <row r="32" spans="5:8" x14ac:dyDescent="0.25">
      <c r="E32">
        <v>335</v>
      </c>
      <c r="F32" t="s">
        <v>1233</v>
      </c>
      <c r="G32" t="s">
        <v>861</v>
      </c>
      <c r="H32">
        <v>335</v>
      </c>
    </row>
    <row r="33" spans="5:8" x14ac:dyDescent="0.25">
      <c r="E33">
        <v>144</v>
      </c>
      <c r="F33" t="s">
        <v>1234</v>
      </c>
      <c r="G33" t="s">
        <v>1235</v>
      </c>
      <c r="H33">
        <v>144</v>
      </c>
    </row>
    <row r="34" spans="5:8" x14ac:dyDescent="0.25">
      <c r="E34">
        <v>255</v>
      </c>
      <c r="F34" t="s">
        <v>1206</v>
      </c>
      <c r="G34" t="s">
        <v>1149</v>
      </c>
      <c r="H34">
        <v>255</v>
      </c>
    </row>
    <row r="35" spans="5:8" x14ac:dyDescent="0.25">
      <c r="E35">
        <v>147</v>
      </c>
      <c r="F35" t="s">
        <v>1236</v>
      </c>
      <c r="G35" t="s">
        <v>1237</v>
      </c>
      <c r="H35">
        <v>147</v>
      </c>
    </row>
    <row r="36" spans="5:8" x14ac:dyDescent="0.25">
      <c r="E36">
        <v>149</v>
      </c>
      <c r="F36" t="s">
        <v>1238</v>
      </c>
      <c r="G36" t="s">
        <v>1239</v>
      </c>
      <c r="H36">
        <v>149</v>
      </c>
    </row>
    <row r="37" spans="5:8" x14ac:dyDescent="0.25">
      <c r="E37">
        <v>44</v>
      </c>
      <c r="F37" t="s">
        <v>205</v>
      </c>
      <c r="G37" t="s">
        <v>1240</v>
      </c>
      <c r="H37">
        <v>44</v>
      </c>
    </row>
    <row r="38" spans="5:8" x14ac:dyDescent="0.25">
      <c r="E38">
        <v>223</v>
      </c>
      <c r="F38" t="s">
        <v>1241</v>
      </c>
      <c r="G38" t="s">
        <v>1242</v>
      </c>
      <c r="H38">
        <v>223</v>
      </c>
    </row>
    <row r="39" spans="5:8" x14ac:dyDescent="0.25">
      <c r="E39">
        <v>221</v>
      </c>
      <c r="F39" t="s">
        <v>1243</v>
      </c>
      <c r="G39" t="s">
        <v>1244</v>
      </c>
      <c r="H39">
        <v>221</v>
      </c>
    </row>
    <row r="40" spans="5:8" x14ac:dyDescent="0.25">
      <c r="E40">
        <v>418</v>
      </c>
      <c r="F40" t="s">
        <v>1245</v>
      </c>
      <c r="G40" t="s">
        <v>1246</v>
      </c>
      <c r="H40">
        <v>418</v>
      </c>
    </row>
    <row r="41" spans="5:8" x14ac:dyDescent="0.25">
      <c r="E41">
        <v>55</v>
      </c>
      <c r="F41" t="s">
        <v>1247</v>
      </c>
      <c r="G41" t="s">
        <v>1248</v>
      </c>
      <c r="H41">
        <v>55</v>
      </c>
    </row>
    <row r="42" spans="5:8" x14ac:dyDescent="0.25">
      <c r="E42">
        <v>196</v>
      </c>
      <c r="F42" t="s">
        <v>1249</v>
      </c>
      <c r="G42" t="s">
        <v>1250</v>
      </c>
      <c r="H42">
        <v>196</v>
      </c>
    </row>
  </sheetData>
  <conditionalFormatting sqref="D1:D1048576">
    <cfRule type="expression" dxfId="3" priority="2" stopIfTrue="1">
      <formula>ISNA(D1)</formula>
    </cfRule>
  </conditionalFormatting>
  <conditionalFormatting sqref="E16:H81">
    <cfRule type="expression" dxfId="2" priority="1" stopIfTrue="1">
      <formula>COUNTIF(LIST1,$F16)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2"/>
  <sheetViews>
    <sheetView workbookViewId="0">
      <selection activeCell="E2" sqref="E2"/>
    </sheetView>
  </sheetViews>
  <sheetFormatPr defaultRowHeight="15" x14ac:dyDescent="0.25"/>
  <cols>
    <col min="1" max="1" width="27.7109375" customWidth="1"/>
    <col min="2" max="2" width="26" bestFit="1" customWidth="1"/>
    <col min="3" max="3" width="14" bestFit="1" customWidth="1"/>
    <col min="4" max="4" width="22.140625" style="3" customWidth="1"/>
    <col min="5" max="5" width="22.140625" customWidth="1"/>
    <col min="6" max="6" width="34.140625" bestFit="1" customWidth="1"/>
    <col min="7" max="7" width="14" bestFit="1" customWidth="1"/>
  </cols>
  <sheetData>
    <row r="1" spans="1:9" x14ac:dyDescent="0.25">
      <c r="A1" t="s">
        <v>15</v>
      </c>
      <c r="B1" t="s">
        <v>16</v>
      </c>
      <c r="C1" t="s">
        <v>17</v>
      </c>
      <c r="D1" s="2" t="s">
        <v>18</v>
      </c>
      <c r="E1" t="s">
        <v>19</v>
      </c>
      <c r="F1" t="s">
        <v>20</v>
      </c>
      <c r="G1" t="s">
        <v>21</v>
      </c>
    </row>
    <row r="2" spans="1:9" x14ac:dyDescent="0.25">
      <c r="A2" t="s">
        <v>1063</v>
      </c>
      <c r="B2" t="s">
        <v>1064</v>
      </c>
      <c r="C2">
        <v>2</v>
      </c>
      <c r="D2" s="2">
        <v>2</v>
      </c>
      <c r="E2" t="str">
        <f>VLOOKUP($D2,$G$5:$I$53,2,FALSE)</f>
        <v>Semi Private</v>
      </c>
      <c r="F2" t="str">
        <f>VLOOKUP($D2,$G$5:$I$53,3,FALSE)</f>
        <v>S</v>
      </c>
      <c r="G2">
        <f>VLOOKUP($D2,$G$5:$I$53,1,FALSE)</f>
        <v>2</v>
      </c>
    </row>
    <row r="5" spans="1:9" x14ac:dyDescent="0.25">
      <c r="E5" t="s">
        <v>1067</v>
      </c>
      <c r="F5">
        <v>1036</v>
      </c>
      <c r="G5">
        <v>363</v>
      </c>
      <c r="H5" t="s">
        <v>1067</v>
      </c>
      <c r="I5">
        <v>1036</v>
      </c>
    </row>
    <row r="6" spans="1:9" x14ac:dyDescent="0.25">
      <c r="E6" t="s">
        <v>1068</v>
      </c>
      <c r="F6">
        <v>952</v>
      </c>
      <c r="G6">
        <v>373</v>
      </c>
      <c r="H6" t="s">
        <v>1068</v>
      </c>
      <c r="I6">
        <v>952</v>
      </c>
    </row>
    <row r="7" spans="1:9" x14ac:dyDescent="0.25">
      <c r="E7" t="s">
        <v>1069</v>
      </c>
      <c r="F7" t="s">
        <v>1070</v>
      </c>
      <c r="G7">
        <v>383</v>
      </c>
      <c r="H7" t="s">
        <v>1069</v>
      </c>
      <c r="I7" t="s">
        <v>1070</v>
      </c>
    </row>
    <row r="8" spans="1:9" x14ac:dyDescent="0.25">
      <c r="E8" t="s">
        <v>1071</v>
      </c>
      <c r="F8" t="s">
        <v>1072</v>
      </c>
      <c r="G8">
        <v>33</v>
      </c>
      <c r="H8" t="s">
        <v>1071</v>
      </c>
      <c r="I8" t="s">
        <v>1072</v>
      </c>
    </row>
    <row r="9" spans="1:9" x14ac:dyDescent="0.25">
      <c r="E9" t="s">
        <v>1073</v>
      </c>
      <c r="F9">
        <v>1184</v>
      </c>
      <c r="G9">
        <v>393</v>
      </c>
      <c r="H9" t="s">
        <v>1073</v>
      </c>
      <c r="I9">
        <v>1184</v>
      </c>
    </row>
    <row r="10" spans="1:9" x14ac:dyDescent="0.25">
      <c r="E10" t="s">
        <v>1074</v>
      </c>
      <c r="F10">
        <v>1296</v>
      </c>
      <c r="G10">
        <v>403</v>
      </c>
      <c r="H10" t="s">
        <v>1074</v>
      </c>
      <c r="I10">
        <v>1296</v>
      </c>
    </row>
    <row r="11" spans="1:9" x14ac:dyDescent="0.25">
      <c r="E11" t="s">
        <v>1075</v>
      </c>
      <c r="F11">
        <v>1443</v>
      </c>
      <c r="G11">
        <v>413</v>
      </c>
      <c r="H11" t="s">
        <v>1075</v>
      </c>
      <c r="I11">
        <v>1443</v>
      </c>
    </row>
    <row r="12" spans="1:9" x14ac:dyDescent="0.25">
      <c r="E12" t="s">
        <v>1076</v>
      </c>
      <c r="F12" t="s">
        <v>1077</v>
      </c>
      <c r="G12">
        <v>11</v>
      </c>
      <c r="H12" t="s">
        <v>1076</v>
      </c>
      <c r="I12" t="s">
        <v>1077</v>
      </c>
    </row>
    <row r="13" spans="1:9" x14ac:dyDescent="0.25">
      <c r="E13" t="s">
        <v>1058</v>
      </c>
      <c r="F13" t="s">
        <v>1059</v>
      </c>
      <c r="G13">
        <v>13</v>
      </c>
      <c r="H13" t="s">
        <v>1058</v>
      </c>
      <c r="I13" t="s">
        <v>1059</v>
      </c>
    </row>
    <row r="14" spans="1:9" x14ac:dyDescent="0.25">
      <c r="E14" t="s">
        <v>1078</v>
      </c>
      <c r="F14" t="s">
        <v>1079</v>
      </c>
      <c r="G14">
        <v>453</v>
      </c>
      <c r="H14" t="s">
        <v>1078</v>
      </c>
      <c r="I14" t="s">
        <v>1079</v>
      </c>
    </row>
    <row r="15" spans="1:9" x14ac:dyDescent="0.25">
      <c r="E15" t="s">
        <v>1060</v>
      </c>
      <c r="F15" t="s">
        <v>1061</v>
      </c>
      <c r="G15">
        <v>23</v>
      </c>
      <c r="H15" t="s">
        <v>1060</v>
      </c>
      <c r="I15" t="s">
        <v>1061</v>
      </c>
    </row>
    <row r="16" spans="1:9" x14ac:dyDescent="0.25">
      <c r="E16" t="s">
        <v>1080</v>
      </c>
      <c r="F16" t="s">
        <v>1081</v>
      </c>
      <c r="G16">
        <v>443</v>
      </c>
      <c r="H16" t="s">
        <v>1080</v>
      </c>
      <c r="I16" t="s">
        <v>1081</v>
      </c>
    </row>
    <row r="17" spans="5:9" x14ac:dyDescent="0.25">
      <c r="E17" t="s">
        <v>1082</v>
      </c>
      <c r="F17" t="s">
        <v>1083</v>
      </c>
      <c r="G17">
        <v>93</v>
      </c>
      <c r="H17" t="s">
        <v>1082</v>
      </c>
      <c r="I17" t="s">
        <v>1083</v>
      </c>
    </row>
    <row r="18" spans="5:9" x14ac:dyDescent="0.25">
      <c r="E18" t="s">
        <v>1084</v>
      </c>
      <c r="F18" t="s">
        <v>909</v>
      </c>
      <c r="G18">
        <v>101</v>
      </c>
      <c r="H18" t="s">
        <v>1084</v>
      </c>
      <c r="I18" t="s">
        <v>909</v>
      </c>
    </row>
    <row r="19" spans="5:9" x14ac:dyDescent="0.25">
      <c r="E19" t="s">
        <v>1085</v>
      </c>
      <c r="F19" t="s">
        <v>1086</v>
      </c>
      <c r="G19">
        <v>353</v>
      </c>
      <c r="H19" t="s">
        <v>1085</v>
      </c>
      <c r="I19" t="s">
        <v>1086</v>
      </c>
    </row>
    <row r="20" spans="5:9" x14ac:dyDescent="0.25">
      <c r="E20" t="s">
        <v>1087</v>
      </c>
      <c r="F20" t="s">
        <v>1088</v>
      </c>
      <c r="G20">
        <v>323</v>
      </c>
      <c r="H20" t="s">
        <v>1087</v>
      </c>
      <c r="I20" t="s">
        <v>1088</v>
      </c>
    </row>
    <row r="21" spans="5:9" x14ac:dyDescent="0.25">
      <c r="E21" t="s">
        <v>1089</v>
      </c>
      <c r="F21" t="s">
        <v>1090</v>
      </c>
      <c r="G21">
        <v>324</v>
      </c>
      <c r="H21" t="s">
        <v>1089</v>
      </c>
      <c r="I21" t="s">
        <v>1090</v>
      </c>
    </row>
    <row r="22" spans="5:9" x14ac:dyDescent="0.25">
      <c r="E22" t="s">
        <v>1091</v>
      </c>
      <c r="F22" t="s">
        <v>1092</v>
      </c>
      <c r="G22">
        <v>293</v>
      </c>
      <c r="H22" t="s">
        <v>1091</v>
      </c>
      <c r="I22" t="s">
        <v>1092</v>
      </c>
    </row>
    <row r="23" spans="5:9" x14ac:dyDescent="0.25">
      <c r="E23" t="s">
        <v>1093</v>
      </c>
      <c r="F23" t="s">
        <v>1094</v>
      </c>
      <c r="G23">
        <v>433</v>
      </c>
      <c r="H23" t="s">
        <v>1093</v>
      </c>
      <c r="I23" t="s">
        <v>1094</v>
      </c>
    </row>
    <row r="24" spans="5:9" x14ac:dyDescent="0.25">
      <c r="E24" t="s">
        <v>1095</v>
      </c>
      <c r="F24" t="s">
        <v>1096</v>
      </c>
      <c r="G24">
        <v>303</v>
      </c>
      <c r="H24" t="s">
        <v>1095</v>
      </c>
      <c r="I24" t="s">
        <v>1096</v>
      </c>
    </row>
    <row r="25" spans="5:9" x14ac:dyDescent="0.25">
      <c r="E25" t="s">
        <v>1097</v>
      </c>
      <c r="F25" t="s">
        <v>1098</v>
      </c>
      <c r="G25">
        <v>313</v>
      </c>
      <c r="H25" t="s">
        <v>1097</v>
      </c>
      <c r="I25" t="s">
        <v>1098</v>
      </c>
    </row>
    <row r="26" spans="5:9" x14ac:dyDescent="0.25">
      <c r="E26" t="s">
        <v>212</v>
      </c>
      <c r="F26" t="s">
        <v>1062</v>
      </c>
      <c r="G26">
        <v>1</v>
      </c>
      <c r="H26" t="s">
        <v>212</v>
      </c>
      <c r="I26" t="s">
        <v>1062</v>
      </c>
    </row>
    <row r="27" spans="5:9" x14ac:dyDescent="0.25">
      <c r="E27" t="s">
        <v>1099</v>
      </c>
      <c r="F27" t="s">
        <v>1100</v>
      </c>
      <c r="G27">
        <v>104</v>
      </c>
      <c r="H27" t="s">
        <v>1099</v>
      </c>
      <c r="I27" t="s">
        <v>1100</v>
      </c>
    </row>
    <row r="28" spans="5:9" x14ac:dyDescent="0.25">
      <c r="E28" t="s">
        <v>1101</v>
      </c>
      <c r="F28" t="s">
        <v>1102</v>
      </c>
      <c r="G28">
        <v>94</v>
      </c>
      <c r="H28" t="s">
        <v>1101</v>
      </c>
      <c r="I28" t="s">
        <v>1102</v>
      </c>
    </row>
    <row r="29" spans="5:9" x14ac:dyDescent="0.25">
      <c r="E29" t="s">
        <v>1103</v>
      </c>
      <c r="F29" t="s">
        <v>1104</v>
      </c>
      <c r="G29">
        <v>95</v>
      </c>
      <c r="H29" t="s">
        <v>1103</v>
      </c>
      <c r="I29" t="s">
        <v>1104</v>
      </c>
    </row>
    <row r="30" spans="5:9" x14ac:dyDescent="0.25">
      <c r="E30" t="s">
        <v>1105</v>
      </c>
      <c r="F30" t="s">
        <v>1106</v>
      </c>
      <c r="G30">
        <v>96</v>
      </c>
      <c r="H30" t="s">
        <v>1105</v>
      </c>
      <c r="I30" t="s">
        <v>1106</v>
      </c>
    </row>
    <row r="31" spans="5:9" x14ac:dyDescent="0.25">
      <c r="E31" t="s">
        <v>1107</v>
      </c>
      <c r="F31" t="s">
        <v>1108</v>
      </c>
      <c r="G31">
        <v>283</v>
      </c>
      <c r="H31" t="s">
        <v>1107</v>
      </c>
      <c r="I31" t="s">
        <v>1108</v>
      </c>
    </row>
    <row r="32" spans="5:9" x14ac:dyDescent="0.25">
      <c r="E32" t="s">
        <v>1109</v>
      </c>
      <c r="F32" t="s">
        <v>1110</v>
      </c>
      <c r="G32">
        <v>333</v>
      </c>
      <c r="H32" t="s">
        <v>1109</v>
      </c>
      <c r="I32" t="s">
        <v>1110</v>
      </c>
    </row>
    <row r="33" spans="5:9" x14ac:dyDescent="0.25">
      <c r="E33" t="s">
        <v>1111</v>
      </c>
      <c r="F33" t="s">
        <v>1112</v>
      </c>
      <c r="G33">
        <v>343</v>
      </c>
      <c r="H33" t="s">
        <v>1111</v>
      </c>
      <c r="I33" t="s">
        <v>1112</v>
      </c>
    </row>
    <row r="34" spans="5:9" x14ac:dyDescent="0.25">
      <c r="E34" t="s">
        <v>1113</v>
      </c>
      <c r="F34" t="s">
        <v>1114</v>
      </c>
      <c r="G34">
        <v>53</v>
      </c>
      <c r="H34" t="s">
        <v>1113</v>
      </c>
      <c r="I34" t="s">
        <v>1114</v>
      </c>
    </row>
    <row r="35" spans="5:9" x14ac:dyDescent="0.25">
      <c r="E35" t="s">
        <v>1115</v>
      </c>
      <c r="F35" t="s">
        <v>1116</v>
      </c>
      <c r="G35">
        <v>103</v>
      </c>
      <c r="H35" t="s">
        <v>1115</v>
      </c>
      <c r="I35" t="s">
        <v>1116</v>
      </c>
    </row>
    <row r="36" spans="5:9" x14ac:dyDescent="0.25">
      <c r="E36" t="s">
        <v>1065</v>
      </c>
      <c r="F36" t="s">
        <v>1064</v>
      </c>
      <c r="G36">
        <v>2</v>
      </c>
      <c r="H36" t="s">
        <v>1065</v>
      </c>
      <c r="I36" t="s">
        <v>1064</v>
      </c>
    </row>
    <row r="37" spans="5:9" x14ac:dyDescent="0.25">
      <c r="E37" t="s">
        <v>1117</v>
      </c>
      <c r="F37" t="s">
        <v>1118</v>
      </c>
      <c r="G37">
        <v>105</v>
      </c>
      <c r="H37" t="s">
        <v>1117</v>
      </c>
      <c r="I37" t="s">
        <v>1118</v>
      </c>
    </row>
    <row r="38" spans="5:9" x14ac:dyDescent="0.25">
      <c r="E38" t="s">
        <v>1119</v>
      </c>
      <c r="F38" t="s">
        <v>1120</v>
      </c>
      <c r="G38">
        <v>97</v>
      </c>
      <c r="H38" t="s">
        <v>1119</v>
      </c>
      <c r="I38" t="s">
        <v>1120</v>
      </c>
    </row>
    <row r="39" spans="5:9" x14ac:dyDescent="0.25">
      <c r="E39" t="s">
        <v>1121</v>
      </c>
      <c r="F39" t="s">
        <v>1122</v>
      </c>
      <c r="G39">
        <v>98</v>
      </c>
      <c r="H39" t="s">
        <v>1121</v>
      </c>
      <c r="I39" t="s">
        <v>1122</v>
      </c>
    </row>
    <row r="40" spans="5:9" x14ac:dyDescent="0.25">
      <c r="E40" t="s">
        <v>1123</v>
      </c>
      <c r="F40" t="s">
        <v>1124</v>
      </c>
      <c r="G40">
        <v>99</v>
      </c>
      <c r="H40" t="s">
        <v>1123</v>
      </c>
      <c r="I40" t="s">
        <v>1124</v>
      </c>
    </row>
    <row r="41" spans="5:9" x14ac:dyDescent="0.25">
      <c r="E41" t="s">
        <v>1125</v>
      </c>
      <c r="F41" t="s">
        <v>1066</v>
      </c>
      <c r="G41">
        <v>12</v>
      </c>
      <c r="H41" t="s">
        <v>1125</v>
      </c>
      <c r="I41" t="s">
        <v>1066</v>
      </c>
    </row>
    <row r="42" spans="5:9" x14ac:dyDescent="0.25">
      <c r="E42" t="s">
        <v>1126</v>
      </c>
      <c r="F42" t="s">
        <v>1127</v>
      </c>
      <c r="G42">
        <v>100</v>
      </c>
      <c r="H42" t="s">
        <v>1126</v>
      </c>
      <c r="I42" t="s">
        <v>1127</v>
      </c>
    </row>
  </sheetData>
  <conditionalFormatting sqref="D1:D1048576">
    <cfRule type="expression" dxfId="1" priority="1" stopIfTrue="1">
      <formula>ISNA(D1)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41"/>
  <sheetViews>
    <sheetView topLeftCell="A4" workbookViewId="0">
      <selection activeCell="G13" sqref="G13"/>
    </sheetView>
  </sheetViews>
  <sheetFormatPr defaultRowHeight="15" x14ac:dyDescent="0.25"/>
  <cols>
    <col min="1" max="1" width="36.5703125" customWidth="1"/>
    <col min="2" max="2" width="10.28515625" bestFit="1" customWidth="1"/>
    <col min="3" max="3" width="14.5703125" bestFit="1" customWidth="1"/>
    <col min="4" max="4" width="14.85546875" bestFit="1" customWidth="1"/>
    <col min="5" max="5" width="15.85546875" bestFit="1" customWidth="1"/>
    <col min="6" max="6" width="24" bestFit="1" customWidth="1"/>
    <col min="7" max="7" width="24" style="3" customWidth="1"/>
    <col min="8" max="8" width="45.140625" customWidth="1"/>
    <col min="9" max="9" width="24.7109375" bestFit="1" customWidth="1"/>
    <col min="10" max="10" width="10.5703125" bestFit="1" customWidth="1"/>
    <col min="11" max="11" width="14.85546875" bestFit="1" customWidth="1"/>
    <col min="12" max="12" width="15.140625" bestFit="1" customWidth="1"/>
    <col min="13" max="13" width="16.140625" bestFit="1" customWidth="1"/>
    <col min="14" max="14" width="24.28515625" bestFit="1" customWidth="1"/>
    <col min="17" max="17" width="24.7109375" hidden="1" customWidth="1"/>
  </cols>
  <sheetData>
    <row r="1" spans="1:17" s="4" customFormat="1" x14ac:dyDescent="0.25">
      <c r="A1" s="4" t="s">
        <v>0</v>
      </c>
      <c r="B1" s="4" t="s">
        <v>1</v>
      </c>
      <c r="C1" s="4" t="s">
        <v>5</v>
      </c>
      <c r="D1" s="4" t="s">
        <v>22</v>
      </c>
      <c r="E1" s="4" t="s">
        <v>23</v>
      </c>
      <c r="F1" s="4" t="s">
        <v>24</v>
      </c>
      <c r="G1" s="2" t="s">
        <v>4</v>
      </c>
      <c r="H1" s="4" t="s">
        <v>2</v>
      </c>
      <c r="I1" s="4" t="s">
        <v>3</v>
      </c>
      <c r="J1" s="4" t="s">
        <v>6</v>
      </c>
      <c r="K1" s="4" t="s">
        <v>25</v>
      </c>
      <c r="L1" s="4" t="s">
        <v>26</v>
      </c>
      <c r="M1" s="4" t="s">
        <v>7</v>
      </c>
      <c r="Q1" s="4" t="s">
        <v>1251</v>
      </c>
    </row>
    <row r="2" spans="1:17" x14ac:dyDescent="0.25">
      <c r="A2" t="s">
        <v>27</v>
      </c>
      <c r="B2">
        <v>119</v>
      </c>
      <c r="C2" t="s">
        <v>28</v>
      </c>
      <c r="D2" t="s">
        <v>29</v>
      </c>
      <c r="E2" t="s">
        <v>30</v>
      </c>
      <c r="F2" t="s">
        <v>31</v>
      </c>
      <c r="G2" s="2">
        <v>3758</v>
      </c>
      <c r="H2" s="4" t="str">
        <f t="shared" ref="H2:H46" si="0">VLOOKUP($G2,$I$49:$O$699,7,FALSE)</f>
        <v>Medicaid Pending TX</v>
      </c>
      <c r="I2" s="4">
        <f t="shared" ref="I2:I46" si="1">VLOOKUP($G2,$I$49:$O$699,1,FALSE)</f>
        <v>3758</v>
      </c>
      <c r="J2" s="4" t="str">
        <f t="shared" ref="J2:J46" si="2">VLOOKUP($G2,$I$49:$O$699,2,FALSE)</f>
        <v>Medicaid</v>
      </c>
      <c r="K2" s="4" t="str">
        <f t="shared" ref="K2:K46" si="3">VLOOKUP($G2,$I$49:$O$699,3,FALSE)</f>
        <v>MCP</v>
      </c>
      <c r="L2" s="4" t="str">
        <f t="shared" ref="L2:L46" si="4">VLOOKUP($G2,$I$49:$O$699,4,FALSE)</f>
        <v>TX</v>
      </c>
      <c r="M2" s="4" t="str">
        <f t="shared" ref="M2:M46" si="5">VLOOKUP($G2,$I$49:$O$699,5,FALSE)</f>
        <v>Texas 34 Levels of Care (RUGS)</v>
      </c>
      <c r="Q2" t="str">
        <f t="shared" ref="Q2:Q46" si="6">CONCATENATE($D2,$E2)</f>
        <v>HOPTX</v>
      </c>
    </row>
    <row r="3" spans="1:17" x14ac:dyDescent="0.25">
      <c r="A3" t="s">
        <v>36</v>
      </c>
      <c r="B3">
        <v>78</v>
      </c>
      <c r="C3" t="s">
        <v>28</v>
      </c>
      <c r="D3" t="s">
        <v>37</v>
      </c>
      <c r="E3" t="s">
        <v>30</v>
      </c>
      <c r="F3" t="s">
        <v>31</v>
      </c>
      <c r="G3" s="2">
        <v>3738</v>
      </c>
      <c r="H3" s="4" t="str">
        <f t="shared" si="0"/>
        <v>Hospice - MD TX</v>
      </c>
      <c r="I3" s="4">
        <f t="shared" si="1"/>
        <v>3738</v>
      </c>
      <c r="J3" s="4" t="str">
        <f t="shared" si="2"/>
        <v>Medicaid</v>
      </c>
      <c r="K3" s="4" t="str">
        <f t="shared" si="3"/>
        <v>HMD</v>
      </c>
      <c r="L3" s="4" t="str">
        <f t="shared" si="4"/>
        <v>TX</v>
      </c>
      <c r="M3" s="4" t="str">
        <f t="shared" si="5"/>
        <v>Texas 34 Levels of Care (RUGS)</v>
      </c>
      <c r="Q3" t="str">
        <f t="shared" si="6"/>
        <v>HOSTX</v>
      </c>
    </row>
    <row r="4" spans="1:17" x14ac:dyDescent="0.25">
      <c r="A4" t="s">
        <v>40</v>
      </c>
      <c r="B4">
        <v>169</v>
      </c>
      <c r="C4" t="s">
        <v>33</v>
      </c>
      <c r="D4" t="s">
        <v>41</v>
      </c>
      <c r="F4" t="s">
        <v>42</v>
      </c>
      <c r="G4" s="2">
        <v>6548</v>
      </c>
      <c r="H4" s="4" t="str">
        <f t="shared" si="0"/>
        <v>Insurance Full Charges</v>
      </c>
      <c r="I4" s="4">
        <f t="shared" si="1"/>
        <v>6548</v>
      </c>
      <c r="J4" s="4" t="str">
        <f t="shared" si="2"/>
        <v>Other</v>
      </c>
      <c r="K4" s="4" t="str">
        <f t="shared" si="3"/>
        <v>INF</v>
      </c>
      <c r="L4" s="4">
        <f t="shared" si="4"/>
        <v>0</v>
      </c>
      <c r="M4" s="4">
        <f t="shared" si="5"/>
        <v>0</v>
      </c>
      <c r="Q4" t="str">
        <f t="shared" si="6"/>
        <v>INS</v>
      </c>
    </row>
    <row r="5" spans="1:17" x14ac:dyDescent="0.25">
      <c r="A5" t="s">
        <v>46</v>
      </c>
      <c r="B5">
        <v>7357</v>
      </c>
      <c r="C5" t="s">
        <v>33</v>
      </c>
      <c r="D5" t="s">
        <v>47</v>
      </c>
      <c r="E5" t="s">
        <v>48</v>
      </c>
      <c r="G5" s="2">
        <v>508</v>
      </c>
      <c r="H5" s="4" t="str">
        <f t="shared" si="0"/>
        <v>HMO LOA</v>
      </c>
      <c r="I5" s="4">
        <f t="shared" si="1"/>
        <v>508</v>
      </c>
      <c r="J5" s="4" t="str">
        <f t="shared" si="2"/>
        <v>Managed Care</v>
      </c>
      <c r="K5" s="4" t="str">
        <f t="shared" si="3"/>
        <v>HL</v>
      </c>
      <c r="L5" s="4">
        <f t="shared" si="4"/>
        <v>0</v>
      </c>
      <c r="M5" s="4" t="str">
        <f t="shared" si="5"/>
        <v>4 Levels of Care</v>
      </c>
      <c r="Q5" t="str">
        <f t="shared" si="6"/>
        <v>MGAMDCHC</v>
      </c>
    </row>
    <row r="6" spans="1:17" x14ac:dyDescent="0.25">
      <c r="A6" t="s">
        <v>51</v>
      </c>
      <c r="B6">
        <v>6897</v>
      </c>
      <c r="C6" t="s">
        <v>33</v>
      </c>
      <c r="D6" t="s">
        <v>47</v>
      </c>
      <c r="E6" t="s">
        <v>52</v>
      </c>
      <c r="F6" t="s">
        <v>53</v>
      </c>
      <c r="G6" s="2">
        <v>508</v>
      </c>
      <c r="H6" s="4" t="str">
        <f t="shared" si="0"/>
        <v>HMO LOA</v>
      </c>
      <c r="I6" s="4">
        <f t="shared" si="1"/>
        <v>508</v>
      </c>
      <c r="J6" s="4" t="str">
        <f t="shared" si="2"/>
        <v>Managed Care</v>
      </c>
      <c r="K6" s="4" t="str">
        <f t="shared" si="3"/>
        <v>HL</v>
      </c>
      <c r="L6" s="4">
        <f t="shared" si="4"/>
        <v>0</v>
      </c>
      <c r="M6" s="4" t="str">
        <f t="shared" si="5"/>
        <v>4 Levels of Care</v>
      </c>
      <c r="Q6" t="str">
        <f t="shared" si="6"/>
        <v>MGALGMH</v>
      </c>
    </row>
    <row r="7" spans="1:17" x14ac:dyDescent="0.25">
      <c r="A7" t="s">
        <v>57</v>
      </c>
      <c r="B7">
        <v>1428</v>
      </c>
      <c r="C7" t="s">
        <v>33</v>
      </c>
      <c r="D7" t="s">
        <v>47</v>
      </c>
      <c r="E7" t="s">
        <v>58</v>
      </c>
      <c r="F7" t="s">
        <v>59</v>
      </c>
      <c r="G7" s="2">
        <v>218</v>
      </c>
      <c r="H7" s="4" t="str">
        <f t="shared" si="0"/>
        <v>Managed Care</v>
      </c>
      <c r="I7" s="4">
        <f t="shared" si="1"/>
        <v>218</v>
      </c>
      <c r="J7" s="4" t="str">
        <f t="shared" si="2"/>
        <v>Managed Care</v>
      </c>
      <c r="K7" s="4" t="str">
        <f t="shared" si="3"/>
        <v>MC</v>
      </c>
      <c r="L7" s="4">
        <f t="shared" si="4"/>
        <v>0</v>
      </c>
      <c r="M7" s="4" t="str">
        <f t="shared" si="5"/>
        <v>Standard</v>
      </c>
      <c r="Q7" t="str">
        <f t="shared" si="6"/>
        <v>MGAACC</v>
      </c>
    </row>
    <row r="8" spans="1:17" x14ac:dyDescent="0.25">
      <c r="A8" t="s">
        <v>63</v>
      </c>
      <c r="B8">
        <v>7527</v>
      </c>
      <c r="C8" t="s">
        <v>33</v>
      </c>
      <c r="D8" t="s">
        <v>47</v>
      </c>
      <c r="E8" t="s">
        <v>62</v>
      </c>
      <c r="G8" s="2">
        <v>5758</v>
      </c>
      <c r="H8" s="4" t="str">
        <f t="shared" si="0"/>
        <v>PDPM Managed Care with HIPPS</v>
      </c>
      <c r="I8" s="4">
        <f t="shared" si="1"/>
        <v>5758</v>
      </c>
      <c r="J8" s="4" t="str">
        <f t="shared" si="2"/>
        <v>Managed Care</v>
      </c>
      <c r="K8" s="4" t="str">
        <f t="shared" si="3"/>
        <v>MGR</v>
      </c>
      <c r="L8" s="4" t="str">
        <f t="shared" si="4"/>
        <v>PDPM</v>
      </c>
      <c r="M8" s="4">
        <f t="shared" si="5"/>
        <v>0</v>
      </c>
      <c r="Q8" t="str">
        <f t="shared" si="6"/>
        <v>MGAPDPM</v>
      </c>
    </row>
    <row r="9" spans="1:17" x14ac:dyDescent="0.25">
      <c r="A9" t="s">
        <v>67</v>
      </c>
      <c r="B9">
        <v>509</v>
      </c>
      <c r="C9" t="s">
        <v>33</v>
      </c>
      <c r="D9" t="s">
        <v>47</v>
      </c>
      <c r="E9" t="s">
        <v>68</v>
      </c>
      <c r="F9" t="s">
        <v>69</v>
      </c>
      <c r="G9" s="2">
        <v>949</v>
      </c>
      <c r="H9" s="4" t="str">
        <f t="shared" si="0"/>
        <v>Managed Care Levels (MCL-INS)</v>
      </c>
      <c r="I9" s="4">
        <f t="shared" si="1"/>
        <v>949</v>
      </c>
      <c r="J9" s="4" t="str">
        <f t="shared" si="2"/>
        <v>Managed Care</v>
      </c>
      <c r="K9" s="4" t="str">
        <f t="shared" si="3"/>
        <v>MCL</v>
      </c>
      <c r="L9" s="4" t="str">
        <f t="shared" si="4"/>
        <v>INS</v>
      </c>
      <c r="M9" s="4" t="str">
        <f t="shared" si="5"/>
        <v>4 Levels of Care</v>
      </c>
      <c r="Q9" t="str">
        <f t="shared" si="6"/>
        <v>MGAL1</v>
      </c>
    </row>
    <row r="10" spans="1:17" x14ac:dyDescent="0.25">
      <c r="A10" t="s">
        <v>73</v>
      </c>
      <c r="B10">
        <v>68</v>
      </c>
      <c r="C10" t="s">
        <v>33</v>
      </c>
      <c r="D10" t="s">
        <v>47</v>
      </c>
      <c r="E10" t="s">
        <v>74</v>
      </c>
      <c r="F10" t="s">
        <v>75</v>
      </c>
      <c r="G10" s="2">
        <v>68</v>
      </c>
      <c r="H10" s="4" t="str">
        <f t="shared" si="0"/>
        <v>Managed Care with RUGS (MGR)</v>
      </c>
      <c r="I10" s="4">
        <f t="shared" si="1"/>
        <v>68</v>
      </c>
      <c r="J10" s="4" t="str">
        <f t="shared" si="2"/>
        <v>Managed Care</v>
      </c>
      <c r="K10" s="4" t="str">
        <f t="shared" si="3"/>
        <v>MGR</v>
      </c>
      <c r="L10" s="4">
        <f t="shared" si="4"/>
        <v>0</v>
      </c>
      <c r="M10" s="4" t="str">
        <f t="shared" si="5"/>
        <v>RUGs IV Care Levels</v>
      </c>
      <c r="Q10" t="str">
        <f t="shared" si="6"/>
        <v>MGARU</v>
      </c>
    </row>
    <row r="11" spans="1:17" x14ac:dyDescent="0.25">
      <c r="A11" t="s">
        <v>78</v>
      </c>
      <c r="B11">
        <v>2777</v>
      </c>
      <c r="C11" t="s">
        <v>55</v>
      </c>
      <c r="D11" t="s">
        <v>56</v>
      </c>
      <c r="E11" t="s">
        <v>79</v>
      </c>
      <c r="F11" t="s">
        <v>80</v>
      </c>
      <c r="G11" s="2">
        <v>10898</v>
      </c>
      <c r="H11" s="4" t="str">
        <f t="shared" si="0"/>
        <v>Managed Medicaid-TX</v>
      </c>
      <c r="I11" s="4">
        <f t="shared" si="1"/>
        <v>10898</v>
      </c>
      <c r="J11" s="4" t="str">
        <f t="shared" si="2"/>
        <v>Medicaid</v>
      </c>
      <c r="K11" s="4" t="str">
        <f t="shared" si="3"/>
        <v>MCD</v>
      </c>
      <c r="L11" s="4" t="str">
        <f t="shared" si="4"/>
        <v>TXMGD</v>
      </c>
      <c r="M11" s="4">
        <f t="shared" si="5"/>
        <v>0</v>
      </c>
      <c r="Q11" t="str">
        <f t="shared" si="6"/>
        <v>MCDMDTX</v>
      </c>
    </row>
    <row r="12" spans="1:17" x14ac:dyDescent="0.25">
      <c r="A12" t="s">
        <v>83</v>
      </c>
      <c r="B12">
        <v>4667</v>
      </c>
      <c r="C12" t="s">
        <v>55</v>
      </c>
      <c r="D12" t="s">
        <v>56</v>
      </c>
      <c r="E12" t="s">
        <v>84</v>
      </c>
      <c r="F12" t="s">
        <v>80</v>
      </c>
      <c r="G12" s="2">
        <v>10898</v>
      </c>
      <c r="H12" s="4" t="str">
        <f t="shared" si="0"/>
        <v>Managed Medicaid-TX</v>
      </c>
      <c r="I12" s="4">
        <f t="shared" si="1"/>
        <v>10898</v>
      </c>
      <c r="J12" s="4" t="str">
        <f t="shared" si="2"/>
        <v>Medicaid</v>
      </c>
      <c r="K12" s="4" t="str">
        <f t="shared" si="3"/>
        <v>MCD</v>
      </c>
      <c r="L12" s="4" t="str">
        <f t="shared" si="4"/>
        <v>TXMGD</v>
      </c>
      <c r="M12" s="4">
        <f t="shared" si="5"/>
        <v>0</v>
      </c>
      <c r="Q12" t="str">
        <f t="shared" si="6"/>
        <v>MCDMDTR</v>
      </c>
    </row>
    <row r="13" spans="1:17" x14ac:dyDescent="0.25">
      <c r="A13" t="s">
        <v>87</v>
      </c>
      <c r="B13">
        <v>978</v>
      </c>
      <c r="C13" t="s">
        <v>33</v>
      </c>
      <c r="D13" t="s">
        <v>88</v>
      </c>
      <c r="E13" t="s">
        <v>50</v>
      </c>
      <c r="F13" t="s">
        <v>89</v>
      </c>
      <c r="G13" s="2">
        <v>458</v>
      </c>
      <c r="H13" s="4" t="str">
        <f t="shared" si="0"/>
        <v>Aetna 4 levels</v>
      </c>
      <c r="I13" s="4">
        <f t="shared" si="1"/>
        <v>458</v>
      </c>
      <c r="J13" s="4" t="str">
        <f t="shared" si="2"/>
        <v>Managed Care</v>
      </c>
      <c r="K13" s="4" t="str">
        <f t="shared" si="3"/>
        <v>AE</v>
      </c>
      <c r="L13" s="4">
        <f t="shared" si="4"/>
        <v>0</v>
      </c>
      <c r="M13" s="4" t="str">
        <f t="shared" si="5"/>
        <v>4 Levels of Care</v>
      </c>
      <c r="Q13" t="str">
        <f t="shared" si="6"/>
        <v>MCRAE</v>
      </c>
    </row>
    <row r="14" spans="1:17" x14ac:dyDescent="0.25">
      <c r="A14" t="s">
        <v>92</v>
      </c>
      <c r="B14">
        <v>837</v>
      </c>
      <c r="C14" t="s">
        <v>33</v>
      </c>
      <c r="D14" t="s">
        <v>88</v>
      </c>
      <c r="E14" t="s">
        <v>93</v>
      </c>
      <c r="F14" t="s">
        <v>89</v>
      </c>
      <c r="G14" s="2">
        <v>5858</v>
      </c>
      <c r="H14" s="4" t="str">
        <f t="shared" si="0"/>
        <v xml:space="preserve">PDPM Managed Care Levels </v>
      </c>
      <c r="I14" s="4">
        <f t="shared" si="1"/>
        <v>5858</v>
      </c>
      <c r="J14" s="4" t="str">
        <f t="shared" si="2"/>
        <v>Managed Care</v>
      </c>
      <c r="K14" s="4" t="str">
        <f t="shared" si="3"/>
        <v>MCL</v>
      </c>
      <c r="L14" s="4" t="str">
        <f t="shared" si="4"/>
        <v>PDPM</v>
      </c>
      <c r="M14" s="4">
        <f t="shared" si="5"/>
        <v>0</v>
      </c>
      <c r="Q14" t="str">
        <f t="shared" si="6"/>
        <v>MCRAG</v>
      </c>
    </row>
    <row r="15" spans="1:17" x14ac:dyDescent="0.25">
      <c r="A15" t="s">
        <v>96</v>
      </c>
      <c r="B15">
        <v>1207</v>
      </c>
      <c r="C15" t="s">
        <v>33</v>
      </c>
      <c r="D15" t="s">
        <v>88</v>
      </c>
      <c r="E15" t="s">
        <v>97</v>
      </c>
      <c r="F15" t="s">
        <v>98</v>
      </c>
      <c r="G15" s="2">
        <v>2038</v>
      </c>
      <c r="H15" s="4" t="str">
        <f t="shared" si="0"/>
        <v>Cigna</v>
      </c>
      <c r="I15" s="4">
        <f t="shared" si="1"/>
        <v>2038</v>
      </c>
      <c r="J15" s="4" t="str">
        <f t="shared" si="2"/>
        <v>Managed Care</v>
      </c>
      <c r="K15" s="4" t="str">
        <f t="shared" si="3"/>
        <v>CIG</v>
      </c>
      <c r="L15" s="4">
        <f t="shared" si="4"/>
        <v>0</v>
      </c>
      <c r="M15" s="4" t="str">
        <f t="shared" si="5"/>
        <v>4 Levels of Care</v>
      </c>
      <c r="Q15" t="str">
        <f t="shared" si="6"/>
        <v>MCRCG</v>
      </c>
    </row>
    <row r="16" spans="1:17" x14ac:dyDescent="0.25">
      <c r="A16" t="s">
        <v>101</v>
      </c>
      <c r="B16">
        <v>6647</v>
      </c>
      <c r="C16" t="s">
        <v>33</v>
      </c>
      <c r="D16" t="s">
        <v>88</v>
      </c>
      <c r="E16" t="s">
        <v>102</v>
      </c>
      <c r="F16" t="s">
        <v>103</v>
      </c>
      <c r="G16" s="2">
        <v>949</v>
      </c>
      <c r="H16" s="4" t="str">
        <f t="shared" si="0"/>
        <v>Managed Care Levels (MCL-INS)</v>
      </c>
      <c r="I16" s="4">
        <f t="shared" si="1"/>
        <v>949</v>
      </c>
      <c r="J16" s="4" t="str">
        <f t="shared" si="2"/>
        <v>Managed Care</v>
      </c>
      <c r="K16" s="4" t="str">
        <f t="shared" si="3"/>
        <v>MCL</v>
      </c>
      <c r="L16" s="4" t="str">
        <f t="shared" si="4"/>
        <v>INS</v>
      </c>
      <c r="M16" s="4" t="str">
        <f t="shared" si="5"/>
        <v>4 Levels of Care</v>
      </c>
      <c r="Q16" t="str">
        <f t="shared" si="6"/>
        <v>MCREPI</v>
      </c>
    </row>
    <row r="17" spans="1:17" x14ac:dyDescent="0.25">
      <c r="A17" t="s">
        <v>106</v>
      </c>
      <c r="B17">
        <v>6667</v>
      </c>
      <c r="C17" t="s">
        <v>33</v>
      </c>
      <c r="D17" t="s">
        <v>88</v>
      </c>
      <c r="E17" t="s">
        <v>107</v>
      </c>
      <c r="F17" t="s">
        <v>108</v>
      </c>
      <c r="G17" s="2">
        <v>949</v>
      </c>
      <c r="H17" s="4" t="str">
        <f t="shared" si="0"/>
        <v>Managed Care Levels (MCL-INS)</v>
      </c>
      <c r="I17" s="4">
        <f t="shared" si="1"/>
        <v>949</v>
      </c>
      <c r="J17" s="4" t="str">
        <f t="shared" si="2"/>
        <v>Managed Care</v>
      </c>
      <c r="K17" s="4" t="str">
        <f t="shared" si="3"/>
        <v>MCL</v>
      </c>
      <c r="L17" s="4" t="str">
        <f t="shared" si="4"/>
        <v>INS</v>
      </c>
      <c r="M17" s="4" t="str">
        <f t="shared" si="5"/>
        <v>4 Levels of Care</v>
      </c>
      <c r="Q17" t="str">
        <f t="shared" si="6"/>
        <v>MCROUL</v>
      </c>
    </row>
    <row r="18" spans="1:17" x14ac:dyDescent="0.25">
      <c r="A18" t="s">
        <v>111</v>
      </c>
      <c r="B18">
        <v>7667</v>
      </c>
      <c r="C18" t="s">
        <v>33</v>
      </c>
      <c r="D18" t="s">
        <v>88</v>
      </c>
      <c r="E18" t="s">
        <v>112</v>
      </c>
      <c r="G18" s="2">
        <v>949</v>
      </c>
      <c r="H18" s="4" t="str">
        <f t="shared" si="0"/>
        <v>Managed Care Levels (MCL-INS)</v>
      </c>
      <c r="I18" s="4">
        <f t="shared" si="1"/>
        <v>949</v>
      </c>
      <c r="J18" s="4" t="str">
        <f t="shared" si="2"/>
        <v>Managed Care</v>
      </c>
      <c r="K18" s="4" t="str">
        <f t="shared" si="3"/>
        <v>MCL</v>
      </c>
      <c r="L18" s="4" t="str">
        <f t="shared" si="4"/>
        <v>INS</v>
      </c>
      <c r="M18" s="4" t="str">
        <f t="shared" si="5"/>
        <v>4 Levels of Care</v>
      </c>
      <c r="Q18" t="str">
        <f t="shared" si="6"/>
        <v>MCRWEPI</v>
      </c>
    </row>
    <row r="19" spans="1:17" x14ac:dyDescent="0.25">
      <c r="A19" t="s">
        <v>115</v>
      </c>
      <c r="B19">
        <v>737</v>
      </c>
      <c r="C19" t="s">
        <v>33</v>
      </c>
      <c r="D19" t="s">
        <v>88</v>
      </c>
      <c r="E19" t="s">
        <v>116</v>
      </c>
      <c r="F19" t="s">
        <v>117</v>
      </c>
      <c r="G19" s="2">
        <v>8508</v>
      </c>
      <c r="H19" s="4" t="str">
        <f t="shared" si="0"/>
        <v xml:space="preserve">Cigna HealthSpring </v>
      </c>
      <c r="I19" s="4">
        <f t="shared" si="1"/>
        <v>8508</v>
      </c>
      <c r="J19" s="4" t="str">
        <f t="shared" si="2"/>
        <v>Managed Care</v>
      </c>
      <c r="K19" s="4" t="str">
        <f t="shared" si="3"/>
        <v>CHS</v>
      </c>
      <c r="L19" s="4">
        <f t="shared" si="4"/>
        <v>0</v>
      </c>
      <c r="M19" s="4">
        <f t="shared" si="5"/>
        <v>0</v>
      </c>
      <c r="Q19" t="str">
        <f t="shared" si="6"/>
        <v>MCRHS</v>
      </c>
    </row>
    <row r="20" spans="1:17" x14ac:dyDescent="0.25">
      <c r="A20" t="s">
        <v>120</v>
      </c>
      <c r="B20">
        <v>937</v>
      </c>
      <c r="C20" t="s">
        <v>33</v>
      </c>
      <c r="D20" t="s">
        <v>88</v>
      </c>
      <c r="E20" t="s">
        <v>121</v>
      </c>
      <c r="F20" t="s">
        <v>75</v>
      </c>
      <c r="G20" s="2">
        <v>578</v>
      </c>
      <c r="H20" s="4" t="str">
        <f t="shared" si="0"/>
        <v>Humana PDPM</v>
      </c>
      <c r="I20" s="4">
        <f t="shared" si="1"/>
        <v>578</v>
      </c>
      <c r="J20" s="4" t="str">
        <f t="shared" si="2"/>
        <v>Managed Care</v>
      </c>
      <c r="K20" s="4" t="str">
        <f t="shared" si="3"/>
        <v>HU</v>
      </c>
      <c r="L20" s="4">
        <f t="shared" si="4"/>
        <v>0</v>
      </c>
      <c r="M20" s="4" t="str">
        <f t="shared" si="5"/>
        <v>RUGs IV Care Levels</v>
      </c>
      <c r="Q20" t="str">
        <f t="shared" si="6"/>
        <v>MCRHU</v>
      </c>
    </row>
    <row r="21" spans="1:17" x14ac:dyDescent="0.25">
      <c r="A21" t="s">
        <v>125</v>
      </c>
      <c r="B21">
        <v>7487</v>
      </c>
      <c r="C21" t="s">
        <v>33</v>
      </c>
      <c r="D21" t="s">
        <v>88</v>
      </c>
      <c r="E21" t="s">
        <v>126</v>
      </c>
      <c r="G21" s="2">
        <v>5758</v>
      </c>
      <c r="H21" s="4" t="str">
        <f t="shared" si="0"/>
        <v>PDPM Managed Care with HIPPS</v>
      </c>
      <c r="I21" s="4">
        <f t="shared" si="1"/>
        <v>5758</v>
      </c>
      <c r="J21" s="4" t="str">
        <f t="shared" si="2"/>
        <v>Managed Care</v>
      </c>
      <c r="K21" s="4" t="str">
        <f t="shared" si="3"/>
        <v>MGR</v>
      </c>
      <c r="L21" s="4" t="str">
        <f t="shared" si="4"/>
        <v>PDPM</v>
      </c>
      <c r="M21" s="4">
        <f t="shared" si="5"/>
        <v>0</v>
      </c>
      <c r="Q21" t="str">
        <f t="shared" si="6"/>
        <v>MCRMMPM</v>
      </c>
    </row>
    <row r="22" spans="1:17" x14ac:dyDescent="0.25">
      <c r="A22" t="s">
        <v>129</v>
      </c>
      <c r="B22">
        <v>3148</v>
      </c>
      <c r="C22" t="s">
        <v>33</v>
      </c>
      <c r="D22" t="s">
        <v>88</v>
      </c>
      <c r="E22" t="s">
        <v>130</v>
      </c>
      <c r="F22" t="s">
        <v>75</v>
      </c>
      <c r="G22" s="2">
        <v>5758</v>
      </c>
      <c r="H22" s="4" t="str">
        <f t="shared" si="0"/>
        <v>PDPM Managed Care with HIPPS</v>
      </c>
      <c r="I22" s="4">
        <f t="shared" si="1"/>
        <v>5758</v>
      </c>
      <c r="J22" s="4" t="str">
        <f t="shared" si="2"/>
        <v>Managed Care</v>
      </c>
      <c r="K22" s="4" t="str">
        <f t="shared" si="3"/>
        <v>MGR</v>
      </c>
      <c r="L22" s="4" t="str">
        <f t="shared" si="4"/>
        <v>PDPM</v>
      </c>
      <c r="M22" s="4">
        <f t="shared" si="5"/>
        <v>0</v>
      </c>
      <c r="Q22" t="str">
        <f t="shared" si="6"/>
        <v>MCRMMPR</v>
      </c>
    </row>
    <row r="23" spans="1:17" x14ac:dyDescent="0.25">
      <c r="A23" t="s">
        <v>134</v>
      </c>
      <c r="B23">
        <v>2368</v>
      </c>
      <c r="C23" t="s">
        <v>33</v>
      </c>
      <c r="D23" t="s">
        <v>88</v>
      </c>
      <c r="E23" t="s">
        <v>135</v>
      </c>
      <c r="F23" t="s">
        <v>117</v>
      </c>
      <c r="G23" s="2">
        <v>6838</v>
      </c>
      <c r="H23" s="4" t="str">
        <f t="shared" si="0"/>
        <v>MNS Management and Network Services</v>
      </c>
      <c r="I23" s="4">
        <f t="shared" si="1"/>
        <v>6838</v>
      </c>
      <c r="J23" s="4" t="str">
        <f t="shared" si="2"/>
        <v>Managed Care</v>
      </c>
      <c r="K23" s="4" t="str">
        <f t="shared" si="3"/>
        <v>MNS</v>
      </c>
      <c r="L23" s="4">
        <f t="shared" si="4"/>
        <v>0</v>
      </c>
      <c r="M23" s="4">
        <f t="shared" si="5"/>
        <v>0</v>
      </c>
      <c r="Q23" t="str">
        <f t="shared" si="6"/>
        <v>MCRMNS</v>
      </c>
    </row>
    <row r="24" spans="1:17" x14ac:dyDescent="0.25">
      <c r="A24" t="s">
        <v>138</v>
      </c>
      <c r="B24">
        <v>7507</v>
      </c>
      <c r="C24" t="s">
        <v>33</v>
      </c>
      <c r="D24" t="s">
        <v>88</v>
      </c>
      <c r="E24" t="s">
        <v>139</v>
      </c>
      <c r="G24" s="2">
        <v>6838</v>
      </c>
      <c r="H24" s="4" t="str">
        <f t="shared" si="0"/>
        <v>MNS Management and Network Services</v>
      </c>
      <c r="I24" s="4">
        <f t="shared" si="1"/>
        <v>6838</v>
      </c>
      <c r="J24" s="4" t="str">
        <f t="shared" si="2"/>
        <v>Managed Care</v>
      </c>
      <c r="K24" s="4" t="str">
        <f t="shared" si="3"/>
        <v>MNS</v>
      </c>
      <c r="L24" s="4">
        <f t="shared" si="4"/>
        <v>0</v>
      </c>
      <c r="M24" s="4">
        <f t="shared" si="5"/>
        <v>0</v>
      </c>
      <c r="Q24" t="str">
        <f t="shared" si="6"/>
        <v>MCRMNSLV</v>
      </c>
    </row>
    <row r="25" spans="1:17" x14ac:dyDescent="0.25">
      <c r="A25" t="s">
        <v>142</v>
      </c>
      <c r="B25">
        <v>6867</v>
      </c>
      <c r="C25" t="s">
        <v>33</v>
      </c>
      <c r="D25" t="s">
        <v>88</v>
      </c>
      <c r="E25" t="s">
        <v>143</v>
      </c>
      <c r="F25" t="s">
        <v>75</v>
      </c>
      <c r="G25" s="2">
        <v>578</v>
      </c>
      <c r="H25" s="4" t="str">
        <f t="shared" si="0"/>
        <v>Humana PDPM</v>
      </c>
      <c r="I25" s="4">
        <f t="shared" si="1"/>
        <v>578</v>
      </c>
      <c r="J25" s="4" t="str">
        <f t="shared" si="2"/>
        <v>Managed Care</v>
      </c>
      <c r="K25" s="4" t="str">
        <f t="shared" si="3"/>
        <v>HU</v>
      </c>
      <c r="L25" s="4">
        <f t="shared" si="4"/>
        <v>0</v>
      </c>
      <c r="M25" s="4" t="str">
        <f t="shared" si="5"/>
        <v>RUGs IV Care Levels</v>
      </c>
      <c r="Q25" t="str">
        <f t="shared" si="6"/>
        <v>MCRNAVH</v>
      </c>
    </row>
    <row r="26" spans="1:17" x14ac:dyDescent="0.25">
      <c r="A26" t="s">
        <v>146</v>
      </c>
      <c r="B26">
        <v>7417</v>
      </c>
      <c r="C26" t="s">
        <v>33</v>
      </c>
      <c r="D26" t="s">
        <v>88</v>
      </c>
      <c r="E26" t="s">
        <v>62</v>
      </c>
      <c r="G26" s="2">
        <v>5758</v>
      </c>
      <c r="H26" s="4" t="str">
        <f t="shared" si="0"/>
        <v>PDPM Managed Care with HIPPS</v>
      </c>
      <c r="I26" s="4">
        <f t="shared" si="1"/>
        <v>5758</v>
      </c>
      <c r="J26" s="4" t="str">
        <f t="shared" si="2"/>
        <v>Managed Care</v>
      </c>
      <c r="K26" s="4" t="str">
        <f t="shared" si="3"/>
        <v>MGR</v>
      </c>
      <c r="L26" s="4" t="str">
        <f t="shared" si="4"/>
        <v>PDPM</v>
      </c>
      <c r="M26" s="4">
        <f t="shared" si="5"/>
        <v>0</v>
      </c>
      <c r="Q26" t="str">
        <f t="shared" si="6"/>
        <v>MCRPDPM</v>
      </c>
    </row>
    <row r="27" spans="1:17" x14ac:dyDescent="0.25">
      <c r="A27" t="s">
        <v>149</v>
      </c>
      <c r="B27">
        <v>188</v>
      </c>
      <c r="C27" t="s">
        <v>33</v>
      </c>
      <c r="D27" t="s">
        <v>88</v>
      </c>
      <c r="E27" t="s">
        <v>74</v>
      </c>
      <c r="F27" t="s">
        <v>75</v>
      </c>
      <c r="G27" s="2">
        <v>5758</v>
      </c>
      <c r="H27" s="4" t="str">
        <f t="shared" si="0"/>
        <v>PDPM Managed Care with HIPPS</v>
      </c>
      <c r="I27" s="4">
        <f t="shared" si="1"/>
        <v>5758</v>
      </c>
      <c r="J27" s="4" t="str">
        <f t="shared" si="2"/>
        <v>Managed Care</v>
      </c>
      <c r="K27" s="4" t="str">
        <f t="shared" si="3"/>
        <v>MGR</v>
      </c>
      <c r="L27" s="4" t="str">
        <f t="shared" si="4"/>
        <v>PDPM</v>
      </c>
      <c r="M27" s="4">
        <f t="shared" si="5"/>
        <v>0</v>
      </c>
      <c r="Q27" t="str">
        <f t="shared" si="6"/>
        <v>MCRRU</v>
      </c>
    </row>
    <row r="28" spans="1:17" x14ac:dyDescent="0.25">
      <c r="A28" t="s">
        <v>151</v>
      </c>
      <c r="B28">
        <v>727</v>
      </c>
      <c r="C28" t="s">
        <v>33</v>
      </c>
      <c r="D28" t="s">
        <v>88</v>
      </c>
      <c r="E28" t="s">
        <v>152</v>
      </c>
      <c r="F28" t="s">
        <v>153</v>
      </c>
      <c r="G28" s="2">
        <v>7528</v>
      </c>
      <c r="H28" s="4" t="str">
        <f t="shared" si="0"/>
        <v xml:space="preserve">United Health 3 Levels </v>
      </c>
      <c r="I28" s="4">
        <f t="shared" si="1"/>
        <v>7528</v>
      </c>
      <c r="J28" s="4" t="str">
        <f t="shared" si="2"/>
        <v>Managed Care</v>
      </c>
      <c r="K28" s="4" t="str">
        <f t="shared" si="3"/>
        <v>UH3</v>
      </c>
      <c r="L28" s="4">
        <f t="shared" si="4"/>
        <v>0</v>
      </c>
      <c r="M28" s="4">
        <f t="shared" si="5"/>
        <v>0</v>
      </c>
      <c r="Q28" t="str">
        <f t="shared" si="6"/>
        <v>MCRUH</v>
      </c>
    </row>
    <row r="29" spans="1:17" x14ac:dyDescent="0.25">
      <c r="A29" t="s">
        <v>156</v>
      </c>
      <c r="B29">
        <v>3478</v>
      </c>
      <c r="C29" t="s">
        <v>33</v>
      </c>
      <c r="D29" t="s">
        <v>88</v>
      </c>
      <c r="E29" t="s">
        <v>157</v>
      </c>
      <c r="F29" t="s">
        <v>89</v>
      </c>
      <c r="G29" s="2">
        <v>6808</v>
      </c>
      <c r="H29" s="4" t="str">
        <f t="shared" si="0"/>
        <v>WellCare Healthplans</v>
      </c>
      <c r="I29" s="4">
        <f t="shared" si="1"/>
        <v>6808</v>
      </c>
      <c r="J29" s="4" t="str">
        <f t="shared" si="2"/>
        <v>Managed Care</v>
      </c>
      <c r="K29" s="4" t="str">
        <f t="shared" si="3"/>
        <v>WCH</v>
      </c>
      <c r="L29" s="4" t="str">
        <f t="shared" si="4"/>
        <v xml:space="preserve"> </v>
      </c>
      <c r="M29" s="4">
        <f t="shared" si="5"/>
        <v>0</v>
      </c>
      <c r="Q29" t="str">
        <f t="shared" si="6"/>
        <v>MCRWC</v>
      </c>
    </row>
    <row r="30" spans="1:17" x14ac:dyDescent="0.25">
      <c r="A30" t="s">
        <v>160</v>
      </c>
      <c r="B30">
        <v>597</v>
      </c>
      <c r="C30" t="s">
        <v>55</v>
      </c>
      <c r="D30" t="s">
        <v>161</v>
      </c>
      <c r="E30" t="s">
        <v>30</v>
      </c>
      <c r="F30" t="s">
        <v>80</v>
      </c>
      <c r="G30" s="2">
        <v>3758</v>
      </c>
      <c r="H30" s="4" t="str">
        <f t="shared" si="0"/>
        <v>Medicaid Pending TX</v>
      </c>
      <c r="I30" s="4">
        <f t="shared" si="1"/>
        <v>3758</v>
      </c>
      <c r="J30" s="4" t="str">
        <f t="shared" si="2"/>
        <v>Medicaid</v>
      </c>
      <c r="K30" s="4" t="str">
        <f t="shared" si="3"/>
        <v>MCP</v>
      </c>
      <c r="L30" s="4" t="str">
        <f t="shared" si="4"/>
        <v>TX</v>
      </c>
      <c r="M30" s="4" t="str">
        <f t="shared" si="5"/>
        <v>Texas 34 Levels of Care (RUGS)</v>
      </c>
      <c r="Q30" t="str">
        <f t="shared" si="6"/>
        <v>MDPTX</v>
      </c>
    </row>
    <row r="31" spans="1:17" x14ac:dyDescent="0.25">
      <c r="A31" t="s">
        <v>164</v>
      </c>
      <c r="B31">
        <v>3</v>
      </c>
      <c r="C31" t="s">
        <v>55</v>
      </c>
      <c r="D31" t="s">
        <v>56</v>
      </c>
      <c r="E31" t="s">
        <v>30</v>
      </c>
      <c r="F31" t="s">
        <v>80</v>
      </c>
      <c r="G31" s="2">
        <v>3618</v>
      </c>
      <c r="H31" s="4" t="str">
        <f t="shared" si="0"/>
        <v>Medicaid-TX</v>
      </c>
      <c r="I31" s="4">
        <f t="shared" si="1"/>
        <v>3618</v>
      </c>
      <c r="J31" s="4" t="str">
        <f t="shared" si="2"/>
        <v>Medicaid</v>
      </c>
      <c r="K31" s="4" t="str">
        <f t="shared" si="3"/>
        <v>MCD</v>
      </c>
      <c r="L31" s="4" t="str">
        <f t="shared" si="4"/>
        <v>TX</v>
      </c>
      <c r="M31" s="4" t="str">
        <f t="shared" si="5"/>
        <v>Texas 34 Levels of Care (RUGS)</v>
      </c>
      <c r="Q31" t="str">
        <f t="shared" si="6"/>
        <v>MCDTX</v>
      </c>
    </row>
    <row r="32" spans="1:17" x14ac:dyDescent="0.25">
      <c r="A32" t="s">
        <v>167</v>
      </c>
      <c r="B32">
        <v>4</v>
      </c>
      <c r="C32" t="s">
        <v>167</v>
      </c>
      <c r="D32" t="s">
        <v>168</v>
      </c>
      <c r="F32" t="s">
        <v>75</v>
      </c>
      <c r="G32" s="2">
        <v>4</v>
      </c>
      <c r="H32" s="4" t="str">
        <f t="shared" si="0"/>
        <v>Medicare A (MCA)</v>
      </c>
      <c r="I32" s="4">
        <f t="shared" si="1"/>
        <v>4</v>
      </c>
      <c r="J32" s="4" t="str">
        <f t="shared" si="2"/>
        <v>Medicare A</v>
      </c>
      <c r="K32" s="4" t="str">
        <f t="shared" si="3"/>
        <v>MCA</v>
      </c>
      <c r="L32" s="4">
        <f t="shared" si="4"/>
        <v>0</v>
      </c>
      <c r="M32" s="4" t="str">
        <f t="shared" si="5"/>
        <v>RUGs IV Care Levels</v>
      </c>
      <c r="Q32" t="str">
        <f t="shared" si="6"/>
        <v>MCA</v>
      </c>
    </row>
    <row r="33" spans="1:17" x14ac:dyDescent="0.25">
      <c r="A33" t="s">
        <v>171</v>
      </c>
      <c r="B33">
        <v>1037</v>
      </c>
      <c r="C33" t="s">
        <v>33</v>
      </c>
      <c r="D33" t="s">
        <v>47</v>
      </c>
      <c r="E33" t="s">
        <v>50</v>
      </c>
      <c r="F33" t="s">
        <v>89</v>
      </c>
      <c r="G33" s="2">
        <v>458</v>
      </c>
      <c r="H33" s="4" t="str">
        <f t="shared" si="0"/>
        <v>Aetna 4 levels</v>
      </c>
      <c r="I33" s="4">
        <f t="shared" si="1"/>
        <v>458</v>
      </c>
      <c r="J33" s="4" t="str">
        <f t="shared" si="2"/>
        <v>Managed Care</v>
      </c>
      <c r="K33" s="4" t="str">
        <f t="shared" si="3"/>
        <v>AE</v>
      </c>
      <c r="L33" s="4">
        <f t="shared" si="4"/>
        <v>0</v>
      </c>
      <c r="M33" s="4" t="str">
        <f t="shared" si="5"/>
        <v>4 Levels of Care</v>
      </c>
      <c r="Q33" t="str">
        <f t="shared" si="6"/>
        <v>MGAAE</v>
      </c>
    </row>
    <row r="34" spans="1:17" x14ac:dyDescent="0.25">
      <c r="A34" t="s">
        <v>174</v>
      </c>
      <c r="B34">
        <v>5147</v>
      </c>
      <c r="C34" t="s">
        <v>33</v>
      </c>
      <c r="D34" t="s">
        <v>47</v>
      </c>
      <c r="E34" t="s">
        <v>175</v>
      </c>
      <c r="F34" t="s">
        <v>89</v>
      </c>
      <c r="G34" s="2">
        <v>5858</v>
      </c>
      <c r="H34" s="4" t="str">
        <f t="shared" si="0"/>
        <v xml:space="preserve">PDPM Managed Care Levels </v>
      </c>
      <c r="I34" s="4">
        <f t="shared" si="1"/>
        <v>5858</v>
      </c>
      <c r="J34" s="4" t="str">
        <f t="shared" si="2"/>
        <v>Managed Care</v>
      </c>
      <c r="K34" s="4" t="str">
        <f t="shared" si="3"/>
        <v>MCL</v>
      </c>
      <c r="L34" s="4" t="str">
        <f t="shared" si="4"/>
        <v>PDPM</v>
      </c>
      <c r="M34" s="4">
        <f t="shared" si="5"/>
        <v>0</v>
      </c>
      <c r="Q34" t="str">
        <f t="shared" si="6"/>
        <v>MGAAMB</v>
      </c>
    </row>
    <row r="35" spans="1:17" x14ac:dyDescent="0.25">
      <c r="A35" t="s">
        <v>178</v>
      </c>
      <c r="B35">
        <v>967</v>
      </c>
      <c r="C35" t="s">
        <v>33</v>
      </c>
      <c r="D35" t="s">
        <v>47</v>
      </c>
      <c r="E35" t="s">
        <v>179</v>
      </c>
      <c r="F35" t="s">
        <v>180</v>
      </c>
      <c r="G35" s="2">
        <v>3938</v>
      </c>
      <c r="H35" s="4" t="str">
        <f t="shared" si="0"/>
        <v xml:space="preserve">Blue Cross 3 Levels Only </v>
      </c>
      <c r="I35" s="4">
        <f t="shared" si="1"/>
        <v>3938</v>
      </c>
      <c r="J35" s="4" t="str">
        <f t="shared" si="2"/>
        <v>Managed Care</v>
      </c>
      <c r="K35" s="4" t="str">
        <f t="shared" si="3"/>
        <v>BC3</v>
      </c>
      <c r="L35" s="4">
        <f t="shared" si="4"/>
        <v>0</v>
      </c>
      <c r="M35" s="4" t="str">
        <f t="shared" si="5"/>
        <v>3 Levels of Care</v>
      </c>
      <c r="Q35" t="str">
        <f t="shared" si="6"/>
        <v>MGABCH</v>
      </c>
    </row>
    <row r="36" spans="1:17" x14ac:dyDescent="0.25">
      <c r="A36" t="s">
        <v>183</v>
      </c>
      <c r="B36">
        <v>957</v>
      </c>
      <c r="C36" t="s">
        <v>33</v>
      </c>
      <c r="D36" t="s">
        <v>47</v>
      </c>
      <c r="E36" t="s">
        <v>184</v>
      </c>
      <c r="F36" t="s">
        <v>69</v>
      </c>
      <c r="G36" s="2">
        <v>949</v>
      </c>
      <c r="H36" s="4" t="str">
        <f t="shared" si="0"/>
        <v>Managed Care Levels (MCL-INS)</v>
      </c>
      <c r="I36" s="4">
        <f t="shared" si="1"/>
        <v>949</v>
      </c>
      <c r="J36" s="4" t="str">
        <f t="shared" si="2"/>
        <v>Managed Care</v>
      </c>
      <c r="K36" s="4" t="str">
        <f t="shared" si="3"/>
        <v>MCL</v>
      </c>
      <c r="L36" s="4" t="str">
        <f t="shared" si="4"/>
        <v>INS</v>
      </c>
      <c r="M36" s="4" t="str">
        <f t="shared" si="5"/>
        <v>4 Levels of Care</v>
      </c>
      <c r="Q36" t="str">
        <f t="shared" si="6"/>
        <v>MGABCP</v>
      </c>
    </row>
    <row r="37" spans="1:17" x14ac:dyDescent="0.25">
      <c r="A37" t="s">
        <v>189</v>
      </c>
      <c r="B37">
        <v>6687</v>
      </c>
      <c r="C37" t="s">
        <v>33</v>
      </c>
      <c r="D37" t="s">
        <v>47</v>
      </c>
      <c r="E37" t="s">
        <v>102</v>
      </c>
      <c r="F37" t="s">
        <v>103</v>
      </c>
      <c r="G37" s="2">
        <v>949</v>
      </c>
      <c r="H37" s="4" t="str">
        <f t="shared" si="0"/>
        <v>Managed Care Levels (MCL-INS)</v>
      </c>
      <c r="I37" s="4">
        <f t="shared" si="1"/>
        <v>949</v>
      </c>
      <c r="J37" s="4" t="str">
        <f t="shared" si="2"/>
        <v>Managed Care</v>
      </c>
      <c r="K37" s="4" t="str">
        <f t="shared" si="3"/>
        <v>MCL</v>
      </c>
      <c r="L37" s="4" t="str">
        <f t="shared" si="4"/>
        <v>INS</v>
      </c>
      <c r="M37" s="4" t="str">
        <f t="shared" si="5"/>
        <v>4 Levels of Care</v>
      </c>
      <c r="Q37" t="str">
        <f t="shared" si="6"/>
        <v>MGAEPI</v>
      </c>
    </row>
    <row r="38" spans="1:17" x14ac:dyDescent="0.25">
      <c r="A38" t="s">
        <v>191</v>
      </c>
      <c r="B38">
        <v>6707</v>
      </c>
      <c r="C38" t="s">
        <v>33</v>
      </c>
      <c r="D38" t="s">
        <v>47</v>
      </c>
      <c r="E38" t="s">
        <v>107</v>
      </c>
      <c r="F38" t="s">
        <v>108</v>
      </c>
      <c r="G38" s="2">
        <v>949</v>
      </c>
      <c r="H38" s="4" t="str">
        <f t="shared" si="0"/>
        <v>Managed Care Levels (MCL-INS)</v>
      </c>
      <c r="I38" s="4">
        <f t="shared" si="1"/>
        <v>949</v>
      </c>
      <c r="J38" s="4" t="str">
        <f t="shared" si="2"/>
        <v>Managed Care</v>
      </c>
      <c r="K38" s="4" t="str">
        <f t="shared" si="3"/>
        <v>MCL</v>
      </c>
      <c r="L38" s="4" t="str">
        <f t="shared" si="4"/>
        <v>INS</v>
      </c>
      <c r="M38" s="4" t="str">
        <f t="shared" si="5"/>
        <v>4 Levels of Care</v>
      </c>
      <c r="Q38" t="str">
        <f t="shared" si="6"/>
        <v>MGAOUL</v>
      </c>
    </row>
    <row r="39" spans="1:17" x14ac:dyDescent="0.25">
      <c r="A39" t="s">
        <v>193</v>
      </c>
      <c r="B39">
        <v>997</v>
      </c>
      <c r="C39" t="s">
        <v>33</v>
      </c>
      <c r="D39" t="s">
        <v>47</v>
      </c>
      <c r="E39" t="s">
        <v>121</v>
      </c>
      <c r="F39" t="s">
        <v>75</v>
      </c>
      <c r="G39" s="2">
        <v>578</v>
      </c>
      <c r="H39" s="4" t="str">
        <f t="shared" si="0"/>
        <v>Humana PDPM</v>
      </c>
      <c r="I39" s="4">
        <f t="shared" si="1"/>
        <v>578</v>
      </c>
      <c r="J39" s="4" t="str">
        <f t="shared" si="2"/>
        <v>Managed Care</v>
      </c>
      <c r="K39" s="4" t="str">
        <f t="shared" si="3"/>
        <v>HU</v>
      </c>
      <c r="L39" s="4">
        <f t="shared" si="4"/>
        <v>0</v>
      </c>
      <c r="M39" s="4" t="str">
        <f t="shared" si="5"/>
        <v>RUGs IV Care Levels</v>
      </c>
      <c r="Q39" t="str">
        <f t="shared" si="6"/>
        <v>MGAHU</v>
      </c>
    </row>
    <row r="40" spans="1:17" x14ac:dyDescent="0.25">
      <c r="A40" t="s">
        <v>196</v>
      </c>
      <c r="B40">
        <v>3728</v>
      </c>
      <c r="C40" t="s">
        <v>55</v>
      </c>
      <c r="D40" t="s">
        <v>47</v>
      </c>
      <c r="E40" t="s">
        <v>84</v>
      </c>
      <c r="F40" t="s">
        <v>80</v>
      </c>
      <c r="G40" s="2">
        <v>3848</v>
      </c>
      <c r="H40" s="4" t="str">
        <f t="shared" si="0"/>
        <v xml:space="preserve">Hospice-Respite TX </v>
      </c>
      <c r="I40" s="4">
        <f t="shared" si="1"/>
        <v>3848</v>
      </c>
      <c r="J40" s="4" t="str">
        <f t="shared" si="2"/>
        <v>Other</v>
      </c>
      <c r="K40" s="4" t="str">
        <f t="shared" si="3"/>
        <v>HTX</v>
      </c>
      <c r="L40" s="4">
        <f t="shared" si="4"/>
        <v>0</v>
      </c>
      <c r="M40" s="4" t="str">
        <f t="shared" si="5"/>
        <v>Hospice Levels</v>
      </c>
      <c r="Q40" t="str">
        <f t="shared" si="6"/>
        <v>MGAMDTR</v>
      </c>
    </row>
    <row r="41" spans="1:17" x14ac:dyDescent="0.25">
      <c r="A41" t="s">
        <v>200</v>
      </c>
      <c r="B41">
        <v>5907</v>
      </c>
      <c r="C41" t="s">
        <v>33</v>
      </c>
      <c r="D41" t="s">
        <v>47</v>
      </c>
      <c r="E41" t="s">
        <v>201</v>
      </c>
      <c r="F41" t="s">
        <v>59</v>
      </c>
      <c r="G41" s="2">
        <v>7848</v>
      </c>
      <c r="H41" s="4" t="str">
        <f t="shared" si="0"/>
        <v>Memorial Herman Health Plan</v>
      </c>
      <c r="I41" s="4">
        <f t="shared" si="1"/>
        <v>7848</v>
      </c>
      <c r="J41" s="4" t="str">
        <f t="shared" si="2"/>
        <v>Managed Care</v>
      </c>
      <c r="K41" s="4" t="str">
        <f t="shared" si="3"/>
        <v>MH1</v>
      </c>
      <c r="L41" s="4">
        <f t="shared" si="4"/>
        <v>0</v>
      </c>
      <c r="M41" s="4">
        <f t="shared" si="5"/>
        <v>0</v>
      </c>
      <c r="Q41" t="str">
        <f t="shared" si="6"/>
        <v>MGAMHH</v>
      </c>
    </row>
    <row r="42" spans="1:17" x14ac:dyDescent="0.25">
      <c r="A42" t="s">
        <v>204</v>
      </c>
      <c r="B42">
        <v>1077</v>
      </c>
      <c r="C42" t="s">
        <v>33</v>
      </c>
      <c r="D42" t="s">
        <v>47</v>
      </c>
      <c r="E42" t="s">
        <v>205</v>
      </c>
      <c r="F42" t="s">
        <v>75</v>
      </c>
      <c r="G42" s="2">
        <v>2518</v>
      </c>
      <c r="H42" s="4" t="str">
        <f t="shared" si="0"/>
        <v>Tricare For Life</v>
      </c>
      <c r="I42" s="4">
        <f t="shared" si="1"/>
        <v>2518</v>
      </c>
      <c r="J42" s="4" t="str">
        <f t="shared" si="2"/>
        <v>Managed Care</v>
      </c>
      <c r="K42" s="4" t="str">
        <f t="shared" si="3"/>
        <v>TCL</v>
      </c>
      <c r="L42" s="4">
        <f t="shared" si="4"/>
        <v>0</v>
      </c>
      <c r="M42" s="4" t="str">
        <f t="shared" si="5"/>
        <v>RUGs IV Care Levels</v>
      </c>
      <c r="Q42" t="str">
        <f t="shared" si="6"/>
        <v>MGATL</v>
      </c>
    </row>
    <row r="43" spans="1:17" x14ac:dyDescent="0.25">
      <c r="A43" t="s">
        <v>208</v>
      </c>
      <c r="B43">
        <v>757</v>
      </c>
      <c r="C43" t="s">
        <v>33</v>
      </c>
      <c r="D43" t="s">
        <v>47</v>
      </c>
      <c r="E43" t="s">
        <v>152</v>
      </c>
      <c r="F43" t="s">
        <v>153</v>
      </c>
      <c r="G43" s="2">
        <v>7528</v>
      </c>
      <c r="H43" s="4" t="str">
        <f t="shared" si="0"/>
        <v xml:space="preserve">United Health 3 Levels </v>
      </c>
      <c r="I43" s="4">
        <f t="shared" si="1"/>
        <v>7528</v>
      </c>
      <c r="J43" s="4" t="str">
        <f t="shared" si="2"/>
        <v>Managed Care</v>
      </c>
      <c r="K43" s="4" t="str">
        <f t="shared" si="3"/>
        <v>UH3</v>
      </c>
      <c r="L43" s="4">
        <f t="shared" si="4"/>
        <v>0</v>
      </c>
      <c r="M43" s="4">
        <f t="shared" si="5"/>
        <v>0</v>
      </c>
      <c r="Q43" t="str">
        <f t="shared" si="6"/>
        <v>MGAUH</v>
      </c>
    </row>
    <row r="44" spans="1:17" x14ac:dyDescent="0.25">
      <c r="A44" t="s">
        <v>211</v>
      </c>
      <c r="B44">
        <v>1</v>
      </c>
      <c r="C44" t="s">
        <v>212</v>
      </c>
      <c r="D44" t="s">
        <v>213</v>
      </c>
      <c r="F44" t="s">
        <v>42</v>
      </c>
      <c r="G44" s="2">
        <v>1</v>
      </c>
      <c r="H44" s="4" t="str">
        <f t="shared" si="0"/>
        <v>Private Pay (PP)</v>
      </c>
      <c r="I44" s="4">
        <f t="shared" si="1"/>
        <v>1</v>
      </c>
      <c r="J44" s="4" t="str">
        <f t="shared" si="2"/>
        <v>Private</v>
      </c>
      <c r="K44" s="4" t="str">
        <f t="shared" si="3"/>
        <v>PP</v>
      </c>
      <c r="L44" s="4">
        <f t="shared" si="4"/>
        <v>0</v>
      </c>
      <c r="M44" s="4" t="str">
        <f t="shared" si="5"/>
        <v>Standard</v>
      </c>
      <c r="Q44" t="str">
        <f t="shared" si="6"/>
        <v>PVT</v>
      </c>
    </row>
    <row r="45" spans="1:17" x14ac:dyDescent="0.25">
      <c r="A45" t="s">
        <v>216</v>
      </c>
      <c r="B45">
        <v>711</v>
      </c>
      <c r="C45" t="s">
        <v>28</v>
      </c>
      <c r="D45" t="s">
        <v>217</v>
      </c>
      <c r="E45">
        <v>34</v>
      </c>
      <c r="F45" t="s">
        <v>80</v>
      </c>
      <c r="G45" s="2">
        <v>5738</v>
      </c>
      <c r="H45" s="4" t="str">
        <f t="shared" si="0"/>
        <v xml:space="preserve">Veterans RUGS </v>
      </c>
      <c r="I45" s="4">
        <f t="shared" si="1"/>
        <v>5738</v>
      </c>
      <c r="J45" s="4" t="str">
        <f t="shared" si="2"/>
        <v>Other</v>
      </c>
      <c r="K45" s="4" t="str">
        <f t="shared" si="3"/>
        <v>VAR</v>
      </c>
      <c r="L45" s="4">
        <f t="shared" si="4"/>
        <v>100</v>
      </c>
      <c r="M45" s="4">
        <f t="shared" si="5"/>
        <v>0</v>
      </c>
      <c r="Q45" t="str">
        <f t="shared" si="6"/>
        <v>VET34</v>
      </c>
    </row>
    <row r="46" spans="1:17" x14ac:dyDescent="0.25">
      <c r="A46" t="s">
        <v>220</v>
      </c>
      <c r="B46">
        <v>848</v>
      </c>
      <c r="C46" t="s">
        <v>28</v>
      </c>
      <c r="D46" t="s">
        <v>217</v>
      </c>
      <c r="E46" t="s">
        <v>68</v>
      </c>
      <c r="F46" t="s">
        <v>59</v>
      </c>
      <c r="G46" s="2">
        <v>7108</v>
      </c>
      <c r="H46" s="4" t="str">
        <f t="shared" si="0"/>
        <v>Veterans LTC TX</v>
      </c>
      <c r="I46" s="4">
        <f t="shared" si="1"/>
        <v>7108</v>
      </c>
      <c r="J46" s="4" t="str">
        <f t="shared" si="2"/>
        <v>Other</v>
      </c>
      <c r="K46" s="4" t="str">
        <f t="shared" si="3"/>
        <v>VAC</v>
      </c>
      <c r="L46" s="4" t="str">
        <f t="shared" si="4"/>
        <v>TX</v>
      </c>
      <c r="M46" s="4">
        <f t="shared" si="5"/>
        <v>0</v>
      </c>
      <c r="Q46" t="str">
        <f t="shared" si="6"/>
        <v>VETL1</v>
      </c>
    </row>
    <row r="47" spans="1:17" x14ac:dyDescent="0.25">
      <c r="H47" s="4"/>
      <c r="I47" s="4"/>
      <c r="J47" s="4"/>
      <c r="K47" s="4"/>
      <c r="L47" s="4"/>
      <c r="M47" s="4"/>
    </row>
    <row r="48" spans="1:17" x14ac:dyDescent="0.25">
      <c r="H48" s="4"/>
      <c r="I48" s="4"/>
      <c r="J48" s="4"/>
      <c r="K48" s="4"/>
      <c r="L48" s="4"/>
      <c r="M48" s="4"/>
    </row>
    <row r="49" spans="8:16" x14ac:dyDescent="0.25">
      <c r="H49" t="s">
        <v>32</v>
      </c>
      <c r="I49">
        <v>4739</v>
      </c>
      <c r="J49" t="s">
        <v>33</v>
      </c>
      <c r="K49" t="s">
        <v>34</v>
      </c>
      <c r="L49" t="s">
        <v>35</v>
      </c>
      <c r="N49" t="str">
        <f t="shared" ref="N49:N112" si="7">CONCATENATE($K49,$L49)</f>
        <v>ATCLevels</v>
      </c>
      <c r="O49" t="s">
        <v>32</v>
      </c>
      <c r="P49">
        <v>4739</v>
      </c>
    </row>
    <row r="50" spans="8:16" x14ac:dyDescent="0.25">
      <c r="H50" t="s">
        <v>38</v>
      </c>
      <c r="I50">
        <v>4738</v>
      </c>
      <c r="J50" t="s">
        <v>33</v>
      </c>
      <c r="K50" t="s">
        <v>34</v>
      </c>
      <c r="L50" t="s">
        <v>39</v>
      </c>
      <c r="N50" t="str">
        <f t="shared" si="7"/>
        <v>ATCRUGS</v>
      </c>
      <c r="O50" t="s">
        <v>38</v>
      </c>
      <c r="P50">
        <v>4738</v>
      </c>
    </row>
    <row r="51" spans="8:16" x14ac:dyDescent="0.25">
      <c r="H51" t="s">
        <v>43</v>
      </c>
      <c r="I51">
        <v>2718</v>
      </c>
      <c r="J51" t="s">
        <v>33</v>
      </c>
      <c r="K51" t="s">
        <v>44</v>
      </c>
      <c r="M51" t="s">
        <v>45</v>
      </c>
      <c r="N51" t="str">
        <f t="shared" si="7"/>
        <v>AET</v>
      </c>
      <c r="O51" t="s">
        <v>43</v>
      </c>
      <c r="P51">
        <v>2718</v>
      </c>
    </row>
    <row r="52" spans="8:16" x14ac:dyDescent="0.25">
      <c r="H52" t="s">
        <v>49</v>
      </c>
      <c r="I52">
        <v>458</v>
      </c>
      <c r="J52" t="s">
        <v>33</v>
      </c>
      <c r="K52" t="s">
        <v>50</v>
      </c>
      <c r="M52" t="s">
        <v>45</v>
      </c>
      <c r="N52" t="str">
        <f t="shared" si="7"/>
        <v>AE</v>
      </c>
      <c r="O52" t="s">
        <v>49</v>
      </c>
      <c r="P52">
        <v>458</v>
      </c>
    </row>
    <row r="53" spans="8:16" x14ac:dyDescent="0.25">
      <c r="H53" t="s">
        <v>54</v>
      </c>
      <c r="I53">
        <v>5388</v>
      </c>
      <c r="J53" t="s">
        <v>55</v>
      </c>
      <c r="K53" t="s">
        <v>56</v>
      </c>
      <c r="L53" t="s">
        <v>44</v>
      </c>
      <c r="N53" t="str">
        <f t="shared" si="7"/>
        <v>MCDAET</v>
      </c>
      <c r="O53" t="s">
        <v>54</v>
      </c>
      <c r="P53">
        <v>5388</v>
      </c>
    </row>
    <row r="54" spans="8:16" x14ac:dyDescent="0.25">
      <c r="H54" t="s">
        <v>60</v>
      </c>
      <c r="I54">
        <v>8288</v>
      </c>
      <c r="J54" t="s">
        <v>33</v>
      </c>
      <c r="K54" t="s">
        <v>61</v>
      </c>
      <c r="L54" t="s">
        <v>62</v>
      </c>
      <c r="N54" t="str">
        <f t="shared" si="7"/>
        <v>MGYPDPM</v>
      </c>
      <c r="O54" t="s">
        <v>60</v>
      </c>
      <c r="P54">
        <v>8288</v>
      </c>
    </row>
    <row r="55" spans="8:16" x14ac:dyDescent="0.25">
      <c r="H55" t="s">
        <v>64</v>
      </c>
      <c r="I55">
        <v>9048</v>
      </c>
      <c r="J55" t="s">
        <v>33</v>
      </c>
      <c r="K55" t="s">
        <v>65</v>
      </c>
      <c r="L55" t="s">
        <v>66</v>
      </c>
      <c r="N55" t="str">
        <f t="shared" si="7"/>
        <v>ASVSub</v>
      </c>
      <c r="O55" t="s">
        <v>64</v>
      </c>
      <c r="P55">
        <v>9048</v>
      </c>
    </row>
    <row r="56" spans="8:16" x14ac:dyDescent="0.25">
      <c r="H56" t="s">
        <v>70</v>
      </c>
      <c r="I56">
        <v>3968</v>
      </c>
      <c r="J56" t="s">
        <v>33</v>
      </c>
      <c r="K56" t="s">
        <v>71</v>
      </c>
      <c r="M56" t="s">
        <v>72</v>
      </c>
      <c r="N56" t="str">
        <f t="shared" si="7"/>
        <v>ATR</v>
      </c>
      <c r="O56" t="s">
        <v>70</v>
      </c>
      <c r="P56">
        <v>3968</v>
      </c>
    </row>
    <row r="57" spans="8:16" x14ac:dyDescent="0.25">
      <c r="H57" t="s">
        <v>76</v>
      </c>
      <c r="I57">
        <v>4988</v>
      </c>
      <c r="J57" t="s">
        <v>33</v>
      </c>
      <c r="K57" t="s">
        <v>77</v>
      </c>
      <c r="N57" t="str">
        <f t="shared" si="7"/>
        <v>AHM</v>
      </c>
      <c r="O57" t="s">
        <v>76</v>
      </c>
      <c r="P57">
        <v>4988</v>
      </c>
    </row>
    <row r="58" spans="8:16" x14ac:dyDescent="0.25">
      <c r="H58" t="s">
        <v>81</v>
      </c>
      <c r="I58">
        <v>5138</v>
      </c>
      <c r="J58" t="s">
        <v>33</v>
      </c>
      <c r="K58" t="s">
        <v>82</v>
      </c>
      <c r="N58" t="str">
        <f t="shared" si="7"/>
        <v>AAS</v>
      </c>
      <c r="O58" t="s">
        <v>81</v>
      </c>
      <c r="P58">
        <v>5138</v>
      </c>
    </row>
    <row r="59" spans="8:16" x14ac:dyDescent="0.25">
      <c r="H59" t="s">
        <v>85</v>
      </c>
      <c r="I59">
        <v>8138</v>
      </c>
      <c r="J59" t="s">
        <v>33</v>
      </c>
      <c r="K59" t="s">
        <v>86</v>
      </c>
      <c r="L59" t="s">
        <v>41</v>
      </c>
      <c r="N59" t="str">
        <f t="shared" si="7"/>
        <v>GCyINS</v>
      </c>
      <c r="O59" t="s">
        <v>85</v>
      </c>
      <c r="P59">
        <v>8138</v>
      </c>
    </row>
    <row r="60" spans="8:16" x14ac:dyDescent="0.25">
      <c r="H60" t="s">
        <v>90</v>
      </c>
      <c r="I60">
        <v>9068</v>
      </c>
      <c r="J60" t="s">
        <v>33</v>
      </c>
      <c r="K60" t="s">
        <v>86</v>
      </c>
      <c r="L60" t="s">
        <v>91</v>
      </c>
      <c r="N60" t="str">
        <f t="shared" si="7"/>
        <v>GCySUB</v>
      </c>
      <c r="O60" t="s">
        <v>90</v>
      </c>
      <c r="P60">
        <v>9068</v>
      </c>
    </row>
    <row r="61" spans="8:16" x14ac:dyDescent="0.25">
      <c r="H61" t="s">
        <v>94</v>
      </c>
      <c r="I61">
        <v>9528</v>
      </c>
      <c r="J61" t="s">
        <v>33</v>
      </c>
      <c r="K61" t="s">
        <v>95</v>
      </c>
      <c r="L61" t="s">
        <v>41</v>
      </c>
      <c r="N61" t="str">
        <f t="shared" si="7"/>
        <v>GCXINS</v>
      </c>
      <c r="O61" t="s">
        <v>94</v>
      </c>
      <c r="P61">
        <v>9528</v>
      </c>
    </row>
    <row r="62" spans="8:16" x14ac:dyDescent="0.25">
      <c r="H62" t="s">
        <v>99</v>
      </c>
      <c r="I62">
        <v>47</v>
      </c>
      <c r="J62" t="s">
        <v>28</v>
      </c>
      <c r="K62" t="s">
        <v>100</v>
      </c>
      <c r="M62" t="s">
        <v>42</v>
      </c>
      <c r="N62" t="str">
        <f t="shared" si="7"/>
        <v>ABC</v>
      </c>
      <c r="O62" t="s">
        <v>99</v>
      </c>
      <c r="P62">
        <v>47</v>
      </c>
    </row>
    <row r="63" spans="8:16" x14ac:dyDescent="0.25">
      <c r="H63" t="s">
        <v>104</v>
      </c>
      <c r="I63">
        <v>1379</v>
      </c>
      <c r="J63" t="s">
        <v>33</v>
      </c>
      <c r="K63" t="s">
        <v>100</v>
      </c>
      <c r="L63" t="s">
        <v>105</v>
      </c>
      <c r="M63" t="s">
        <v>45</v>
      </c>
      <c r="N63" t="str">
        <f t="shared" si="7"/>
        <v>ABCADV</v>
      </c>
      <c r="O63" t="s">
        <v>104</v>
      </c>
      <c r="P63">
        <v>1379</v>
      </c>
    </row>
    <row r="64" spans="8:16" x14ac:dyDescent="0.25">
      <c r="H64" t="s">
        <v>109</v>
      </c>
      <c r="I64">
        <v>1301</v>
      </c>
      <c r="J64" t="s">
        <v>33</v>
      </c>
      <c r="K64" t="s">
        <v>100</v>
      </c>
      <c r="L64" t="s">
        <v>110</v>
      </c>
      <c r="M64" t="s">
        <v>45</v>
      </c>
      <c r="N64" t="str">
        <f t="shared" si="7"/>
        <v>ABCMCAKY</v>
      </c>
      <c r="O64" t="s">
        <v>109</v>
      </c>
      <c r="P64">
        <v>1301</v>
      </c>
    </row>
    <row r="65" spans="8:16" x14ac:dyDescent="0.25">
      <c r="H65" t="s">
        <v>113</v>
      </c>
      <c r="I65">
        <v>1299</v>
      </c>
      <c r="J65" t="s">
        <v>33</v>
      </c>
      <c r="K65" t="s">
        <v>100</v>
      </c>
      <c r="L65" t="s">
        <v>114</v>
      </c>
      <c r="M65" t="s">
        <v>45</v>
      </c>
      <c r="N65" t="str">
        <f t="shared" si="7"/>
        <v>ABCCOMKY</v>
      </c>
      <c r="O65" t="s">
        <v>113</v>
      </c>
      <c r="P65">
        <v>1299</v>
      </c>
    </row>
    <row r="66" spans="8:16" x14ac:dyDescent="0.25">
      <c r="H66" t="s">
        <v>118</v>
      </c>
      <c r="I66">
        <v>3898</v>
      </c>
      <c r="J66" t="s">
        <v>33</v>
      </c>
      <c r="K66" t="s">
        <v>119</v>
      </c>
      <c r="M66" t="s">
        <v>72</v>
      </c>
      <c r="N66" t="str">
        <f t="shared" si="7"/>
        <v>ASR</v>
      </c>
      <c r="O66" t="s">
        <v>118</v>
      </c>
      <c r="P66">
        <v>3898</v>
      </c>
    </row>
    <row r="67" spans="8:16" x14ac:dyDescent="0.25">
      <c r="H67" t="s">
        <v>122</v>
      </c>
      <c r="I67">
        <v>2108</v>
      </c>
      <c r="J67" t="s">
        <v>33</v>
      </c>
      <c r="K67" t="s">
        <v>123</v>
      </c>
      <c r="M67" t="s">
        <v>124</v>
      </c>
      <c r="N67" t="str">
        <f t="shared" si="7"/>
        <v>BC#</v>
      </c>
      <c r="O67" t="s">
        <v>122</v>
      </c>
      <c r="P67">
        <v>2108</v>
      </c>
    </row>
    <row r="68" spans="8:16" x14ac:dyDescent="0.25">
      <c r="H68" t="s">
        <v>127</v>
      </c>
      <c r="I68">
        <v>3938</v>
      </c>
      <c r="J68" t="s">
        <v>33</v>
      </c>
      <c r="K68" t="s">
        <v>128</v>
      </c>
      <c r="M68" t="s">
        <v>124</v>
      </c>
      <c r="N68" t="str">
        <f t="shared" si="7"/>
        <v>BC3</v>
      </c>
      <c r="O68" t="s">
        <v>127</v>
      </c>
      <c r="P68">
        <v>3938</v>
      </c>
    </row>
    <row r="69" spans="8:16" x14ac:dyDescent="0.25">
      <c r="H69" t="s">
        <v>131</v>
      </c>
      <c r="I69">
        <v>9668</v>
      </c>
      <c r="J69" t="s">
        <v>33</v>
      </c>
      <c r="K69" t="s">
        <v>132</v>
      </c>
      <c r="L69" t="s">
        <v>133</v>
      </c>
      <c r="N69" t="str">
        <f t="shared" si="7"/>
        <v>MCyANT3</v>
      </c>
      <c r="O69" t="s">
        <v>131</v>
      </c>
      <c r="P69">
        <v>9668</v>
      </c>
    </row>
    <row r="70" spans="8:16" x14ac:dyDescent="0.25">
      <c r="H70" t="s">
        <v>136</v>
      </c>
      <c r="I70">
        <v>5039</v>
      </c>
      <c r="J70" t="s">
        <v>33</v>
      </c>
      <c r="K70" t="s">
        <v>137</v>
      </c>
      <c r="L70" t="s">
        <v>133</v>
      </c>
      <c r="N70" t="str">
        <f t="shared" si="7"/>
        <v>MCLANT3</v>
      </c>
      <c r="O70" t="s">
        <v>136</v>
      </c>
      <c r="P70">
        <v>5039</v>
      </c>
    </row>
    <row r="71" spans="8:16" x14ac:dyDescent="0.25">
      <c r="H71" t="s">
        <v>140</v>
      </c>
      <c r="I71">
        <v>478</v>
      </c>
      <c r="J71" t="s">
        <v>33</v>
      </c>
      <c r="K71" t="s">
        <v>141</v>
      </c>
      <c r="M71" t="s">
        <v>45</v>
      </c>
      <c r="N71" t="str">
        <f t="shared" si="7"/>
        <v>BC</v>
      </c>
      <c r="O71" t="s">
        <v>140</v>
      </c>
      <c r="P71">
        <v>478</v>
      </c>
    </row>
    <row r="72" spans="8:16" x14ac:dyDescent="0.25">
      <c r="H72" t="s">
        <v>144</v>
      </c>
      <c r="I72">
        <v>2948</v>
      </c>
      <c r="J72" t="s">
        <v>55</v>
      </c>
      <c r="K72" t="s">
        <v>145</v>
      </c>
      <c r="M72" t="s">
        <v>55</v>
      </c>
      <c r="N72" t="str">
        <f t="shared" si="7"/>
        <v>BCC</v>
      </c>
      <c r="O72" t="s">
        <v>144</v>
      </c>
      <c r="P72">
        <v>2948</v>
      </c>
    </row>
    <row r="73" spans="8:16" x14ac:dyDescent="0.25">
      <c r="H73" t="s">
        <v>147</v>
      </c>
      <c r="I73">
        <v>3098</v>
      </c>
      <c r="J73" t="s">
        <v>33</v>
      </c>
      <c r="K73" t="s">
        <v>148</v>
      </c>
      <c r="M73" t="s">
        <v>72</v>
      </c>
      <c r="N73" t="str">
        <f t="shared" si="7"/>
        <v>BCR</v>
      </c>
      <c r="O73" t="s">
        <v>147</v>
      </c>
      <c r="P73">
        <v>3098</v>
      </c>
    </row>
    <row r="74" spans="8:16" x14ac:dyDescent="0.25">
      <c r="H74" t="s">
        <v>150</v>
      </c>
      <c r="I74">
        <v>9039</v>
      </c>
      <c r="J74" t="s">
        <v>33</v>
      </c>
      <c r="K74" t="s">
        <v>141</v>
      </c>
      <c r="L74" t="s">
        <v>66</v>
      </c>
      <c r="N74" t="str">
        <f t="shared" si="7"/>
        <v>BCSub</v>
      </c>
      <c r="O74" t="s">
        <v>150</v>
      </c>
      <c r="P74">
        <v>9039</v>
      </c>
    </row>
    <row r="75" spans="8:16" x14ac:dyDescent="0.25">
      <c r="H75" t="s">
        <v>154</v>
      </c>
      <c r="I75">
        <v>6718</v>
      </c>
      <c r="J75" t="s">
        <v>33</v>
      </c>
      <c r="K75" t="s">
        <v>155</v>
      </c>
      <c r="N75" t="str">
        <f t="shared" si="7"/>
        <v>BS3</v>
      </c>
      <c r="O75" t="s">
        <v>154</v>
      </c>
      <c r="P75">
        <v>6718</v>
      </c>
    </row>
    <row r="76" spans="8:16" x14ac:dyDescent="0.25">
      <c r="H76" t="s">
        <v>158</v>
      </c>
      <c r="I76">
        <v>5518</v>
      </c>
      <c r="J76" t="s">
        <v>33</v>
      </c>
      <c r="K76" t="s">
        <v>159</v>
      </c>
      <c r="N76" t="str">
        <f t="shared" si="7"/>
        <v>BS1</v>
      </c>
      <c r="O76" t="s">
        <v>158</v>
      </c>
      <c r="P76">
        <v>5518</v>
      </c>
    </row>
    <row r="77" spans="8:16" x14ac:dyDescent="0.25">
      <c r="H77" t="s">
        <v>162</v>
      </c>
      <c r="I77">
        <v>708</v>
      </c>
      <c r="J77" t="s">
        <v>33</v>
      </c>
      <c r="K77" t="s">
        <v>163</v>
      </c>
      <c r="M77" t="s">
        <v>45</v>
      </c>
      <c r="N77" t="str">
        <f t="shared" si="7"/>
        <v>BS</v>
      </c>
      <c r="O77" t="s">
        <v>162</v>
      </c>
      <c r="P77">
        <v>708</v>
      </c>
    </row>
    <row r="78" spans="8:16" x14ac:dyDescent="0.25">
      <c r="H78" t="s">
        <v>165</v>
      </c>
      <c r="I78">
        <v>6768</v>
      </c>
      <c r="J78" t="s">
        <v>33</v>
      </c>
      <c r="K78" t="s">
        <v>166</v>
      </c>
      <c r="N78" t="str">
        <f t="shared" si="7"/>
        <v>BS4</v>
      </c>
      <c r="O78" t="s">
        <v>165</v>
      </c>
      <c r="P78">
        <v>6768</v>
      </c>
    </row>
    <row r="79" spans="8:16" x14ac:dyDescent="0.25">
      <c r="H79" t="s">
        <v>169</v>
      </c>
      <c r="I79">
        <v>4898</v>
      </c>
      <c r="J79" t="s">
        <v>33</v>
      </c>
      <c r="K79" t="s">
        <v>170</v>
      </c>
      <c r="N79" t="str">
        <f t="shared" si="7"/>
        <v>BS5</v>
      </c>
      <c r="O79" t="s">
        <v>169</v>
      </c>
      <c r="P79">
        <v>4898</v>
      </c>
    </row>
    <row r="80" spans="8:16" x14ac:dyDescent="0.25">
      <c r="H80" t="s">
        <v>172</v>
      </c>
      <c r="I80">
        <v>5008</v>
      </c>
      <c r="J80" t="s">
        <v>33</v>
      </c>
      <c r="K80" t="s">
        <v>173</v>
      </c>
      <c r="N80" t="str">
        <f t="shared" si="7"/>
        <v>BS6</v>
      </c>
      <c r="O80" t="s">
        <v>172</v>
      </c>
      <c r="P80">
        <v>5008</v>
      </c>
    </row>
    <row r="81" spans="8:16" x14ac:dyDescent="0.25">
      <c r="H81" t="s">
        <v>176</v>
      </c>
      <c r="I81">
        <v>488</v>
      </c>
      <c r="J81" t="s">
        <v>33</v>
      </c>
      <c r="K81" t="s">
        <v>177</v>
      </c>
      <c r="M81" t="s">
        <v>72</v>
      </c>
      <c r="N81" t="str">
        <f t="shared" si="7"/>
        <v>BSR</v>
      </c>
      <c r="O81" t="s">
        <v>176</v>
      </c>
      <c r="P81">
        <v>488</v>
      </c>
    </row>
    <row r="82" spans="8:16" x14ac:dyDescent="0.25">
      <c r="H82" t="s">
        <v>181</v>
      </c>
      <c r="I82">
        <v>7008</v>
      </c>
      <c r="J82" t="s">
        <v>33</v>
      </c>
      <c r="K82" t="s">
        <v>182</v>
      </c>
      <c r="N82" t="str">
        <f t="shared" si="7"/>
        <v>BPD</v>
      </c>
      <c r="O82" t="s">
        <v>181</v>
      </c>
      <c r="P82">
        <v>7008</v>
      </c>
    </row>
    <row r="83" spans="8:16" x14ac:dyDescent="0.25">
      <c r="H83" t="s">
        <v>185</v>
      </c>
      <c r="I83">
        <v>3988</v>
      </c>
      <c r="J83" t="s">
        <v>33</v>
      </c>
      <c r="K83" t="s">
        <v>186</v>
      </c>
      <c r="L83" t="s">
        <v>187</v>
      </c>
      <c r="M83" t="s">
        <v>188</v>
      </c>
      <c r="N83" t="str">
        <f t="shared" si="7"/>
        <v>BSLSkilled</v>
      </c>
      <c r="O83" t="s">
        <v>185</v>
      </c>
      <c r="P83">
        <v>3988</v>
      </c>
    </row>
    <row r="84" spans="8:16" x14ac:dyDescent="0.25">
      <c r="H84" t="s">
        <v>190</v>
      </c>
      <c r="I84">
        <v>9108</v>
      </c>
      <c r="J84" t="s">
        <v>33</v>
      </c>
      <c r="K84" t="s">
        <v>155</v>
      </c>
      <c r="L84" t="s">
        <v>91</v>
      </c>
      <c r="N84" t="str">
        <f t="shared" si="7"/>
        <v>BS3SUB</v>
      </c>
      <c r="O84" t="s">
        <v>190</v>
      </c>
      <c r="P84">
        <v>9108</v>
      </c>
    </row>
    <row r="85" spans="8:16" x14ac:dyDescent="0.25">
      <c r="H85" t="s">
        <v>192</v>
      </c>
      <c r="I85">
        <v>4698</v>
      </c>
      <c r="J85" t="s">
        <v>33</v>
      </c>
      <c r="K85" t="s">
        <v>179</v>
      </c>
      <c r="N85" t="str">
        <f t="shared" si="7"/>
        <v>BCH</v>
      </c>
      <c r="O85" t="s">
        <v>192</v>
      </c>
      <c r="P85">
        <v>4698</v>
      </c>
    </row>
    <row r="86" spans="8:16" x14ac:dyDescent="0.25">
      <c r="H86" t="s">
        <v>194</v>
      </c>
      <c r="I86">
        <v>490</v>
      </c>
      <c r="J86" t="s">
        <v>33</v>
      </c>
      <c r="K86" t="s">
        <v>195</v>
      </c>
      <c r="M86" t="s">
        <v>45</v>
      </c>
      <c r="N86" t="str">
        <f t="shared" si="7"/>
        <v>CS</v>
      </c>
      <c r="O86" t="s">
        <v>194</v>
      </c>
      <c r="P86">
        <v>490</v>
      </c>
    </row>
    <row r="87" spans="8:16" x14ac:dyDescent="0.25">
      <c r="H87" t="s">
        <v>197</v>
      </c>
      <c r="I87">
        <v>1689</v>
      </c>
      <c r="J87" t="s">
        <v>33</v>
      </c>
      <c r="K87" t="s">
        <v>198</v>
      </c>
      <c r="M87" t="s">
        <v>199</v>
      </c>
      <c r="N87" t="str">
        <f t="shared" si="7"/>
        <v>CF5</v>
      </c>
      <c r="O87" t="s">
        <v>197</v>
      </c>
      <c r="P87">
        <v>1689</v>
      </c>
    </row>
    <row r="88" spans="8:16" x14ac:dyDescent="0.25">
      <c r="H88" t="s">
        <v>202</v>
      </c>
      <c r="I88">
        <v>1468</v>
      </c>
      <c r="J88" t="s">
        <v>33</v>
      </c>
      <c r="K88" t="s">
        <v>203</v>
      </c>
      <c r="M88" t="s">
        <v>72</v>
      </c>
      <c r="N88" t="str">
        <f t="shared" si="7"/>
        <v>C1H</v>
      </c>
      <c r="O88" t="s">
        <v>202</v>
      </c>
      <c r="P88">
        <v>1468</v>
      </c>
    </row>
    <row r="89" spans="8:16" x14ac:dyDescent="0.25">
      <c r="H89" t="s">
        <v>206</v>
      </c>
      <c r="I89">
        <v>718</v>
      </c>
      <c r="J89" t="s">
        <v>33</v>
      </c>
      <c r="K89" t="s">
        <v>207</v>
      </c>
      <c r="M89" t="s">
        <v>45</v>
      </c>
      <c r="N89" t="str">
        <f t="shared" si="7"/>
        <v>BND</v>
      </c>
      <c r="O89" t="s">
        <v>206</v>
      </c>
      <c r="P89">
        <v>718</v>
      </c>
    </row>
    <row r="90" spans="8:16" x14ac:dyDescent="0.25">
      <c r="H90" t="s">
        <v>209</v>
      </c>
      <c r="I90">
        <v>1248</v>
      </c>
      <c r="J90" t="s">
        <v>33</v>
      </c>
      <c r="K90" t="s">
        <v>210</v>
      </c>
      <c r="M90" t="s">
        <v>72</v>
      </c>
      <c r="N90" t="str">
        <f t="shared" si="7"/>
        <v>BDR</v>
      </c>
      <c r="O90" t="s">
        <v>209</v>
      </c>
      <c r="P90">
        <v>1248</v>
      </c>
    </row>
    <row r="91" spans="8:16" x14ac:dyDescent="0.25">
      <c r="H91" t="s">
        <v>214</v>
      </c>
      <c r="I91">
        <v>10579</v>
      </c>
      <c r="J91" t="s">
        <v>33</v>
      </c>
      <c r="K91" t="s">
        <v>215</v>
      </c>
      <c r="N91" t="str">
        <f t="shared" si="7"/>
        <v>BDn</v>
      </c>
      <c r="O91" t="s">
        <v>214</v>
      </c>
      <c r="P91">
        <v>10579</v>
      </c>
    </row>
    <row r="92" spans="8:16" x14ac:dyDescent="0.25">
      <c r="H92" t="s">
        <v>218</v>
      </c>
      <c r="I92">
        <v>10648</v>
      </c>
      <c r="J92" t="s">
        <v>33</v>
      </c>
      <c r="K92" t="s">
        <v>219</v>
      </c>
      <c r="N92" t="str">
        <f t="shared" si="7"/>
        <v>BDv</v>
      </c>
      <c r="O92" t="s">
        <v>218</v>
      </c>
      <c r="P92">
        <v>10648</v>
      </c>
    </row>
    <row r="93" spans="8:16" x14ac:dyDescent="0.25">
      <c r="H93" t="s">
        <v>221</v>
      </c>
      <c r="I93">
        <v>2438</v>
      </c>
      <c r="J93" t="s">
        <v>33</v>
      </c>
      <c r="K93" t="s">
        <v>222</v>
      </c>
      <c r="L93" t="s">
        <v>41</v>
      </c>
      <c r="M93" t="s">
        <v>199</v>
      </c>
      <c r="N93" t="str">
        <f t="shared" si="7"/>
        <v>BMLINS</v>
      </c>
      <c r="O93" t="s">
        <v>221</v>
      </c>
      <c r="P93">
        <v>2438</v>
      </c>
    </row>
    <row r="94" spans="8:16" x14ac:dyDescent="0.25">
      <c r="H94" t="s">
        <v>223</v>
      </c>
      <c r="I94">
        <v>7708</v>
      </c>
      <c r="J94" t="s">
        <v>33</v>
      </c>
      <c r="K94" t="s">
        <v>224</v>
      </c>
      <c r="N94" t="str">
        <f t="shared" si="7"/>
        <v>BRT</v>
      </c>
      <c r="O94" t="s">
        <v>223</v>
      </c>
      <c r="P94">
        <v>7708</v>
      </c>
    </row>
    <row r="95" spans="8:16" x14ac:dyDescent="0.25">
      <c r="H95" t="s">
        <v>225</v>
      </c>
      <c r="I95">
        <v>2798</v>
      </c>
      <c r="J95" t="s">
        <v>33</v>
      </c>
      <c r="K95" t="s">
        <v>226</v>
      </c>
      <c r="M95" t="s">
        <v>124</v>
      </c>
      <c r="N95" t="str">
        <f t="shared" si="7"/>
        <v>BTR</v>
      </c>
      <c r="O95" t="s">
        <v>225</v>
      </c>
      <c r="P95">
        <v>2798</v>
      </c>
    </row>
    <row r="96" spans="8:16" x14ac:dyDescent="0.25">
      <c r="H96" t="s">
        <v>227</v>
      </c>
      <c r="I96">
        <v>2789</v>
      </c>
      <c r="J96" t="s">
        <v>33</v>
      </c>
      <c r="K96" t="s">
        <v>228</v>
      </c>
      <c r="M96" t="s">
        <v>72</v>
      </c>
      <c r="N96" t="str">
        <f t="shared" si="7"/>
        <v>BTM</v>
      </c>
      <c r="O96" t="s">
        <v>227</v>
      </c>
      <c r="P96">
        <v>2789</v>
      </c>
    </row>
    <row r="97" spans="8:16" x14ac:dyDescent="0.25">
      <c r="H97" t="s">
        <v>229</v>
      </c>
      <c r="I97">
        <v>9158</v>
      </c>
      <c r="J97" t="s">
        <v>33</v>
      </c>
      <c r="K97" t="s">
        <v>195</v>
      </c>
      <c r="L97" t="s">
        <v>91</v>
      </c>
      <c r="N97" t="str">
        <f t="shared" si="7"/>
        <v>CSSUB</v>
      </c>
      <c r="O97" t="s">
        <v>229</v>
      </c>
      <c r="P97">
        <v>9158</v>
      </c>
    </row>
    <row r="98" spans="8:16" x14ac:dyDescent="0.25">
      <c r="H98" t="s">
        <v>230</v>
      </c>
      <c r="I98">
        <v>5798</v>
      </c>
      <c r="J98" t="s">
        <v>55</v>
      </c>
      <c r="K98" t="s">
        <v>231</v>
      </c>
      <c r="L98" t="s">
        <v>232</v>
      </c>
      <c r="N98" t="str">
        <f t="shared" si="7"/>
        <v xml:space="preserve">BMD </v>
      </c>
      <c r="O98" t="s">
        <v>230</v>
      </c>
      <c r="P98">
        <v>5798</v>
      </c>
    </row>
    <row r="99" spans="8:16" x14ac:dyDescent="0.25">
      <c r="H99" t="s">
        <v>233</v>
      </c>
      <c r="I99">
        <v>1309</v>
      </c>
      <c r="J99" t="s">
        <v>33</v>
      </c>
      <c r="K99" t="s">
        <v>234</v>
      </c>
      <c r="M99" t="s">
        <v>42</v>
      </c>
      <c r="N99" t="str">
        <f t="shared" si="7"/>
        <v>BWC</v>
      </c>
      <c r="O99" t="s">
        <v>233</v>
      </c>
      <c r="P99">
        <v>1309</v>
      </c>
    </row>
    <row r="100" spans="8:16" x14ac:dyDescent="0.25">
      <c r="H100" t="s">
        <v>235</v>
      </c>
      <c r="I100">
        <v>10078</v>
      </c>
      <c r="J100" t="s">
        <v>33</v>
      </c>
      <c r="K100" t="s">
        <v>236</v>
      </c>
      <c r="N100" t="str">
        <f t="shared" si="7"/>
        <v>COS</v>
      </c>
      <c r="O100" t="s">
        <v>235</v>
      </c>
      <c r="P100">
        <v>10078</v>
      </c>
    </row>
    <row r="101" spans="8:16" x14ac:dyDescent="0.25">
      <c r="H101" t="s">
        <v>237</v>
      </c>
      <c r="I101">
        <v>8648</v>
      </c>
      <c r="J101" t="s">
        <v>33</v>
      </c>
      <c r="K101" t="s">
        <v>238</v>
      </c>
      <c r="N101" t="str">
        <f t="shared" si="7"/>
        <v>CHW</v>
      </c>
      <c r="O101" t="s">
        <v>237</v>
      </c>
      <c r="P101">
        <v>8648</v>
      </c>
    </row>
    <row r="102" spans="8:16" x14ac:dyDescent="0.25">
      <c r="H102" t="s">
        <v>239</v>
      </c>
      <c r="I102">
        <v>6048</v>
      </c>
      <c r="J102" t="s">
        <v>33</v>
      </c>
      <c r="K102" t="s">
        <v>240</v>
      </c>
      <c r="L102" t="s">
        <v>232</v>
      </c>
      <c r="N102" t="str">
        <f t="shared" si="7"/>
        <v xml:space="preserve">CAN </v>
      </c>
      <c r="O102" t="s">
        <v>239</v>
      </c>
      <c r="P102">
        <v>6048</v>
      </c>
    </row>
    <row r="103" spans="8:16" x14ac:dyDescent="0.25">
      <c r="H103" t="s">
        <v>241</v>
      </c>
      <c r="I103">
        <v>3498</v>
      </c>
      <c r="J103" t="s">
        <v>33</v>
      </c>
      <c r="K103" t="s">
        <v>242</v>
      </c>
      <c r="M103" t="s">
        <v>72</v>
      </c>
      <c r="N103" t="str">
        <f t="shared" si="7"/>
        <v>CAR</v>
      </c>
      <c r="O103" t="s">
        <v>241</v>
      </c>
      <c r="P103">
        <v>3498</v>
      </c>
    </row>
    <row r="104" spans="8:16" x14ac:dyDescent="0.25">
      <c r="H104" t="s">
        <v>243</v>
      </c>
      <c r="I104">
        <v>1040</v>
      </c>
      <c r="J104" t="s">
        <v>33</v>
      </c>
      <c r="K104" t="s">
        <v>244</v>
      </c>
      <c r="L104" t="s">
        <v>187</v>
      </c>
      <c r="M104" t="s">
        <v>188</v>
      </c>
      <c r="N104" t="str">
        <f t="shared" si="7"/>
        <v>CRASkilled</v>
      </c>
      <c r="O104" t="s">
        <v>243</v>
      </c>
      <c r="P104">
        <v>1040</v>
      </c>
    </row>
    <row r="105" spans="8:16" x14ac:dyDescent="0.25">
      <c r="H105" t="s">
        <v>245</v>
      </c>
      <c r="I105">
        <v>8568</v>
      </c>
      <c r="J105" t="s">
        <v>33</v>
      </c>
      <c r="K105" t="s">
        <v>246</v>
      </c>
      <c r="N105" t="str">
        <f t="shared" si="7"/>
        <v>CS1</v>
      </c>
      <c r="O105" t="s">
        <v>245</v>
      </c>
      <c r="P105">
        <v>8568</v>
      </c>
    </row>
    <row r="106" spans="8:16" x14ac:dyDescent="0.25">
      <c r="H106" t="s">
        <v>247</v>
      </c>
      <c r="I106">
        <v>6118</v>
      </c>
      <c r="J106" t="s">
        <v>33</v>
      </c>
      <c r="K106" t="s">
        <v>248</v>
      </c>
      <c r="L106" t="s">
        <v>62</v>
      </c>
      <c r="N106" t="str">
        <f t="shared" si="7"/>
        <v>CRMPDPM</v>
      </c>
      <c r="O106" t="s">
        <v>247</v>
      </c>
      <c r="P106">
        <v>6118</v>
      </c>
    </row>
    <row r="107" spans="8:16" x14ac:dyDescent="0.25">
      <c r="H107" t="s">
        <v>249</v>
      </c>
      <c r="I107">
        <v>6228</v>
      </c>
      <c r="J107" t="s">
        <v>33</v>
      </c>
      <c r="K107" t="s">
        <v>248</v>
      </c>
      <c r="N107" t="str">
        <f t="shared" si="7"/>
        <v>CRM</v>
      </c>
      <c r="O107" t="s">
        <v>249</v>
      </c>
      <c r="P107">
        <v>6228</v>
      </c>
    </row>
    <row r="108" spans="8:16" x14ac:dyDescent="0.25">
      <c r="H108" t="s">
        <v>250</v>
      </c>
      <c r="I108">
        <v>5498</v>
      </c>
      <c r="J108" t="s">
        <v>33</v>
      </c>
      <c r="K108" t="s">
        <v>251</v>
      </c>
      <c r="N108" t="str">
        <f t="shared" si="7"/>
        <v>CSR</v>
      </c>
      <c r="O108" t="s">
        <v>250</v>
      </c>
      <c r="P108">
        <v>5498</v>
      </c>
    </row>
    <row r="109" spans="8:16" x14ac:dyDescent="0.25">
      <c r="H109" t="s">
        <v>252</v>
      </c>
      <c r="I109">
        <v>5478</v>
      </c>
      <c r="J109" t="s">
        <v>55</v>
      </c>
      <c r="K109" t="s">
        <v>253</v>
      </c>
      <c r="L109" t="s">
        <v>232</v>
      </c>
      <c r="N109" t="str">
        <f t="shared" si="7"/>
        <v xml:space="preserve">CSM </v>
      </c>
      <c r="O109" t="s">
        <v>252</v>
      </c>
      <c r="P109">
        <v>5478</v>
      </c>
    </row>
    <row r="110" spans="8:16" x14ac:dyDescent="0.25">
      <c r="H110" t="s">
        <v>254</v>
      </c>
      <c r="I110">
        <v>3078</v>
      </c>
      <c r="J110" t="s">
        <v>33</v>
      </c>
      <c r="K110" t="s">
        <v>254</v>
      </c>
      <c r="M110" t="s">
        <v>199</v>
      </c>
      <c r="N110" t="str">
        <f t="shared" si="7"/>
        <v>CEI</v>
      </c>
      <c r="O110" t="s">
        <v>254</v>
      </c>
      <c r="P110">
        <v>3078</v>
      </c>
    </row>
    <row r="111" spans="8:16" x14ac:dyDescent="0.25">
      <c r="H111" t="s">
        <v>255</v>
      </c>
      <c r="I111">
        <v>6628</v>
      </c>
      <c r="J111" t="s">
        <v>55</v>
      </c>
      <c r="K111" t="s">
        <v>256</v>
      </c>
      <c r="N111" t="str">
        <f t="shared" si="7"/>
        <v>CEN</v>
      </c>
      <c r="O111" t="s">
        <v>255</v>
      </c>
      <c r="P111">
        <v>6628</v>
      </c>
    </row>
    <row r="112" spans="8:16" x14ac:dyDescent="0.25">
      <c r="H112" t="s">
        <v>257</v>
      </c>
      <c r="I112">
        <v>3118</v>
      </c>
      <c r="J112" t="s">
        <v>33</v>
      </c>
      <c r="K112" t="s">
        <v>258</v>
      </c>
      <c r="M112" t="s">
        <v>45</v>
      </c>
      <c r="N112" t="str">
        <f t="shared" si="7"/>
        <v>CCS</v>
      </c>
      <c r="O112" t="s">
        <v>257</v>
      </c>
      <c r="P112">
        <v>3118</v>
      </c>
    </row>
    <row r="113" spans="8:16" x14ac:dyDescent="0.25">
      <c r="H113" t="s">
        <v>259</v>
      </c>
      <c r="I113">
        <v>9568</v>
      </c>
      <c r="J113" t="s">
        <v>33</v>
      </c>
      <c r="K113" t="s">
        <v>260</v>
      </c>
      <c r="L113" t="s">
        <v>62</v>
      </c>
      <c r="N113" t="str">
        <f t="shared" ref="N113:N176" si="8">CONCATENATE($K113,$L113)</f>
        <v>MGWPDPM</v>
      </c>
      <c r="O113" t="s">
        <v>259</v>
      </c>
      <c r="P113">
        <v>9568</v>
      </c>
    </row>
    <row r="114" spans="8:16" x14ac:dyDescent="0.25">
      <c r="H114" t="s">
        <v>261</v>
      </c>
      <c r="I114">
        <v>449</v>
      </c>
      <c r="J114" t="s">
        <v>33</v>
      </c>
      <c r="K114" t="s">
        <v>262</v>
      </c>
      <c r="M114" t="s">
        <v>72</v>
      </c>
      <c r="N114" t="str">
        <f t="shared" si="8"/>
        <v>CH</v>
      </c>
      <c r="O114" t="s">
        <v>261</v>
      </c>
      <c r="P114">
        <v>449</v>
      </c>
    </row>
    <row r="115" spans="8:16" x14ac:dyDescent="0.25">
      <c r="H115" t="s">
        <v>263</v>
      </c>
      <c r="I115">
        <v>3208</v>
      </c>
      <c r="J115" t="s">
        <v>33</v>
      </c>
      <c r="K115" t="s">
        <v>264</v>
      </c>
      <c r="L115" t="s">
        <v>187</v>
      </c>
      <c r="M115" t="s">
        <v>45</v>
      </c>
      <c r="N115" t="str">
        <f t="shared" si="8"/>
        <v>CCHSkilled</v>
      </c>
      <c r="O115" t="s">
        <v>263</v>
      </c>
      <c r="P115">
        <v>3208</v>
      </c>
    </row>
    <row r="116" spans="8:16" x14ac:dyDescent="0.25">
      <c r="H116" t="s">
        <v>265</v>
      </c>
      <c r="I116">
        <v>1238</v>
      </c>
      <c r="J116" t="s">
        <v>33</v>
      </c>
      <c r="K116" t="s">
        <v>266</v>
      </c>
      <c r="M116" t="s">
        <v>199</v>
      </c>
      <c r="N116" t="str">
        <f t="shared" si="8"/>
        <v>CM</v>
      </c>
      <c r="O116" t="s">
        <v>265</v>
      </c>
      <c r="P116">
        <v>1238</v>
      </c>
    </row>
    <row r="117" spans="8:16" x14ac:dyDescent="0.25">
      <c r="H117" t="s">
        <v>267</v>
      </c>
      <c r="I117">
        <v>2038</v>
      </c>
      <c r="J117" t="s">
        <v>33</v>
      </c>
      <c r="K117" t="s">
        <v>268</v>
      </c>
      <c r="M117" t="s">
        <v>45</v>
      </c>
      <c r="N117" t="str">
        <f t="shared" si="8"/>
        <v>CIG</v>
      </c>
      <c r="O117" t="s">
        <v>267</v>
      </c>
      <c r="P117">
        <v>2038</v>
      </c>
    </row>
    <row r="118" spans="8:16" x14ac:dyDescent="0.25">
      <c r="H118" t="s">
        <v>269</v>
      </c>
      <c r="I118">
        <v>8508</v>
      </c>
      <c r="J118" t="s">
        <v>33</v>
      </c>
      <c r="K118" t="s">
        <v>270</v>
      </c>
      <c r="N118" t="str">
        <f t="shared" si="8"/>
        <v>CHS</v>
      </c>
      <c r="O118" t="s">
        <v>269</v>
      </c>
      <c r="P118">
        <v>8508</v>
      </c>
    </row>
    <row r="119" spans="8:16" x14ac:dyDescent="0.25">
      <c r="H119" t="s">
        <v>271</v>
      </c>
      <c r="I119">
        <v>451</v>
      </c>
      <c r="J119" t="s">
        <v>33</v>
      </c>
      <c r="K119" t="s">
        <v>272</v>
      </c>
      <c r="M119" t="s">
        <v>72</v>
      </c>
      <c r="N119" t="str">
        <f t="shared" si="8"/>
        <v>CC</v>
      </c>
      <c r="O119" t="s">
        <v>271</v>
      </c>
      <c r="P119">
        <v>451</v>
      </c>
    </row>
    <row r="120" spans="8:16" x14ac:dyDescent="0.25">
      <c r="H120" t="s">
        <v>273</v>
      </c>
      <c r="I120">
        <v>5458</v>
      </c>
      <c r="J120" t="s">
        <v>33</v>
      </c>
      <c r="K120" t="s">
        <v>274</v>
      </c>
      <c r="N120" t="str">
        <f t="shared" si="8"/>
        <v>CW</v>
      </c>
      <c r="O120" t="s">
        <v>273</v>
      </c>
      <c r="P120">
        <v>5458</v>
      </c>
    </row>
    <row r="121" spans="8:16" x14ac:dyDescent="0.25">
      <c r="H121" t="s">
        <v>275</v>
      </c>
      <c r="I121">
        <v>7628</v>
      </c>
      <c r="J121" t="s">
        <v>33</v>
      </c>
      <c r="K121" t="s">
        <v>276</v>
      </c>
      <c r="N121" t="str">
        <f t="shared" si="8"/>
        <v>mxp</v>
      </c>
      <c r="O121" t="s">
        <v>275</v>
      </c>
      <c r="P121">
        <v>7628</v>
      </c>
    </row>
    <row r="122" spans="8:16" x14ac:dyDescent="0.25">
      <c r="H122" t="s">
        <v>277</v>
      </c>
      <c r="I122">
        <v>1718</v>
      </c>
      <c r="J122" t="s">
        <v>33</v>
      </c>
      <c r="K122" t="s">
        <v>278</v>
      </c>
      <c r="L122" t="s">
        <v>62</v>
      </c>
      <c r="M122" t="s">
        <v>72</v>
      </c>
      <c r="N122" t="str">
        <f t="shared" si="8"/>
        <v>CHGPDPM</v>
      </c>
      <c r="O122" t="s">
        <v>277</v>
      </c>
      <c r="P122">
        <v>1718</v>
      </c>
    </row>
    <row r="123" spans="8:16" x14ac:dyDescent="0.25">
      <c r="H123" t="s">
        <v>279</v>
      </c>
      <c r="I123">
        <v>10679</v>
      </c>
      <c r="J123" t="s">
        <v>33</v>
      </c>
      <c r="K123" t="s">
        <v>280</v>
      </c>
      <c r="L123" t="s">
        <v>62</v>
      </c>
      <c r="N123" t="str">
        <f t="shared" si="8"/>
        <v>CHJPDPM</v>
      </c>
      <c r="O123" t="s">
        <v>279</v>
      </c>
      <c r="P123">
        <v>10679</v>
      </c>
    </row>
    <row r="124" spans="8:16" x14ac:dyDescent="0.25">
      <c r="H124" t="s">
        <v>281</v>
      </c>
      <c r="I124">
        <v>10629</v>
      </c>
      <c r="J124" t="s">
        <v>33</v>
      </c>
      <c r="K124" t="s">
        <v>282</v>
      </c>
      <c r="L124" t="s">
        <v>62</v>
      </c>
      <c r="N124" t="str">
        <f t="shared" si="8"/>
        <v>CHKPDPM</v>
      </c>
      <c r="O124" t="s">
        <v>281</v>
      </c>
      <c r="P124">
        <v>10629</v>
      </c>
    </row>
    <row r="125" spans="8:16" x14ac:dyDescent="0.25">
      <c r="H125" t="s">
        <v>283</v>
      </c>
      <c r="I125">
        <v>7598</v>
      </c>
      <c r="J125" t="s">
        <v>33</v>
      </c>
      <c r="K125" t="s">
        <v>284</v>
      </c>
      <c r="N125" t="str">
        <f t="shared" si="8"/>
        <v>BD2</v>
      </c>
      <c r="O125" t="s">
        <v>283</v>
      </c>
      <c r="P125">
        <v>7598</v>
      </c>
    </row>
    <row r="126" spans="8:16" x14ac:dyDescent="0.25">
      <c r="H126" t="s">
        <v>285</v>
      </c>
      <c r="I126">
        <v>2078</v>
      </c>
      <c r="J126" t="s">
        <v>33</v>
      </c>
      <c r="K126" t="s">
        <v>286</v>
      </c>
      <c r="M126" t="s">
        <v>199</v>
      </c>
      <c r="N126" t="str">
        <f t="shared" si="8"/>
        <v>CCP</v>
      </c>
      <c r="O126" t="s">
        <v>285</v>
      </c>
      <c r="P126">
        <v>2078</v>
      </c>
    </row>
    <row r="127" spans="8:16" x14ac:dyDescent="0.25">
      <c r="H127" t="s">
        <v>287</v>
      </c>
      <c r="I127">
        <v>2088</v>
      </c>
      <c r="J127" t="s">
        <v>55</v>
      </c>
      <c r="K127" t="s">
        <v>272</v>
      </c>
      <c r="L127" t="s">
        <v>288</v>
      </c>
      <c r="M127" t="s">
        <v>42</v>
      </c>
      <c r="N127" t="str">
        <f t="shared" si="8"/>
        <v>CCMA</v>
      </c>
      <c r="O127" t="s">
        <v>287</v>
      </c>
      <c r="P127">
        <v>2088</v>
      </c>
    </row>
    <row r="128" spans="8:16" x14ac:dyDescent="0.25">
      <c r="H128" t="s">
        <v>289</v>
      </c>
      <c r="I128">
        <v>6508</v>
      </c>
      <c r="J128" t="s">
        <v>33</v>
      </c>
      <c r="K128" t="s">
        <v>290</v>
      </c>
      <c r="L128" t="s">
        <v>62</v>
      </c>
      <c r="N128" t="str">
        <f t="shared" si="8"/>
        <v>FCMPDPM</v>
      </c>
      <c r="O128" t="s">
        <v>289</v>
      </c>
      <c r="P128">
        <v>6508</v>
      </c>
    </row>
    <row r="129" spans="8:16" x14ac:dyDescent="0.25">
      <c r="H129" t="s">
        <v>291</v>
      </c>
      <c r="I129">
        <v>2268</v>
      </c>
      <c r="J129" t="s">
        <v>55</v>
      </c>
      <c r="K129" t="s">
        <v>292</v>
      </c>
      <c r="M129" t="s">
        <v>293</v>
      </c>
      <c r="N129" t="str">
        <f t="shared" si="8"/>
        <v>CRH</v>
      </c>
      <c r="O129" t="s">
        <v>291</v>
      </c>
      <c r="P129">
        <v>2268</v>
      </c>
    </row>
    <row r="130" spans="8:16" x14ac:dyDescent="0.25">
      <c r="H130" t="s">
        <v>294</v>
      </c>
      <c r="I130">
        <v>1278</v>
      </c>
      <c r="J130" t="s">
        <v>33</v>
      </c>
      <c r="K130" t="s">
        <v>295</v>
      </c>
      <c r="M130" t="s">
        <v>72</v>
      </c>
      <c r="N130" t="str">
        <f t="shared" si="8"/>
        <v>DHR</v>
      </c>
      <c r="O130" t="s">
        <v>294</v>
      </c>
      <c r="P130">
        <v>1278</v>
      </c>
    </row>
    <row r="131" spans="8:16" x14ac:dyDescent="0.25">
      <c r="H131" t="s">
        <v>296</v>
      </c>
      <c r="I131">
        <v>4828</v>
      </c>
      <c r="J131" t="s">
        <v>33</v>
      </c>
      <c r="K131" t="s">
        <v>297</v>
      </c>
      <c r="L131" t="s">
        <v>232</v>
      </c>
      <c r="N131" t="str">
        <f t="shared" si="8"/>
        <v xml:space="preserve">DHL </v>
      </c>
      <c r="O131" t="s">
        <v>296</v>
      </c>
      <c r="P131">
        <v>4828</v>
      </c>
    </row>
    <row r="132" spans="8:16" x14ac:dyDescent="0.25">
      <c r="H132" t="s">
        <v>298</v>
      </c>
      <c r="I132">
        <v>10818</v>
      </c>
      <c r="J132" t="s">
        <v>33</v>
      </c>
      <c r="K132" t="s">
        <v>299</v>
      </c>
      <c r="L132" t="s">
        <v>232</v>
      </c>
      <c r="N132" t="str">
        <f t="shared" si="8"/>
        <v xml:space="preserve">DH5 </v>
      </c>
      <c r="O132" t="s">
        <v>298</v>
      </c>
      <c r="P132">
        <v>10818</v>
      </c>
    </row>
    <row r="133" spans="8:16" x14ac:dyDescent="0.25">
      <c r="H133" t="s">
        <v>300</v>
      </c>
      <c r="I133">
        <v>8358</v>
      </c>
      <c r="J133" t="s">
        <v>33</v>
      </c>
      <c r="K133" t="s">
        <v>301</v>
      </c>
      <c r="L133" t="s">
        <v>62</v>
      </c>
      <c r="N133" t="str">
        <f t="shared" si="8"/>
        <v>MCXPDPM</v>
      </c>
      <c r="O133" t="s">
        <v>300</v>
      </c>
      <c r="P133">
        <v>8358</v>
      </c>
    </row>
    <row r="134" spans="8:16" x14ac:dyDescent="0.25">
      <c r="H134" t="s">
        <v>302</v>
      </c>
      <c r="I134">
        <v>453</v>
      </c>
      <c r="J134" t="s">
        <v>33</v>
      </c>
      <c r="K134" t="s">
        <v>303</v>
      </c>
      <c r="M134" t="s">
        <v>72</v>
      </c>
      <c r="N134" t="str">
        <f t="shared" si="8"/>
        <v>EC</v>
      </c>
      <c r="O134" t="s">
        <v>302</v>
      </c>
      <c r="P134">
        <v>453</v>
      </c>
    </row>
    <row r="135" spans="8:16" x14ac:dyDescent="0.25">
      <c r="H135" t="s">
        <v>304</v>
      </c>
      <c r="I135">
        <v>495</v>
      </c>
      <c r="J135" t="s">
        <v>33</v>
      </c>
      <c r="K135" t="s">
        <v>305</v>
      </c>
      <c r="M135" t="s">
        <v>45</v>
      </c>
      <c r="N135" t="str">
        <f t="shared" si="8"/>
        <v>EP</v>
      </c>
      <c r="O135" t="s">
        <v>304</v>
      </c>
      <c r="P135">
        <v>495</v>
      </c>
    </row>
    <row r="136" spans="8:16" x14ac:dyDescent="0.25">
      <c r="H136" t="s">
        <v>306</v>
      </c>
      <c r="I136">
        <v>8248</v>
      </c>
      <c r="J136" t="s">
        <v>33</v>
      </c>
      <c r="K136" t="s">
        <v>307</v>
      </c>
      <c r="N136" t="str">
        <f t="shared" si="8"/>
        <v>EP5</v>
      </c>
      <c r="O136" t="s">
        <v>306</v>
      </c>
      <c r="P136">
        <v>8248</v>
      </c>
    </row>
    <row r="137" spans="8:16" x14ac:dyDescent="0.25">
      <c r="H137" t="s">
        <v>308</v>
      </c>
      <c r="I137">
        <v>6468</v>
      </c>
      <c r="J137" t="s">
        <v>28</v>
      </c>
      <c r="K137" t="s">
        <v>309</v>
      </c>
      <c r="N137" t="str">
        <f t="shared" si="8"/>
        <v>FFS</v>
      </c>
      <c r="O137" t="s">
        <v>308</v>
      </c>
      <c r="P137">
        <v>6468</v>
      </c>
    </row>
    <row r="138" spans="8:16" x14ac:dyDescent="0.25">
      <c r="H138" t="s">
        <v>310</v>
      </c>
      <c r="I138">
        <v>6938</v>
      </c>
      <c r="J138" t="s">
        <v>33</v>
      </c>
      <c r="K138" t="s">
        <v>311</v>
      </c>
      <c r="N138" t="str">
        <f t="shared" si="8"/>
        <v>FYB</v>
      </c>
      <c r="O138" t="s">
        <v>310</v>
      </c>
      <c r="P138">
        <v>6938</v>
      </c>
    </row>
    <row r="139" spans="8:16" x14ac:dyDescent="0.25">
      <c r="H139" t="s">
        <v>312</v>
      </c>
      <c r="I139">
        <v>8708</v>
      </c>
      <c r="J139" t="s">
        <v>33</v>
      </c>
      <c r="K139" t="s">
        <v>313</v>
      </c>
      <c r="N139" t="str">
        <f t="shared" si="8"/>
        <v>GMW</v>
      </c>
      <c r="O139" t="s">
        <v>312</v>
      </c>
      <c r="P139">
        <v>8708</v>
      </c>
    </row>
    <row r="140" spans="8:16" x14ac:dyDescent="0.25">
      <c r="H140" t="s">
        <v>314</v>
      </c>
      <c r="I140">
        <v>2048</v>
      </c>
      <c r="J140" t="s">
        <v>33</v>
      </c>
      <c r="K140" t="s">
        <v>315</v>
      </c>
      <c r="L140" t="s">
        <v>41</v>
      </c>
      <c r="M140" t="s">
        <v>199</v>
      </c>
      <c r="N140" t="str">
        <f t="shared" si="8"/>
        <v>GCSINS</v>
      </c>
      <c r="O140" t="s">
        <v>314</v>
      </c>
      <c r="P140">
        <v>2048</v>
      </c>
    </row>
    <row r="141" spans="8:16" x14ac:dyDescent="0.25">
      <c r="H141" t="s">
        <v>316</v>
      </c>
      <c r="I141">
        <v>7928</v>
      </c>
      <c r="J141" t="s">
        <v>55</v>
      </c>
      <c r="K141" t="s">
        <v>317</v>
      </c>
      <c r="L141" t="s">
        <v>318</v>
      </c>
      <c r="N141" t="str">
        <f t="shared" si="8"/>
        <v>GCNNONVENT</v>
      </c>
      <c r="O141" t="s">
        <v>316</v>
      </c>
      <c r="P141">
        <v>7928</v>
      </c>
    </row>
    <row r="142" spans="8:16" x14ac:dyDescent="0.25">
      <c r="H142" t="s">
        <v>319</v>
      </c>
      <c r="I142">
        <v>7938</v>
      </c>
      <c r="J142" t="s">
        <v>55</v>
      </c>
      <c r="K142" t="s">
        <v>320</v>
      </c>
      <c r="L142" t="s">
        <v>321</v>
      </c>
      <c r="N142" t="str">
        <f t="shared" si="8"/>
        <v>GCVVENT</v>
      </c>
      <c r="O142" t="s">
        <v>319</v>
      </c>
      <c r="P142">
        <v>7938</v>
      </c>
    </row>
    <row r="143" spans="8:16" x14ac:dyDescent="0.25">
      <c r="H143" t="s">
        <v>322</v>
      </c>
      <c r="I143">
        <v>798</v>
      </c>
      <c r="J143" t="s">
        <v>55</v>
      </c>
      <c r="K143" t="s">
        <v>323</v>
      </c>
      <c r="M143" t="s">
        <v>42</v>
      </c>
      <c r="N143" t="str">
        <f t="shared" si="8"/>
        <v>HNC</v>
      </c>
      <c r="O143" t="s">
        <v>322</v>
      </c>
      <c r="P143">
        <v>798</v>
      </c>
    </row>
    <row r="144" spans="8:16" x14ac:dyDescent="0.25">
      <c r="H144" t="s">
        <v>324</v>
      </c>
      <c r="I144">
        <v>4788</v>
      </c>
      <c r="J144" t="s">
        <v>33</v>
      </c>
      <c r="K144" t="s">
        <v>325</v>
      </c>
      <c r="N144" t="str">
        <f t="shared" si="8"/>
        <v>HN1</v>
      </c>
      <c r="O144" t="s">
        <v>324</v>
      </c>
      <c r="P144">
        <v>4788</v>
      </c>
    </row>
    <row r="145" spans="8:16" x14ac:dyDescent="0.25">
      <c r="H145" t="s">
        <v>326</v>
      </c>
      <c r="I145">
        <v>10338</v>
      </c>
      <c r="J145" t="s">
        <v>33</v>
      </c>
      <c r="K145" t="s">
        <v>327</v>
      </c>
      <c r="N145" t="str">
        <f t="shared" si="8"/>
        <v>HNy</v>
      </c>
      <c r="O145" t="s">
        <v>326</v>
      </c>
      <c r="P145">
        <v>10338</v>
      </c>
    </row>
    <row r="146" spans="8:16" x14ac:dyDescent="0.25">
      <c r="H146" t="s">
        <v>328</v>
      </c>
      <c r="I146">
        <v>623</v>
      </c>
      <c r="J146" t="s">
        <v>33</v>
      </c>
      <c r="K146" t="s">
        <v>329</v>
      </c>
      <c r="M146" t="s">
        <v>45</v>
      </c>
      <c r="N146" t="str">
        <f t="shared" si="8"/>
        <v>HN</v>
      </c>
      <c r="O146" t="s">
        <v>328</v>
      </c>
      <c r="P146">
        <v>623</v>
      </c>
    </row>
    <row r="147" spans="8:16" x14ac:dyDescent="0.25">
      <c r="H147" t="s">
        <v>330</v>
      </c>
      <c r="I147">
        <v>7978</v>
      </c>
      <c r="J147" t="s">
        <v>33</v>
      </c>
      <c r="K147" t="s">
        <v>331</v>
      </c>
      <c r="N147" t="str">
        <f t="shared" si="8"/>
        <v>HNx</v>
      </c>
      <c r="O147" t="s">
        <v>330</v>
      </c>
      <c r="P147">
        <v>7978</v>
      </c>
    </row>
    <row r="148" spans="8:16" x14ac:dyDescent="0.25">
      <c r="H148" t="s">
        <v>332</v>
      </c>
      <c r="I148">
        <v>10470</v>
      </c>
      <c r="J148" t="s">
        <v>33</v>
      </c>
      <c r="K148" t="s">
        <v>333</v>
      </c>
      <c r="N148" t="str">
        <f t="shared" si="8"/>
        <v>HNt</v>
      </c>
      <c r="O148" t="s">
        <v>332</v>
      </c>
      <c r="P148">
        <v>10470</v>
      </c>
    </row>
    <row r="149" spans="8:16" x14ac:dyDescent="0.25">
      <c r="H149" t="s">
        <v>334</v>
      </c>
      <c r="I149">
        <v>10511</v>
      </c>
      <c r="J149" t="s">
        <v>33</v>
      </c>
      <c r="K149" t="s">
        <v>335</v>
      </c>
      <c r="N149" t="str">
        <f t="shared" si="8"/>
        <v>HNv</v>
      </c>
      <c r="O149" t="s">
        <v>334</v>
      </c>
      <c r="P149">
        <v>10511</v>
      </c>
    </row>
    <row r="150" spans="8:16" x14ac:dyDescent="0.25">
      <c r="H150" t="s">
        <v>336</v>
      </c>
      <c r="I150">
        <v>982</v>
      </c>
      <c r="J150" t="s">
        <v>33</v>
      </c>
      <c r="K150" t="s">
        <v>337</v>
      </c>
      <c r="M150" t="s">
        <v>199</v>
      </c>
      <c r="N150" t="str">
        <f t="shared" si="8"/>
        <v>HN5</v>
      </c>
      <c r="O150" t="s">
        <v>336</v>
      </c>
      <c r="P150">
        <v>982</v>
      </c>
    </row>
    <row r="151" spans="8:16" x14ac:dyDescent="0.25">
      <c r="H151" t="s">
        <v>338</v>
      </c>
      <c r="I151">
        <v>493</v>
      </c>
      <c r="J151" t="s">
        <v>33</v>
      </c>
      <c r="K151" t="s">
        <v>339</v>
      </c>
      <c r="M151" t="s">
        <v>72</v>
      </c>
      <c r="N151" t="str">
        <f t="shared" si="8"/>
        <v>HNR</v>
      </c>
      <c r="O151" t="s">
        <v>338</v>
      </c>
      <c r="P151">
        <v>493</v>
      </c>
    </row>
    <row r="152" spans="8:16" x14ac:dyDescent="0.25">
      <c r="H152" t="s">
        <v>340</v>
      </c>
      <c r="I152">
        <v>10758</v>
      </c>
      <c r="J152" t="s">
        <v>33</v>
      </c>
      <c r="K152" t="s">
        <v>341</v>
      </c>
      <c r="N152" t="str">
        <f t="shared" si="8"/>
        <v>HNN</v>
      </c>
      <c r="O152" t="s">
        <v>340</v>
      </c>
      <c r="P152">
        <v>10758</v>
      </c>
    </row>
    <row r="153" spans="8:16" x14ac:dyDescent="0.25">
      <c r="H153" t="s">
        <v>342</v>
      </c>
      <c r="I153">
        <v>10748</v>
      </c>
      <c r="J153" t="s">
        <v>33</v>
      </c>
      <c r="K153" t="s">
        <v>343</v>
      </c>
      <c r="N153" t="str">
        <f t="shared" si="8"/>
        <v>HNH</v>
      </c>
      <c r="O153" t="s">
        <v>342</v>
      </c>
      <c r="P153">
        <v>10748</v>
      </c>
    </row>
    <row r="154" spans="8:16" x14ac:dyDescent="0.25">
      <c r="H154" t="s">
        <v>344</v>
      </c>
      <c r="I154">
        <v>8958</v>
      </c>
      <c r="J154" t="s">
        <v>33</v>
      </c>
      <c r="K154" t="s">
        <v>345</v>
      </c>
      <c r="N154" t="str">
        <f t="shared" si="8"/>
        <v>HCP</v>
      </c>
      <c r="O154" t="s">
        <v>344</v>
      </c>
      <c r="P154">
        <v>8958</v>
      </c>
    </row>
    <row r="155" spans="8:16" x14ac:dyDescent="0.25">
      <c r="H155" t="s">
        <v>346</v>
      </c>
      <c r="I155">
        <v>10148</v>
      </c>
      <c r="J155" t="s">
        <v>33</v>
      </c>
      <c r="K155" t="s">
        <v>345</v>
      </c>
      <c r="L155" t="s">
        <v>347</v>
      </c>
      <c r="N155" t="str">
        <f t="shared" si="8"/>
        <v>HCP3 level</v>
      </c>
      <c r="O155" t="s">
        <v>346</v>
      </c>
      <c r="P155">
        <v>10148</v>
      </c>
    </row>
    <row r="156" spans="8:16" x14ac:dyDescent="0.25">
      <c r="H156" t="s">
        <v>348</v>
      </c>
      <c r="I156">
        <v>10168</v>
      </c>
      <c r="J156" t="s">
        <v>33</v>
      </c>
      <c r="K156" t="s">
        <v>345</v>
      </c>
      <c r="L156" t="s">
        <v>349</v>
      </c>
      <c r="N156" t="str">
        <f t="shared" si="8"/>
        <v>HCPSA</v>
      </c>
      <c r="O156" t="s">
        <v>348</v>
      </c>
      <c r="P156">
        <v>10168</v>
      </c>
    </row>
    <row r="157" spans="8:16" x14ac:dyDescent="0.25">
      <c r="H157" t="s">
        <v>350</v>
      </c>
      <c r="I157">
        <v>7758</v>
      </c>
      <c r="J157" t="s">
        <v>33</v>
      </c>
      <c r="K157" t="s">
        <v>351</v>
      </c>
      <c r="N157" t="str">
        <f t="shared" si="8"/>
        <v>HSL</v>
      </c>
      <c r="O157" t="s">
        <v>350</v>
      </c>
      <c r="P157">
        <v>7758</v>
      </c>
    </row>
    <row r="158" spans="8:16" x14ac:dyDescent="0.25">
      <c r="H158" t="s">
        <v>352</v>
      </c>
      <c r="I158">
        <v>5038</v>
      </c>
      <c r="J158" t="s">
        <v>33</v>
      </c>
      <c r="K158" t="s">
        <v>353</v>
      </c>
      <c r="N158" t="str">
        <f t="shared" si="8"/>
        <v>HPN</v>
      </c>
      <c r="O158" t="s">
        <v>352</v>
      </c>
      <c r="P158">
        <v>5038</v>
      </c>
    </row>
    <row r="159" spans="8:16" x14ac:dyDescent="0.25">
      <c r="H159" t="s">
        <v>354</v>
      </c>
      <c r="I159">
        <v>508</v>
      </c>
      <c r="J159" t="s">
        <v>33</v>
      </c>
      <c r="K159" t="s">
        <v>355</v>
      </c>
      <c r="M159" t="s">
        <v>45</v>
      </c>
      <c r="N159" t="str">
        <f t="shared" si="8"/>
        <v>HL</v>
      </c>
      <c r="O159" t="s">
        <v>354</v>
      </c>
      <c r="P159">
        <v>508</v>
      </c>
    </row>
    <row r="160" spans="8:16" x14ac:dyDescent="0.25">
      <c r="H160" t="s">
        <v>356</v>
      </c>
      <c r="I160">
        <v>500</v>
      </c>
      <c r="J160" t="s">
        <v>33</v>
      </c>
      <c r="K160" t="s">
        <v>357</v>
      </c>
      <c r="M160" t="s">
        <v>72</v>
      </c>
      <c r="N160" t="str">
        <f t="shared" si="8"/>
        <v>HLR</v>
      </c>
      <c r="O160" t="s">
        <v>356</v>
      </c>
      <c r="P160">
        <v>500</v>
      </c>
    </row>
    <row r="161" spans="8:16" x14ac:dyDescent="0.25">
      <c r="H161" t="s">
        <v>358</v>
      </c>
      <c r="I161">
        <v>828</v>
      </c>
      <c r="J161" t="s">
        <v>55</v>
      </c>
      <c r="K161" t="s">
        <v>359</v>
      </c>
      <c r="M161" t="s">
        <v>42</v>
      </c>
      <c r="N161" t="str">
        <f t="shared" si="8"/>
        <v>Hlc</v>
      </c>
      <c r="O161" t="s">
        <v>358</v>
      </c>
      <c r="P161">
        <v>828</v>
      </c>
    </row>
    <row r="162" spans="8:16" x14ac:dyDescent="0.25">
      <c r="H162" t="s">
        <v>360</v>
      </c>
      <c r="I162">
        <v>9888</v>
      </c>
      <c r="J162" t="s">
        <v>33</v>
      </c>
      <c r="K162" t="s">
        <v>361</v>
      </c>
      <c r="L162" t="s">
        <v>62</v>
      </c>
      <c r="N162" t="str">
        <f t="shared" si="8"/>
        <v>HOGPDPM</v>
      </c>
      <c r="O162" t="s">
        <v>360</v>
      </c>
      <c r="P162">
        <v>9888</v>
      </c>
    </row>
    <row r="163" spans="8:16" x14ac:dyDescent="0.25">
      <c r="H163" t="s">
        <v>362</v>
      </c>
      <c r="I163">
        <v>6578</v>
      </c>
      <c r="J163" t="s">
        <v>33</v>
      </c>
      <c r="K163" t="s">
        <v>363</v>
      </c>
      <c r="N163" t="str">
        <f t="shared" si="8"/>
        <v>HOC</v>
      </c>
      <c r="O163" t="s">
        <v>362</v>
      </c>
      <c r="P163">
        <v>6578</v>
      </c>
    </row>
    <row r="164" spans="8:16" x14ac:dyDescent="0.25">
      <c r="H164" t="s">
        <v>364</v>
      </c>
      <c r="I164">
        <v>259</v>
      </c>
      <c r="J164" t="s">
        <v>55</v>
      </c>
      <c r="K164" t="s">
        <v>365</v>
      </c>
      <c r="M164" t="s">
        <v>188</v>
      </c>
      <c r="N164" t="str">
        <f t="shared" si="8"/>
        <v>HR</v>
      </c>
      <c r="O164" t="s">
        <v>364</v>
      </c>
      <c r="P164">
        <v>259</v>
      </c>
    </row>
    <row r="165" spans="8:16" x14ac:dyDescent="0.25">
      <c r="H165" t="s">
        <v>366</v>
      </c>
      <c r="I165">
        <v>278</v>
      </c>
      <c r="J165" t="s">
        <v>28</v>
      </c>
      <c r="K165" t="s">
        <v>365</v>
      </c>
      <c r="M165" t="s">
        <v>188</v>
      </c>
      <c r="N165" t="str">
        <f t="shared" si="8"/>
        <v>HR</v>
      </c>
      <c r="O165" t="s">
        <v>366</v>
      </c>
      <c r="P165">
        <v>278</v>
      </c>
    </row>
    <row r="166" spans="8:16" x14ac:dyDescent="0.25">
      <c r="H166" t="s">
        <v>367</v>
      </c>
      <c r="I166">
        <v>268</v>
      </c>
      <c r="J166" t="s">
        <v>28</v>
      </c>
      <c r="K166" t="s">
        <v>365</v>
      </c>
      <c r="M166" t="s">
        <v>188</v>
      </c>
      <c r="N166" t="str">
        <f t="shared" si="8"/>
        <v>HR</v>
      </c>
      <c r="O166" t="s">
        <v>367</v>
      </c>
      <c r="P166">
        <v>268</v>
      </c>
    </row>
    <row r="167" spans="8:16" x14ac:dyDescent="0.25">
      <c r="H167" t="s">
        <v>368</v>
      </c>
      <c r="I167">
        <v>4208</v>
      </c>
      <c r="J167" t="s">
        <v>55</v>
      </c>
      <c r="K167" t="s">
        <v>369</v>
      </c>
      <c r="L167" t="s">
        <v>370</v>
      </c>
      <c r="M167" t="s">
        <v>293</v>
      </c>
      <c r="N167" t="str">
        <f t="shared" si="8"/>
        <v>HSPFirst</v>
      </c>
      <c r="O167" t="s">
        <v>368</v>
      </c>
      <c r="P167">
        <v>4208</v>
      </c>
    </row>
    <row r="168" spans="8:16" x14ac:dyDescent="0.25">
      <c r="H168" t="s">
        <v>371</v>
      </c>
      <c r="I168">
        <v>1878</v>
      </c>
      <c r="J168" t="s">
        <v>55</v>
      </c>
      <c r="K168" t="s">
        <v>372</v>
      </c>
      <c r="M168" t="s">
        <v>293</v>
      </c>
      <c r="N168" t="str">
        <f t="shared" si="8"/>
        <v>H24</v>
      </c>
      <c r="O168" t="s">
        <v>371</v>
      </c>
      <c r="P168">
        <v>1878</v>
      </c>
    </row>
    <row r="169" spans="8:16" x14ac:dyDescent="0.25">
      <c r="H169" t="s">
        <v>373</v>
      </c>
      <c r="I169">
        <v>4118</v>
      </c>
      <c r="J169" t="s">
        <v>55</v>
      </c>
      <c r="K169" t="s">
        <v>369</v>
      </c>
      <c r="L169" t="s">
        <v>374</v>
      </c>
      <c r="M169" t="s">
        <v>293</v>
      </c>
      <c r="N169" t="str">
        <f t="shared" si="8"/>
        <v>HSPAdvance</v>
      </c>
      <c r="O169" t="s">
        <v>373</v>
      </c>
      <c r="P169">
        <v>4118</v>
      </c>
    </row>
    <row r="170" spans="8:16" x14ac:dyDescent="0.25">
      <c r="H170" t="s">
        <v>375</v>
      </c>
      <c r="I170">
        <v>2818</v>
      </c>
      <c r="J170" t="s">
        <v>55</v>
      </c>
      <c r="K170" t="s">
        <v>369</v>
      </c>
      <c r="L170" t="s">
        <v>376</v>
      </c>
      <c r="M170" t="s">
        <v>293</v>
      </c>
      <c r="N170" t="str">
        <f t="shared" si="8"/>
        <v>HSPAdvent</v>
      </c>
      <c r="O170" t="s">
        <v>375</v>
      </c>
      <c r="P170">
        <v>2818</v>
      </c>
    </row>
    <row r="171" spans="8:16" x14ac:dyDescent="0.25">
      <c r="H171" t="s">
        <v>377</v>
      </c>
      <c r="I171">
        <v>1050</v>
      </c>
      <c r="J171" t="s">
        <v>55</v>
      </c>
      <c r="K171" t="s">
        <v>369</v>
      </c>
      <c r="L171" t="s">
        <v>378</v>
      </c>
      <c r="M171" t="s">
        <v>293</v>
      </c>
      <c r="N171" t="str">
        <f t="shared" si="8"/>
        <v>HSPAmara</v>
      </c>
      <c r="O171" t="s">
        <v>377</v>
      </c>
      <c r="P171">
        <v>1050</v>
      </c>
    </row>
    <row r="172" spans="8:16" x14ac:dyDescent="0.25">
      <c r="H172" t="s">
        <v>379</v>
      </c>
      <c r="I172">
        <v>1149</v>
      </c>
      <c r="J172" t="s">
        <v>55</v>
      </c>
      <c r="K172" t="s">
        <v>369</v>
      </c>
      <c r="L172" t="s">
        <v>380</v>
      </c>
      <c r="M172" t="s">
        <v>293</v>
      </c>
      <c r="N172" t="str">
        <f t="shared" si="8"/>
        <v>HSPAMERICA</v>
      </c>
      <c r="O172" t="s">
        <v>379</v>
      </c>
      <c r="P172">
        <v>1149</v>
      </c>
    </row>
    <row r="173" spans="8:16" x14ac:dyDescent="0.25">
      <c r="H173" t="s">
        <v>381</v>
      </c>
      <c r="I173">
        <v>8798</v>
      </c>
      <c r="J173" t="s">
        <v>55</v>
      </c>
      <c r="K173" t="s">
        <v>369</v>
      </c>
      <c r="L173" t="s">
        <v>382</v>
      </c>
      <c r="N173" t="str">
        <f t="shared" si="8"/>
        <v>HSPAnchor</v>
      </c>
      <c r="O173" t="s">
        <v>381</v>
      </c>
      <c r="P173">
        <v>8798</v>
      </c>
    </row>
    <row r="174" spans="8:16" x14ac:dyDescent="0.25">
      <c r="H174" t="s">
        <v>383</v>
      </c>
      <c r="I174">
        <v>9299</v>
      </c>
      <c r="J174" t="s">
        <v>55</v>
      </c>
      <c r="K174" t="s">
        <v>369</v>
      </c>
      <c r="L174" t="s">
        <v>384</v>
      </c>
      <c r="N174" t="str">
        <f t="shared" si="8"/>
        <v>HSPAngel</v>
      </c>
      <c r="O174" t="s">
        <v>383</v>
      </c>
      <c r="P174">
        <v>9299</v>
      </c>
    </row>
    <row r="175" spans="8:16" x14ac:dyDescent="0.25">
      <c r="H175" t="s">
        <v>385</v>
      </c>
      <c r="I175">
        <v>4678</v>
      </c>
      <c r="J175" t="s">
        <v>55</v>
      </c>
      <c r="K175" t="s">
        <v>369</v>
      </c>
      <c r="L175" t="s">
        <v>386</v>
      </c>
      <c r="N175" t="str">
        <f t="shared" si="8"/>
        <v>HSPANX</v>
      </c>
      <c r="O175" t="s">
        <v>385</v>
      </c>
      <c r="P175">
        <v>4678</v>
      </c>
    </row>
    <row r="176" spans="8:16" x14ac:dyDescent="0.25">
      <c r="H176" t="s">
        <v>387</v>
      </c>
      <c r="I176">
        <v>2598</v>
      </c>
      <c r="J176" t="s">
        <v>55</v>
      </c>
      <c r="K176" t="s">
        <v>369</v>
      </c>
      <c r="L176" t="s">
        <v>388</v>
      </c>
      <c r="M176" t="s">
        <v>293</v>
      </c>
      <c r="N176" t="str">
        <f t="shared" si="8"/>
        <v>HSPBlize</v>
      </c>
      <c r="O176" t="s">
        <v>387</v>
      </c>
      <c r="P176">
        <v>2598</v>
      </c>
    </row>
    <row r="177" spans="8:16" x14ac:dyDescent="0.25">
      <c r="H177" t="s">
        <v>389</v>
      </c>
      <c r="I177">
        <v>3228</v>
      </c>
      <c r="J177" t="s">
        <v>55</v>
      </c>
      <c r="K177" t="s">
        <v>390</v>
      </c>
      <c r="M177" t="s">
        <v>293</v>
      </c>
      <c r="N177" t="str">
        <f t="shared" ref="N177:N198" si="9">CONCATENATE($K177,$L177)</f>
        <v>HBS</v>
      </c>
      <c r="O177" t="s">
        <v>389</v>
      </c>
      <c r="P177">
        <v>3228</v>
      </c>
    </row>
    <row r="178" spans="8:16" x14ac:dyDescent="0.25">
      <c r="H178" t="s">
        <v>391</v>
      </c>
      <c r="I178">
        <v>2698</v>
      </c>
      <c r="J178" t="s">
        <v>55</v>
      </c>
      <c r="K178" t="s">
        <v>369</v>
      </c>
      <c r="L178" t="s">
        <v>392</v>
      </c>
      <c r="M178" t="s">
        <v>293</v>
      </c>
      <c r="N178" t="str">
        <f t="shared" si="9"/>
        <v>HSPBridges</v>
      </c>
      <c r="O178" t="s">
        <v>391</v>
      </c>
      <c r="P178">
        <v>2698</v>
      </c>
    </row>
    <row r="179" spans="8:16" x14ac:dyDescent="0.25">
      <c r="H179" t="s">
        <v>393</v>
      </c>
      <c r="I179">
        <v>3778</v>
      </c>
      <c r="J179" t="s">
        <v>55</v>
      </c>
      <c r="K179" t="s">
        <v>369</v>
      </c>
      <c r="L179" t="s">
        <v>394</v>
      </c>
      <c r="M179" t="s">
        <v>293</v>
      </c>
      <c r="N179" t="str">
        <f t="shared" si="9"/>
        <v>HSPBUT</v>
      </c>
      <c r="O179" t="s">
        <v>393</v>
      </c>
      <c r="P179">
        <v>3778</v>
      </c>
    </row>
    <row r="180" spans="8:16" x14ac:dyDescent="0.25">
      <c r="H180" t="s">
        <v>395</v>
      </c>
      <c r="I180">
        <v>541</v>
      </c>
      <c r="J180" t="s">
        <v>55</v>
      </c>
      <c r="K180" t="s">
        <v>396</v>
      </c>
      <c r="M180" t="s">
        <v>293</v>
      </c>
      <c r="N180" t="str">
        <f t="shared" si="9"/>
        <v>HCR</v>
      </c>
      <c r="O180" t="s">
        <v>395</v>
      </c>
      <c r="P180">
        <v>541</v>
      </c>
    </row>
    <row r="181" spans="8:16" x14ac:dyDescent="0.25">
      <c r="H181" t="s">
        <v>397</v>
      </c>
      <c r="I181">
        <v>638</v>
      </c>
      <c r="J181" t="s">
        <v>55</v>
      </c>
      <c r="K181" t="s">
        <v>398</v>
      </c>
      <c r="M181" t="s">
        <v>293</v>
      </c>
      <c r="N181" t="str">
        <f t="shared" si="9"/>
        <v>HCA</v>
      </c>
      <c r="O181" t="s">
        <v>397</v>
      </c>
      <c r="P181">
        <v>638</v>
      </c>
    </row>
    <row r="182" spans="8:16" x14ac:dyDescent="0.25">
      <c r="H182" t="s">
        <v>399</v>
      </c>
      <c r="I182">
        <v>973</v>
      </c>
      <c r="J182" t="s">
        <v>55</v>
      </c>
      <c r="K182" t="s">
        <v>369</v>
      </c>
      <c r="L182" t="s">
        <v>400</v>
      </c>
      <c r="M182" t="s">
        <v>293</v>
      </c>
      <c r="N182" t="str">
        <f t="shared" si="9"/>
        <v>HSPCARELNK</v>
      </c>
      <c r="O182" t="s">
        <v>399</v>
      </c>
      <c r="P182">
        <v>973</v>
      </c>
    </row>
    <row r="183" spans="8:16" x14ac:dyDescent="0.25">
      <c r="H183" t="s">
        <v>401</v>
      </c>
      <c r="I183">
        <v>2558</v>
      </c>
      <c r="J183" t="s">
        <v>55</v>
      </c>
      <c r="K183" t="s">
        <v>369</v>
      </c>
      <c r="L183" t="s">
        <v>402</v>
      </c>
      <c r="M183" t="s">
        <v>293</v>
      </c>
      <c r="N183" t="str">
        <f t="shared" si="9"/>
        <v>HSPCOLL</v>
      </c>
      <c r="O183" t="s">
        <v>401</v>
      </c>
      <c r="P183">
        <v>2558</v>
      </c>
    </row>
    <row r="184" spans="8:16" x14ac:dyDescent="0.25">
      <c r="H184" t="s">
        <v>403</v>
      </c>
      <c r="I184">
        <v>543</v>
      </c>
      <c r="J184" t="s">
        <v>55</v>
      </c>
      <c r="K184" t="s">
        <v>404</v>
      </c>
      <c r="M184" t="s">
        <v>293</v>
      </c>
      <c r="N184" t="str">
        <f t="shared" si="9"/>
        <v>HCO</v>
      </c>
      <c r="O184" t="s">
        <v>403</v>
      </c>
      <c r="P184">
        <v>543</v>
      </c>
    </row>
    <row r="185" spans="8:16" x14ac:dyDescent="0.25">
      <c r="H185" t="s">
        <v>405</v>
      </c>
      <c r="I185">
        <v>2238</v>
      </c>
      <c r="J185" t="s">
        <v>55</v>
      </c>
      <c r="K185" t="s">
        <v>369</v>
      </c>
      <c r="L185" t="s">
        <v>406</v>
      </c>
      <c r="M185" t="s">
        <v>293</v>
      </c>
      <c r="N185" t="str">
        <f t="shared" si="9"/>
        <v>HSPCONTINU</v>
      </c>
      <c r="O185" t="s">
        <v>405</v>
      </c>
      <c r="P185">
        <v>2238</v>
      </c>
    </row>
    <row r="186" spans="8:16" x14ac:dyDescent="0.25">
      <c r="H186" t="s">
        <v>407</v>
      </c>
      <c r="I186">
        <v>698</v>
      </c>
      <c r="J186" t="s">
        <v>55</v>
      </c>
      <c r="K186" t="s">
        <v>408</v>
      </c>
      <c r="M186" t="s">
        <v>293</v>
      </c>
      <c r="N186" t="str">
        <f t="shared" si="9"/>
        <v>HCS</v>
      </c>
      <c r="O186" t="s">
        <v>407</v>
      </c>
      <c r="P186">
        <v>698</v>
      </c>
    </row>
    <row r="187" spans="8:16" x14ac:dyDescent="0.25">
      <c r="H187" t="s">
        <v>409</v>
      </c>
      <c r="I187">
        <v>4848</v>
      </c>
      <c r="J187" t="s">
        <v>55</v>
      </c>
      <c r="K187" t="s">
        <v>369</v>
      </c>
      <c r="L187" t="s">
        <v>410</v>
      </c>
      <c r="N187" t="str">
        <f t="shared" si="9"/>
        <v>HSPCrossRd</v>
      </c>
      <c r="O187" t="s">
        <v>409</v>
      </c>
      <c r="P187">
        <v>4848</v>
      </c>
    </row>
    <row r="188" spans="8:16" x14ac:dyDescent="0.25">
      <c r="H188" t="s">
        <v>411</v>
      </c>
      <c r="I188">
        <v>3798</v>
      </c>
      <c r="J188" t="s">
        <v>55</v>
      </c>
      <c r="K188" t="s">
        <v>369</v>
      </c>
      <c r="L188" t="s">
        <v>412</v>
      </c>
      <c r="M188" t="s">
        <v>293</v>
      </c>
      <c r="N188" t="str">
        <f t="shared" si="9"/>
        <v>HSPENL</v>
      </c>
      <c r="O188" t="s">
        <v>411</v>
      </c>
      <c r="P188">
        <v>3798</v>
      </c>
    </row>
    <row r="189" spans="8:16" x14ac:dyDescent="0.25">
      <c r="H189" t="s">
        <v>413</v>
      </c>
      <c r="I189">
        <v>531</v>
      </c>
      <c r="J189" t="s">
        <v>55</v>
      </c>
      <c r="K189" t="s">
        <v>414</v>
      </c>
      <c r="M189" t="s">
        <v>293</v>
      </c>
      <c r="N189" t="str">
        <f t="shared" si="9"/>
        <v>HG</v>
      </c>
      <c r="O189" t="s">
        <v>413</v>
      </c>
      <c r="P189">
        <v>531</v>
      </c>
    </row>
    <row r="190" spans="8:16" x14ac:dyDescent="0.25">
      <c r="H190" t="s">
        <v>415</v>
      </c>
      <c r="I190">
        <v>619</v>
      </c>
      <c r="J190" t="s">
        <v>55</v>
      </c>
      <c r="K190" t="s">
        <v>416</v>
      </c>
      <c r="M190" t="s">
        <v>293</v>
      </c>
      <c r="N190" t="str">
        <f t="shared" si="9"/>
        <v>HZC</v>
      </c>
      <c r="O190" t="s">
        <v>415</v>
      </c>
      <c r="P190">
        <v>619</v>
      </c>
    </row>
    <row r="191" spans="8:16" x14ac:dyDescent="0.25">
      <c r="H191" t="s">
        <v>417</v>
      </c>
      <c r="I191">
        <v>538</v>
      </c>
      <c r="J191" t="s">
        <v>55</v>
      </c>
      <c r="K191" t="s">
        <v>418</v>
      </c>
      <c r="M191" t="s">
        <v>293</v>
      </c>
      <c r="N191" t="str">
        <f t="shared" si="9"/>
        <v>HHE</v>
      </c>
      <c r="O191" t="s">
        <v>417</v>
      </c>
      <c r="P191">
        <v>538</v>
      </c>
    </row>
    <row r="192" spans="8:16" x14ac:dyDescent="0.25">
      <c r="H192" t="s">
        <v>419</v>
      </c>
      <c r="I192">
        <v>7918</v>
      </c>
      <c r="J192" t="s">
        <v>55</v>
      </c>
      <c r="K192" t="s">
        <v>369</v>
      </c>
      <c r="L192" t="s">
        <v>329</v>
      </c>
      <c r="N192" t="str">
        <f t="shared" si="9"/>
        <v>HSPHN</v>
      </c>
      <c r="O192" t="s">
        <v>419</v>
      </c>
      <c r="P192">
        <v>7918</v>
      </c>
    </row>
    <row r="193" spans="8:17" x14ac:dyDescent="0.25">
      <c r="H193" t="s">
        <v>420</v>
      </c>
      <c r="I193">
        <v>961</v>
      </c>
      <c r="J193" t="s">
        <v>55</v>
      </c>
      <c r="K193" t="s">
        <v>369</v>
      </c>
      <c r="L193" t="s">
        <v>421</v>
      </c>
      <c r="M193" t="s">
        <v>293</v>
      </c>
      <c r="N193" t="str">
        <f t="shared" si="9"/>
        <v>HSPHRTLND</v>
      </c>
      <c r="O193" t="s">
        <v>420</v>
      </c>
      <c r="P193">
        <v>961</v>
      </c>
    </row>
    <row r="194" spans="8:17" x14ac:dyDescent="0.25">
      <c r="H194" t="s">
        <v>422</v>
      </c>
      <c r="I194">
        <v>2569</v>
      </c>
      <c r="J194" t="s">
        <v>55</v>
      </c>
      <c r="K194" t="s">
        <v>369</v>
      </c>
      <c r="L194" t="s">
        <v>423</v>
      </c>
      <c r="M194" t="s">
        <v>293</v>
      </c>
      <c r="N194" t="str">
        <f t="shared" si="9"/>
        <v>HSPHOFFMAN</v>
      </c>
      <c r="O194" t="s">
        <v>422</v>
      </c>
      <c r="P194">
        <v>2569</v>
      </c>
    </row>
    <row r="195" spans="8:17" x14ac:dyDescent="0.25">
      <c r="H195" t="s">
        <v>424</v>
      </c>
      <c r="I195">
        <v>988</v>
      </c>
      <c r="J195" t="s">
        <v>55</v>
      </c>
      <c r="K195" t="s">
        <v>369</v>
      </c>
      <c r="L195" t="s">
        <v>425</v>
      </c>
      <c r="M195" t="s">
        <v>293</v>
      </c>
      <c r="N195" t="str">
        <f t="shared" si="9"/>
        <v>HSPHOPE</v>
      </c>
      <c r="O195" t="s">
        <v>424</v>
      </c>
      <c r="P195">
        <v>988</v>
      </c>
    </row>
    <row r="196" spans="8:17" x14ac:dyDescent="0.25">
      <c r="H196" t="s">
        <v>426</v>
      </c>
      <c r="I196">
        <v>2578</v>
      </c>
      <c r="J196" t="s">
        <v>55</v>
      </c>
      <c r="K196" t="s">
        <v>369</v>
      </c>
      <c r="L196" t="s">
        <v>427</v>
      </c>
      <c r="M196" t="s">
        <v>293</v>
      </c>
      <c r="N196" t="str">
        <f t="shared" si="9"/>
        <v>HSPBay</v>
      </c>
      <c r="O196" t="s">
        <v>426</v>
      </c>
      <c r="P196">
        <v>2578</v>
      </c>
    </row>
    <row r="197" spans="8:17" x14ac:dyDescent="0.25">
      <c r="H197" t="s">
        <v>428</v>
      </c>
      <c r="I197">
        <v>1208</v>
      </c>
      <c r="J197" t="s">
        <v>55</v>
      </c>
      <c r="K197" t="s">
        <v>429</v>
      </c>
      <c r="M197" t="s">
        <v>293</v>
      </c>
      <c r="N197" t="str">
        <f t="shared" si="9"/>
        <v>HIR</v>
      </c>
      <c r="O197" t="s">
        <v>428</v>
      </c>
      <c r="P197">
        <v>1208</v>
      </c>
    </row>
    <row r="198" spans="8:17" x14ac:dyDescent="0.25">
      <c r="H198" t="s">
        <v>430</v>
      </c>
      <c r="I198">
        <v>4718</v>
      </c>
      <c r="J198" t="s">
        <v>55</v>
      </c>
      <c r="K198" t="s">
        <v>369</v>
      </c>
      <c r="L198" t="s">
        <v>431</v>
      </c>
      <c r="N198" t="str">
        <f t="shared" si="9"/>
        <v>HSPInland</v>
      </c>
      <c r="O198" t="s">
        <v>430</v>
      </c>
      <c r="P198">
        <v>4718</v>
      </c>
    </row>
    <row r="199" spans="8:17" x14ac:dyDescent="0.25">
      <c r="H199" t="s">
        <v>432</v>
      </c>
      <c r="I199">
        <v>481</v>
      </c>
      <c r="J199" t="s">
        <v>55</v>
      </c>
      <c r="K199" t="s">
        <v>433</v>
      </c>
      <c r="M199" t="s">
        <v>293</v>
      </c>
      <c r="O199" t="s">
        <v>432</v>
      </c>
      <c r="P199">
        <v>481</v>
      </c>
      <c r="Q199" t="s">
        <v>55</v>
      </c>
    </row>
    <row r="200" spans="8:17" x14ac:dyDescent="0.25">
      <c r="H200" t="s">
        <v>434</v>
      </c>
      <c r="I200">
        <v>649</v>
      </c>
      <c r="J200" t="s">
        <v>55</v>
      </c>
      <c r="K200" t="s">
        <v>435</v>
      </c>
      <c r="M200" t="s">
        <v>293</v>
      </c>
      <c r="O200" t="s">
        <v>434</v>
      </c>
      <c r="P200">
        <v>649</v>
      </c>
      <c r="Q200" t="s">
        <v>55</v>
      </c>
    </row>
    <row r="201" spans="8:17" x14ac:dyDescent="0.25">
      <c r="H201" t="s">
        <v>436</v>
      </c>
      <c r="I201">
        <v>2618</v>
      </c>
      <c r="J201" t="s">
        <v>55</v>
      </c>
      <c r="K201" t="s">
        <v>369</v>
      </c>
      <c r="L201" t="s">
        <v>437</v>
      </c>
      <c r="M201" t="s">
        <v>293</v>
      </c>
      <c r="O201" t="s">
        <v>436</v>
      </c>
      <c r="P201">
        <v>2618</v>
      </c>
      <c r="Q201" t="s">
        <v>55</v>
      </c>
    </row>
    <row r="202" spans="8:17" x14ac:dyDescent="0.25">
      <c r="H202" t="s">
        <v>438</v>
      </c>
      <c r="I202">
        <v>3828</v>
      </c>
      <c r="J202" t="s">
        <v>55</v>
      </c>
      <c r="K202" t="s">
        <v>369</v>
      </c>
      <c r="L202" t="s">
        <v>439</v>
      </c>
      <c r="M202" t="s">
        <v>293</v>
      </c>
      <c r="O202" t="s">
        <v>438</v>
      </c>
      <c r="P202">
        <v>3828</v>
      </c>
      <c r="Q202" t="s">
        <v>55</v>
      </c>
    </row>
    <row r="203" spans="8:17" x14ac:dyDescent="0.25">
      <c r="H203" t="s">
        <v>440</v>
      </c>
      <c r="I203">
        <v>980</v>
      </c>
      <c r="J203" t="s">
        <v>55</v>
      </c>
      <c r="K203" t="s">
        <v>369</v>
      </c>
      <c r="L203" t="s">
        <v>441</v>
      </c>
      <c r="M203" t="s">
        <v>293</v>
      </c>
      <c r="O203" t="s">
        <v>440</v>
      </c>
      <c r="P203">
        <v>980</v>
      </c>
      <c r="Q203" t="s">
        <v>55</v>
      </c>
    </row>
    <row r="204" spans="8:17" x14ac:dyDescent="0.25">
      <c r="H204" t="s">
        <v>442</v>
      </c>
      <c r="I204">
        <v>528</v>
      </c>
      <c r="J204" t="s">
        <v>55</v>
      </c>
      <c r="K204" t="s">
        <v>443</v>
      </c>
      <c r="M204" t="s">
        <v>293</v>
      </c>
      <c r="O204" t="s">
        <v>442</v>
      </c>
      <c r="P204">
        <v>528</v>
      </c>
      <c r="Q204" t="s">
        <v>55</v>
      </c>
    </row>
    <row r="205" spans="8:17" x14ac:dyDescent="0.25">
      <c r="H205" t="s">
        <v>444</v>
      </c>
      <c r="I205">
        <v>1369</v>
      </c>
      <c r="J205" t="s">
        <v>55</v>
      </c>
      <c r="K205" t="s">
        <v>445</v>
      </c>
      <c r="L205" t="s">
        <v>446</v>
      </c>
      <c r="M205" t="s">
        <v>55</v>
      </c>
      <c r="O205" t="s">
        <v>444</v>
      </c>
      <c r="P205">
        <v>1369</v>
      </c>
      <c r="Q205" t="s">
        <v>55</v>
      </c>
    </row>
    <row r="206" spans="8:17" x14ac:dyDescent="0.25">
      <c r="H206" t="s">
        <v>447</v>
      </c>
      <c r="I206">
        <v>5248</v>
      </c>
      <c r="J206" t="s">
        <v>55</v>
      </c>
      <c r="K206" t="s">
        <v>445</v>
      </c>
      <c r="L206" t="s">
        <v>448</v>
      </c>
      <c r="O206" t="s">
        <v>447</v>
      </c>
      <c r="P206">
        <v>5248</v>
      </c>
      <c r="Q206" t="s">
        <v>55</v>
      </c>
    </row>
    <row r="207" spans="8:17" x14ac:dyDescent="0.25">
      <c r="H207" t="s">
        <v>449</v>
      </c>
      <c r="I207">
        <v>4378</v>
      </c>
      <c r="J207" t="s">
        <v>55</v>
      </c>
      <c r="K207" t="s">
        <v>445</v>
      </c>
      <c r="L207" t="s">
        <v>450</v>
      </c>
      <c r="M207" t="s">
        <v>451</v>
      </c>
      <c r="O207" t="s">
        <v>449</v>
      </c>
      <c r="P207">
        <v>4378</v>
      </c>
      <c r="Q207" t="s">
        <v>55</v>
      </c>
    </row>
    <row r="208" spans="8:17" x14ac:dyDescent="0.25">
      <c r="H208" t="s">
        <v>452</v>
      </c>
      <c r="I208">
        <v>3738</v>
      </c>
      <c r="J208" t="s">
        <v>55</v>
      </c>
      <c r="K208" t="s">
        <v>445</v>
      </c>
      <c r="L208" t="s">
        <v>30</v>
      </c>
      <c r="M208" t="s">
        <v>453</v>
      </c>
      <c r="O208" t="s">
        <v>452</v>
      </c>
      <c r="P208">
        <v>3738</v>
      </c>
      <c r="Q208" t="s">
        <v>55</v>
      </c>
    </row>
    <row r="209" spans="8:17" x14ac:dyDescent="0.25">
      <c r="H209" t="s">
        <v>454</v>
      </c>
      <c r="I209">
        <v>2648</v>
      </c>
      <c r="J209" t="s">
        <v>55</v>
      </c>
      <c r="K209" t="s">
        <v>369</v>
      </c>
      <c r="L209" t="s">
        <v>455</v>
      </c>
      <c r="M209" t="s">
        <v>293</v>
      </c>
      <c r="O209" t="s">
        <v>454</v>
      </c>
      <c r="P209">
        <v>2648</v>
      </c>
      <c r="Q209" t="s">
        <v>55</v>
      </c>
    </row>
    <row r="210" spans="8:17" x14ac:dyDescent="0.25">
      <c r="H210" t="s">
        <v>456</v>
      </c>
      <c r="I210">
        <v>990</v>
      </c>
      <c r="J210" t="s">
        <v>55</v>
      </c>
      <c r="K210" t="s">
        <v>369</v>
      </c>
      <c r="L210" t="s">
        <v>457</v>
      </c>
      <c r="M210" t="s">
        <v>293</v>
      </c>
      <c r="O210" t="s">
        <v>456</v>
      </c>
      <c r="P210">
        <v>990</v>
      </c>
      <c r="Q210" t="s">
        <v>55</v>
      </c>
    </row>
    <row r="211" spans="8:17" x14ac:dyDescent="0.25">
      <c r="H211" t="s">
        <v>458</v>
      </c>
      <c r="I211">
        <v>2668</v>
      </c>
      <c r="J211" t="s">
        <v>55</v>
      </c>
      <c r="K211" t="s">
        <v>369</v>
      </c>
      <c r="L211" t="s">
        <v>459</v>
      </c>
      <c r="M211" t="s">
        <v>293</v>
      </c>
      <c r="O211" t="s">
        <v>458</v>
      </c>
      <c r="P211">
        <v>2668</v>
      </c>
      <c r="Q211" t="s">
        <v>55</v>
      </c>
    </row>
    <row r="212" spans="8:17" x14ac:dyDescent="0.25">
      <c r="H212" t="s">
        <v>460</v>
      </c>
      <c r="I212">
        <v>928</v>
      </c>
      <c r="J212" t="s">
        <v>55</v>
      </c>
      <c r="K212" t="s">
        <v>369</v>
      </c>
      <c r="L212" t="s">
        <v>461</v>
      </c>
      <c r="M212" t="s">
        <v>293</v>
      </c>
      <c r="O212" t="s">
        <v>460</v>
      </c>
      <c r="P212">
        <v>928</v>
      </c>
      <c r="Q212" t="s">
        <v>55</v>
      </c>
    </row>
    <row r="213" spans="8:17" x14ac:dyDescent="0.25">
      <c r="H213" t="s">
        <v>462</v>
      </c>
      <c r="I213">
        <v>2559</v>
      </c>
      <c r="J213" t="s">
        <v>55</v>
      </c>
      <c r="K213" t="s">
        <v>369</v>
      </c>
      <c r="L213" t="s">
        <v>463</v>
      </c>
      <c r="M213" t="s">
        <v>293</v>
      </c>
      <c r="O213" t="s">
        <v>462</v>
      </c>
      <c r="P213">
        <v>2559</v>
      </c>
      <c r="Q213" t="s">
        <v>55</v>
      </c>
    </row>
    <row r="214" spans="8:17" x14ac:dyDescent="0.25">
      <c r="H214" t="s">
        <v>464</v>
      </c>
      <c r="I214">
        <v>119</v>
      </c>
      <c r="J214" t="s">
        <v>212</v>
      </c>
      <c r="K214" t="s">
        <v>465</v>
      </c>
      <c r="M214" t="s">
        <v>42</v>
      </c>
      <c r="O214" t="s">
        <v>464</v>
      </c>
      <c r="P214">
        <v>119</v>
      </c>
      <c r="Q214" t="s">
        <v>212</v>
      </c>
    </row>
    <row r="215" spans="8:17" x14ac:dyDescent="0.25">
      <c r="H215" t="s">
        <v>466</v>
      </c>
      <c r="I215">
        <v>2560</v>
      </c>
      <c r="J215" t="s">
        <v>55</v>
      </c>
      <c r="K215" t="s">
        <v>369</v>
      </c>
      <c r="L215" t="s">
        <v>467</v>
      </c>
      <c r="M215" t="s">
        <v>293</v>
      </c>
      <c r="O215" t="s">
        <v>466</v>
      </c>
      <c r="P215">
        <v>2560</v>
      </c>
      <c r="Q215" t="s">
        <v>55</v>
      </c>
    </row>
    <row r="216" spans="8:17" x14ac:dyDescent="0.25">
      <c r="H216" t="s">
        <v>468</v>
      </c>
      <c r="I216">
        <v>929</v>
      </c>
      <c r="J216" t="s">
        <v>55</v>
      </c>
      <c r="K216" t="s">
        <v>369</v>
      </c>
      <c r="L216" t="s">
        <v>469</v>
      </c>
      <c r="M216" t="s">
        <v>293</v>
      </c>
      <c r="O216" t="s">
        <v>468</v>
      </c>
      <c r="P216">
        <v>929</v>
      </c>
      <c r="Q216" t="s">
        <v>55</v>
      </c>
    </row>
    <row r="217" spans="8:17" x14ac:dyDescent="0.25">
      <c r="H217" t="s">
        <v>470</v>
      </c>
      <c r="I217">
        <v>6898</v>
      </c>
      <c r="J217" t="s">
        <v>55</v>
      </c>
      <c r="K217" t="s">
        <v>471</v>
      </c>
      <c r="O217" t="s">
        <v>470</v>
      </c>
      <c r="P217">
        <v>6898</v>
      </c>
      <c r="Q217" t="s">
        <v>55</v>
      </c>
    </row>
    <row r="218" spans="8:17" x14ac:dyDescent="0.25">
      <c r="H218" t="s">
        <v>472</v>
      </c>
      <c r="I218">
        <v>3188</v>
      </c>
      <c r="J218" t="s">
        <v>55</v>
      </c>
      <c r="K218" t="s">
        <v>369</v>
      </c>
      <c r="L218" t="s">
        <v>450</v>
      </c>
      <c r="M218" t="s">
        <v>293</v>
      </c>
      <c r="O218" t="s">
        <v>472</v>
      </c>
      <c r="P218">
        <v>3188</v>
      </c>
      <c r="Q218" t="s">
        <v>55</v>
      </c>
    </row>
    <row r="219" spans="8:17" x14ac:dyDescent="0.25">
      <c r="H219" t="s">
        <v>473</v>
      </c>
      <c r="I219">
        <v>4808</v>
      </c>
      <c r="J219" t="s">
        <v>55</v>
      </c>
      <c r="K219" t="s">
        <v>369</v>
      </c>
      <c r="L219" t="s">
        <v>474</v>
      </c>
      <c r="O219" t="s">
        <v>473</v>
      </c>
      <c r="P219">
        <v>4808</v>
      </c>
      <c r="Q219" t="s">
        <v>55</v>
      </c>
    </row>
    <row r="220" spans="8:17" x14ac:dyDescent="0.25">
      <c r="H220" t="s">
        <v>475</v>
      </c>
      <c r="I220">
        <v>483</v>
      </c>
      <c r="J220" t="s">
        <v>55</v>
      </c>
      <c r="K220" t="s">
        <v>476</v>
      </c>
      <c r="M220" t="s">
        <v>293</v>
      </c>
      <c r="O220" t="s">
        <v>475</v>
      </c>
      <c r="P220">
        <v>483</v>
      </c>
      <c r="Q220" t="s">
        <v>55</v>
      </c>
    </row>
    <row r="221" spans="8:17" x14ac:dyDescent="0.25">
      <c r="H221" t="s">
        <v>477</v>
      </c>
      <c r="I221">
        <v>651</v>
      </c>
      <c r="J221" t="s">
        <v>55</v>
      </c>
      <c r="K221" t="s">
        <v>478</v>
      </c>
      <c r="M221" t="s">
        <v>293</v>
      </c>
      <c r="O221" t="s">
        <v>477</v>
      </c>
      <c r="P221">
        <v>651</v>
      </c>
      <c r="Q221" t="s">
        <v>55</v>
      </c>
    </row>
    <row r="222" spans="8:17" x14ac:dyDescent="0.25">
      <c r="H222" t="s">
        <v>479</v>
      </c>
      <c r="I222">
        <v>4628</v>
      </c>
      <c r="J222" t="s">
        <v>55</v>
      </c>
      <c r="K222" t="s">
        <v>480</v>
      </c>
      <c r="M222" t="s">
        <v>293</v>
      </c>
      <c r="O222" t="s">
        <v>479</v>
      </c>
      <c r="P222">
        <v>4628</v>
      </c>
      <c r="Q222" t="s">
        <v>55</v>
      </c>
    </row>
    <row r="223" spans="8:17" x14ac:dyDescent="0.25">
      <c r="H223" t="s">
        <v>481</v>
      </c>
      <c r="I223">
        <v>1998</v>
      </c>
      <c r="J223" t="s">
        <v>55</v>
      </c>
      <c r="K223" t="s">
        <v>116</v>
      </c>
      <c r="L223" t="s">
        <v>482</v>
      </c>
      <c r="M223" t="s">
        <v>293</v>
      </c>
      <c r="O223" t="s">
        <v>481</v>
      </c>
      <c r="P223">
        <v>1998</v>
      </c>
      <c r="Q223" t="s">
        <v>55</v>
      </c>
    </row>
    <row r="224" spans="8:17" x14ac:dyDescent="0.25">
      <c r="H224" t="s">
        <v>483</v>
      </c>
      <c r="I224">
        <v>5118</v>
      </c>
      <c r="J224" t="s">
        <v>55</v>
      </c>
      <c r="K224" t="s">
        <v>369</v>
      </c>
      <c r="L224" t="s">
        <v>484</v>
      </c>
      <c r="O224" t="s">
        <v>483</v>
      </c>
      <c r="P224">
        <v>5118</v>
      </c>
      <c r="Q224" t="s">
        <v>55</v>
      </c>
    </row>
    <row r="225" spans="8:17" x14ac:dyDescent="0.25">
      <c r="H225" t="s">
        <v>485</v>
      </c>
      <c r="I225">
        <v>930</v>
      </c>
      <c r="J225" t="s">
        <v>55</v>
      </c>
      <c r="K225" t="s">
        <v>369</v>
      </c>
      <c r="L225" t="s">
        <v>486</v>
      </c>
      <c r="M225" t="s">
        <v>293</v>
      </c>
      <c r="O225" t="s">
        <v>485</v>
      </c>
      <c r="P225">
        <v>930</v>
      </c>
      <c r="Q225" t="s">
        <v>55</v>
      </c>
    </row>
    <row r="226" spans="8:17" x14ac:dyDescent="0.25">
      <c r="H226" t="s">
        <v>487</v>
      </c>
      <c r="I226">
        <v>2368</v>
      </c>
      <c r="J226" t="s">
        <v>28</v>
      </c>
      <c r="K226" t="s">
        <v>488</v>
      </c>
      <c r="L226" t="s">
        <v>489</v>
      </c>
      <c r="M226" t="s">
        <v>293</v>
      </c>
      <c r="O226" t="s">
        <v>487</v>
      </c>
      <c r="P226">
        <v>2368</v>
      </c>
      <c r="Q226" t="s">
        <v>28</v>
      </c>
    </row>
    <row r="227" spans="8:17" x14ac:dyDescent="0.25">
      <c r="H227" t="s">
        <v>490</v>
      </c>
      <c r="I227">
        <v>609</v>
      </c>
      <c r="J227" t="s">
        <v>55</v>
      </c>
      <c r="K227" t="s">
        <v>491</v>
      </c>
      <c r="M227" t="s">
        <v>293</v>
      </c>
      <c r="O227" t="s">
        <v>490</v>
      </c>
      <c r="P227">
        <v>609</v>
      </c>
      <c r="Q227" t="s">
        <v>55</v>
      </c>
    </row>
    <row r="228" spans="8:17" x14ac:dyDescent="0.25">
      <c r="H228" t="s">
        <v>492</v>
      </c>
      <c r="I228">
        <v>457</v>
      </c>
      <c r="J228" t="s">
        <v>55</v>
      </c>
      <c r="K228" t="s">
        <v>493</v>
      </c>
      <c r="M228" t="s">
        <v>293</v>
      </c>
      <c r="O228" t="s">
        <v>492</v>
      </c>
      <c r="P228">
        <v>457</v>
      </c>
      <c r="Q228" t="s">
        <v>55</v>
      </c>
    </row>
    <row r="229" spans="8:17" x14ac:dyDescent="0.25">
      <c r="H229" t="s">
        <v>494</v>
      </c>
      <c r="I229">
        <v>540</v>
      </c>
      <c r="J229" t="s">
        <v>55</v>
      </c>
      <c r="K229" t="s">
        <v>495</v>
      </c>
      <c r="M229" t="s">
        <v>293</v>
      </c>
      <c r="O229" t="s">
        <v>494</v>
      </c>
      <c r="P229">
        <v>540</v>
      </c>
      <c r="Q229" t="s">
        <v>55</v>
      </c>
    </row>
    <row r="230" spans="8:17" x14ac:dyDescent="0.25">
      <c r="H230" t="s">
        <v>496</v>
      </c>
      <c r="I230">
        <v>1828</v>
      </c>
      <c r="J230" t="s">
        <v>28</v>
      </c>
      <c r="K230" t="s">
        <v>497</v>
      </c>
      <c r="M230" t="s">
        <v>72</v>
      </c>
      <c r="O230" t="s">
        <v>496</v>
      </c>
      <c r="P230">
        <v>1828</v>
      </c>
      <c r="Q230" t="s">
        <v>28</v>
      </c>
    </row>
    <row r="231" spans="8:17" x14ac:dyDescent="0.25">
      <c r="H231" t="s">
        <v>498</v>
      </c>
      <c r="I231">
        <v>78</v>
      </c>
      <c r="J231" t="s">
        <v>55</v>
      </c>
      <c r="K231" t="s">
        <v>499</v>
      </c>
      <c r="M231" t="s">
        <v>293</v>
      </c>
      <c r="O231" t="s">
        <v>498</v>
      </c>
      <c r="P231">
        <v>78</v>
      </c>
      <c r="Q231" t="s">
        <v>55</v>
      </c>
    </row>
    <row r="232" spans="8:17" x14ac:dyDescent="0.25">
      <c r="H232" t="s">
        <v>500</v>
      </c>
      <c r="I232">
        <v>4158</v>
      </c>
      <c r="J232" t="s">
        <v>55</v>
      </c>
      <c r="K232" t="s">
        <v>499</v>
      </c>
      <c r="L232" t="s">
        <v>501</v>
      </c>
      <c r="M232" t="s">
        <v>293</v>
      </c>
      <c r="O232" t="s">
        <v>500</v>
      </c>
      <c r="P232">
        <v>4158</v>
      </c>
      <c r="Q232" t="s">
        <v>55</v>
      </c>
    </row>
    <row r="233" spans="8:17" x14ac:dyDescent="0.25">
      <c r="H233" t="s">
        <v>502</v>
      </c>
      <c r="I233">
        <v>1578</v>
      </c>
      <c r="J233" t="s">
        <v>55</v>
      </c>
      <c r="K233" t="s">
        <v>503</v>
      </c>
      <c r="M233" t="s">
        <v>293</v>
      </c>
      <c r="O233" t="s">
        <v>502</v>
      </c>
      <c r="P233">
        <v>1578</v>
      </c>
      <c r="Q233" t="s">
        <v>55</v>
      </c>
    </row>
    <row r="234" spans="8:17" x14ac:dyDescent="0.25">
      <c r="H234" t="s">
        <v>504</v>
      </c>
      <c r="I234">
        <v>1928</v>
      </c>
      <c r="J234" t="s">
        <v>55</v>
      </c>
      <c r="K234" t="s">
        <v>499</v>
      </c>
      <c r="L234" t="s">
        <v>505</v>
      </c>
      <c r="M234" t="s">
        <v>293</v>
      </c>
      <c r="O234" t="s">
        <v>504</v>
      </c>
      <c r="P234">
        <v>1928</v>
      </c>
      <c r="Q234" t="s">
        <v>55</v>
      </c>
    </row>
    <row r="235" spans="8:17" x14ac:dyDescent="0.25">
      <c r="H235" t="s">
        <v>506</v>
      </c>
      <c r="I235">
        <v>4568</v>
      </c>
      <c r="J235" t="s">
        <v>55</v>
      </c>
      <c r="K235" t="s">
        <v>499</v>
      </c>
      <c r="L235" t="s">
        <v>507</v>
      </c>
      <c r="M235" t="s">
        <v>55</v>
      </c>
      <c r="O235" t="s">
        <v>506</v>
      </c>
      <c r="P235">
        <v>4568</v>
      </c>
      <c r="Q235" t="s">
        <v>55</v>
      </c>
    </row>
    <row r="236" spans="8:17" x14ac:dyDescent="0.25">
      <c r="H236" t="s">
        <v>508</v>
      </c>
      <c r="I236">
        <v>1338</v>
      </c>
      <c r="J236" t="s">
        <v>55</v>
      </c>
      <c r="K236" t="s">
        <v>445</v>
      </c>
      <c r="L236" t="s">
        <v>509</v>
      </c>
      <c r="M236" t="s">
        <v>55</v>
      </c>
      <c r="O236" t="s">
        <v>508</v>
      </c>
      <c r="P236">
        <v>1338</v>
      </c>
      <c r="Q236" t="s">
        <v>55</v>
      </c>
    </row>
    <row r="237" spans="8:17" x14ac:dyDescent="0.25">
      <c r="H237" t="s">
        <v>510</v>
      </c>
      <c r="I237">
        <v>4018</v>
      </c>
      <c r="J237" t="s">
        <v>55</v>
      </c>
      <c r="K237" t="s">
        <v>511</v>
      </c>
      <c r="M237" t="s">
        <v>293</v>
      </c>
      <c r="O237" t="s">
        <v>510</v>
      </c>
      <c r="P237">
        <v>4018</v>
      </c>
      <c r="Q237" t="s">
        <v>55</v>
      </c>
    </row>
    <row r="238" spans="8:17" x14ac:dyDescent="0.25">
      <c r="H238" t="s">
        <v>512</v>
      </c>
      <c r="I238">
        <v>4308</v>
      </c>
      <c r="J238" t="s">
        <v>55</v>
      </c>
      <c r="K238" t="s">
        <v>513</v>
      </c>
      <c r="M238" t="s">
        <v>293</v>
      </c>
      <c r="O238" t="s">
        <v>512</v>
      </c>
      <c r="P238">
        <v>4308</v>
      </c>
      <c r="Q238" t="s">
        <v>55</v>
      </c>
    </row>
    <row r="239" spans="8:17" x14ac:dyDescent="0.25">
      <c r="H239" t="s">
        <v>514</v>
      </c>
      <c r="I239">
        <v>9858</v>
      </c>
      <c r="J239" t="s">
        <v>28</v>
      </c>
      <c r="K239" t="s">
        <v>515</v>
      </c>
      <c r="O239" t="s">
        <v>514</v>
      </c>
      <c r="P239">
        <v>9858</v>
      </c>
      <c r="Q239" t="s">
        <v>28</v>
      </c>
    </row>
    <row r="240" spans="8:17" x14ac:dyDescent="0.25">
      <c r="H240" t="s">
        <v>516</v>
      </c>
      <c r="I240">
        <v>1849</v>
      </c>
      <c r="J240" t="s">
        <v>55</v>
      </c>
      <c r="K240" t="s">
        <v>517</v>
      </c>
      <c r="M240" t="s">
        <v>293</v>
      </c>
      <c r="O240" t="s">
        <v>516</v>
      </c>
      <c r="P240">
        <v>1849</v>
      </c>
      <c r="Q240" t="s">
        <v>55</v>
      </c>
    </row>
    <row r="241" spans="8:17" x14ac:dyDescent="0.25">
      <c r="H241" t="s">
        <v>518</v>
      </c>
      <c r="I241">
        <v>3848</v>
      </c>
      <c r="J241" t="s">
        <v>28</v>
      </c>
      <c r="K241" t="s">
        <v>519</v>
      </c>
      <c r="M241" t="s">
        <v>293</v>
      </c>
      <c r="O241" t="s">
        <v>518</v>
      </c>
      <c r="P241">
        <v>3848</v>
      </c>
      <c r="Q241" t="s">
        <v>28</v>
      </c>
    </row>
    <row r="242" spans="8:17" x14ac:dyDescent="0.25">
      <c r="H242" t="s">
        <v>520</v>
      </c>
      <c r="I242">
        <v>5838</v>
      </c>
      <c r="J242" t="s">
        <v>33</v>
      </c>
      <c r="K242" t="s">
        <v>521</v>
      </c>
      <c r="L242" t="s">
        <v>522</v>
      </c>
      <c r="O242" t="s">
        <v>520</v>
      </c>
      <c r="P242">
        <v>5838</v>
      </c>
      <c r="Q242" t="s">
        <v>33</v>
      </c>
    </row>
    <row r="243" spans="8:17" x14ac:dyDescent="0.25">
      <c r="H243" t="s">
        <v>523</v>
      </c>
      <c r="I243">
        <v>7678</v>
      </c>
      <c r="J243" t="s">
        <v>33</v>
      </c>
      <c r="K243" t="s">
        <v>524</v>
      </c>
      <c r="L243" t="s">
        <v>525</v>
      </c>
      <c r="O243" t="s">
        <v>523</v>
      </c>
      <c r="P243">
        <v>7678</v>
      </c>
      <c r="Q243" t="s">
        <v>33</v>
      </c>
    </row>
    <row r="244" spans="8:17" x14ac:dyDescent="0.25">
      <c r="H244" t="s">
        <v>526</v>
      </c>
      <c r="I244">
        <v>578</v>
      </c>
      <c r="J244" t="s">
        <v>33</v>
      </c>
      <c r="K244" t="s">
        <v>121</v>
      </c>
      <c r="M244" t="s">
        <v>72</v>
      </c>
      <c r="O244" t="s">
        <v>526</v>
      </c>
      <c r="P244">
        <v>578</v>
      </c>
      <c r="Q244" t="s">
        <v>33</v>
      </c>
    </row>
    <row r="245" spans="8:17" x14ac:dyDescent="0.25">
      <c r="H245" t="s">
        <v>527</v>
      </c>
      <c r="I245">
        <v>498</v>
      </c>
      <c r="J245" t="s">
        <v>55</v>
      </c>
      <c r="K245" t="s">
        <v>528</v>
      </c>
      <c r="M245" t="s">
        <v>42</v>
      </c>
      <c r="O245" t="s">
        <v>527</v>
      </c>
      <c r="P245">
        <v>498</v>
      </c>
      <c r="Q245" t="s">
        <v>55</v>
      </c>
    </row>
    <row r="246" spans="8:17" x14ac:dyDescent="0.25">
      <c r="H246" t="s">
        <v>529</v>
      </c>
      <c r="I246">
        <v>6658</v>
      </c>
      <c r="J246" t="s">
        <v>33</v>
      </c>
      <c r="K246" t="s">
        <v>530</v>
      </c>
      <c r="O246" t="s">
        <v>529</v>
      </c>
      <c r="P246">
        <v>6658</v>
      </c>
      <c r="Q246" t="s">
        <v>33</v>
      </c>
    </row>
    <row r="247" spans="8:17" x14ac:dyDescent="0.25">
      <c r="H247" t="s">
        <v>531</v>
      </c>
      <c r="I247">
        <v>548</v>
      </c>
      <c r="J247" t="s">
        <v>33</v>
      </c>
      <c r="K247" t="s">
        <v>532</v>
      </c>
      <c r="M247" t="s">
        <v>45</v>
      </c>
      <c r="O247" t="s">
        <v>531</v>
      </c>
      <c r="P247">
        <v>548</v>
      </c>
      <c r="Q247" t="s">
        <v>33</v>
      </c>
    </row>
    <row r="248" spans="8:17" x14ac:dyDescent="0.25">
      <c r="H248" t="s">
        <v>533</v>
      </c>
      <c r="I248">
        <v>558</v>
      </c>
      <c r="J248" t="s">
        <v>33</v>
      </c>
      <c r="K248" t="s">
        <v>534</v>
      </c>
      <c r="M248" t="s">
        <v>45</v>
      </c>
      <c r="O248" t="s">
        <v>533</v>
      </c>
      <c r="P248">
        <v>558</v>
      </c>
      <c r="Q248" t="s">
        <v>33</v>
      </c>
    </row>
    <row r="249" spans="8:17" x14ac:dyDescent="0.25">
      <c r="H249" t="s">
        <v>535</v>
      </c>
      <c r="I249">
        <v>9588</v>
      </c>
      <c r="J249" t="s">
        <v>33</v>
      </c>
      <c r="K249" t="s">
        <v>536</v>
      </c>
      <c r="L249" t="s">
        <v>62</v>
      </c>
      <c r="O249" t="s">
        <v>535</v>
      </c>
      <c r="P249">
        <v>9588</v>
      </c>
      <c r="Q249" t="s">
        <v>33</v>
      </c>
    </row>
    <row r="250" spans="8:17" x14ac:dyDescent="0.25">
      <c r="H250" t="s">
        <v>537</v>
      </c>
      <c r="I250">
        <v>9118</v>
      </c>
      <c r="J250" t="s">
        <v>33</v>
      </c>
      <c r="K250" t="s">
        <v>538</v>
      </c>
      <c r="L250" t="s">
        <v>62</v>
      </c>
      <c r="O250" t="s">
        <v>537</v>
      </c>
      <c r="P250">
        <v>9118</v>
      </c>
      <c r="Q250" t="s">
        <v>33</v>
      </c>
    </row>
    <row r="251" spans="8:17" x14ac:dyDescent="0.25">
      <c r="H251" t="s">
        <v>539</v>
      </c>
      <c r="I251">
        <v>2728</v>
      </c>
      <c r="J251" t="s">
        <v>33</v>
      </c>
      <c r="K251" t="s">
        <v>540</v>
      </c>
      <c r="M251" t="s">
        <v>72</v>
      </c>
      <c r="O251" t="s">
        <v>539</v>
      </c>
      <c r="P251">
        <v>2728</v>
      </c>
      <c r="Q251" t="s">
        <v>33</v>
      </c>
    </row>
    <row r="252" spans="8:17" x14ac:dyDescent="0.25">
      <c r="H252" t="s">
        <v>541</v>
      </c>
      <c r="I252">
        <v>169</v>
      </c>
      <c r="J252" t="s">
        <v>28</v>
      </c>
      <c r="K252" t="s">
        <v>41</v>
      </c>
      <c r="M252" t="s">
        <v>42</v>
      </c>
      <c r="O252" t="s">
        <v>541</v>
      </c>
      <c r="P252">
        <v>169</v>
      </c>
      <c r="Q252" t="s">
        <v>28</v>
      </c>
    </row>
    <row r="253" spans="8:17" x14ac:dyDescent="0.25">
      <c r="H253" t="s">
        <v>542</v>
      </c>
      <c r="I253">
        <v>6548</v>
      </c>
      <c r="J253" t="s">
        <v>28</v>
      </c>
      <c r="K253" t="s">
        <v>543</v>
      </c>
      <c r="O253" t="s">
        <v>542</v>
      </c>
      <c r="P253">
        <v>6548</v>
      </c>
      <c r="Q253" t="s">
        <v>28</v>
      </c>
    </row>
    <row r="254" spans="8:17" x14ac:dyDescent="0.25">
      <c r="H254" t="s">
        <v>544</v>
      </c>
      <c r="I254">
        <v>6858</v>
      </c>
      <c r="J254" t="s">
        <v>33</v>
      </c>
      <c r="K254" t="s">
        <v>545</v>
      </c>
      <c r="L254" t="s">
        <v>232</v>
      </c>
      <c r="O254" t="s">
        <v>544</v>
      </c>
      <c r="P254">
        <v>6858</v>
      </c>
      <c r="Q254" t="s">
        <v>33</v>
      </c>
    </row>
    <row r="255" spans="8:17" x14ac:dyDescent="0.25">
      <c r="H255" t="s">
        <v>546</v>
      </c>
      <c r="I255">
        <v>622</v>
      </c>
      <c r="J255" t="s">
        <v>33</v>
      </c>
      <c r="K255" t="s">
        <v>547</v>
      </c>
      <c r="M255" t="s">
        <v>72</v>
      </c>
      <c r="O255" t="s">
        <v>546</v>
      </c>
      <c r="P255">
        <v>622</v>
      </c>
      <c r="Q255" t="s">
        <v>33</v>
      </c>
    </row>
    <row r="256" spans="8:17" x14ac:dyDescent="0.25">
      <c r="H256" t="s">
        <v>548</v>
      </c>
      <c r="I256">
        <v>10408</v>
      </c>
      <c r="J256" t="s">
        <v>33</v>
      </c>
      <c r="K256" t="s">
        <v>549</v>
      </c>
      <c r="O256" t="s">
        <v>548</v>
      </c>
      <c r="P256">
        <v>10408</v>
      </c>
      <c r="Q256" t="s">
        <v>33</v>
      </c>
    </row>
    <row r="257" spans="8:17" x14ac:dyDescent="0.25">
      <c r="H257" t="s">
        <v>550</v>
      </c>
      <c r="I257">
        <v>8438</v>
      </c>
      <c r="J257" t="s">
        <v>33</v>
      </c>
      <c r="K257" t="s">
        <v>551</v>
      </c>
      <c r="O257" t="s">
        <v>550</v>
      </c>
      <c r="P257">
        <v>8438</v>
      </c>
      <c r="Q257" t="s">
        <v>33</v>
      </c>
    </row>
    <row r="258" spans="8:17" x14ac:dyDescent="0.25">
      <c r="H258" t="s">
        <v>552</v>
      </c>
      <c r="I258">
        <v>6248</v>
      </c>
      <c r="J258" t="s">
        <v>33</v>
      </c>
      <c r="K258" t="s">
        <v>553</v>
      </c>
      <c r="L258" t="s">
        <v>553</v>
      </c>
      <c r="O258" t="s">
        <v>552</v>
      </c>
      <c r="P258">
        <v>6248</v>
      </c>
      <c r="Q258" t="s">
        <v>33</v>
      </c>
    </row>
    <row r="259" spans="8:17" x14ac:dyDescent="0.25">
      <c r="H259" t="s">
        <v>554</v>
      </c>
      <c r="I259">
        <v>778</v>
      </c>
      <c r="J259" t="s">
        <v>55</v>
      </c>
      <c r="K259" t="s">
        <v>555</v>
      </c>
      <c r="M259" t="s">
        <v>42</v>
      </c>
      <c r="O259" t="s">
        <v>554</v>
      </c>
      <c r="P259">
        <v>778</v>
      </c>
      <c r="Q259" t="s">
        <v>55</v>
      </c>
    </row>
    <row r="260" spans="8:17" x14ac:dyDescent="0.25">
      <c r="H260" t="s">
        <v>556</v>
      </c>
      <c r="I260">
        <v>10108</v>
      </c>
      <c r="J260" t="s">
        <v>33</v>
      </c>
      <c r="K260" t="s">
        <v>557</v>
      </c>
      <c r="O260" t="s">
        <v>556</v>
      </c>
      <c r="P260">
        <v>10108</v>
      </c>
      <c r="Q260" t="s">
        <v>33</v>
      </c>
    </row>
    <row r="261" spans="8:17" x14ac:dyDescent="0.25">
      <c r="H261" t="s">
        <v>558</v>
      </c>
      <c r="I261">
        <v>4778</v>
      </c>
      <c r="J261" t="s">
        <v>33</v>
      </c>
      <c r="K261" t="s">
        <v>559</v>
      </c>
      <c r="O261" t="s">
        <v>558</v>
      </c>
      <c r="P261">
        <v>4778</v>
      </c>
      <c r="Q261" t="s">
        <v>33</v>
      </c>
    </row>
    <row r="262" spans="8:17" x14ac:dyDescent="0.25">
      <c r="H262" t="s">
        <v>560</v>
      </c>
      <c r="I262">
        <v>570</v>
      </c>
      <c r="J262" t="s">
        <v>33</v>
      </c>
      <c r="K262" t="s">
        <v>561</v>
      </c>
      <c r="M262" t="s">
        <v>45</v>
      </c>
      <c r="O262" t="s">
        <v>560</v>
      </c>
      <c r="P262">
        <v>570</v>
      </c>
      <c r="Q262" t="s">
        <v>33</v>
      </c>
    </row>
    <row r="263" spans="8:17" x14ac:dyDescent="0.25">
      <c r="H263" t="s">
        <v>562</v>
      </c>
      <c r="I263">
        <v>1438</v>
      </c>
      <c r="J263" t="s">
        <v>33</v>
      </c>
      <c r="K263" t="s">
        <v>563</v>
      </c>
      <c r="M263" t="s">
        <v>564</v>
      </c>
      <c r="O263" t="s">
        <v>562</v>
      </c>
      <c r="P263">
        <v>1438</v>
      </c>
      <c r="Q263" t="s">
        <v>33</v>
      </c>
    </row>
    <row r="264" spans="8:17" x14ac:dyDescent="0.25">
      <c r="H264" t="s">
        <v>565</v>
      </c>
      <c r="I264">
        <v>10358</v>
      </c>
      <c r="J264" t="s">
        <v>33</v>
      </c>
      <c r="K264" t="s">
        <v>566</v>
      </c>
      <c r="O264" t="s">
        <v>565</v>
      </c>
      <c r="P264">
        <v>10358</v>
      </c>
      <c r="Q264" t="s">
        <v>33</v>
      </c>
    </row>
    <row r="265" spans="8:17" x14ac:dyDescent="0.25">
      <c r="H265" t="s">
        <v>567</v>
      </c>
      <c r="I265">
        <v>7948</v>
      </c>
      <c r="J265" t="s">
        <v>33</v>
      </c>
      <c r="K265" t="s">
        <v>568</v>
      </c>
      <c r="O265" t="s">
        <v>567</v>
      </c>
      <c r="P265">
        <v>7948</v>
      </c>
      <c r="Q265" t="s">
        <v>33</v>
      </c>
    </row>
    <row r="266" spans="8:17" x14ac:dyDescent="0.25">
      <c r="H266" t="s">
        <v>569</v>
      </c>
      <c r="I266">
        <v>1038</v>
      </c>
      <c r="J266" t="s">
        <v>33</v>
      </c>
      <c r="K266" t="s">
        <v>570</v>
      </c>
      <c r="L266" t="s">
        <v>187</v>
      </c>
      <c r="M266" t="s">
        <v>188</v>
      </c>
      <c r="O266" t="s">
        <v>569</v>
      </c>
      <c r="P266">
        <v>1038</v>
      </c>
      <c r="Q266" t="s">
        <v>33</v>
      </c>
    </row>
    <row r="267" spans="8:17" x14ac:dyDescent="0.25">
      <c r="H267" t="s">
        <v>571</v>
      </c>
      <c r="I267">
        <v>1125</v>
      </c>
      <c r="J267" t="s">
        <v>33</v>
      </c>
      <c r="K267" t="s">
        <v>572</v>
      </c>
      <c r="L267" t="s">
        <v>573</v>
      </c>
      <c r="M267" t="s">
        <v>188</v>
      </c>
      <c r="O267" t="s">
        <v>571</v>
      </c>
      <c r="P267">
        <v>1125</v>
      </c>
      <c r="Q267" t="s">
        <v>33</v>
      </c>
    </row>
    <row r="268" spans="8:17" x14ac:dyDescent="0.25">
      <c r="H268" t="s">
        <v>574</v>
      </c>
      <c r="I268">
        <v>1128</v>
      </c>
      <c r="J268" t="s">
        <v>33</v>
      </c>
      <c r="K268" t="s">
        <v>575</v>
      </c>
      <c r="L268" t="s">
        <v>576</v>
      </c>
      <c r="M268" t="s">
        <v>188</v>
      </c>
      <c r="O268" t="s">
        <v>574</v>
      </c>
      <c r="P268">
        <v>1128</v>
      </c>
      <c r="Q268" t="s">
        <v>33</v>
      </c>
    </row>
    <row r="269" spans="8:17" x14ac:dyDescent="0.25">
      <c r="H269" t="s">
        <v>577</v>
      </c>
      <c r="I269">
        <v>9169</v>
      </c>
      <c r="J269" t="s">
        <v>33</v>
      </c>
      <c r="K269" t="s">
        <v>559</v>
      </c>
      <c r="L269" t="s">
        <v>91</v>
      </c>
      <c r="O269" t="s">
        <v>577</v>
      </c>
      <c r="P269">
        <v>9169</v>
      </c>
      <c r="Q269" t="s">
        <v>33</v>
      </c>
    </row>
    <row r="270" spans="8:17" x14ac:dyDescent="0.25">
      <c r="H270" t="s">
        <v>578</v>
      </c>
      <c r="I270">
        <v>5948</v>
      </c>
      <c r="J270" t="s">
        <v>33</v>
      </c>
      <c r="K270" t="s">
        <v>579</v>
      </c>
      <c r="O270" t="s">
        <v>578</v>
      </c>
      <c r="P270">
        <v>5948</v>
      </c>
      <c r="Q270" t="s">
        <v>33</v>
      </c>
    </row>
    <row r="271" spans="8:17" x14ac:dyDescent="0.25">
      <c r="H271" t="s">
        <v>580</v>
      </c>
      <c r="I271">
        <v>2538</v>
      </c>
      <c r="J271" t="s">
        <v>33</v>
      </c>
      <c r="K271" t="s">
        <v>581</v>
      </c>
      <c r="M271" t="s">
        <v>124</v>
      </c>
      <c r="O271" t="s">
        <v>580</v>
      </c>
      <c r="P271">
        <v>2538</v>
      </c>
      <c r="Q271" t="s">
        <v>33</v>
      </c>
    </row>
    <row r="272" spans="8:17" x14ac:dyDescent="0.25">
      <c r="H272" t="s">
        <v>582</v>
      </c>
      <c r="I272">
        <v>7808</v>
      </c>
      <c r="J272" t="s">
        <v>33</v>
      </c>
      <c r="K272" t="s">
        <v>583</v>
      </c>
      <c r="O272" t="s">
        <v>582</v>
      </c>
      <c r="P272">
        <v>7808</v>
      </c>
      <c r="Q272" t="s">
        <v>33</v>
      </c>
    </row>
    <row r="273" spans="8:17" x14ac:dyDescent="0.25">
      <c r="H273" t="s">
        <v>584</v>
      </c>
      <c r="I273">
        <v>7128</v>
      </c>
      <c r="J273" t="s">
        <v>33</v>
      </c>
      <c r="K273" t="s">
        <v>585</v>
      </c>
      <c r="L273" t="s">
        <v>62</v>
      </c>
      <c r="O273" t="s">
        <v>584</v>
      </c>
      <c r="P273">
        <v>7128</v>
      </c>
      <c r="Q273" t="s">
        <v>33</v>
      </c>
    </row>
    <row r="274" spans="8:17" x14ac:dyDescent="0.25">
      <c r="H274" t="s">
        <v>586</v>
      </c>
      <c r="I274">
        <v>560</v>
      </c>
      <c r="J274" t="s">
        <v>33</v>
      </c>
      <c r="K274" t="s">
        <v>587</v>
      </c>
      <c r="M274" t="s">
        <v>45</v>
      </c>
      <c r="O274" t="s">
        <v>586</v>
      </c>
      <c r="P274">
        <v>560</v>
      </c>
      <c r="Q274" t="s">
        <v>33</v>
      </c>
    </row>
    <row r="275" spans="8:17" x14ac:dyDescent="0.25">
      <c r="H275" t="s">
        <v>588</v>
      </c>
      <c r="I275">
        <v>7738</v>
      </c>
      <c r="J275" t="s">
        <v>33</v>
      </c>
      <c r="K275" t="s">
        <v>589</v>
      </c>
      <c r="O275" t="s">
        <v>588</v>
      </c>
      <c r="P275">
        <v>7738</v>
      </c>
      <c r="Q275" t="s">
        <v>33</v>
      </c>
    </row>
    <row r="276" spans="8:17" x14ac:dyDescent="0.25">
      <c r="H276" t="s">
        <v>590</v>
      </c>
      <c r="I276">
        <v>1448</v>
      </c>
      <c r="J276" t="s">
        <v>28</v>
      </c>
      <c r="K276" t="s">
        <v>591</v>
      </c>
      <c r="M276" t="s">
        <v>42</v>
      </c>
      <c r="O276" t="s">
        <v>590</v>
      </c>
      <c r="P276">
        <v>1448</v>
      </c>
      <c r="Q276" t="s">
        <v>28</v>
      </c>
    </row>
    <row r="277" spans="8:17" x14ac:dyDescent="0.25">
      <c r="H277" t="s">
        <v>33</v>
      </c>
      <c r="I277">
        <v>218</v>
      </c>
      <c r="J277" t="s">
        <v>33</v>
      </c>
      <c r="K277" t="s">
        <v>592</v>
      </c>
      <c r="M277" t="s">
        <v>42</v>
      </c>
      <c r="O277" t="s">
        <v>33</v>
      </c>
      <c r="P277">
        <v>218</v>
      </c>
      <c r="Q277" t="s">
        <v>33</v>
      </c>
    </row>
    <row r="278" spans="8:17" x14ac:dyDescent="0.25">
      <c r="H278" t="s">
        <v>33</v>
      </c>
      <c r="I278">
        <v>1188</v>
      </c>
      <c r="J278" t="s">
        <v>33</v>
      </c>
      <c r="K278" t="s">
        <v>592</v>
      </c>
      <c r="L278" t="s">
        <v>41</v>
      </c>
      <c r="M278" t="s">
        <v>564</v>
      </c>
      <c r="O278" t="s">
        <v>33</v>
      </c>
      <c r="P278">
        <v>1188</v>
      </c>
      <c r="Q278" t="s">
        <v>33</v>
      </c>
    </row>
    <row r="279" spans="8:17" x14ac:dyDescent="0.25">
      <c r="H279" t="s">
        <v>593</v>
      </c>
      <c r="I279">
        <v>949</v>
      </c>
      <c r="J279" t="s">
        <v>33</v>
      </c>
      <c r="K279" t="s">
        <v>137</v>
      </c>
      <c r="L279" t="s">
        <v>41</v>
      </c>
      <c r="M279" t="s">
        <v>45</v>
      </c>
      <c r="O279" t="s">
        <v>593</v>
      </c>
      <c r="P279">
        <v>949</v>
      </c>
      <c r="Q279" t="s">
        <v>33</v>
      </c>
    </row>
    <row r="280" spans="8:17" x14ac:dyDescent="0.25">
      <c r="H280" t="s">
        <v>594</v>
      </c>
      <c r="I280">
        <v>4398</v>
      </c>
      <c r="J280" t="s">
        <v>55</v>
      </c>
      <c r="K280" t="s">
        <v>595</v>
      </c>
      <c r="L280" t="s">
        <v>450</v>
      </c>
      <c r="M280" t="s">
        <v>451</v>
      </c>
      <c r="O280" t="s">
        <v>594</v>
      </c>
      <c r="P280">
        <v>4398</v>
      </c>
      <c r="Q280" t="s">
        <v>55</v>
      </c>
    </row>
    <row r="281" spans="8:17" x14ac:dyDescent="0.25">
      <c r="H281" t="s">
        <v>596</v>
      </c>
      <c r="I281">
        <v>7088</v>
      </c>
      <c r="J281" t="s">
        <v>55</v>
      </c>
      <c r="K281" t="s">
        <v>595</v>
      </c>
      <c r="L281" t="s">
        <v>597</v>
      </c>
      <c r="O281" t="s">
        <v>596</v>
      </c>
      <c r="P281">
        <v>7088</v>
      </c>
      <c r="Q281" t="s">
        <v>55</v>
      </c>
    </row>
    <row r="282" spans="8:17" x14ac:dyDescent="0.25">
      <c r="H282" t="s">
        <v>598</v>
      </c>
      <c r="I282">
        <v>1768</v>
      </c>
      <c r="J282" t="s">
        <v>33</v>
      </c>
      <c r="K282" t="s">
        <v>599</v>
      </c>
      <c r="L282" s="1">
        <v>0.8</v>
      </c>
      <c r="M282" t="s">
        <v>72</v>
      </c>
      <c r="O282" t="s">
        <v>598</v>
      </c>
      <c r="P282">
        <v>1768</v>
      </c>
      <c r="Q282" t="s">
        <v>33</v>
      </c>
    </row>
    <row r="283" spans="8:17" x14ac:dyDescent="0.25">
      <c r="H283" t="s">
        <v>600</v>
      </c>
      <c r="I283">
        <v>1748</v>
      </c>
      <c r="J283" t="s">
        <v>33</v>
      </c>
      <c r="K283" t="s">
        <v>599</v>
      </c>
      <c r="L283" s="1">
        <v>0.85</v>
      </c>
      <c r="M283" t="s">
        <v>72</v>
      </c>
      <c r="O283" t="s">
        <v>600</v>
      </c>
      <c r="P283">
        <v>1748</v>
      </c>
      <c r="Q283" t="s">
        <v>33</v>
      </c>
    </row>
    <row r="284" spans="8:17" x14ac:dyDescent="0.25">
      <c r="H284" t="s">
        <v>601</v>
      </c>
      <c r="I284">
        <v>1738</v>
      </c>
      <c r="J284" t="s">
        <v>33</v>
      </c>
      <c r="K284" t="s">
        <v>599</v>
      </c>
      <c r="L284" s="1">
        <v>0.9</v>
      </c>
      <c r="M284" t="s">
        <v>72</v>
      </c>
      <c r="O284" t="s">
        <v>601</v>
      </c>
      <c r="P284">
        <v>1738</v>
      </c>
      <c r="Q284" t="s">
        <v>33</v>
      </c>
    </row>
    <row r="285" spans="8:17" x14ac:dyDescent="0.25">
      <c r="H285" t="s">
        <v>602</v>
      </c>
      <c r="I285">
        <v>58</v>
      </c>
      <c r="J285" t="s">
        <v>33</v>
      </c>
      <c r="K285" t="s">
        <v>137</v>
      </c>
      <c r="M285" t="s">
        <v>199</v>
      </c>
      <c r="O285" t="s">
        <v>602</v>
      </c>
      <c r="P285">
        <v>58</v>
      </c>
      <c r="Q285" t="s">
        <v>33</v>
      </c>
    </row>
    <row r="286" spans="8:17" x14ac:dyDescent="0.25">
      <c r="H286" t="s">
        <v>603</v>
      </c>
      <c r="I286">
        <v>68</v>
      </c>
      <c r="J286" t="s">
        <v>33</v>
      </c>
      <c r="K286" t="s">
        <v>599</v>
      </c>
      <c r="M286" t="s">
        <v>72</v>
      </c>
      <c r="O286" t="s">
        <v>603</v>
      </c>
      <c r="P286">
        <v>68</v>
      </c>
      <c r="Q286" t="s">
        <v>33</v>
      </c>
    </row>
    <row r="287" spans="8:17" x14ac:dyDescent="0.25">
      <c r="H287" t="s">
        <v>604</v>
      </c>
      <c r="I287">
        <v>1139</v>
      </c>
      <c r="J287" t="s">
        <v>33</v>
      </c>
      <c r="K287" t="s">
        <v>605</v>
      </c>
      <c r="M287" t="s">
        <v>72</v>
      </c>
      <c r="O287" t="s">
        <v>604</v>
      </c>
      <c r="P287">
        <v>1139</v>
      </c>
      <c r="Q287" t="s">
        <v>33</v>
      </c>
    </row>
    <row r="288" spans="8:17" x14ac:dyDescent="0.25">
      <c r="H288" t="s">
        <v>606</v>
      </c>
      <c r="I288">
        <v>1116</v>
      </c>
      <c r="J288" t="s">
        <v>33</v>
      </c>
      <c r="K288" t="s">
        <v>607</v>
      </c>
      <c r="M288" t="s">
        <v>72</v>
      </c>
      <c r="O288" t="s">
        <v>606</v>
      </c>
      <c r="P288">
        <v>1116</v>
      </c>
      <c r="Q288" t="s">
        <v>33</v>
      </c>
    </row>
    <row r="289" spans="8:17" x14ac:dyDescent="0.25">
      <c r="H289" t="s">
        <v>608</v>
      </c>
      <c r="I289">
        <v>1888</v>
      </c>
      <c r="J289" t="s">
        <v>33</v>
      </c>
      <c r="K289" t="s">
        <v>609</v>
      </c>
      <c r="M289" t="s">
        <v>55</v>
      </c>
      <c r="O289" t="s">
        <v>608</v>
      </c>
      <c r="P289">
        <v>1888</v>
      </c>
      <c r="Q289" t="s">
        <v>33</v>
      </c>
    </row>
    <row r="290" spans="8:17" x14ac:dyDescent="0.25">
      <c r="H290" t="s">
        <v>610</v>
      </c>
      <c r="I290">
        <v>1898</v>
      </c>
      <c r="J290" t="s">
        <v>33</v>
      </c>
      <c r="K290" t="s">
        <v>58</v>
      </c>
      <c r="M290" t="s">
        <v>55</v>
      </c>
      <c r="O290" t="s">
        <v>610</v>
      </c>
      <c r="P290">
        <v>1898</v>
      </c>
      <c r="Q290" t="s">
        <v>33</v>
      </c>
    </row>
    <row r="291" spans="8:17" x14ac:dyDescent="0.25">
      <c r="H291" t="s">
        <v>611</v>
      </c>
      <c r="I291">
        <v>5558</v>
      </c>
      <c r="J291" t="s">
        <v>55</v>
      </c>
      <c r="K291" t="s">
        <v>612</v>
      </c>
      <c r="L291" t="s">
        <v>448</v>
      </c>
      <c r="O291" t="s">
        <v>611</v>
      </c>
      <c r="P291">
        <v>5558</v>
      </c>
      <c r="Q291" t="s">
        <v>55</v>
      </c>
    </row>
    <row r="292" spans="8:17" x14ac:dyDescent="0.25">
      <c r="H292" t="s">
        <v>613</v>
      </c>
      <c r="I292">
        <v>6449</v>
      </c>
      <c r="J292" t="s">
        <v>167</v>
      </c>
      <c r="K292" t="s">
        <v>614</v>
      </c>
      <c r="O292" t="s">
        <v>613</v>
      </c>
      <c r="P292">
        <v>6449</v>
      </c>
      <c r="Q292" t="s">
        <v>167</v>
      </c>
    </row>
    <row r="293" spans="8:17" x14ac:dyDescent="0.25">
      <c r="H293" t="s">
        <v>615</v>
      </c>
      <c r="I293">
        <v>459</v>
      </c>
      <c r="J293" t="s">
        <v>33</v>
      </c>
      <c r="K293" t="s">
        <v>616</v>
      </c>
      <c r="M293" t="s">
        <v>72</v>
      </c>
      <c r="O293" t="s">
        <v>615</v>
      </c>
      <c r="P293">
        <v>459</v>
      </c>
      <c r="Q293" t="s">
        <v>33</v>
      </c>
    </row>
    <row r="294" spans="8:17" x14ac:dyDescent="0.25">
      <c r="H294" t="s">
        <v>617</v>
      </c>
      <c r="I294">
        <v>3</v>
      </c>
      <c r="J294" t="s">
        <v>55</v>
      </c>
      <c r="K294" t="s">
        <v>288</v>
      </c>
      <c r="M294" t="s">
        <v>42</v>
      </c>
      <c r="O294" t="s">
        <v>617</v>
      </c>
      <c r="P294">
        <v>3</v>
      </c>
      <c r="Q294" t="s">
        <v>55</v>
      </c>
    </row>
    <row r="295" spans="8:17" x14ac:dyDescent="0.25">
      <c r="H295" t="s">
        <v>618</v>
      </c>
      <c r="I295">
        <v>4878</v>
      </c>
      <c r="J295" t="s">
        <v>55</v>
      </c>
      <c r="K295" t="s">
        <v>619</v>
      </c>
      <c r="L295" t="s">
        <v>620</v>
      </c>
      <c r="O295" t="s">
        <v>618</v>
      </c>
      <c r="P295">
        <v>4878</v>
      </c>
      <c r="Q295" t="s">
        <v>55</v>
      </c>
    </row>
    <row r="296" spans="8:17" x14ac:dyDescent="0.25">
      <c r="H296" t="s">
        <v>621</v>
      </c>
      <c r="I296">
        <v>3878</v>
      </c>
      <c r="J296" t="s">
        <v>55</v>
      </c>
      <c r="K296" t="s">
        <v>622</v>
      </c>
      <c r="M296" t="s">
        <v>42</v>
      </c>
      <c r="O296" t="s">
        <v>621</v>
      </c>
      <c r="P296">
        <v>3878</v>
      </c>
      <c r="Q296" t="s">
        <v>55</v>
      </c>
    </row>
    <row r="297" spans="8:17" x14ac:dyDescent="0.25">
      <c r="H297" t="s">
        <v>623</v>
      </c>
      <c r="I297">
        <v>10588</v>
      </c>
      <c r="J297" t="s">
        <v>55</v>
      </c>
      <c r="K297" t="s">
        <v>624</v>
      </c>
      <c r="O297" t="s">
        <v>623</v>
      </c>
      <c r="P297">
        <v>10588</v>
      </c>
      <c r="Q297" t="s">
        <v>55</v>
      </c>
    </row>
    <row r="298" spans="8:17" x14ac:dyDescent="0.25">
      <c r="H298" t="s">
        <v>625</v>
      </c>
      <c r="I298">
        <v>10568</v>
      </c>
      <c r="J298" t="s">
        <v>55</v>
      </c>
      <c r="K298" t="s">
        <v>626</v>
      </c>
      <c r="O298" t="s">
        <v>625</v>
      </c>
      <c r="P298">
        <v>10568</v>
      </c>
      <c r="Q298" t="s">
        <v>55</v>
      </c>
    </row>
    <row r="299" spans="8:17" x14ac:dyDescent="0.25">
      <c r="H299" t="s">
        <v>627</v>
      </c>
      <c r="I299">
        <v>10058</v>
      </c>
      <c r="J299" t="s">
        <v>55</v>
      </c>
      <c r="K299" t="s">
        <v>628</v>
      </c>
      <c r="L299" t="s">
        <v>629</v>
      </c>
      <c r="O299" t="s">
        <v>627</v>
      </c>
      <c r="P299">
        <v>10058</v>
      </c>
      <c r="Q299" t="s">
        <v>55</v>
      </c>
    </row>
    <row r="300" spans="8:17" x14ac:dyDescent="0.25">
      <c r="H300" t="s">
        <v>630</v>
      </c>
      <c r="I300">
        <v>10049</v>
      </c>
      <c r="J300" t="s">
        <v>55</v>
      </c>
      <c r="K300" t="s">
        <v>631</v>
      </c>
      <c r="L300" t="s">
        <v>629</v>
      </c>
      <c r="O300" t="s">
        <v>630</v>
      </c>
      <c r="P300">
        <v>10049</v>
      </c>
      <c r="Q300" t="s">
        <v>55</v>
      </c>
    </row>
    <row r="301" spans="8:17" x14ac:dyDescent="0.25">
      <c r="H301" t="s">
        <v>632</v>
      </c>
      <c r="I301">
        <v>4948</v>
      </c>
      <c r="J301" t="s">
        <v>55</v>
      </c>
      <c r="K301" t="s">
        <v>633</v>
      </c>
      <c r="L301" t="s">
        <v>634</v>
      </c>
      <c r="O301" t="s">
        <v>632</v>
      </c>
      <c r="P301">
        <v>4948</v>
      </c>
      <c r="Q301" t="s">
        <v>55</v>
      </c>
    </row>
    <row r="302" spans="8:17" x14ac:dyDescent="0.25">
      <c r="H302" t="s">
        <v>635</v>
      </c>
      <c r="I302">
        <v>1179</v>
      </c>
      <c r="J302" t="s">
        <v>55</v>
      </c>
      <c r="K302" t="s">
        <v>636</v>
      </c>
      <c r="M302" t="s">
        <v>42</v>
      </c>
      <c r="O302" t="s">
        <v>635</v>
      </c>
      <c r="P302">
        <v>1179</v>
      </c>
      <c r="Q302" t="s">
        <v>55</v>
      </c>
    </row>
    <row r="303" spans="8:17" x14ac:dyDescent="0.25">
      <c r="H303" t="s">
        <v>637</v>
      </c>
      <c r="I303">
        <v>7548</v>
      </c>
      <c r="J303" t="s">
        <v>55</v>
      </c>
      <c r="K303" t="s">
        <v>638</v>
      </c>
      <c r="O303" t="s">
        <v>637</v>
      </c>
      <c r="P303">
        <v>7548</v>
      </c>
      <c r="Q303" t="s">
        <v>55</v>
      </c>
    </row>
    <row r="304" spans="8:17" x14ac:dyDescent="0.25">
      <c r="H304" t="s">
        <v>639</v>
      </c>
      <c r="I304">
        <v>1528</v>
      </c>
      <c r="J304" t="s">
        <v>55</v>
      </c>
      <c r="K304" t="s">
        <v>640</v>
      </c>
      <c r="M304" t="s">
        <v>42</v>
      </c>
      <c r="O304" t="s">
        <v>639</v>
      </c>
      <c r="P304">
        <v>1528</v>
      </c>
      <c r="Q304" t="s">
        <v>55</v>
      </c>
    </row>
    <row r="305" spans="8:17" x14ac:dyDescent="0.25">
      <c r="H305" t="s">
        <v>641</v>
      </c>
      <c r="I305">
        <v>1169</v>
      </c>
      <c r="J305" t="s">
        <v>55</v>
      </c>
      <c r="K305" t="s">
        <v>642</v>
      </c>
      <c r="M305" t="s">
        <v>42</v>
      </c>
      <c r="O305" t="s">
        <v>641</v>
      </c>
      <c r="P305">
        <v>1169</v>
      </c>
      <c r="Q305" t="s">
        <v>55</v>
      </c>
    </row>
    <row r="306" spans="8:17" x14ac:dyDescent="0.25">
      <c r="H306" t="s">
        <v>643</v>
      </c>
      <c r="I306">
        <v>2509</v>
      </c>
      <c r="J306" t="s">
        <v>55</v>
      </c>
      <c r="K306" t="s">
        <v>644</v>
      </c>
      <c r="L306" t="s">
        <v>232</v>
      </c>
      <c r="M306" t="s">
        <v>42</v>
      </c>
      <c r="O306" t="s">
        <v>643</v>
      </c>
      <c r="P306">
        <v>2509</v>
      </c>
      <c r="Q306" t="s">
        <v>55</v>
      </c>
    </row>
    <row r="307" spans="8:17" x14ac:dyDescent="0.25">
      <c r="H307" t="s">
        <v>645</v>
      </c>
      <c r="I307">
        <v>759</v>
      </c>
      <c r="J307" t="s">
        <v>55</v>
      </c>
      <c r="K307" t="s">
        <v>646</v>
      </c>
      <c r="M307" t="s">
        <v>42</v>
      </c>
      <c r="O307" t="s">
        <v>645</v>
      </c>
      <c r="P307">
        <v>759</v>
      </c>
      <c r="Q307" t="s">
        <v>55</v>
      </c>
    </row>
    <row r="308" spans="8:17" x14ac:dyDescent="0.25">
      <c r="H308" t="s">
        <v>647</v>
      </c>
      <c r="I308">
        <v>4979</v>
      </c>
      <c r="J308" t="s">
        <v>55</v>
      </c>
      <c r="K308" t="s">
        <v>137</v>
      </c>
      <c r="L308" t="s">
        <v>648</v>
      </c>
      <c r="O308" t="s">
        <v>647</v>
      </c>
      <c r="P308">
        <v>4979</v>
      </c>
      <c r="Q308" t="s">
        <v>55</v>
      </c>
    </row>
    <row r="309" spans="8:17" x14ac:dyDescent="0.25">
      <c r="H309" t="s">
        <v>649</v>
      </c>
      <c r="I309">
        <v>948</v>
      </c>
      <c r="J309" t="s">
        <v>55</v>
      </c>
      <c r="K309" t="s">
        <v>288</v>
      </c>
      <c r="L309" t="s">
        <v>650</v>
      </c>
      <c r="M309" t="s">
        <v>55</v>
      </c>
      <c r="O309" t="s">
        <v>649</v>
      </c>
      <c r="P309">
        <v>948</v>
      </c>
      <c r="Q309" t="s">
        <v>55</v>
      </c>
    </row>
    <row r="310" spans="8:17" x14ac:dyDescent="0.25">
      <c r="H310" t="s">
        <v>651</v>
      </c>
      <c r="I310">
        <v>1110</v>
      </c>
      <c r="J310" t="s">
        <v>55</v>
      </c>
      <c r="K310" t="s">
        <v>628</v>
      </c>
      <c r="M310" t="s">
        <v>42</v>
      </c>
      <c r="O310" t="s">
        <v>651</v>
      </c>
      <c r="P310">
        <v>1110</v>
      </c>
      <c r="Q310" t="s">
        <v>55</v>
      </c>
    </row>
    <row r="311" spans="8:17" x14ac:dyDescent="0.25">
      <c r="H311" t="s">
        <v>652</v>
      </c>
      <c r="I311">
        <v>1108</v>
      </c>
      <c r="J311" t="s">
        <v>55</v>
      </c>
      <c r="K311" t="s">
        <v>631</v>
      </c>
      <c r="M311" t="s">
        <v>42</v>
      </c>
      <c r="O311" t="s">
        <v>652</v>
      </c>
      <c r="P311">
        <v>1108</v>
      </c>
      <c r="Q311" t="s">
        <v>55</v>
      </c>
    </row>
    <row r="312" spans="8:17" x14ac:dyDescent="0.25">
      <c r="H312" t="s">
        <v>653</v>
      </c>
      <c r="I312">
        <v>1068</v>
      </c>
      <c r="J312" t="s">
        <v>55</v>
      </c>
      <c r="K312" t="s">
        <v>654</v>
      </c>
      <c r="M312" t="s">
        <v>42</v>
      </c>
      <c r="O312" t="s">
        <v>653</v>
      </c>
      <c r="P312">
        <v>1068</v>
      </c>
      <c r="Q312" t="s">
        <v>55</v>
      </c>
    </row>
    <row r="313" spans="8:17" x14ac:dyDescent="0.25">
      <c r="H313" t="s">
        <v>655</v>
      </c>
      <c r="I313">
        <v>4768</v>
      </c>
      <c r="J313" t="s">
        <v>55</v>
      </c>
      <c r="K313" t="s">
        <v>656</v>
      </c>
      <c r="O313" t="s">
        <v>655</v>
      </c>
      <c r="P313">
        <v>4768</v>
      </c>
      <c r="Q313" t="s">
        <v>55</v>
      </c>
    </row>
    <row r="314" spans="8:17" x14ac:dyDescent="0.25">
      <c r="H314" t="s">
        <v>657</v>
      </c>
      <c r="I314">
        <v>1788</v>
      </c>
      <c r="J314" t="s">
        <v>55</v>
      </c>
      <c r="K314" t="s">
        <v>619</v>
      </c>
      <c r="M314" t="s">
        <v>42</v>
      </c>
      <c r="O314" t="s">
        <v>657</v>
      </c>
      <c r="P314">
        <v>1788</v>
      </c>
      <c r="Q314" t="s">
        <v>55</v>
      </c>
    </row>
    <row r="315" spans="8:17" x14ac:dyDescent="0.25">
      <c r="H315" t="s">
        <v>658</v>
      </c>
      <c r="I315">
        <v>1049</v>
      </c>
      <c r="J315" t="s">
        <v>55</v>
      </c>
      <c r="K315" t="s">
        <v>659</v>
      </c>
      <c r="M315" t="s">
        <v>42</v>
      </c>
      <c r="O315" t="s">
        <v>658</v>
      </c>
      <c r="P315">
        <v>1049</v>
      </c>
      <c r="Q315" t="s">
        <v>55</v>
      </c>
    </row>
    <row r="316" spans="8:17" x14ac:dyDescent="0.25">
      <c r="H316" t="s">
        <v>660</v>
      </c>
      <c r="I316">
        <v>1508</v>
      </c>
      <c r="J316" t="s">
        <v>55</v>
      </c>
      <c r="K316" t="s">
        <v>661</v>
      </c>
      <c r="M316" t="s">
        <v>42</v>
      </c>
      <c r="O316" t="s">
        <v>660</v>
      </c>
      <c r="P316">
        <v>1508</v>
      </c>
      <c r="Q316" t="s">
        <v>55</v>
      </c>
    </row>
    <row r="317" spans="8:17" x14ac:dyDescent="0.25">
      <c r="H317" t="s">
        <v>662</v>
      </c>
      <c r="I317">
        <v>9388</v>
      </c>
      <c r="J317" t="s">
        <v>55</v>
      </c>
      <c r="K317" t="s">
        <v>628</v>
      </c>
      <c r="L317" t="s">
        <v>163</v>
      </c>
      <c r="O317" t="s">
        <v>662</v>
      </c>
      <c r="P317">
        <v>9388</v>
      </c>
      <c r="Q317" t="s">
        <v>55</v>
      </c>
    </row>
    <row r="318" spans="8:17" x14ac:dyDescent="0.25">
      <c r="H318" t="s">
        <v>663</v>
      </c>
      <c r="I318">
        <v>9368</v>
      </c>
      <c r="J318" t="s">
        <v>55</v>
      </c>
      <c r="K318" t="s">
        <v>631</v>
      </c>
      <c r="L318" t="s">
        <v>163</v>
      </c>
      <c r="O318" t="s">
        <v>663</v>
      </c>
      <c r="P318">
        <v>9368</v>
      </c>
      <c r="Q318" t="s">
        <v>55</v>
      </c>
    </row>
    <row r="319" spans="8:17" x14ac:dyDescent="0.25">
      <c r="H319" t="s">
        <v>664</v>
      </c>
      <c r="I319">
        <v>9329</v>
      </c>
      <c r="J319" t="s">
        <v>55</v>
      </c>
      <c r="K319" t="s">
        <v>631</v>
      </c>
      <c r="L319" t="s">
        <v>278</v>
      </c>
      <c r="O319" t="s">
        <v>664</v>
      </c>
      <c r="P319">
        <v>9329</v>
      </c>
      <c r="Q319" t="s">
        <v>55</v>
      </c>
    </row>
    <row r="320" spans="8:17" x14ac:dyDescent="0.25">
      <c r="H320" t="s">
        <v>665</v>
      </c>
      <c r="I320">
        <v>9478</v>
      </c>
      <c r="J320" t="s">
        <v>55</v>
      </c>
      <c r="K320" t="s">
        <v>628</v>
      </c>
      <c r="L320" t="s">
        <v>278</v>
      </c>
      <c r="O320" t="s">
        <v>665</v>
      </c>
      <c r="P320">
        <v>9478</v>
      </c>
      <c r="Q320" t="s">
        <v>55</v>
      </c>
    </row>
    <row r="321" spans="8:17" x14ac:dyDescent="0.25">
      <c r="H321" t="s">
        <v>666</v>
      </c>
      <c r="I321">
        <v>9348</v>
      </c>
      <c r="J321" t="s">
        <v>55</v>
      </c>
      <c r="K321" t="s">
        <v>631</v>
      </c>
      <c r="L321" t="s">
        <v>329</v>
      </c>
      <c r="O321" t="s">
        <v>666</v>
      </c>
      <c r="P321">
        <v>9348</v>
      </c>
      <c r="Q321" t="s">
        <v>55</v>
      </c>
    </row>
    <row r="322" spans="8:17" x14ac:dyDescent="0.25">
      <c r="H322" t="s">
        <v>667</v>
      </c>
      <c r="I322">
        <v>9328</v>
      </c>
      <c r="J322" t="s">
        <v>55</v>
      </c>
      <c r="K322" t="s">
        <v>628</v>
      </c>
      <c r="L322" t="s">
        <v>329</v>
      </c>
      <c r="O322" t="s">
        <v>667</v>
      </c>
      <c r="P322">
        <v>9328</v>
      </c>
      <c r="Q322" t="s">
        <v>55</v>
      </c>
    </row>
    <row r="323" spans="8:17" x14ac:dyDescent="0.25">
      <c r="H323" t="s">
        <v>668</v>
      </c>
      <c r="I323">
        <v>9448</v>
      </c>
      <c r="J323" t="s">
        <v>55</v>
      </c>
      <c r="K323" t="s">
        <v>631</v>
      </c>
      <c r="L323" t="s">
        <v>669</v>
      </c>
      <c r="O323" t="s">
        <v>668</v>
      </c>
      <c r="P323">
        <v>9448</v>
      </c>
      <c r="Q323" t="s">
        <v>55</v>
      </c>
    </row>
    <row r="324" spans="8:17" x14ac:dyDescent="0.25">
      <c r="H324" t="s">
        <v>670</v>
      </c>
      <c r="I324">
        <v>9428</v>
      </c>
      <c r="J324" t="s">
        <v>55</v>
      </c>
      <c r="K324" t="s">
        <v>628</v>
      </c>
      <c r="L324" t="s">
        <v>669</v>
      </c>
      <c r="O324" t="s">
        <v>670</v>
      </c>
      <c r="P324">
        <v>9428</v>
      </c>
      <c r="Q324" t="s">
        <v>55</v>
      </c>
    </row>
    <row r="325" spans="8:17" x14ac:dyDescent="0.25">
      <c r="H325" t="s">
        <v>671</v>
      </c>
      <c r="I325">
        <v>9978</v>
      </c>
      <c r="J325" t="s">
        <v>55</v>
      </c>
      <c r="K325" t="s">
        <v>672</v>
      </c>
      <c r="L325" t="s">
        <v>329</v>
      </c>
      <c r="O325" t="s">
        <v>671</v>
      </c>
      <c r="P325">
        <v>9978</v>
      </c>
      <c r="Q325" t="s">
        <v>55</v>
      </c>
    </row>
    <row r="326" spans="8:17" x14ac:dyDescent="0.25">
      <c r="H326" t="s">
        <v>673</v>
      </c>
      <c r="I326">
        <v>9958</v>
      </c>
      <c r="J326" t="s">
        <v>55</v>
      </c>
      <c r="K326" t="s">
        <v>674</v>
      </c>
      <c r="L326" t="s">
        <v>329</v>
      </c>
      <c r="O326" t="s">
        <v>673</v>
      </c>
      <c r="P326">
        <v>9958</v>
      </c>
      <c r="Q326" t="s">
        <v>55</v>
      </c>
    </row>
    <row r="327" spans="8:17" x14ac:dyDescent="0.25">
      <c r="H327" t="s">
        <v>675</v>
      </c>
      <c r="I327">
        <v>9288</v>
      </c>
      <c r="J327" t="s">
        <v>55</v>
      </c>
      <c r="K327" t="s">
        <v>628</v>
      </c>
      <c r="L327" t="s">
        <v>676</v>
      </c>
      <c r="O327" t="s">
        <v>675</v>
      </c>
      <c r="P327">
        <v>9288</v>
      </c>
      <c r="Q327" t="s">
        <v>55</v>
      </c>
    </row>
    <row r="328" spans="8:17" x14ac:dyDescent="0.25">
      <c r="H328" t="s">
        <v>677</v>
      </c>
      <c r="I328">
        <v>9308</v>
      </c>
      <c r="J328" t="s">
        <v>55</v>
      </c>
      <c r="K328" t="s">
        <v>631</v>
      </c>
      <c r="L328" t="s">
        <v>676</v>
      </c>
      <c r="O328" t="s">
        <v>677</v>
      </c>
      <c r="P328">
        <v>9308</v>
      </c>
      <c r="Q328" t="s">
        <v>55</v>
      </c>
    </row>
    <row r="329" spans="8:17" x14ac:dyDescent="0.25">
      <c r="H329" t="s">
        <v>678</v>
      </c>
      <c r="I329">
        <v>10268</v>
      </c>
      <c r="J329" t="s">
        <v>55</v>
      </c>
      <c r="K329" t="s">
        <v>679</v>
      </c>
      <c r="O329" t="s">
        <v>678</v>
      </c>
      <c r="P329">
        <v>10268</v>
      </c>
      <c r="Q329" t="s">
        <v>55</v>
      </c>
    </row>
    <row r="330" spans="8:17" x14ac:dyDescent="0.25">
      <c r="H330" t="s">
        <v>680</v>
      </c>
      <c r="I330">
        <v>10288</v>
      </c>
      <c r="J330" t="s">
        <v>55</v>
      </c>
      <c r="K330" t="s">
        <v>681</v>
      </c>
      <c r="L330" t="s">
        <v>329</v>
      </c>
      <c r="O330" t="s">
        <v>680</v>
      </c>
      <c r="P330">
        <v>10288</v>
      </c>
      <c r="Q330" t="s">
        <v>55</v>
      </c>
    </row>
    <row r="331" spans="8:17" x14ac:dyDescent="0.25">
      <c r="H331" t="s">
        <v>682</v>
      </c>
      <c r="I331">
        <v>10318</v>
      </c>
      <c r="J331" t="s">
        <v>55</v>
      </c>
      <c r="K331" t="s">
        <v>683</v>
      </c>
      <c r="L331" t="s">
        <v>329</v>
      </c>
      <c r="O331" t="s">
        <v>682</v>
      </c>
      <c r="P331">
        <v>10318</v>
      </c>
      <c r="Q331" t="s">
        <v>55</v>
      </c>
    </row>
    <row r="332" spans="8:17" x14ac:dyDescent="0.25">
      <c r="H332" t="s">
        <v>684</v>
      </c>
      <c r="I332">
        <v>13</v>
      </c>
      <c r="J332" t="s">
        <v>55</v>
      </c>
      <c r="K332" t="s">
        <v>685</v>
      </c>
      <c r="M332" t="s">
        <v>42</v>
      </c>
      <c r="O332" t="s">
        <v>684</v>
      </c>
      <c r="P332">
        <v>13</v>
      </c>
      <c r="Q332" t="s">
        <v>55</v>
      </c>
    </row>
    <row r="333" spans="8:17" x14ac:dyDescent="0.25">
      <c r="H333" t="s">
        <v>686</v>
      </c>
      <c r="I333">
        <v>1112</v>
      </c>
      <c r="J333" t="s">
        <v>55</v>
      </c>
      <c r="K333" t="s">
        <v>654</v>
      </c>
      <c r="L333" t="s">
        <v>687</v>
      </c>
      <c r="M333" t="s">
        <v>42</v>
      </c>
      <c r="O333" t="s">
        <v>686</v>
      </c>
      <c r="P333">
        <v>1112</v>
      </c>
      <c r="Q333" t="s">
        <v>55</v>
      </c>
    </row>
    <row r="334" spans="8:17" x14ac:dyDescent="0.25">
      <c r="H334" t="s">
        <v>688</v>
      </c>
      <c r="I334">
        <v>1120</v>
      </c>
      <c r="J334" t="s">
        <v>55</v>
      </c>
      <c r="K334" t="s">
        <v>659</v>
      </c>
      <c r="L334" t="s">
        <v>687</v>
      </c>
      <c r="M334" t="s">
        <v>42</v>
      </c>
      <c r="O334" t="s">
        <v>688</v>
      </c>
      <c r="P334">
        <v>1120</v>
      </c>
      <c r="Q334" t="s">
        <v>55</v>
      </c>
    </row>
    <row r="335" spans="8:17" x14ac:dyDescent="0.25">
      <c r="H335" t="s">
        <v>689</v>
      </c>
      <c r="I335">
        <v>9688</v>
      </c>
      <c r="J335" t="s">
        <v>55</v>
      </c>
      <c r="K335" t="s">
        <v>690</v>
      </c>
      <c r="O335" t="s">
        <v>689</v>
      </c>
      <c r="P335">
        <v>9688</v>
      </c>
      <c r="Q335" t="s">
        <v>55</v>
      </c>
    </row>
    <row r="336" spans="8:17" x14ac:dyDescent="0.25">
      <c r="H336" t="s">
        <v>691</v>
      </c>
      <c r="I336">
        <v>9369</v>
      </c>
      <c r="J336" t="s">
        <v>55</v>
      </c>
      <c r="K336" t="s">
        <v>631</v>
      </c>
      <c r="L336" t="s">
        <v>692</v>
      </c>
      <c r="O336" t="s">
        <v>691</v>
      </c>
      <c r="P336">
        <v>9369</v>
      </c>
      <c r="Q336" t="s">
        <v>55</v>
      </c>
    </row>
    <row r="337" spans="8:17" x14ac:dyDescent="0.25">
      <c r="H337" t="s">
        <v>693</v>
      </c>
      <c r="I337">
        <v>9408</v>
      </c>
      <c r="J337" t="s">
        <v>55</v>
      </c>
      <c r="K337" t="s">
        <v>628</v>
      </c>
      <c r="L337" t="s">
        <v>692</v>
      </c>
      <c r="O337" t="s">
        <v>693</v>
      </c>
      <c r="P337">
        <v>9408</v>
      </c>
      <c r="Q337" t="s">
        <v>55</v>
      </c>
    </row>
    <row r="338" spans="8:17" x14ac:dyDescent="0.25">
      <c r="H338" t="s">
        <v>694</v>
      </c>
      <c r="I338">
        <v>1008</v>
      </c>
      <c r="J338" t="s">
        <v>55</v>
      </c>
      <c r="K338" t="s">
        <v>695</v>
      </c>
      <c r="M338" t="s">
        <v>42</v>
      </c>
      <c r="O338" t="s">
        <v>694</v>
      </c>
      <c r="P338">
        <v>1008</v>
      </c>
      <c r="Q338" t="s">
        <v>55</v>
      </c>
    </row>
    <row r="339" spans="8:17" x14ac:dyDescent="0.25">
      <c r="H339" t="s">
        <v>696</v>
      </c>
      <c r="I339">
        <v>1114</v>
      </c>
      <c r="J339" t="s">
        <v>55</v>
      </c>
      <c r="K339" t="s">
        <v>654</v>
      </c>
      <c r="L339" t="s">
        <v>697</v>
      </c>
      <c r="M339" t="s">
        <v>42</v>
      </c>
      <c r="O339" t="s">
        <v>696</v>
      </c>
      <c r="P339">
        <v>1114</v>
      </c>
      <c r="Q339" t="s">
        <v>55</v>
      </c>
    </row>
    <row r="340" spans="8:17" x14ac:dyDescent="0.25">
      <c r="H340" t="s">
        <v>698</v>
      </c>
      <c r="I340">
        <v>1123</v>
      </c>
      <c r="J340" t="s">
        <v>55</v>
      </c>
      <c r="K340" t="s">
        <v>659</v>
      </c>
      <c r="L340" t="s">
        <v>697</v>
      </c>
      <c r="M340" t="s">
        <v>42</v>
      </c>
      <c r="O340" t="s">
        <v>698</v>
      </c>
      <c r="P340">
        <v>1123</v>
      </c>
      <c r="Q340" t="s">
        <v>55</v>
      </c>
    </row>
    <row r="341" spans="8:17" x14ac:dyDescent="0.25">
      <c r="H341" t="s">
        <v>699</v>
      </c>
      <c r="I341">
        <v>9208</v>
      </c>
      <c r="J341" t="s">
        <v>55</v>
      </c>
      <c r="K341" t="s">
        <v>44</v>
      </c>
      <c r="L341" t="s">
        <v>56</v>
      </c>
      <c r="O341" t="s">
        <v>699</v>
      </c>
      <c r="P341">
        <v>9208</v>
      </c>
      <c r="Q341" t="s">
        <v>55</v>
      </c>
    </row>
    <row r="342" spans="8:17" x14ac:dyDescent="0.25">
      <c r="H342" t="s">
        <v>700</v>
      </c>
      <c r="I342">
        <v>971</v>
      </c>
      <c r="J342" t="s">
        <v>55</v>
      </c>
      <c r="K342" t="s">
        <v>701</v>
      </c>
      <c r="M342" t="s">
        <v>42</v>
      </c>
      <c r="O342" t="s">
        <v>700</v>
      </c>
      <c r="P342">
        <v>971</v>
      </c>
      <c r="Q342" t="s">
        <v>55</v>
      </c>
    </row>
    <row r="343" spans="8:17" x14ac:dyDescent="0.25">
      <c r="H343" t="s">
        <v>702</v>
      </c>
      <c r="I343">
        <v>3168</v>
      </c>
      <c r="J343" t="s">
        <v>55</v>
      </c>
      <c r="K343" t="s">
        <v>254</v>
      </c>
      <c r="L343" t="s">
        <v>56</v>
      </c>
      <c r="M343" t="s">
        <v>42</v>
      </c>
      <c r="O343" t="s">
        <v>702</v>
      </c>
      <c r="P343">
        <v>3168</v>
      </c>
      <c r="Q343" t="s">
        <v>55</v>
      </c>
    </row>
    <row r="344" spans="8:17" x14ac:dyDescent="0.25">
      <c r="H344" t="s">
        <v>703</v>
      </c>
      <c r="I344">
        <v>1083</v>
      </c>
      <c r="J344" t="s">
        <v>55</v>
      </c>
      <c r="K344" t="s">
        <v>704</v>
      </c>
      <c r="M344" t="s">
        <v>42</v>
      </c>
      <c r="O344" t="s">
        <v>703</v>
      </c>
      <c r="P344">
        <v>1083</v>
      </c>
      <c r="Q344" t="s">
        <v>55</v>
      </c>
    </row>
    <row r="345" spans="8:17" x14ac:dyDescent="0.25">
      <c r="H345" t="s">
        <v>705</v>
      </c>
      <c r="I345">
        <v>1081</v>
      </c>
      <c r="J345" t="s">
        <v>55</v>
      </c>
      <c r="K345" t="s">
        <v>706</v>
      </c>
      <c r="M345" t="s">
        <v>42</v>
      </c>
      <c r="O345" t="s">
        <v>705</v>
      </c>
      <c r="P345">
        <v>1081</v>
      </c>
      <c r="Q345" t="s">
        <v>55</v>
      </c>
    </row>
    <row r="346" spans="8:17" x14ac:dyDescent="0.25">
      <c r="H346" t="s">
        <v>707</v>
      </c>
      <c r="I346">
        <v>1094</v>
      </c>
      <c r="J346" t="s">
        <v>55</v>
      </c>
      <c r="K346" t="s">
        <v>708</v>
      </c>
      <c r="M346" t="s">
        <v>42</v>
      </c>
      <c r="O346" t="s">
        <v>707</v>
      </c>
      <c r="P346">
        <v>1094</v>
      </c>
      <c r="Q346" t="s">
        <v>55</v>
      </c>
    </row>
    <row r="347" spans="8:17" x14ac:dyDescent="0.25">
      <c r="H347" t="s">
        <v>709</v>
      </c>
      <c r="I347">
        <v>3148</v>
      </c>
      <c r="J347" t="s">
        <v>55</v>
      </c>
      <c r="K347" t="s">
        <v>708</v>
      </c>
      <c r="L347" t="s">
        <v>56</v>
      </c>
      <c r="M347" t="s">
        <v>42</v>
      </c>
      <c r="O347" t="s">
        <v>709</v>
      </c>
      <c r="P347">
        <v>3148</v>
      </c>
      <c r="Q347" t="s">
        <v>55</v>
      </c>
    </row>
    <row r="348" spans="8:17" x14ac:dyDescent="0.25">
      <c r="H348" t="s">
        <v>710</v>
      </c>
      <c r="I348">
        <v>908</v>
      </c>
      <c r="J348" t="s">
        <v>55</v>
      </c>
      <c r="K348" t="s">
        <v>711</v>
      </c>
      <c r="M348" t="s">
        <v>42</v>
      </c>
      <c r="O348" t="s">
        <v>710</v>
      </c>
      <c r="P348">
        <v>908</v>
      </c>
      <c r="Q348" t="s">
        <v>55</v>
      </c>
    </row>
    <row r="349" spans="8:17" x14ac:dyDescent="0.25">
      <c r="H349" t="s">
        <v>712</v>
      </c>
      <c r="I349">
        <v>1080</v>
      </c>
      <c r="J349" t="s">
        <v>55</v>
      </c>
      <c r="K349" t="s">
        <v>713</v>
      </c>
      <c r="M349" t="s">
        <v>42</v>
      </c>
      <c r="O349" t="s">
        <v>712</v>
      </c>
      <c r="P349">
        <v>1080</v>
      </c>
      <c r="Q349" t="s">
        <v>55</v>
      </c>
    </row>
    <row r="350" spans="8:17" x14ac:dyDescent="0.25">
      <c r="H350" t="s">
        <v>714</v>
      </c>
      <c r="I350">
        <v>1091</v>
      </c>
      <c r="J350" t="s">
        <v>55</v>
      </c>
      <c r="K350" t="s">
        <v>715</v>
      </c>
      <c r="M350" t="s">
        <v>42</v>
      </c>
      <c r="O350" t="s">
        <v>714</v>
      </c>
      <c r="P350">
        <v>1091</v>
      </c>
      <c r="Q350" t="s">
        <v>55</v>
      </c>
    </row>
    <row r="351" spans="8:17" x14ac:dyDescent="0.25">
      <c r="H351" t="s">
        <v>716</v>
      </c>
      <c r="I351">
        <v>8458</v>
      </c>
      <c r="J351" t="s">
        <v>55</v>
      </c>
      <c r="K351" t="s">
        <v>717</v>
      </c>
      <c r="O351" t="s">
        <v>716</v>
      </c>
      <c r="P351">
        <v>8458</v>
      </c>
      <c r="Q351" t="s">
        <v>55</v>
      </c>
    </row>
    <row r="352" spans="8:17" x14ac:dyDescent="0.25">
      <c r="H352" t="s">
        <v>718</v>
      </c>
      <c r="I352">
        <v>4598</v>
      </c>
      <c r="J352" t="s">
        <v>55</v>
      </c>
      <c r="K352" t="s">
        <v>719</v>
      </c>
      <c r="M352" t="s">
        <v>42</v>
      </c>
      <c r="O352" t="s">
        <v>718</v>
      </c>
      <c r="P352">
        <v>4598</v>
      </c>
      <c r="Q352" t="s">
        <v>55</v>
      </c>
    </row>
    <row r="353" spans="8:17" x14ac:dyDescent="0.25">
      <c r="H353" t="s">
        <v>720</v>
      </c>
      <c r="I353">
        <v>909</v>
      </c>
      <c r="J353" t="s">
        <v>55</v>
      </c>
      <c r="K353" t="s">
        <v>721</v>
      </c>
      <c r="M353" t="s">
        <v>42</v>
      </c>
      <c r="O353" t="s">
        <v>720</v>
      </c>
      <c r="P353">
        <v>909</v>
      </c>
      <c r="Q353" t="s">
        <v>55</v>
      </c>
    </row>
    <row r="354" spans="8:17" x14ac:dyDescent="0.25">
      <c r="H354" t="s">
        <v>722</v>
      </c>
      <c r="I354">
        <v>1079</v>
      </c>
      <c r="J354" t="s">
        <v>55</v>
      </c>
      <c r="K354" t="s">
        <v>723</v>
      </c>
      <c r="M354" t="s">
        <v>42</v>
      </c>
      <c r="O354" t="s">
        <v>722</v>
      </c>
      <c r="P354">
        <v>1079</v>
      </c>
      <c r="Q354" t="s">
        <v>55</v>
      </c>
    </row>
    <row r="355" spans="8:17" x14ac:dyDescent="0.25">
      <c r="H355" t="s">
        <v>724</v>
      </c>
      <c r="I355">
        <v>1088</v>
      </c>
      <c r="J355" t="s">
        <v>55</v>
      </c>
      <c r="K355" t="s">
        <v>725</v>
      </c>
      <c r="M355" t="s">
        <v>42</v>
      </c>
      <c r="O355" t="s">
        <v>724</v>
      </c>
      <c r="P355">
        <v>1088</v>
      </c>
      <c r="Q355" t="s">
        <v>55</v>
      </c>
    </row>
    <row r="356" spans="8:17" x14ac:dyDescent="0.25">
      <c r="H356" t="s">
        <v>726</v>
      </c>
      <c r="I356">
        <v>999</v>
      </c>
      <c r="J356" t="s">
        <v>55</v>
      </c>
      <c r="K356" t="s">
        <v>727</v>
      </c>
      <c r="M356" t="s">
        <v>42</v>
      </c>
      <c r="O356" t="s">
        <v>726</v>
      </c>
      <c r="P356">
        <v>999</v>
      </c>
      <c r="Q356" t="s">
        <v>55</v>
      </c>
    </row>
    <row r="357" spans="8:17" x14ac:dyDescent="0.25">
      <c r="H357" t="s">
        <v>728</v>
      </c>
      <c r="I357">
        <v>9188</v>
      </c>
      <c r="J357" t="s">
        <v>55</v>
      </c>
      <c r="K357" t="s">
        <v>692</v>
      </c>
      <c r="L357" t="s">
        <v>56</v>
      </c>
      <c r="O357" t="s">
        <v>728</v>
      </c>
      <c r="P357">
        <v>9188</v>
      </c>
      <c r="Q357" t="s">
        <v>55</v>
      </c>
    </row>
    <row r="358" spans="8:17" x14ac:dyDescent="0.25">
      <c r="H358" t="s">
        <v>729</v>
      </c>
      <c r="I358">
        <v>9748</v>
      </c>
      <c r="J358" t="s">
        <v>55</v>
      </c>
      <c r="K358" t="s">
        <v>730</v>
      </c>
      <c r="L358" t="s">
        <v>56</v>
      </c>
      <c r="O358" t="s">
        <v>729</v>
      </c>
      <c r="P358">
        <v>9748</v>
      </c>
      <c r="Q358" t="s">
        <v>55</v>
      </c>
    </row>
    <row r="359" spans="8:17" x14ac:dyDescent="0.25">
      <c r="H359" t="s">
        <v>731</v>
      </c>
      <c r="I359">
        <v>7398</v>
      </c>
      <c r="J359" t="s">
        <v>33</v>
      </c>
      <c r="K359" t="s">
        <v>732</v>
      </c>
      <c r="O359" t="s">
        <v>731</v>
      </c>
      <c r="P359">
        <v>7398</v>
      </c>
      <c r="Q359" t="s">
        <v>33</v>
      </c>
    </row>
    <row r="360" spans="8:17" x14ac:dyDescent="0.25">
      <c r="H360" t="s">
        <v>733</v>
      </c>
      <c r="I360">
        <v>7378</v>
      </c>
      <c r="J360" t="s">
        <v>33</v>
      </c>
      <c r="K360" t="s">
        <v>616</v>
      </c>
      <c r="L360" t="s">
        <v>62</v>
      </c>
      <c r="O360" t="s">
        <v>733</v>
      </c>
      <c r="P360">
        <v>7378</v>
      </c>
      <c r="Q360" t="s">
        <v>33</v>
      </c>
    </row>
    <row r="361" spans="8:17" x14ac:dyDescent="0.25">
      <c r="H361" t="s">
        <v>734</v>
      </c>
      <c r="I361">
        <v>1315</v>
      </c>
      <c r="J361" t="s">
        <v>55</v>
      </c>
      <c r="K361" t="s">
        <v>56</v>
      </c>
      <c r="L361" t="s">
        <v>735</v>
      </c>
      <c r="M361" t="s">
        <v>55</v>
      </c>
      <c r="O361" t="s">
        <v>734</v>
      </c>
      <c r="P361">
        <v>1315</v>
      </c>
      <c r="Q361" t="s">
        <v>55</v>
      </c>
    </row>
    <row r="362" spans="8:17" x14ac:dyDescent="0.25">
      <c r="H362" t="s">
        <v>736</v>
      </c>
      <c r="I362">
        <v>1288</v>
      </c>
      <c r="J362" t="s">
        <v>55</v>
      </c>
      <c r="K362" t="s">
        <v>56</v>
      </c>
      <c r="L362" t="s">
        <v>737</v>
      </c>
      <c r="M362" t="s">
        <v>55</v>
      </c>
      <c r="O362" t="s">
        <v>736</v>
      </c>
      <c r="P362">
        <v>1288</v>
      </c>
      <c r="Q362" t="s">
        <v>55</v>
      </c>
    </row>
    <row r="363" spans="8:17" x14ac:dyDescent="0.25">
      <c r="H363" t="s">
        <v>738</v>
      </c>
      <c r="I363">
        <v>4328</v>
      </c>
      <c r="J363" t="s">
        <v>55</v>
      </c>
      <c r="K363" t="s">
        <v>56</v>
      </c>
      <c r="L363" t="s">
        <v>450</v>
      </c>
      <c r="M363" t="s">
        <v>451</v>
      </c>
      <c r="O363" t="s">
        <v>738</v>
      </c>
      <c r="P363">
        <v>4328</v>
      </c>
      <c r="Q363" t="s">
        <v>55</v>
      </c>
    </row>
    <row r="364" spans="8:17" x14ac:dyDescent="0.25">
      <c r="H364" t="s">
        <v>739</v>
      </c>
      <c r="I364">
        <v>1311</v>
      </c>
      <c r="J364" t="s">
        <v>55</v>
      </c>
      <c r="K364" t="s">
        <v>56</v>
      </c>
      <c r="L364" t="s">
        <v>446</v>
      </c>
      <c r="M364" t="s">
        <v>55</v>
      </c>
      <c r="O364" t="s">
        <v>739</v>
      </c>
      <c r="P364">
        <v>1311</v>
      </c>
      <c r="Q364" t="s">
        <v>55</v>
      </c>
    </row>
    <row r="365" spans="8:17" x14ac:dyDescent="0.25">
      <c r="H365" t="s">
        <v>740</v>
      </c>
      <c r="I365">
        <v>4038</v>
      </c>
      <c r="J365" t="s">
        <v>55</v>
      </c>
      <c r="K365" t="s">
        <v>56</v>
      </c>
      <c r="L365" t="s">
        <v>507</v>
      </c>
      <c r="M365" t="s">
        <v>55</v>
      </c>
      <c r="O365" t="s">
        <v>740</v>
      </c>
      <c r="P365">
        <v>4038</v>
      </c>
      <c r="Q365" t="s">
        <v>55</v>
      </c>
    </row>
    <row r="366" spans="8:17" x14ac:dyDescent="0.25">
      <c r="H366" t="s">
        <v>741</v>
      </c>
      <c r="I366">
        <v>5208</v>
      </c>
      <c r="J366" t="s">
        <v>55</v>
      </c>
      <c r="K366" t="s">
        <v>56</v>
      </c>
      <c r="L366" t="s">
        <v>448</v>
      </c>
      <c r="O366" t="s">
        <v>741</v>
      </c>
      <c r="P366">
        <v>5208</v>
      </c>
      <c r="Q366" t="s">
        <v>55</v>
      </c>
    </row>
    <row r="367" spans="8:17" x14ac:dyDescent="0.25">
      <c r="H367" t="s">
        <v>742</v>
      </c>
      <c r="I367">
        <v>4498</v>
      </c>
      <c r="J367" t="s">
        <v>55</v>
      </c>
      <c r="K367" t="s">
        <v>743</v>
      </c>
      <c r="L367" t="s">
        <v>450</v>
      </c>
      <c r="M367" t="s">
        <v>742</v>
      </c>
      <c r="O367" t="s">
        <v>742</v>
      </c>
      <c r="P367">
        <v>4498</v>
      </c>
      <c r="Q367" t="s">
        <v>55</v>
      </c>
    </row>
    <row r="368" spans="8:17" x14ac:dyDescent="0.25">
      <c r="H368" t="s">
        <v>744</v>
      </c>
      <c r="I368">
        <v>1599</v>
      </c>
      <c r="J368" t="s">
        <v>55</v>
      </c>
      <c r="K368" t="s">
        <v>745</v>
      </c>
      <c r="M368" t="s">
        <v>55</v>
      </c>
      <c r="O368" t="s">
        <v>744</v>
      </c>
      <c r="P368">
        <v>1599</v>
      </c>
      <c r="Q368" t="s">
        <v>55</v>
      </c>
    </row>
    <row r="369" spans="8:17" x14ac:dyDescent="0.25">
      <c r="H369" t="s">
        <v>746</v>
      </c>
      <c r="I369">
        <v>1548</v>
      </c>
      <c r="J369" t="s">
        <v>55</v>
      </c>
      <c r="K369" t="s">
        <v>656</v>
      </c>
      <c r="L369" t="s">
        <v>735</v>
      </c>
      <c r="M369" t="s">
        <v>55</v>
      </c>
      <c r="O369" t="s">
        <v>746</v>
      </c>
      <c r="P369">
        <v>1548</v>
      </c>
      <c r="Q369" t="s">
        <v>55</v>
      </c>
    </row>
    <row r="370" spans="8:17" x14ac:dyDescent="0.25">
      <c r="H370" t="s">
        <v>747</v>
      </c>
      <c r="I370">
        <v>1289</v>
      </c>
      <c r="J370" t="s">
        <v>55</v>
      </c>
      <c r="K370" t="s">
        <v>748</v>
      </c>
      <c r="L370" t="s">
        <v>737</v>
      </c>
      <c r="M370" t="s">
        <v>55</v>
      </c>
      <c r="O370" t="s">
        <v>747</v>
      </c>
      <c r="P370">
        <v>1289</v>
      </c>
      <c r="Q370" t="s">
        <v>55</v>
      </c>
    </row>
    <row r="371" spans="8:17" x14ac:dyDescent="0.25">
      <c r="H371" t="s">
        <v>749</v>
      </c>
      <c r="I371">
        <v>1313</v>
      </c>
      <c r="J371" t="s">
        <v>55</v>
      </c>
      <c r="K371" t="s">
        <v>748</v>
      </c>
      <c r="L371" t="s">
        <v>446</v>
      </c>
      <c r="M371" t="s">
        <v>55</v>
      </c>
      <c r="O371" t="s">
        <v>749</v>
      </c>
      <c r="P371">
        <v>1313</v>
      </c>
      <c r="Q371" t="s">
        <v>55</v>
      </c>
    </row>
    <row r="372" spans="8:17" x14ac:dyDescent="0.25">
      <c r="H372" t="s">
        <v>750</v>
      </c>
      <c r="I372">
        <v>5209</v>
      </c>
      <c r="J372" t="s">
        <v>55</v>
      </c>
      <c r="K372" t="s">
        <v>748</v>
      </c>
      <c r="L372" t="s">
        <v>448</v>
      </c>
      <c r="O372" t="s">
        <v>750</v>
      </c>
      <c r="P372">
        <v>5209</v>
      </c>
      <c r="Q372" t="s">
        <v>55</v>
      </c>
    </row>
    <row r="373" spans="8:17" x14ac:dyDescent="0.25">
      <c r="H373" t="s">
        <v>751</v>
      </c>
      <c r="I373">
        <v>8328</v>
      </c>
      <c r="J373" t="s">
        <v>55</v>
      </c>
      <c r="K373" t="s">
        <v>743</v>
      </c>
      <c r="L373" t="s">
        <v>752</v>
      </c>
      <c r="O373" t="s">
        <v>751</v>
      </c>
      <c r="P373">
        <v>8328</v>
      </c>
      <c r="Q373" t="s">
        <v>55</v>
      </c>
    </row>
    <row r="374" spans="8:17" x14ac:dyDescent="0.25">
      <c r="H374" t="s">
        <v>753</v>
      </c>
      <c r="I374">
        <v>8489</v>
      </c>
      <c r="J374" t="s">
        <v>55</v>
      </c>
      <c r="K374" t="s">
        <v>748</v>
      </c>
      <c r="L374" t="s">
        <v>754</v>
      </c>
      <c r="O374" t="s">
        <v>753</v>
      </c>
      <c r="P374">
        <v>8489</v>
      </c>
      <c r="Q374" t="s">
        <v>55</v>
      </c>
    </row>
    <row r="375" spans="8:17" x14ac:dyDescent="0.25">
      <c r="H375" t="s">
        <v>755</v>
      </c>
      <c r="I375">
        <v>4348</v>
      </c>
      <c r="J375" t="s">
        <v>55</v>
      </c>
      <c r="K375" t="s">
        <v>748</v>
      </c>
      <c r="L375" t="s">
        <v>450</v>
      </c>
      <c r="M375" t="s">
        <v>451</v>
      </c>
      <c r="O375" t="s">
        <v>755</v>
      </c>
      <c r="P375">
        <v>4348</v>
      </c>
      <c r="Q375" t="s">
        <v>55</v>
      </c>
    </row>
    <row r="376" spans="8:17" x14ac:dyDescent="0.25">
      <c r="H376" t="s">
        <v>160</v>
      </c>
      <c r="I376">
        <v>3758</v>
      </c>
      <c r="J376" t="s">
        <v>55</v>
      </c>
      <c r="K376" t="s">
        <v>748</v>
      </c>
      <c r="L376" t="s">
        <v>30</v>
      </c>
      <c r="M376" t="s">
        <v>453</v>
      </c>
      <c r="O376" t="s">
        <v>160</v>
      </c>
      <c r="P376">
        <v>3758</v>
      </c>
      <c r="Q376" t="s">
        <v>55</v>
      </c>
    </row>
    <row r="377" spans="8:17" x14ac:dyDescent="0.25">
      <c r="H377" t="s">
        <v>756</v>
      </c>
      <c r="I377">
        <v>5608</v>
      </c>
      <c r="J377" t="s">
        <v>55</v>
      </c>
      <c r="K377" t="s">
        <v>757</v>
      </c>
      <c r="L377" t="s">
        <v>448</v>
      </c>
      <c r="O377" t="s">
        <v>756</v>
      </c>
      <c r="P377">
        <v>5608</v>
      </c>
      <c r="Q377" t="s">
        <v>55</v>
      </c>
    </row>
    <row r="378" spans="8:17" x14ac:dyDescent="0.25">
      <c r="H378" t="s">
        <v>758</v>
      </c>
      <c r="I378">
        <v>7028</v>
      </c>
      <c r="J378" t="s">
        <v>55</v>
      </c>
      <c r="K378" t="s">
        <v>759</v>
      </c>
      <c r="L378" t="s">
        <v>232</v>
      </c>
      <c r="O378" t="s">
        <v>758</v>
      </c>
      <c r="P378">
        <v>7028</v>
      </c>
      <c r="Q378" t="s">
        <v>55</v>
      </c>
    </row>
    <row r="379" spans="8:17" x14ac:dyDescent="0.25">
      <c r="H379" t="s">
        <v>760</v>
      </c>
      <c r="I379">
        <v>3648</v>
      </c>
      <c r="J379" t="s">
        <v>55</v>
      </c>
      <c r="K379" t="s">
        <v>761</v>
      </c>
      <c r="L379" t="s">
        <v>232</v>
      </c>
      <c r="M379" t="s">
        <v>453</v>
      </c>
      <c r="O379" t="s">
        <v>760</v>
      </c>
      <c r="P379">
        <v>3648</v>
      </c>
      <c r="Q379" t="s">
        <v>55</v>
      </c>
    </row>
    <row r="380" spans="8:17" x14ac:dyDescent="0.25">
      <c r="H380" t="s">
        <v>762</v>
      </c>
      <c r="I380">
        <v>3668</v>
      </c>
      <c r="J380" t="s">
        <v>55</v>
      </c>
      <c r="K380" t="s">
        <v>763</v>
      </c>
      <c r="L380" t="s">
        <v>232</v>
      </c>
      <c r="M380" t="s">
        <v>453</v>
      </c>
      <c r="O380" t="s">
        <v>762</v>
      </c>
      <c r="P380">
        <v>3668</v>
      </c>
      <c r="Q380" t="s">
        <v>55</v>
      </c>
    </row>
    <row r="381" spans="8:17" x14ac:dyDescent="0.25">
      <c r="H381" t="s">
        <v>764</v>
      </c>
      <c r="I381">
        <v>3688</v>
      </c>
      <c r="J381" t="s">
        <v>55</v>
      </c>
      <c r="K381" t="s">
        <v>765</v>
      </c>
      <c r="L381" t="s">
        <v>232</v>
      </c>
      <c r="M381" t="s">
        <v>453</v>
      </c>
      <c r="O381" t="s">
        <v>764</v>
      </c>
      <c r="P381">
        <v>3688</v>
      </c>
      <c r="Q381" t="s">
        <v>55</v>
      </c>
    </row>
    <row r="382" spans="8:17" x14ac:dyDescent="0.25">
      <c r="H382" t="s">
        <v>766</v>
      </c>
      <c r="I382">
        <v>8478</v>
      </c>
      <c r="J382" t="s">
        <v>55</v>
      </c>
      <c r="K382" t="s">
        <v>56</v>
      </c>
      <c r="L382" t="s">
        <v>754</v>
      </c>
      <c r="O382" t="s">
        <v>766</v>
      </c>
      <c r="P382">
        <v>8478</v>
      </c>
      <c r="Q382" t="s">
        <v>55</v>
      </c>
    </row>
    <row r="383" spans="8:17" x14ac:dyDescent="0.25">
      <c r="H383" t="s">
        <v>767</v>
      </c>
      <c r="I383">
        <v>3698</v>
      </c>
      <c r="J383" t="s">
        <v>55</v>
      </c>
      <c r="K383" t="s">
        <v>768</v>
      </c>
      <c r="L383" t="s">
        <v>232</v>
      </c>
      <c r="M383" t="s">
        <v>453</v>
      </c>
      <c r="O383" t="s">
        <v>767</v>
      </c>
      <c r="P383">
        <v>3698</v>
      </c>
      <c r="Q383" t="s">
        <v>55</v>
      </c>
    </row>
    <row r="384" spans="8:17" x14ac:dyDescent="0.25">
      <c r="H384" t="s">
        <v>769</v>
      </c>
      <c r="I384">
        <v>3618</v>
      </c>
      <c r="J384" t="s">
        <v>55</v>
      </c>
      <c r="K384" t="s">
        <v>56</v>
      </c>
      <c r="L384" t="s">
        <v>30</v>
      </c>
      <c r="M384" t="s">
        <v>453</v>
      </c>
      <c r="O384" t="s">
        <v>769</v>
      </c>
      <c r="P384">
        <v>3618</v>
      </c>
      <c r="Q384" t="s">
        <v>55</v>
      </c>
    </row>
    <row r="385" spans="8:17" x14ac:dyDescent="0.25">
      <c r="H385" t="s">
        <v>770</v>
      </c>
      <c r="I385">
        <v>3708</v>
      </c>
      <c r="J385" t="s">
        <v>55</v>
      </c>
      <c r="K385" t="s">
        <v>771</v>
      </c>
      <c r="L385" t="s">
        <v>232</v>
      </c>
      <c r="M385" t="s">
        <v>453</v>
      </c>
      <c r="O385" t="s">
        <v>770</v>
      </c>
      <c r="P385">
        <v>3708</v>
      </c>
      <c r="Q385" t="s">
        <v>55</v>
      </c>
    </row>
    <row r="386" spans="8:17" x14ac:dyDescent="0.25">
      <c r="H386" t="s">
        <v>772</v>
      </c>
      <c r="I386">
        <v>2888</v>
      </c>
      <c r="J386" t="s">
        <v>212</v>
      </c>
      <c r="K386" t="s">
        <v>773</v>
      </c>
      <c r="M386" t="s">
        <v>42</v>
      </c>
      <c r="O386" t="s">
        <v>772</v>
      </c>
      <c r="P386">
        <v>2888</v>
      </c>
      <c r="Q386" t="s">
        <v>212</v>
      </c>
    </row>
    <row r="387" spans="8:17" x14ac:dyDescent="0.25">
      <c r="H387" t="s">
        <v>774</v>
      </c>
      <c r="I387">
        <v>4</v>
      </c>
      <c r="J387" t="s">
        <v>167</v>
      </c>
      <c r="K387" t="s">
        <v>168</v>
      </c>
      <c r="M387" t="s">
        <v>72</v>
      </c>
      <c r="O387" t="s">
        <v>774</v>
      </c>
      <c r="P387">
        <v>4</v>
      </c>
      <c r="Q387" t="s">
        <v>167</v>
      </c>
    </row>
    <row r="388" spans="8:17" x14ac:dyDescent="0.25">
      <c r="H388" t="s">
        <v>775</v>
      </c>
      <c r="I388">
        <v>9838</v>
      </c>
      <c r="J388" t="s">
        <v>167</v>
      </c>
      <c r="K388" t="s">
        <v>776</v>
      </c>
      <c r="O388" t="s">
        <v>775</v>
      </c>
      <c r="P388">
        <v>9838</v>
      </c>
      <c r="Q388" t="s">
        <v>167</v>
      </c>
    </row>
    <row r="389" spans="8:17" x14ac:dyDescent="0.25">
      <c r="H389" t="s">
        <v>777</v>
      </c>
      <c r="I389">
        <v>10448</v>
      </c>
      <c r="J389" t="s">
        <v>167</v>
      </c>
      <c r="K389" t="s">
        <v>778</v>
      </c>
      <c r="O389" t="s">
        <v>777</v>
      </c>
      <c r="P389">
        <v>10448</v>
      </c>
      <c r="Q389" t="s">
        <v>167</v>
      </c>
    </row>
    <row r="390" spans="8:17" x14ac:dyDescent="0.25">
      <c r="H390" t="s">
        <v>779</v>
      </c>
      <c r="I390">
        <v>10008</v>
      </c>
      <c r="J390" t="s">
        <v>167</v>
      </c>
      <c r="K390" t="s">
        <v>780</v>
      </c>
      <c r="O390" t="s">
        <v>779</v>
      </c>
      <c r="P390">
        <v>10008</v>
      </c>
      <c r="Q390" t="s">
        <v>167</v>
      </c>
    </row>
    <row r="391" spans="8:17" x14ac:dyDescent="0.25">
      <c r="H391" t="s">
        <v>781</v>
      </c>
      <c r="I391">
        <v>9998</v>
      </c>
      <c r="J391" t="s">
        <v>167</v>
      </c>
      <c r="K391" t="s">
        <v>782</v>
      </c>
      <c r="O391" t="s">
        <v>781</v>
      </c>
      <c r="P391">
        <v>9998</v>
      </c>
      <c r="Q391" t="s">
        <v>167</v>
      </c>
    </row>
    <row r="392" spans="8:17" x14ac:dyDescent="0.25">
      <c r="H392" t="s">
        <v>783</v>
      </c>
      <c r="I392">
        <v>1268</v>
      </c>
      <c r="J392" t="s">
        <v>167</v>
      </c>
      <c r="K392" t="s">
        <v>784</v>
      </c>
      <c r="M392" t="s">
        <v>72</v>
      </c>
      <c r="O392" t="s">
        <v>783</v>
      </c>
      <c r="P392">
        <v>1268</v>
      </c>
      <c r="Q392" t="s">
        <v>167</v>
      </c>
    </row>
    <row r="393" spans="8:17" x14ac:dyDescent="0.25">
      <c r="H393" t="s">
        <v>785</v>
      </c>
      <c r="I393">
        <v>188</v>
      </c>
      <c r="J393" t="s">
        <v>33</v>
      </c>
      <c r="K393" t="s">
        <v>786</v>
      </c>
      <c r="M393" t="s">
        <v>72</v>
      </c>
      <c r="O393" t="s">
        <v>785</v>
      </c>
      <c r="P393">
        <v>188</v>
      </c>
      <c r="Q393" t="s">
        <v>33</v>
      </c>
    </row>
    <row r="394" spans="8:17" x14ac:dyDescent="0.25">
      <c r="H394" t="s">
        <v>785</v>
      </c>
      <c r="I394">
        <v>348</v>
      </c>
      <c r="J394" t="s">
        <v>33</v>
      </c>
      <c r="K394" t="s">
        <v>787</v>
      </c>
      <c r="M394" t="s">
        <v>72</v>
      </c>
      <c r="O394" t="s">
        <v>785</v>
      </c>
      <c r="P394">
        <v>348</v>
      </c>
      <c r="Q394" t="s">
        <v>33</v>
      </c>
    </row>
    <row r="395" spans="8:17" x14ac:dyDescent="0.25">
      <c r="H395" t="s">
        <v>788</v>
      </c>
      <c r="I395">
        <v>1538</v>
      </c>
      <c r="J395" t="s">
        <v>167</v>
      </c>
      <c r="K395" t="s">
        <v>789</v>
      </c>
      <c r="M395" t="s">
        <v>72</v>
      </c>
      <c r="O395" t="s">
        <v>788</v>
      </c>
      <c r="P395">
        <v>1538</v>
      </c>
      <c r="Q395" t="s">
        <v>167</v>
      </c>
    </row>
    <row r="396" spans="8:17" x14ac:dyDescent="0.25">
      <c r="H396" t="s">
        <v>790</v>
      </c>
      <c r="I396">
        <v>7868</v>
      </c>
      <c r="J396" t="s">
        <v>33</v>
      </c>
      <c r="K396" t="s">
        <v>791</v>
      </c>
      <c r="L396" t="s">
        <v>62</v>
      </c>
      <c r="O396" t="s">
        <v>790</v>
      </c>
      <c r="P396">
        <v>7868</v>
      </c>
      <c r="Q396" t="s">
        <v>33</v>
      </c>
    </row>
    <row r="397" spans="8:17" x14ac:dyDescent="0.25">
      <c r="H397" t="s">
        <v>792</v>
      </c>
      <c r="I397">
        <v>10119</v>
      </c>
      <c r="J397" t="s">
        <v>33</v>
      </c>
      <c r="K397" t="s">
        <v>793</v>
      </c>
      <c r="L397" t="s">
        <v>62</v>
      </c>
      <c r="O397" t="s">
        <v>792</v>
      </c>
      <c r="P397">
        <v>10119</v>
      </c>
      <c r="Q397" t="s">
        <v>33</v>
      </c>
    </row>
    <row r="398" spans="8:17" x14ac:dyDescent="0.25">
      <c r="H398" t="s">
        <v>794</v>
      </c>
      <c r="I398">
        <v>7778</v>
      </c>
      <c r="J398" t="s">
        <v>33</v>
      </c>
      <c r="K398" t="s">
        <v>795</v>
      </c>
      <c r="O398" t="s">
        <v>794</v>
      </c>
      <c r="P398">
        <v>7778</v>
      </c>
      <c r="Q398" t="s">
        <v>33</v>
      </c>
    </row>
    <row r="399" spans="8:17" x14ac:dyDescent="0.25">
      <c r="H399" t="s">
        <v>796</v>
      </c>
      <c r="I399">
        <v>4399</v>
      </c>
      <c r="J399" t="s">
        <v>33</v>
      </c>
      <c r="K399" t="s">
        <v>797</v>
      </c>
      <c r="L399" t="s">
        <v>798</v>
      </c>
      <c r="M399" t="s">
        <v>199</v>
      </c>
      <c r="O399" t="s">
        <v>796</v>
      </c>
      <c r="P399">
        <v>4399</v>
      </c>
      <c r="Q399" t="s">
        <v>33</v>
      </c>
    </row>
    <row r="400" spans="8:17" x14ac:dyDescent="0.25">
      <c r="H400" t="s">
        <v>799</v>
      </c>
      <c r="I400">
        <v>4508</v>
      </c>
      <c r="J400" t="s">
        <v>33</v>
      </c>
      <c r="K400" t="s">
        <v>800</v>
      </c>
      <c r="L400" t="s">
        <v>801</v>
      </c>
      <c r="M400" t="s">
        <v>45</v>
      </c>
      <c r="O400" t="s">
        <v>799</v>
      </c>
      <c r="P400">
        <v>4508</v>
      </c>
      <c r="Q400" t="s">
        <v>33</v>
      </c>
    </row>
    <row r="401" spans="8:17" x14ac:dyDescent="0.25">
      <c r="H401" t="s">
        <v>802</v>
      </c>
      <c r="I401">
        <v>4418</v>
      </c>
      <c r="J401" t="s">
        <v>33</v>
      </c>
      <c r="K401" t="s">
        <v>612</v>
      </c>
      <c r="L401" t="s">
        <v>801</v>
      </c>
      <c r="M401" t="s">
        <v>45</v>
      </c>
      <c r="O401" t="s">
        <v>802</v>
      </c>
      <c r="P401">
        <v>4418</v>
      </c>
      <c r="Q401" t="s">
        <v>33</v>
      </c>
    </row>
    <row r="402" spans="8:17" x14ac:dyDescent="0.25">
      <c r="H402" t="s">
        <v>803</v>
      </c>
      <c r="I402">
        <v>3468</v>
      </c>
      <c r="J402" t="s">
        <v>33</v>
      </c>
      <c r="K402" t="s">
        <v>804</v>
      </c>
      <c r="M402" t="s">
        <v>72</v>
      </c>
      <c r="O402" t="s">
        <v>803</v>
      </c>
      <c r="P402">
        <v>3468</v>
      </c>
      <c r="Q402" t="s">
        <v>33</v>
      </c>
    </row>
    <row r="403" spans="8:17" x14ac:dyDescent="0.25">
      <c r="H403" t="s">
        <v>805</v>
      </c>
      <c r="I403">
        <v>6838</v>
      </c>
      <c r="J403" t="s">
        <v>33</v>
      </c>
      <c r="K403" t="s">
        <v>135</v>
      </c>
      <c r="O403" t="s">
        <v>805</v>
      </c>
      <c r="P403">
        <v>6838</v>
      </c>
      <c r="Q403" t="s">
        <v>33</v>
      </c>
    </row>
    <row r="404" spans="8:17" x14ac:dyDescent="0.25">
      <c r="H404" t="s">
        <v>806</v>
      </c>
      <c r="I404">
        <v>9018</v>
      </c>
      <c r="J404" t="s">
        <v>33</v>
      </c>
      <c r="K404" t="s">
        <v>807</v>
      </c>
      <c r="O404" t="s">
        <v>806</v>
      </c>
      <c r="P404">
        <v>9018</v>
      </c>
      <c r="Q404" t="s">
        <v>33</v>
      </c>
    </row>
    <row r="405" spans="8:17" x14ac:dyDescent="0.25">
      <c r="H405" t="s">
        <v>808</v>
      </c>
      <c r="I405">
        <v>758</v>
      </c>
      <c r="J405" t="s">
        <v>55</v>
      </c>
      <c r="K405" t="s">
        <v>809</v>
      </c>
      <c r="M405" t="s">
        <v>42</v>
      </c>
      <c r="O405" t="s">
        <v>808</v>
      </c>
      <c r="P405">
        <v>758</v>
      </c>
      <c r="Q405" t="s">
        <v>55</v>
      </c>
    </row>
    <row r="406" spans="8:17" x14ac:dyDescent="0.25">
      <c r="H406" t="s">
        <v>810</v>
      </c>
      <c r="I406">
        <v>588</v>
      </c>
      <c r="J406" t="s">
        <v>33</v>
      </c>
      <c r="K406" t="s">
        <v>811</v>
      </c>
      <c r="M406" t="s">
        <v>45</v>
      </c>
      <c r="O406" t="s">
        <v>810</v>
      </c>
      <c r="P406">
        <v>588</v>
      </c>
      <c r="Q406" t="s">
        <v>33</v>
      </c>
    </row>
    <row r="407" spans="8:17" x14ac:dyDescent="0.25">
      <c r="H407" t="s">
        <v>812</v>
      </c>
      <c r="I407">
        <v>7348</v>
      </c>
      <c r="J407" t="s">
        <v>33</v>
      </c>
      <c r="K407" t="s">
        <v>813</v>
      </c>
      <c r="O407" t="s">
        <v>812</v>
      </c>
      <c r="P407">
        <v>7348</v>
      </c>
      <c r="Q407" t="s">
        <v>33</v>
      </c>
    </row>
    <row r="408" spans="8:17" x14ac:dyDescent="0.25">
      <c r="H408" t="s">
        <v>814</v>
      </c>
      <c r="I408">
        <v>5408</v>
      </c>
      <c r="J408" t="s">
        <v>55</v>
      </c>
      <c r="K408" t="s">
        <v>56</v>
      </c>
      <c r="L408" t="s">
        <v>815</v>
      </c>
      <c r="O408" t="s">
        <v>814</v>
      </c>
      <c r="P408">
        <v>5408</v>
      </c>
      <c r="Q408" t="s">
        <v>55</v>
      </c>
    </row>
    <row r="409" spans="8:17" x14ac:dyDescent="0.25">
      <c r="H409" t="s">
        <v>816</v>
      </c>
      <c r="I409">
        <v>8628</v>
      </c>
      <c r="J409" t="s">
        <v>55</v>
      </c>
      <c r="K409" t="s">
        <v>815</v>
      </c>
      <c r="O409" t="s">
        <v>816</v>
      </c>
      <c r="P409">
        <v>8628</v>
      </c>
      <c r="Q409" t="s">
        <v>55</v>
      </c>
    </row>
    <row r="410" spans="8:17" x14ac:dyDescent="0.25">
      <c r="H410" t="s">
        <v>817</v>
      </c>
      <c r="I410">
        <v>590</v>
      </c>
      <c r="J410" t="s">
        <v>33</v>
      </c>
      <c r="K410" t="s">
        <v>818</v>
      </c>
      <c r="M410" t="s">
        <v>72</v>
      </c>
      <c r="O410" t="s">
        <v>817</v>
      </c>
      <c r="P410">
        <v>590</v>
      </c>
      <c r="Q410" t="s">
        <v>33</v>
      </c>
    </row>
    <row r="411" spans="8:17" x14ac:dyDescent="0.25">
      <c r="H411" t="s">
        <v>819</v>
      </c>
      <c r="I411">
        <v>10508</v>
      </c>
      <c r="J411" t="s">
        <v>33</v>
      </c>
      <c r="K411" t="s">
        <v>820</v>
      </c>
      <c r="O411" t="s">
        <v>819</v>
      </c>
      <c r="P411">
        <v>10508</v>
      </c>
      <c r="Q411" t="s">
        <v>33</v>
      </c>
    </row>
    <row r="412" spans="8:17" x14ac:dyDescent="0.25">
      <c r="H412" t="s">
        <v>821</v>
      </c>
      <c r="I412">
        <v>10528</v>
      </c>
      <c r="J412" t="s">
        <v>33</v>
      </c>
      <c r="K412" t="s">
        <v>822</v>
      </c>
      <c r="O412" t="s">
        <v>821</v>
      </c>
      <c r="P412">
        <v>10528</v>
      </c>
      <c r="Q412" t="s">
        <v>33</v>
      </c>
    </row>
    <row r="413" spans="8:17" x14ac:dyDescent="0.25">
      <c r="H413" t="s">
        <v>823</v>
      </c>
      <c r="I413">
        <v>7888</v>
      </c>
      <c r="J413" t="s">
        <v>33</v>
      </c>
      <c r="K413" t="s">
        <v>824</v>
      </c>
      <c r="O413" t="s">
        <v>823</v>
      </c>
      <c r="P413">
        <v>7888</v>
      </c>
      <c r="Q413" t="s">
        <v>33</v>
      </c>
    </row>
    <row r="414" spans="8:17" x14ac:dyDescent="0.25">
      <c r="H414" t="s">
        <v>825</v>
      </c>
      <c r="I414">
        <v>9628</v>
      </c>
      <c r="J414" t="s">
        <v>33</v>
      </c>
      <c r="K414" t="s">
        <v>824</v>
      </c>
      <c r="L414" t="s">
        <v>91</v>
      </c>
      <c r="O414" t="s">
        <v>825</v>
      </c>
      <c r="P414">
        <v>9628</v>
      </c>
      <c r="Q414" t="s">
        <v>33</v>
      </c>
    </row>
    <row r="415" spans="8:17" x14ac:dyDescent="0.25">
      <c r="H415" t="s">
        <v>826</v>
      </c>
      <c r="I415">
        <v>408</v>
      </c>
      <c r="J415" t="s">
        <v>28</v>
      </c>
      <c r="K415" t="s">
        <v>826</v>
      </c>
      <c r="M415" t="s">
        <v>42</v>
      </c>
      <c r="O415" t="s">
        <v>826</v>
      </c>
      <c r="P415">
        <v>408</v>
      </c>
      <c r="Q415" t="s">
        <v>28</v>
      </c>
    </row>
    <row r="416" spans="8:17" x14ac:dyDescent="0.25">
      <c r="H416" t="s">
        <v>827</v>
      </c>
      <c r="I416">
        <v>5158</v>
      </c>
      <c r="J416" t="s">
        <v>55</v>
      </c>
      <c r="K416" t="s">
        <v>828</v>
      </c>
      <c r="L416" t="s">
        <v>448</v>
      </c>
      <c r="O416" t="s">
        <v>827</v>
      </c>
      <c r="P416">
        <v>5158</v>
      </c>
      <c r="Q416" t="s">
        <v>55</v>
      </c>
    </row>
    <row r="417" spans="8:17" x14ac:dyDescent="0.25">
      <c r="H417" t="s">
        <v>829</v>
      </c>
      <c r="I417">
        <v>5178</v>
      </c>
      <c r="J417" t="s">
        <v>55</v>
      </c>
      <c r="K417" t="s">
        <v>231</v>
      </c>
      <c r="L417" t="s">
        <v>448</v>
      </c>
      <c r="O417" t="s">
        <v>829</v>
      </c>
      <c r="P417">
        <v>5178</v>
      </c>
      <c r="Q417" t="s">
        <v>55</v>
      </c>
    </row>
    <row r="418" spans="8:17" x14ac:dyDescent="0.25">
      <c r="H418" t="s">
        <v>830</v>
      </c>
      <c r="I418">
        <v>5189</v>
      </c>
      <c r="J418" t="s">
        <v>55</v>
      </c>
      <c r="K418" t="s">
        <v>831</v>
      </c>
      <c r="L418" t="s">
        <v>448</v>
      </c>
      <c r="O418" t="s">
        <v>830</v>
      </c>
      <c r="P418">
        <v>5189</v>
      </c>
      <c r="Q418" t="s">
        <v>55</v>
      </c>
    </row>
    <row r="419" spans="8:17" x14ac:dyDescent="0.25">
      <c r="H419" t="s">
        <v>832</v>
      </c>
      <c r="I419">
        <v>5268</v>
      </c>
      <c r="J419" t="s">
        <v>55</v>
      </c>
      <c r="K419" t="s">
        <v>833</v>
      </c>
      <c r="L419" t="s">
        <v>448</v>
      </c>
      <c r="O419" t="s">
        <v>832</v>
      </c>
      <c r="P419">
        <v>5268</v>
      </c>
      <c r="Q419" t="s">
        <v>55</v>
      </c>
    </row>
    <row r="420" spans="8:17" x14ac:dyDescent="0.25">
      <c r="H420" t="s">
        <v>834</v>
      </c>
      <c r="I420">
        <v>5288</v>
      </c>
      <c r="J420" t="s">
        <v>55</v>
      </c>
      <c r="K420" t="s">
        <v>835</v>
      </c>
      <c r="L420" t="s">
        <v>448</v>
      </c>
      <c r="O420" t="s">
        <v>834</v>
      </c>
      <c r="P420">
        <v>5288</v>
      </c>
      <c r="Q420" t="s">
        <v>55</v>
      </c>
    </row>
    <row r="421" spans="8:17" x14ac:dyDescent="0.25">
      <c r="H421" t="s">
        <v>836</v>
      </c>
      <c r="I421">
        <v>6528</v>
      </c>
      <c r="J421" t="s">
        <v>33</v>
      </c>
      <c r="K421" t="s">
        <v>837</v>
      </c>
      <c r="L421" t="s">
        <v>62</v>
      </c>
      <c r="O421" t="s">
        <v>836</v>
      </c>
      <c r="P421">
        <v>6528</v>
      </c>
      <c r="Q421" t="s">
        <v>33</v>
      </c>
    </row>
    <row r="422" spans="8:17" x14ac:dyDescent="0.25">
      <c r="H422" t="s">
        <v>838</v>
      </c>
      <c r="I422">
        <v>6158</v>
      </c>
      <c r="J422" t="s">
        <v>33</v>
      </c>
      <c r="K422" t="s">
        <v>839</v>
      </c>
      <c r="O422" t="s">
        <v>838</v>
      </c>
      <c r="P422">
        <v>6158</v>
      </c>
      <c r="Q422" t="s">
        <v>33</v>
      </c>
    </row>
    <row r="423" spans="8:17" x14ac:dyDescent="0.25">
      <c r="H423" t="s">
        <v>840</v>
      </c>
      <c r="I423">
        <v>8559</v>
      </c>
      <c r="J423" t="s">
        <v>33</v>
      </c>
      <c r="K423" t="s">
        <v>841</v>
      </c>
      <c r="O423" t="s">
        <v>840</v>
      </c>
      <c r="P423">
        <v>8559</v>
      </c>
      <c r="Q423" t="s">
        <v>33</v>
      </c>
    </row>
    <row r="424" spans="8:17" x14ac:dyDescent="0.25">
      <c r="H424" t="s">
        <v>842</v>
      </c>
      <c r="I424">
        <v>9648</v>
      </c>
      <c r="J424" t="s">
        <v>33</v>
      </c>
      <c r="K424" t="s">
        <v>843</v>
      </c>
      <c r="O424" t="s">
        <v>842</v>
      </c>
      <c r="P424">
        <v>9648</v>
      </c>
      <c r="Q424" t="s">
        <v>33</v>
      </c>
    </row>
    <row r="425" spans="8:17" x14ac:dyDescent="0.25">
      <c r="H425" t="s">
        <v>844</v>
      </c>
      <c r="I425">
        <v>10188</v>
      </c>
      <c r="J425" t="s">
        <v>33</v>
      </c>
      <c r="K425" t="s">
        <v>843</v>
      </c>
      <c r="L425" t="s">
        <v>66</v>
      </c>
      <c r="O425" t="s">
        <v>844</v>
      </c>
      <c r="P425">
        <v>10188</v>
      </c>
      <c r="Q425" t="s">
        <v>33</v>
      </c>
    </row>
    <row r="426" spans="8:17" x14ac:dyDescent="0.25">
      <c r="H426" t="s">
        <v>845</v>
      </c>
      <c r="I426">
        <v>4429</v>
      </c>
      <c r="J426" t="s">
        <v>33</v>
      </c>
      <c r="K426" t="s">
        <v>846</v>
      </c>
      <c r="L426" t="s">
        <v>847</v>
      </c>
      <c r="M426" t="s">
        <v>199</v>
      </c>
      <c r="O426" t="s">
        <v>845</v>
      </c>
      <c r="P426">
        <v>4429</v>
      </c>
      <c r="Q426" t="s">
        <v>33</v>
      </c>
    </row>
    <row r="427" spans="8:17" x14ac:dyDescent="0.25">
      <c r="H427" t="s">
        <v>848</v>
      </c>
      <c r="I427">
        <v>4448</v>
      </c>
      <c r="J427" t="s">
        <v>33</v>
      </c>
      <c r="K427" t="s">
        <v>692</v>
      </c>
      <c r="L427" t="s">
        <v>847</v>
      </c>
      <c r="M427" t="s">
        <v>124</v>
      </c>
      <c r="O427" t="s">
        <v>848</v>
      </c>
      <c r="P427">
        <v>4448</v>
      </c>
      <c r="Q427" t="s">
        <v>33</v>
      </c>
    </row>
    <row r="428" spans="8:17" x14ac:dyDescent="0.25">
      <c r="H428" t="s">
        <v>849</v>
      </c>
      <c r="I428">
        <v>4468</v>
      </c>
      <c r="J428" t="s">
        <v>33</v>
      </c>
      <c r="K428" t="s">
        <v>850</v>
      </c>
      <c r="L428" t="s">
        <v>847</v>
      </c>
      <c r="M428" t="s">
        <v>45</v>
      </c>
      <c r="O428" t="s">
        <v>849</v>
      </c>
      <c r="P428">
        <v>4468</v>
      </c>
      <c r="Q428" t="s">
        <v>33</v>
      </c>
    </row>
    <row r="429" spans="8:17" x14ac:dyDescent="0.25">
      <c r="H429" t="s">
        <v>851</v>
      </c>
      <c r="I429">
        <v>4488</v>
      </c>
      <c r="J429" t="s">
        <v>33</v>
      </c>
      <c r="K429" t="s">
        <v>524</v>
      </c>
      <c r="L429" t="s">
        <v>847</v>
      </c>
      <c r="M429" t="s">
        <v>72</v>
      </c>
      <c r="O429" t="s">
        <v>851</v>
      </c>
      <c r="P429">
        <v>4488</v>
      </c>
      <c r="Q429" t="s">
        <v>33</v>
      </c>
    </row>
    <row r="430" spans="8:17" x14ac:dyDescent="0.25">
      <c r="H430" t="s">
        <v>852</v>
      </c>
      <c r="I430">
        <v>6298</v>
      </c>
      <c r="J430" t="s">
        <v>33</v>
      </c>
      <c r="K430" t="s">
        <v>853</v>
      </c>
      <c r="O430" t="s">
        <v>852</v>
      </c>
      <c r="P430">
        <v>6298</v>
      </c>
      <c r="Q430" t="s">
        <v>33</v>
      </c>
    </row>
    <row r="431" spans="8:17" x14ac:dyDescent="0.25">
      <c r="H431" t="s">
        <v>854</v>
      </c>
      <c r="I431">
        <v>6268</v>
      </c>
      <c r="J431" t="s">
        <v>33</v>
      </c>
      <c r="K431" t="s">
        <v>855</v>
      </c>
      <c r="L431" t="s">
        <v>855</v>
      </c>
      <c r="O431" t="s">
        <v>854</v>
      </c>
      <c r="P431">
        <v>6268</v>
      </c>
      <c r="Q431" t="s">
        <v>33</v>
      </c>
    </row>
    <row r="432" spans="8:17" x14ac:dyDescent="0.25">
      <c r="H432" t="s">
        <v>856</v>
      </c>
      <c r="I432">
        <v>7248</v>
      </c>
      <c r="J432" t="s">
        <v>33</v>
      </c>
      <c r="K432" t="s">
        <v>857</v>
      </c>
      <c r="L432" t="s">
        <v>232</v>
      </c>
      <c r="O432" t="s">
        <v>856</v>
      </c>
      <c r="P432">
        <v>7248</v>
      </c>
      <c r="Q432" t="s">
        <v>33</v>
      </c>
    </row>
    <row r="433" spans="8:17" x14ac:dyDescent="0.25">
      <c r="H433" t="s">
        <v>858</v>
      </c>
      <c r="I433">
        <v>5308</v>
      </c>
      <c r="J433" t="s">
        <v>28</v>
      </c>
      <c r="K433" t="s">
        <v>859</v>
      </c>
      <c r="O433" t="s">
        <v>858</v>
      </c>
      <c r="P433">
        <v>5308</v>
      </c>
      <c r="Q433" t="s">
        <v>28</v>
      </c>
    </row>
    <row r="434" spans="8:17" x14ac:dyDescent="0.25">
      <c r="H434" t="s">
        <v>860</v>
      </c>
      <c r="I434">
        <v>4098</v>
      </c>
      <c r="J434" t="s">
        <v>861</v>
      </c>
      <c r="K434" t="s">
        <v>862</v>
      </c>
      <c r="L434" t="s">
        <v>446</v>
      </c>
      <c r="O434" t="s">
        <v>860</v>
      </c>
      <c r="P434">
        <v>4098</v>
      </c>
      <c r="Q434" t="s">
        <v>861</v>
      </c>
    </row>
    <row r="435" spans="8:17" x14ac:dyDescent="0.25">
      <c r="H435" t="s">
        <v>863</v>
      </c>
      <c r="I435">
        <v>3308</v>
      </c>
      <c r="J435" t="s">
        <v>861</v>
      </c>
      <c r="K435" t="s">
        <v>864</v>
      </c>
      <c r="O435" t="s">
        <v>863</v>
      </c>
      <c r="P435">
        <v>3308</v>
      </c>
      <c r="Q435" t="s">
        <v>861</v>
      </c>
    </row>
    <row r="436" spans="8:17" x14ac:dyDescent="0.25">
      <c r="H436" t="s">
        <v>865</v>
      </c>
      <c r="I436">
        <v>1340</v>
      </c>
      <c r="J436" t="s">
        <v>861</v>
      </c>
      <c r="K436" t="s">
        <v>866</v>
      </c>
      <c r="O436" t="s">
        <v>865</v>
      </c>
      <c r="P436">
        <v>1340</v>
      </c>
      <c r="Q436" t="s">
        <v>861</v>
      </c>
    </row>
    <row r="437" spans="8:17" x14ac:dyDescent="0.25">
      <c r="H437" t="s">
        <v>867</v>
      </c>
      <c r="I437">
        <v>5928</v>
      </c>
      <c r="J437" t="s">
        <v>861</v>
      </c>
      <c r="K437" t="s">
        <v>868</v>
      </c>
      <c r="O437" t="s">
        <v>867</v>
      </c>
      <c r="P437">
        <v>5928</v>
      </c>
      <c r="Q437" t="s">
        <v>861</v>
      </c>
    </row>
    <row r="438" spans="8:17" x14ac:dyDescent="0.25">
      <c r="H438" t="s">
        <v>869</v>
      </c>
      <c r="I438">
        <v>5328</v>
      </c>
      <c r="J438" t="s">
        <v>861</v>
      </c>
      <c r="K438" t="s">
        <v>870</v>
      </c>
      <c r="L438" t="s">
        <v>859</v>
      </c>
      <c r="O438" t="s">
        <v>869</v>
      </c>
      <c r="P438">
        <v>5328</v>
      </c>
      <c r="Q438" t="s">
        <v>861</v>
      </c>
    </row>
    <row r="439" spans="8:17" x14ac:dyDescent="0.25">
      <c r="H439" t="s">
        <v>871</v>
      </c>
      <c r="I439">
        <v>1328</v>
      </c>
      <c r="J439" t="s">
        <v>861</v>
      </c>
      <c r="K439" t="s">
        <v>872</v>
      </c>
      <c r="O439" t="s">
        <v>871</v>
      </c>
      <c r="P439">
        <v>1328</v>
      </c>
      <c r="Q439" t="s">
        <v>861</v>
      </c>
    </row>
    <row r="440" spans="8:17" x14ac:dyDescent="0.25">
      <c r="H440" t="s">
        <v>873</v>
      </c>
      <c r="I440">
        <v>1948</v>
      </c>
      <c r="J440" t="s">
        <v>28</v>
      </c>
      <c r="K440" t="s">
        <v>874</v>
      </c>
      <c r="L440" t="s">
        <v>875</v>
      </c>
      <c r="M440" t="s">
        <v>42</v>
      </c>
      <c r="O440" t="s">
        <v>873</v>
      </c>
      <c r="P440">
        <v>1948</v>
      </c>
      <c r="Q440" t="s">
        <v>28</v>
      </c>
    </row>
    <row r="441" spans="8:17" x14ac:dyDescent="0.25">
      <c r="H441" t="s">
        <v>876</v>
      </c>
      <c r="I441">
        <v>7288</v>
      </c>
      <c r="J441" t="s">
        <v>33</v>
      </c>
      <c r="K441" t="s">
        <v>877</v>
      </c>
      <c r="O441" t="s">
        <v>876</v>
      </c>
      <c r="P441">
        <v>7288</v>
      </c>
      <c r="Q441" t="s">
        <v>33</v>
      </c>
    </row>
    <row r="442" spans="8:17" x14ac:dyDescent="0.25">
      <c r="H442" t="s">
        <v>878</v>
      </c>
      <c r="I442">
        <v>7268</v>
      </c>
      <c r="J442" t="s">
        <v>55</v>
      </c>
      <c r="K442" t="s">
        <v>879</v>
      </c>
      <c r="O442" t="s">
        <v>878</v>
      </c>
      <c r="P442">
        <v>7268</v>
      </c>
      <c r="Q442" t="s">
        <v>55</v>
      </c>
    </row>
    <row r="443" spans="8:17" x14ac:dyDescent="0.25">
      <c r="H443" t="s">
        <v>880</v>
      </c>
      <c r="I443">
        <v>8418</v>
      </c>
      <c r="J443" t="s">
        <v>55</v>
      </c>
      <c r="K443" t="s">
        <v>881</v>
      </c>
      <c r="O443" t="s">
        <v>880</v>
      </c>
      <c r="P443">
        <v>8418</v>
      </c>
      <c r="Q443" t="s">
        <v>55</v>
      </c>
    </row>
    <row r="444" spans="8:17" x14ac:dyDescent="0.25">
      <c r="H444" t="s">
        <v>882</v>
      </c>
      <c r="I444">
        <v>8688</v>
      </c>
      <c r="J444" t="s">
        <v>33</v>
      </c>
      <c r="K444" t="s">
        <v>883</v>
      </c>
      <c r="O444" t="s">
        <v>882</v>
      </c>
      <c r="P444">
        <v>8688</v>
      </c>
      <c r="Q444" t="s">
        <v>33</v>
      </c>
    </row>
    <row r="445" spans="8:17" x14ac:dyDescent="0.25">
      <c r="H445" t="s">
        <v>884</v>
      </c>
      <c r="I445">
        <v>5348</v>
      </c>
      <c r="J445" t="s">
        <v>33</v>
      </c>
      <c r="K445" t="s">
        <v>885</v>
      </c>
      <c r="O445" t="s">
        <v>884</v>
      </c>
      <c r="P445">
        <v>5348</v>
      </c>
      <c r="Q445" t="s">
        <v>33</v>
      </c>
    </row>
    <row r="446" spans="8:17" x14ac:dyDescent="0.25">
      <c r="H446" t="s">
        <v>886</v>
      </c>
      <c r="I446">
        <v>2128</v>
      </c>
      <c r="J446" t="s">
        <v>33</v>
      </c>
      <c r="K446" t="s">
        <v>887</v>
      </c>
      <c r="M446" t="s">
        <v>188</v>
      </c>
      <c r="O446" t="s">
        <v>886</v>
      </c>
      <c r="P446">
        <v>2128</v>
      </c>
      <c r="Q446" t="s">
        <v>33</v>
      </c>
    </row>
    <row r="447" spans="8:17" x14ac:dyDescent="0.25">
      <c r="H447" t="s">
        <v>888</v>
      </c>
      <c r="I447">
        <v>1319</v>
      </c>
      <c r="J447" t="s">
        <v>55</v>
      </c>
      <c r="K447" t="s">
        <v>757</v>
      </c>
      <c r="L447" t="s">
        <v>889</v>
      </c>
      <c r="M447" t="s">
        <v>890</v>
      </c>
      <c r="O447" t="s">
        <v>888</v>
      </c>
      <c r="P447">
        <v>1319</v>
      </c>
      <c r="Q447" t="s">
        <v>55</v>
      </c>
    </row>
    <row r="448" spans="8:17" x14ac:dyDescent="0.25">
      <c r="H448" t="s">
        <v>891</v>
      </c>
      <c r="I448">
        <v>10688</v>
      </c>
      <c r="J448" t="s">
        <v>33</v>
      </c>
      <c r="K448" t="s">
        <v>892</v>
      </c>
      <c r="L448" t="s">
        <v>62</v>
      </c>
      <c r="O448" t="s">
        <v>891</v>
      </c>
      <c r="P448">
        <v>10688</v>
      </c>
      <c r="Q448" t="s">
        <v>33</v>
      </c>
    </row>
    <row r="449" spans="8:17" x14ac:dyDescent="0.25">
      <c r="H449" t="s">
        <v>893</v>
      </c>
      <c r="I449">
        <v>10510</v>
      </c>
      <c r="J449" t="s">
        <v>33</v>
      </c>
      <c r="K449" t="s">
        <v>894</v>
      </c>
      <c r="L449" t="s">
        <v>62</v>
      </c>
      <c r="O449" t="s">
        <v>893</v>
      </c>
      <c r="P449">
        <v>10510</v>
      </c>
      <c r="Q449" t="s">
        <v>33</v>
      </c>
    </row>
    <row r="450" spans="8:17" x14ac:dyDescent="0.25">
      <c r="H450" t="s">
        <v>895</v>
      </c>
      <c r="I450">
        <v>5858</v>
      </c>
      <c r="J450" t="s">
        <v>33</v>
      </c>
      <c r="K450" t="s">
        <v>137</v>
      </c>
      <c r="L450" t="s">
        <v>62</v>
      </c>
      <c r="O450" t="s">
        <v>895</v>
      </c>
      <c r="P450">
        <v>5858</v>
      </c>
      <c r="Q450" t="s">
        <v>33</v>
      </c>
    </row>
    <row r="451" spans="8:17" x14ac:dyDescent="0.25">
      <c r="H451" t="s">
        <v>896</v>
      </c>
      <c r="I451">
        <v>10580</v>
      </c>
      <c r="J451" t="s">
        <v>33</v>
      </c>
      <c r="K451" t="s">
        <v>780</v>
      </c>
      <c r="L451" t="s">
        <v>62</v>
      </c>
      <c r="O451" t="s">
        <v>896</v>
      </c>
      <c r="P451">
        <v>10580</v>
      </c>
      <c r="Q451" t="s">
        <v>33</v>
      </c>
    </row>
    <row r="452" spans="8:17" x14ac:dyDescent="0.25">
      <c r="H452" t="s">
        <v>897</v>
      </c>
      <c r="I452">
        <v>10708</v>
      </c>
      <c r="J452" t="s">
        <v>33</v>
      </c>
      <c r="K452" t="s">
        <v>898</v>
      </c>
      <c r="L452" t="s">
        <v>62</v>
      </c>
      <c r="O452" t="s">
        <v>897</v>
      </c>
      <c r="P452">
        <v>10708</v>
      </c>
      <c r="Q452" t="s">
        <v>33</v>
      </c>
    </row>
    <row r="453" spans="8:17" x14ac:dyDescent="0.25">
      <c r="H453" t="s">
        <v>899</v>
      </c>
      <c r="I453">
        <v>5758</v>
      </c>
      <c r="J453" t="s">
        <v>33</v>
      </c>
      <c r="K453" t="s">
        <v>599</v>
      </c>
      <c r="L453" t="s">
        <v>62</v>
      </c>
      <c r="O453" t="s">
        <v>899</v>
      </c>
      <c r="P453">
        <v>5758</v>
      </c>
      <c r="Q453" t="s">
        <v>33</v>
      </c>
    </row>
    <row r="454" spans="8:17" x14ac:dyDescent="0.25">
      <c r="H454" t="s">
        <v>900</v>
      </c>
      <c r="I454">
        <v>592</v>
      </c>
      <c r="J454" t="s">
        <v>33</v>
      </c>
      <c r="K454" t="s">
        <v>901</v>
      </c>
      <c r="M454" t="s">
        <v>45</v>
      </c>
      <c r="O454" t="s">
        <v>900</v>
      </c>
      <c r="P454">
        <v>592</v>
      </c>
      <c r="Q454" t="s">
        <v>33</v>
      </c>
    </row>
    <row r="455" spans="8:17" x14ac:dyDescent="0.25">
      <c r="H455" t="s">
        <v>902</v>
      </c>
      <c r="I455">
        <v>8528</v>
      </c>
      <c r="J455" t="s">
        <v>33</v>
      </c>
      <c r="K455" t="s">
        <v>903</v>
      </c>
      <c r="O455" t="s">
        <v>902</v>
      </c>
      <c r="P455">
        <v>8528</v>
      </c>
      <c r="Q455" t="s">
        <v>33</v>
      </c>
    </row>
    <row r="456" spans="8:17" x14ac:dyDescent="0.25">
      <c r="H456" t="s">
        <v>904</v>
      </c>
      <c r="I456">
        <v>668</v>
      </c>
      <c r="J456" t="s">
        <v>212</v>
      </c>
      <c r="K456" t="s">
        <v>905</v>
      </c>
      <c r="M456" t="s">
        <v>42</v>
      </c>
      <c r="O456" t="s">
        <v>904</v>
      </c>
      <c r="P456">
        <v>668</v>
      </c>
      <c r="Q456" t="s">
        <v>212</v>
      </c>
    </row>
    <row r="457" spans="8:17" x14ac:dyDescent="0.25">
      <c r="H457" t="s">
        <v>906</v>
      </c>
      <c r="I457">
        <v>1</v>
      </c>
      <c r="J457" t="s">
        <v>212</v>
      </c>
      <c r="K457" t="s">
        <v>907</v>
      </c>
      <c r="M457" t="s">
        <v>42</v>
      </c>
      <c r="O457" t="s">
        <v>906</v>
      </c>
      <c r="P457">
        <v>1</v>
      </c>
      <c r="Q457" t="s">
        <v>212</v>
      </c>
    </row>
    <row r="458" spans="8:17" x14ac:dyDescent="0.25">
      <c r="H458" t="s">
        <v>908</v>
      </c>
      <c r="I458">
        <v>1658</v>
      </c>
      <c r="J458" t="s">
        <v>212</v>
      </c>
      <c r="K458" t="s">
        <v>909</v>
      </c>
      <c r="M458" t="s">
        <v>42</v>
      </c>
      <c r="O458" t="s">
        <v>908</v>
      </c>
      <c r="P458">
        <v>1658</v>
      </c>
      <c r="Q458" t="s">
        <v>212</v>
      </c>
    </row>
    <row r="459" spans="8:17" x14ac:dyDescent="0.25">
      <c r="H459" t="s">
        <v>910</v>
      </c>
      <c r="I459">
        <v>5628</v>
      </c>
      <c r="J459" t="s">
        <v>212</v>
      </c>
      <c r="K459" t="s">
        <v>911</v>
      </c>
      <c r="O459" t="s">
        <v>910</v>
      </c>
      <c r="P459">
        <v>5628</v>
      </c>
      <c r="Q459" t="s">
        <v>212</v>
      </c>
    </row>
    <row r="460" spans="8:17" x14ac:dyDescent="0.25">
      <c r="H460" t="s">
        <v>912</v>
      </c>
      <c r="I460">
        <v>5368</v>
      </c>
      <c r="J460" t="s">
        <v>212</v>
      </c>
      <c r="K460" t="s">
        <v>913</v>
      </c>
      <c r="O460" t="s">
        <v>912</v>
      </c>
      <c r="P460">
        <v>5368</v>
      </c>
      <c r="Q460" t="s">
        <v>212</v>
      </c>
    </row>
    <row r="461" spans="8:17" x14ac:dyDescent="0.25">
      <c r="H461" t="s">
        <v>914</v>
      </c>
      <c r="I461">
        <v>9379</v>
      </c>
      <c r="J461" t="s">
        <v>212</v>
      </c>
      <c r="K461" t="s">
        <v>907</v>
      </c>
      <c r="L461" t="s">
        <v>754</v>
      </c>
      <c r="O461" t="s">
        <v>914</v>
      </c>
      <c r="P461">
        <v>9379</v>
      </c>
      <c r="Q461" t="s">
        <v>212</v>
      </c>
    </row>
    <row r="462" spans="8:17" x14ac:dyDescent="0.25">
      <c r="H462" t="s">
        <v>915</v>
      </c>
      <c r="I462">
        <v>9498</v>
      </c>
      <c r="J462" t="s">
        <v>212</v>
      </c>
      <c r="K462" t="s">
        <v>907</v>
      </c>
      <c r="L462" t="s">
        <v>576</v>
      </c>
      <c r="O462" t="s">
        <v>915</v>
      </c>
      <c r="P462">
        <v>9498</v>
      </c>
      <c r="Q462" t="s">
        <v>212</v>
      </c>
    </row>
    <row r="463" spans="8:17" x14ac:dyDescent="0.25">
      <c r="H463" t="s">
        <v>916</v>
      </c>
      <c r="I463">
        <v>9608</v>
      </c>
      <c r="J463" t="s">
        <v>33</v>
      </c>
      <c r="K463" t="s">
        <v>917</v>
      </c>
      <c r="L463" t="s">
        <v>62</v>
      </c>
      <c r="O463" t="s">
        <v>916</v>
      </c>
      <c r="P463">
        <v>9608</v>
      </c>
      <c r="Q463" t="s">
        <v>33</v>
      </c>
    </row>
    <row r="464" spans="8:17" x14ac:dyDescent="0.25">
      <c r="H464" t="s">
        <v>918</v>
      </c>
      <c r="I464">
        <v>4528</v>
      </c>
      <c r="J464" t="s">
        <v>33</v>
      </c>
      <c r="K464" t="s">
        <v>919</v>
      </c>
      <c r="M464" t="s">
        <v>72</v>
      </c>
      <c r="O464" t="s">
        <v>918</v>
      </c>
      <c r="P464">
        <v>4528</v>
      </c>
      <c r="Q464" t="s">
        <v>33</v>
      </c>
    </row>
    <row r="465" spans="8:17" x14ac:dyDescent="0.25">
      <c r="H465" t="s">
        <v>920</v>
      </c>
      <c r="I465">
        <v>4548</v>
      </c>
      <c r="J465" t="s">
        <v>55</v>
      </c>
      <c r="K465" t="s">
        <v>921</v>
      </c>
      <c r="M465" t="s">
        <v>42</v>
      </c>
      <c r="O465" t="s">
        <v>920</v>
      </c>
      <c r="P465">
        <v>4548</v>
      </c>
      <c r="Q465" t="s">
        <v>55</v>
      </c>
    </row>
    <row r="466" spans="8:17" x14ac:dyDescent="0.25">
      <c r="H466" t="s">
        <v>922</v>
      </c>
      <c r="I466">
        <v>7058</v>
      </c>
      <c r="J466" t="s">
        <v>33</v>
      </c>
      <c r="K466" t="s">
        <v>923</v>
      </c>
      <c r="O466" t="s">
        <v>922</v>
      </c>
      <c r="P466">
        <v>7058</v>
      </c>
      <c r="Q466" t="s">
        <v>33</v>
      </c>
    </row>
    <row r="467" spans="8:17" x14ac:dyDescent="0.25">
      <c r="H467" t="s">
        <v>924</v>
      </c>
      <c r="I467">
        <v>512</v>
      </c>
      <c r="J467" t="s">
        <v>33</v>
      </c>
      <c r="K467" t="s">
        <v>925</v>
      </c>
      <c r="M467" t="s">
        <v>45</v>
      </c>
      <c r="O467" t="s">
        <v>924</v>
      </c>
      <c r="P467">
        <v>512</v>
      </c>
      <c r="Q467" t="s">
        <v>33</v>
      </c>
    </row>
    <row r="468" spans="8:17" x14ac:dyDescent="0.25">
      <c r="H468" t="s">
        <v>926</v>
      </c>
      <c r="I468">
        <v>8668</v>
      </c>
      <c r="J468" t="s">
        <v>55</v>
      </c>
      <c r="K468" t="s">
        <v>927</v>
      </c>
      <c r="O468" t="s">
        <v>926</v>
      </c>
      <c r="P468">
        <v>8668</v>
      </c>
      <c r="Q468" t="s">
        <v>55</v>
      </c>
    </row>
    <row r="469" spans="8:17" x14ac:dyDescent="0.25">
      <c r="H469" t="s">
        <v>928</v>
      </c>
      <c r="I469">
        <v>8758</v>
      </c>
      <c r="J469" t="s">
        <v>55</v>
      </c>
      <c r="K469" t="s">
        <v>929</v>
      </c>
      <c r="O469" t="s">
        <v>928</v>
      </c>
      <c r="P469">
        <v>8758</v>
      </c>
      <c r="Q469" t="s">
        <v>55</v>
      </c>
    </row>
    <row r="470" spans="8:17" x14ac:dyDescent="0.25">
      <c r="H470" t="s">
        <v>930</v>
      </c>
      <c r="I470">
        <v>3448</v>
      </c>
      <c r="J470" t="s">
        <v>33</v>
      </c>
      <c r="K470" t="s">
        <v>931</v>
      </c>
      <c r="M470" t="s">
        <v>932</v>
      </c>
      <c r="O470" t="s">
        <v>930</v>
      </c>
      <c r="P470">
        <v>3448</v>
      </c>
      <c r="Q470" t="s">
        <v>33</v>
      </c>
    </row>
    <row r="471" spans="8:17" x14ac:dyDescent="0.25">
      <c r="H471" t="s">
        <v>933</v>
      </c>
      <c r="I471">
        <v>7648</v>
      </c>
      <c r="J471" t="s">
        <v>33</v>
      </c>
      <c r="K471" t="s">
        <v>934</v>
      </c>
      <c r="O471" t="s">
        <v>933</v>
      </c>
      <c r="P471">
        <v>7648</v>
      </c>
      <c r="Q471" t="s">
        <v>33</v>
      </c>
    </row>
    <row r="472" spans="8:17" x14ac:dyDescent="0.25">
      <c r="H472" t="s">
        <v>935</v>
      </c>
      <c r="I472">
        <v>700</v>
      </c>
      <c r="J472" t="s">
        <v>33</v>
      </c>
      <c r="K472" t="s">
        <v>936</v>
      </c>
      <c r="M472" t="s">
        <v>45</v>
      </c>
      <c r="O472" t="s">
        <v>935</v>
      </c>
      <c r="P472">
        <v>700</v>
      </c>
      <c r="Q472" t="s">
        <v>33</v>
      </c>
    </row>
    <row r="473" spans="8:17" x14ac:dyDescent="0.25">
      <c r="H473" t="s">
        <v>937</v>
      </c>
      <c r="I473">
        <v>4088</v>
      </c>
      <c r="J473" t="s">
        <v>33</v>
      </c>
      <c r="K473" t="s">
        <v>938</v>
      </c>
      <c r="M473" t="s">
        <v>72</v>
      </c>
      <c r="O473" t="s">
        <v>937</v>
      </c>
      <c r="P473">
        <v>4088</v>
      </c>
      <c r="Q473" t="s">
        <v>33</v>
      </c>
    </row>
    <row r="474" spans="8:17" x14ac:dyDescent="0.25">
      <c r="H474" t="s">
        <v>939</v>
      </c>
      <c r="I474">
        <v>748</v>
      </c>
      <c r="J474" t="s">
        <v>55</v>
      </c>
      <c r="K474" t="s">
        <v>940</v>
      </c>
      <c r="M474" t="s">
        <v>42</v>
      </c>
      <c r="O474" t="s">
        <v>939</v>
      </c>
      <c r="P474">
        <v>748</v>
      </c>
      <c r="Q474" t="s">
        <v>55</v>
      </c>
    </row>
    <row r="475" spans="8:17" x14ac:dyDescent="0.25">
      <c r="H475" t="s">
        <v>941</v>
      </c>
      <c r="I475">
        <v>9548</v>
      </c>
      <c r="J475" t="s">
        <v>33</v>
      </c>
      <c r="K475" t="s">
        <v>942</v>
      </c>
      <c r="L475" t="s">
        <v>62</v>
      </c>
      <c r="O475" t="s">
        <v>941</v>
      </c>
      <c r="P475">
        <v>9548</v>
      </c>
      <c r="Q475" t="s">
        <v>33</v>
      </c>
    </row>
    <row r="476" spans="8:17" x14ac:dyDescent="0.25">
      <c r="H476" t="s">
        <v>943</v>
      </c>
      <c r="I476">
        <v>9708</v>
      </c>
      <c r="J476" t="s">
        <v>33</v>
      </c>
      <c r="K476" t="s">
        <v>690</v>
      </c>
      <c r="L476" t="s">
        <v>944</v>
      </c>
      <c r="O476" t="s">
        <v>943</v>
      </c>
      <c r="P476">
        <v>9708</v>
      </c>
      <c r="Q476" t="s">
        <v>33</v>
      </c>
    </row>
    <row r="477" spans="8:17" x14ac:dyDescent="0.25">
      <c r="H477" t="s">
        <v>945</v>
      </c>
      <c r="I477">
        <v>9728</v>
      </c>
      <c r="J477" t="s">
        <v>33</v>
      </c>
      <c r="K477" t="s">
        <v>690</v>
      </c>
      <c r="L477" t="s">
        <v>946</v>
      </c>
      <c r="O477" t="s">
        <v>945</v>
      </c>
      <c r="P477">
        <v>9728</v>
      </c>
      <c r="Q477" t="s">
        <v>33</v>
      </c>
    </row>
    <row r="478" spans="8:17" x14ac:dyDescent="0.25">
      <c r="H478" t="s">
        <v>947</v>
      </c>
      <c r="I478">
        <v>10488</v>
      </c>
      <c r="J478" t="s">
        <v>33</v>
      </c>
      <c r="K478" t="s">
        <v>948</v>
      </c>
      <c r="O478" t="s">
        <v>947</v>
      </c>
      <c r="P478">
        <v>10488</v>
      </c>
      <c r="Q478" t="s">
        <v>33</v>
      </c>
    </row>
    <row r="479" spans="8:17" x14ac:dyDescent="0.25">
      <c r="H479" t="s">
        <v>949</v>
      </c>
      <c r="I479">
        <v>10468</v>
      </c>
      <c r="J479" t="s">
        <v>33</v>
      </c>
      <c r="K479" t="s">
        <v>950</v>
      </c>
      <c r="O479" t="s">
        <v>949</v>
      </c>
      <c r="P479">
        <v>10468</v>
      </c>
      <c r="Q479" t="s">
        <v>33</v>
      </c>
    </row>
    <row r="480" spans="8:17" x14ac:dyDescent="0.25">
      <c r="H480" t="s">
        <v>951</v>
      </c>
      <c r="I480">
        <v>8898</v>
      </c>
      <c r="J480" t="s">
        <v>33</v>
      </c>
      <c r="K480" t="s">
        <v>952</v>
      </c>
      <c r="O480" t="s">
        <v>951</v>
      </c>
      <c r="P480">
        <v>8898</v>
      </c>
      <c r="Q480" t="s">
        <v>33</v>
      </c>
    </row>
    <row r="481" spans="8:17" x14ac:dyDescent="0.25">
      <c r="H481" t="s">
        <v>953</v>
      </c>
      <c r="I481">
        <v>4278</v>
      </c>
      <c r="J481" t="s">
        <v>33</v>
      </c>
      <c r="K481" t="s">
        <v>954</v>
      </c>
      <c r="M481" t="s">
        <v>72</v>
      </c>
      <c r="O481" t="s">
        <v>953</v>
      </c>
      <c r="P481">
        <v>4278</v>
      </c>
      <c r="Q481" t="s">
        <v>33</v>
      </c>
    </row>
    <row r="482" spans="8:17" x14ac:dyDescent="0.25">
      <c r="H482" t="s">
        <v>955</v>
      </c>
      <c r="I482">
        <v>3058</v>
      </c>
      <c r="J482" t="s">
        <v>212</v>
      </c>
      <c r="K482" t="s">
        <v>956</v>
      </c>
      <c r="M482" t="s">
        <v>42</v>
      </c>
      <c r="O482" t="s">
        <v>955</v>
      </c>
      <c r="P482">
        <v>3058</v>
      </c>
      <c r="Q482" t="s">
        <v>212</v>
      </c>
    </row>
    <row r="483" spans="8:17" x14ac:dyDescent="0.25">
      <c r="H483" t="s">
        <v>957</v>
      </c>
      <c r="I483">
        <v>559</v>
      </c>
      <c r="J483" t="s">
        <v>33</v>
      </c>
      <c r="K483" t="s">
        <v>958</v>
      </c>
      <c r="M483" t="s">
        <v>45</v>
      </c>
      <c r="O483" t="s">
        <v>957</v>
      </c>
      <c r="P483">
        <v>559</v>
      </c>
      <c r="Q483" t="s">
        <v>33</v>
      </c>
    </row>
    <row r="484" spans="8:17" x14ac:dyDescent="0.25">
      <c r="H484" t="s">
        <v>959</v>
      </c>
      <c r="I484">
        <v>1488</v>
      </c>
      <c r="J484" t="s">
        <v>33</v>
      </c>
      <c r="K484" t="s">
        <v>960</v>
      </c>
      <c r="M484" t="s">
        <v>72</v>
      </c>
      <c r="O484" t="s">
        <v>959</v>
      </c>
      <c r="P484">
        <v>1488</v>
      </c>
      <c r="Q484" t="s">
        <v>33</v>
      </c>
    </row>
    <row r="485" spans="8:17" x14ac:dyDescent="0.25">
      <c r="H485" t="s">
        <v>961</v>
      </c>
      <c r="I485">
        <v>8938</v>
      </c>
      <c r="J485" t="s">
        <v>33</v>
      </c>
      <c r="K485" t="s">
        <v>962</v>
      </c>
      <c r="O485" t="s">
        <v>961</v>
      </c>
      <c r="P485">
        <v>8938</v>
      </c>
      <c r="Q485" t="s">
        <v>33</v>
      </c>
    </row>
    <row r="486" spans="8:17" x14ac:dyDescent="0.25">
      <c r="H486" t="s">
        <v>963</v>
      </c>
      <c r="I486">
        <v>1678</v>
      </c>
      <c r="J486" t="s">
        <v>212</v>
      </c>
      <c r="K486" t="s">
        <v>964</v>
      </c>
      <c r="M486" t="s">
        <v>42</v>
      </c>
      <c r="O486" t="s">
        <v>963</v>
      </c>
      <c r="P486">
        <v>1678</v>
      </c>
      <c r="Q486" t="s">
        <v>212</v>
      </c>
    </row>
    <row r="487" spans="8:17" x14ac:dyDescent="0.25">
      <c r="H487" t="s">
        <v>965</v>
      </c>
      <c r="I487">
        <v>9908</v>
      </c>
      <c r="J487" t="s">
        <v>33</v>
      </c>
      <c r="K487" t="s">
        <v>966</v>
      </c>
      <c r="L487" t="s">
        <v>62</v>
      </c>
      <c r="O487" t="s">
        <v>965</v>
      </c>
      <c r="P487">
        <v>9908</v>
      </c>
      <c r="Q487" t="s">
        <v>33</v>
      </c>
    </row>
    <row r="488" spans="8:17" x14ac:dyDescent="0.25">
      <c r="H488" t="s">
        <v>967</v>
      </c>
      <c r="I488">
        <v>1808</v>
      </c>
      <c r="J488" t="s">
        <v>33</v>
      </c>
      <c r="K488" t="s">
        <v>968</v>
      </c>
      <c r="L488" t="s">
        <v>969</v>
      </c>
      <c r="M488" t="s">
        <v>72</v>
      </c>
      <c r="O488" t="s">
        <v>967</v>
      </c>
      <c r="P488">
        <v>1808</v>
      </c>
      <c r="Q488" t="s">
        <v>33</v>
      </c>
    </row>
    <row r="489" spans="8:17" x14ac:dyDescent="0.25">
      <c r="H489" t="s">
        <v>970</v>
      </c>
      <c r="I489">
        <v>7328</v>
      </c>
      <c r="J489" t="s">
        <v>33</v>
      </c>
      <c r="K489" t="s">
        <v>599</v>
      </c>
      <c r="L489" t="s">
        <v>971</v>
      </c>
      <c r="O489" t="s">
        <v>970</v>
      </c>
      <c r="P489">
        <v>7328</v>
      </c>
      <c r="Q489" t="s">
        <v>33</v>
      </c>
    </row>
    <row r="490" spans="8:17" x14ac:dyDescent="0.25">
      <c r="H490" t="s">
        <v>972</v>
      </c>
      <c r="I490">
        <v>8918</v>
      </c>
      <c r="J490" t="s">
        <v>55</v>
      </c>
      <c r="K490" t="s">
        <v>288</v>
      </c>
      <c r="L490" t="s">
        <v>973</v>
      </c>
      <c r="O490" t="s">
        <v>972</v>
      </c>
      <c r="P490">
        <v>8918</v>
      </c>
      <c r="Q490" t="s">
        <v>55</v>
      </c>
    </row>
    <row r="491" spans="8:17" x14ac:dyDescent="0.25">
      <c r="H491" t="s">
        <v>974</v>
      </c>
      <c r="I491">
        <v>6438</v>
      </c>
      <c r="J491" t="s">
        <v>33</v>
      </c>
      <c r="K491" t="s">
        <v>975</v>
      </c>
      <c r="O491" t="s">
        <v>974</v>
      </c>
      <c r="P491">
        <v>6438</v>
      </c>
      <c r="Q491" t="s">
        <v>33</v>
      </c>
    </row>
    <row r="492" spans="8:17" x14ac:dyDescent="0.25">
      <c r="H492" t="s">
        <v>976</v>
      </c>
      <c r="I492">
        <v>10798</v>
      </c>
      <c r="J492" t="s">
        <v>33</v>
      </c>
      <c r="K492" t="s">
        <v>977</v>
      </c>
      <c r="O492" t="s">
        <v>976</v>
      </c>
      <c r="P492">
        <v>10798</v>
      </c>
      <c r="Q492" t="s">
        <v>33</v>
      </c>
    </row>
    <row r="493" spans="8:17" x14ac:dyDescent="0.25">
      <c r="H493" t="s">
        <v>978</v>
      </c>
      <c r="I493">
        <v>7698</v>
      </c>
      <c r="J493" t="s">
        <v>33</v>
      </c>
      <c r="K493" t="s">
        <v>979</v>
      </c>
      <c r="O493" t="s">
        <v>978</v>
      </c>
      <c r="P493">
        <v>7698</v>
      </c>
      <c r="Q493" t="s">
        <v>33</v>
      </c>
    </row>
    <row r="494" spans="8:17" x14ac:dyDescent="0.25">
      <c r="H494" t="s">
        <v>980</v>
      </c>
      <c r="I494">
        <v>7228</v>
      </c>
      <c r="J494" t="s">
        <v>33</v>
      </c>
      <c r="K494" t="s">
        <v>286</v>
      </c>
      <c r="L494" t="s">
        <v>981</v>
      </c>
      <c r="O494" t="s">
        <v>980</v>
      </c>
      <c r="P494">
        <v>7228</v>
      </c>
      <c r="Q494" t="s">
        <v>33</v>
      </c>
    </row>
    <row r="495" spans="8:17" x14ac:dyDescent="0.25">
      <c r="H495" t="s">
        <v>982</v>
      </c>
      <c r="I495">
        <v>7208</v>
      </c>
      <c r="J495" t="s">
        <v>55</v>
      </c>
      <c r="K495" t="s">
        <v>499</v>
      </c>
      <c r="L495" t="s">
        <v>981</v>
      </c>
      <c r="O495" t="s">
        <v>982</v>
      </c>
      <c r="P495">
        <v>7208</v>
      </c>
      <c r="Q495" t="s">
        <v>55</v>
      </c>
    </row>
    <row r="496" spans="8:17" x14ac:dyDescent="0.25">
      <c r="H496" t="s">
        <v>983</v>
      </c>
      <c r="I496">
        <v>7139</v>
      </c>
      <c r="J496" t="s">
        <v>33</v>
      </c>
      <c r="K496" t="s">
        <v>592</v>
      </c>
      <c r="L496" t="s">
        <v>981</v>
      </c>
      <c r="O496" t="s">
        <v>983</v>
      </c>
      <c r="P496">
        <v>7139</v>
      </c>
      <c r="Q496" t="s">
        <v>33</v>
      </c>
    </row>
    <row r="497" spans="8:17" x14ac:dyDescent="0.25">
      <c r="H497" t="s">
        <v>984</v>
      </c>
      <c r="I497">
        <v>7188</v>
      </c>
      <c r="J497" t="s">
        <v>55</v>
      </c>
      <c r="K497" t="s">
        <v>288</v>
      </c>
      <c r="L497" t="s">
        <v>981</v>
      </c>
      <c r="O497" t="s">
        <v>984</v>
      </c>
      <c r="P497">
        <v>7188</v>
      </c>
      <c r="Q497" t="s">
        <v>55</v>
      </c>
    </row>
    <row r="498" spans="8:17" x14ac:dyDescent="0.25">
      <c r="H498" t="s">
        <v>985</v>
      </c>
      <c r="I498">
        <v>7168</v>
      </c>
      <c r="J498" t="s">
        <v>212</v>
      </c>
      <c r="K498" t="s">
        <v>907</v>
      </c>
      <c r="L498" t="s">
        <v>981</v>
      </c>
      <c r="O498" t="s">
        <v>985</v>
      </c>
      <c r="P498">
        <v>7168</v>
      </c>
      <c r="Q498" t="s">
        <v>212</v>
      </c>
    </row>
    <row r="499" spans="8:17" x14ac:dyDescent="0.25">
      <c r="H499" t="s">
        <v>986</v>
      </c>
      <c r="I499">
        <v>2518</v>
      </c>
      <c r="J499" t="s">
        <v>33</v>
      </c>
      <c r="K499" t="s">
        <v>987</v>
      </c>
      <c r="M499" t="s">
        <v>72</v>
      </c>
      <c r="O499" t="s">
        <v>986</v>
      </c>
      <c r="P499">
        <v>2518</v>
      </c>
      <c r="Q499" t="s">
        <v>33</v>
      </c>
    </row>
    <row r="500" spans="8:17" x14ac:dyDescent="0.25">
      <c r="H500" t="s">
        <v>988</v>
      </c>
      <c r="I500">
        <v>9268</v>
      </c>
      <c r="J500" t="s">
        <v>33</v>
      </c>
      <c r="K500" t="s">
        <v>989</v>
      </c>
      <c r="O500" t="s">
        <v>988</v>
      </c>
      <c r="P500">
        <v>9268</v>
      </c>
      <c r="Q500" t="s">
        <v>33</v>
      </c>
    </row>
    <row r="501" spans="8:17" x14ac:dyDescent="0.25">
      <c r="H501" t="s">
        <v>990</v>
      </c>
      <c r="I501">
        <v>7358</v>
      </c>
      <c r="J501" t="s">
        <v>33</v>
      </c>
      <c r="K501" t="s">
        <v>991</v>
      </c>
      <c r="L501" t="s">
        <v>62</v>
      </c>
      <c r="O501" t="s">
        <v>990</v>
      </c>
      <c r="P501">
        <v>7358</v>
      </c>
      <c r="Q501" t="s">
        <v>33</v>
      </c>
    </row>
    <row r="502" spans="8:17" x14ac:dyDescent="0.25">
      <c r="H502" t="s">
        <v>992</v>
      </c>
      <c r="I502">
        <v>1868</v>
      </c>
      <c r="J502" t="s">
        <v>861</v>
      </c>
      <c r="K502" t="s">
        <v>993</v>
      </c>
      <c r="O502" t="s">
        <v>992</v>
      </c>
      <c r="P502">
        <v>1868</v>
      </c>
      <c r="Q502" t="s">
        <v>861</v>
      </c>
    </row>
    <row r="503" spans="8:17" x14ac:dyDescent="0.25">
      <c r="H503" t="s">
        <v>994</v>
      </c>
      <c r="I503">
        <v>8598</v>
      </c>
      <c r="J503" t="s">
        <v>33</v>
      </c>
      <c r="K503" t="s">
        <v>995</v>
      </c>
      <c r="O503" t="s">
        <v>994</v>
      </c>
      <c r="P503">
        <v>8598</v>
      </c>
      <c r="Q503" t="s">
        <v>33</v>
      </c>
    </row>
    <row r="504" spans="8:17" x14ac:dyDescent="0.25">
      <c r="H504" t="s">
        <v>996</v>
      </c>
      <c r="I504">
        <v>10558</v>
      </c>
      <c r="J504" t="s">
        <v>33</v>
      </c>
      <c r="K504" t="s">
        <v>997</v>
      </c>
      <c r="O504" t="s">
        <v>996</v>
      </c>
      <c r="P504">
        <v>10558</v>
      </c>
      <c r="Q504" t="s">
        <v>33</v>
      </c>
    </row>
    <row r="505" spans="8:17" x14ac:dyDescent="0.25">
      <c r="H505" t="s">
        <v>998</v>
      </c>
      <c r="I505">
        <v>10509</v>
      </c>
      <c r="J505" t="s">
        <v>33</v>
      </c>
      <c r="K505" t="s">
        <v>999</v>
      </c>
      <c r="O505" t="s">
        <v>998</v>
      </c>
      <c r="P505">
        <v>10509</v>
      </c>
      <c r="Q505" t="s">
        <v>33</v>
      </c>
    </row>
    <row r="506" spans="8:17" x14ac:dyDescent="0.25">
      <c r="H506" t="s">
        <v>1000</v>
      </c>
      <c r="I506">
        <v>5668</v>
      </c>
      <c r="J506" t="s">
        <v>33</v>
      </c>
      <c r="K506" t="s">
        <v>692</v>
      </c>
      <c r="L506">
        <v>4</v>
      </c>
      <c r="O506" t="s">
        <v>1000</v>
      </c>
      <c r="P506">
        <v>5668</v>
      </c>
      <c r="Q506" t="s">
        <v>33</v>
      </c>
    </row>
    <row r="507" spans="8:17" x14ac:dyDescent="0.25">
      <c r="H507" t="s">
        <v>1001</v>
      </c>
      <c r="I507">
        <v>5538</v>
      </c>
      <c r="J507" t="s">
        <v>55</v>
      </c>
      <c r="K507" t="s">
        <v>56</v>
      </c>
      <c r="L507" t="s">
        <v>692</v>
      </c>
      <c r="O507" t="s">
        <v>1001</v>
      </c>
      <c r="P507">
        <v>5538</v>
      </c>
      <c r="Q507" t="s">
        <v>55</v>
      </c>
    </row>
    <row r="508" spans="8:17" x14ac:dyDescent="0.25">
      <c r="H508" t="s">
        <v>1002</v>
      </c>
      <c r="I508">
        <v>2178</v>
      </c>
      <c r="J508" t="s">
        <v>33</v>
      </c>
      <c r="K508" t="s">
        <v>1003</v>
      </c>
      <c r="M508" t="s">
        <v>188</v>
      </c>
      <c r="O508" t="s">
        <v>1002</v>
      </c>
      <c r="P508">
        <v>2178</v>
      </c>
      <c r="Q508" t="s">
        <v>33</v>
      </c>
    </row>
    <row r="509" spans="8:17" x14ac:dyDescent="0.25">
      <c r="H509" t="s">
        <v>1004</v>
      </c>
      <c r="I509">
        <v>6868</v>
      </c>
      <c r="J509" t="s">
        <v>33</v>
      </c>
      <c r="K509" t="s">
        <v>1005</v>
      </c>
      <c r="O509" t="s">
        <v>1004</v>
      </c>
      <c r="P509">
        <v>6868</v>
      </c>
      <c r="Q509" t="s">
        <v>33</v>
      </c>
    </row>
    <row r="510" spans="8:17" x14ac:dyDescent="0.25">
      <c r="H510" t="s">
        <v>1006</v>
      </c>
      <c r="I510">
        <v>7528</v>
      </c>
      <c r="J510" t="s">
        <v>33</v>
      </c>
      <c r="K510" t="s">
        <v>1007</v>
      </c>
      <c r="O510" t="s">
        <v>1006</v>
      </c>
      <c r="P510">
        <v>7528</v>
      </c>
      <c r="Q510" t="s">
        <v>33</v>
      </c>
    </row>
    <row r="511" spans="8:17" x14ac:dyDescent="0.25">
      <c r="H511" t="s">
        <v>1008</v>
      </c>
      <c r="I511">
        <v>456</v>
      </c>
      <c r="J511" t="s">
        <v>33</v>
      </c>
      <c r="K511" t="s">
        <v>152</v>
      </c>
      <c r="M511" t="s">
        <v>45</v>
      </c>
      <c r="O511" t="s">
        <v>1008</v>
      </c>
      <c r="P511">
        <v>456</v>
      </c>
      <c r="Q511" t="s">
        <v>33</v>
      </c>
    </row>
    <row r="512" spans="8:17" x14ac:dyDescent="0.25">
      <c r="H512" t="s">
        <v>1009</v>
      </c>
      <c r="I512">
        <v>10608</v>
      </c>
      <c r="J512" t="s">
        <v>33</v>
      </c>
      <c r="K512" t="s">
        <v>1010</v>
      </c>
      <c r="O512" t="s">
        <v>1009</v>
      </c>
      <c r="P512">
        <v>10608</v>
      </c>
      <c r="Q512" t="s">
        <v>33</v>
      </c>
    </row>
    <row r="513" spans="8:17" x14ac:dyDescent="0.25">
      <c r="H513" t="s">
        <v>1011</v>
      </c>
      <c r="I513">
        <v>10628</v>
      </c>
      <c r="J513" t="s">
        <v>33</v>
      </c>
      <c r="K513" t="s">
        <v>1012</v>
      </c>
      <c r="O513" t="s">
        <v>1011</v>
      </c>
      <c r="P513">
        <v>10628</v>
      </c>
      <c r="Q513" t="s">
        <v>33</v>
      </c>
    </row>
    <row r="514" spans="8:17" x14ac:dyDescent="0.25">
      <c r="H514" t="s">
        <v>1013</v>
      </c>
      <c r="I514">
        <v>7508</v>
      </c>
      <c r="J514" t="s">
        <v>33</v>
      </c>
      <c r="K514" t="s">
        <v>1014</v>
      </c>
      <c r="O514" t="s">
        <v>1013</v>
      </c>
      <c r="P514">
        <v>7508</v>
      </c>
      <c r="Q514" t="s">
        <v>33</v>
      </c>
    </row>
    <row r="515" spans="8:17" x14ac:dyDescent="0.25">
      <c r="H515" t="s">
        <v>1015</v>
      </c>
      <c r="I515">
        <v>8778</v>
      </c>
      <c r="J515" t="s">
        <v>33</v>
      </c>
      <c r="K515" t="s">
        <v>1016</v>
      </c>
      <c r="O515" t="s">
        <v>1015</v>
      </c>
      <c r="P515">
        <v>8778</v>
      </c>
      <c r="Q515" t="s">
        <v>33</v>
      </c>
    </row>
    <row r="516" spans="8:17" x14ac:dyDescent="0.25">
      <c r="H516" t="s">
        <v>1017</v>
      </c>
      <c r="I516">
        <v>4908</v>
      </c>
      <c r="J516" t="s">
        <v>33</v>
      </c>
      <c r="K516" t="s">
        <v>692</v>
      </c>
      <c r="M516" t="s">
        <v>72</v>
      </c>
      <c r="O516" t="s">
        <v>1017</v>
      </c>
      <c r="P516">
        <v>4908</v>
      </c>
      <c r="Q516" t="s">
        <v>33</v>
      </c>
    </row>
    <row r="517" spans="8:17" x14ac:dyDescent="0.25">
      <c r="H517" t="s">
        <v>1018</v>
      </c>
      <c r="I517">
        <v>7029</v>
      </c>
      <c r="J517" t="s">
        <v>33</v>
      </c>
      <c r="K517" t="s">
        <v>1019</v>
      </c>
      <c r="O517" t="s">
        <v>1018</v>
      </c>
      <c r="P517">
        <v>7029</v>
      </c>
      <c r="Q517" t="s">
        <v>33</v>
      </c>
    </row>
    <row r="518" spans="8:17" x14ac:dyDescent="0.25">
      <c r="H518" t="s">
        <v>1020</v>
      </c>
      <c r="I518">
        <v>620</v>
      </c>
      <c r="J518" t="s">
        <v>33</v>
      </c>
      <c r="K518" t="s">
        <v>1021</v>
      </c>
      <c r="M518" t="s">
        <v>72</v>
      </c>
      <c r="O518" t="s">
        <v>1020</v>
      </c>
      <c r="P518">
        <v>620</v>
      </c>
      <c r="Q518" t="s">
        <v>33</v>
      </c>
    </row>
    <row r="519" spans="8:17" x14ac:dyDescent="0.25">
      <c r="H519" t="s">
        <v>1022</v>
      </c>
      <c r="I519">
        <v>6318</v>
      </c>
      <c r="J519" t="s">
        <v>28</v>
      </c>
      <c r="K519" t="s">
        <v>1023</v>
      </c>
      <c r="O519" t="s">
        <v>1022</v>
      </c>
      <c r="P519">
        <v>6318</v>
      </c>
      <c r="Q519" t="s">
        <v>28</v>
      </c>
    </row>
    <row r="520" spans="8:17" x14ac:dyDescent="0.25">
      <c r="H520" t="s">
        <v>1024</v>
      </c>
      <c r="I520">
        <v>10248</v>
      </c>
      <c r="J520" t="s">
        <v>28</v>
      </c>
      <c r="K520" t="s">
        <v>1025</v>
      </c>
      <c r="L520">
        <v>100</v>
      </c>
      <c r="O520" t="s">
        <v>1024</v>
      </c>
      <c r="P520">
        <v>10248</v>
      </c>
      <c r="Q520" t="s">
        <v>28</v>
      </c>
    </row>
    <row r="521" spans="8:17" x14ac:dyDescent="0.25">
      <c r="H521" t="s">
        <v>1026</v>
      </c>
      <c r="I521">
        <v>2868</v>
      </c>
      <c r="J521" t="s">
        <v>33</v>
      </c>
      <c r="K521" t="s">
        <v>730</v>
      </c>
      <c r="M521" t="s">
        <v>45</v>
      </c>
      <c r="O521" t="s">
        <v>1026</v>
      </c>
      <c r="P521">
        <v>2868</v>
      </c>
      <c r="Q521" t="s">
        <v>33</v>
      </c>
    </row>
    <row r="522" spans="8:17" x14ac:dyDescent="0.25">
      <c r="H522" t="s">
        <v>1027</v>
      </c>
      <c r="I522">
        <v>10028</v>
      </c>
      <c r="J522" t="s">
        <v>33</v>
      </c>
      <c r="K522" t="s">
        <v>1028</v>
      </c>
      <c r="O522" t="s">
        <v>1027</v>
      </c>
      <c r="P522">
        <v>10028</v>
      </c>
      <c r="Q522" t="s">
        <v>33</v>
      </c>
    </row>
    <row r="523" spans="8:17" x14ac:dyDescent="0.25">
      <c r="H523" t="s">
        <v>1029</v>
      </c>
      <c r="I523">
        <v>6098</v>
      </c>
      <c r="J523" t="s">
        <v>33</v>
      </c>
      <c r="K523" t="s">
        <v>1030</v>
      </c>
      <c r="L523" t="s">
        <v>232</v>
      </c>
      <c r="O523" t="s">
        <v>1029</v>
      </c>
      <c r="P523">
        <v>6098</v>
      </c>
      <c r="Q523" t="s">
        <v>33</v>
      </c>
    </row>
    <row r="524" spans="8:17" x14ac:dyDescent="0.25">
      <c r="H524" t="s">
        <v>1031</v>
      </c>
      <c r="I524">
        <v>9138</v>
      </c>
      <c r="J524" t="s">
        <v>33</v>
      </c>
      <c r="K524" t="s">
        <v>1032</v>
      </c>
      <c r="O524" t="s">
        <v>1031</v>
      </c>
      <c r="P524">
        <v>9138</v>
      </c>
      <c r="Q524" t="s">
        <v>33</v>
      </c>
    </row>
    <row r="525" spans="8:17" x14ac:dyDescent="0.25">
      <c r="H525" t="s">
        <v>1033</v>
      </c>
      <c r="I525">
        <v>12</v>
      </c>
      <c r="J525" t="s">
        <v>28</v>
      </c>
      <c r="K525" t="s">
        <v>489</v>
      </c>
      <c r="M525" t="s">
        <v>199</v>
      </c>
      <c r="O525" t="s">
        <v>1033</v>
      </c>
      <c r="P525">
        <v>12</v>
      </c>
      <c r="Q525" t="s">
        <v>28</v>
      </c>
    </row>
    <row r="526" spans="8:17" x14ac:dyDescent="0.25">
      <c r="H526" t="s">
        <v>1034</v>
      </c>
      <c r="I526">
        <v>6068</v>
      </c>
      <c r="J526" t="s">
        <v>28</v>
      </c>
      <c r="K526" t="s">
        <v>1035</v>
      </c>
      <c r="O526" t="s">
        <v>1034</v>
      </c>
      <c r="P526">
        <v>6068</v>
      </c>
      <c r="Q526" t="s">
        <v>28</v>
      </c>
    </row>
    <row r="527" spans="8:17" x14ac:dyDescent="0.25">
      <c r="H527" t="s">
        <v>1036</v>
      </c>
      <c r="I527">
        <v>8228</v>
      </c>
      <c r="J527" t="s">
        <v>28</v>
      </c>
      <c r="K527" t="s">
        <v>1035</v>
      </c>
      <c r="L527" t="s">
        <v>450</v>
      </c>
      <c r="O527" t="s">
        <v>1036</v>
      </c>
      <c r="P527">
        <v>8228</v>
      </c>
      <c r="Q527" t="s">
        <v>28</v>
      </c>
    </row>
    <row r="528" spans="8:17" x14ac:dyDescent="0.25">
      <c r="H528" t="s">
        <v>1037</v>
      </c>
      <c r="I528">
        <v>2498</v>
      </c>
      <c r="J528" t="s">
        <v>28</v>
      </c>
      <c r="K528" t="s">
        <v>1038</v>
      </c>
      <c r="M528" t="s">
        <v>188</v>
      </c>
      <c r="O528" t="s">
        <v>1037</v>
      </c>
      <c r="P528">
        <v>2498</v>
      </c>
      <c r="Q528" t="s">
        <v>28</v>
      </c>
    </row>
    <row r="529" spans="8:17" x14ac:dyDescent="0.25">
      <c r="H529" t="s">
        <v>1039</v>
      </c>
      <c r="I529">
        <v>7108</v>
      </c>
      <c r="J529" t="s">
        <v>28</v>
      </c>
      <c r="K529" t="s">
        <v>1038</v>
      </c>
      <c r="L529" t="s">
        <v>30</v>
      </c>
      <c r="O529" t="s">
        <v>1039</v>
      </c>
      <c r="P529">
        <v>7108</v>
      </c>
      <c r="Q529" t="s">
        <v>28</v>
      </c>
    </row>
    <row r="530" spans="8:17" x14ac:dyDescent="0.25">
      <c r="H530" t="s">
        <v>1040</v>
      </c>
      <c r="I530">
        <v>5738</v>
      </c>
      <c r="J530" t="s">
        <v>28</v>
      </c>
      <c r="K530" t="s">
        <v>1041</v>
      </c>
      <c r="L530">
        <v>100</v>
      </c>
      <c r="O530" t="s">
        <v>1040</v>
      </c>
      <c r="P530">
        <v>5738</v>
      </c>
      <c r="Q530" t="s">
        <v>28</v>
      </c>
    </row>
    <row r="531" spans="8:17" x14ac:dyDescent="0.25">
      <c r="H531" t="s">
        <v>1042</v>
      </c>
      <c r="I531">
        <v>7828</v>
      </c>
      <c r="J531" t="s">
        <v>28</v>
      </c>
      <c r="K531" t="s">
        <v>1035</v>
      </c>
      <c r="L531">
        <v>100</v>
      </c>
      <c r="O531" t="s">
        <v>1042</v>
      </c>
      <c r="P531">
        <v>7828</v>
      </c>
      <c r="Q531" t="s">
        <v>28</v>
      </c>
    </row>
    <row r="532" spans="8:17" x14ac:dyDescent="0.25">
      <c r="H532" t="s">
        <v>1043</v>
      </c>
      <c r="I532">
        <v>2449</v>
      </c>
      <c r="J532" t="s">
        <v>28</v>
      </c>
      <c r="K532" t="s">
        <v>1041</v>
      </c>
      <c r="M532" t="s">
        <v>72</v>
      </c>
      <c r="O532" t="s">
        <v>1043</v>
      </c>
      <c r="P532">
        <v>2449</v>
      </c>
      <c r="Q532" t="s">
        <v>28</v>
      </c>
    </row>
    <row r="533" spans="8:17" x14ac:dyDescent="0.25">
      <c r="H533" t="s">
        <v>1044</v>
      </c>
      <c r="I533">
        <v>659</v>
      </c>
      <c r="J533" t="s">
        <v>33</v>
      </c>
      <c r="K533" t="s">
        <v>1045</v>
      </c>
      <c r="M533" t="s">
        <v>72</v>
      </c>
      <c r="O533" t="s">
        <v>1044</v>
      </c>
      <c r="P533">
        <v>659</v>
      </c>
      <c r="Q533" t="s">
        <v>33</v>
      </c>
    </row>
    <row r="534" spans="8:17" x14ac:dyDescent="0.25">
      <c r="H534" t="s">
        <v>1046</v>
      </c>
      <c r="I534">
        <v>5648</v>
      </c>
      <c r="J534" t="s">
        <v>55</v>
      </c>
      <c r="K534" t="s">
        <v>1047</v>
      </c>
      <c r="L534" t="s">
        <v>1048</v>
      </c>
      <c r="O534" t="s">
        <v>1046</v>
      </c>
      <c r="P534">
        <v>5648</v>
      </c>
      <c r="Q534" t="s">
        <v>55</v>
      </c>
    </row>
    <row r="535" spans="8:17" x14ac:dyDescent="0.25">
      <c r="H535" t="s">
        <v>1049</v>
      </c>
      <c r="I535">
        <v>5968</v>
      </c>
      <c r="J535" t="s">
        <v>55</v>
      </c>
      <c r="K535" t="s">
        <v>1050</v>
      </c>
      <c r="O535" t="s">
        <v>1049</v>
      </c>
      <c r="P535">
        <v>5968</v>
      </c>
      <c r="Q535" t="s">
        <v>55</v>
      </c>
    </row>
    <row r="536" spans="8:17" x14ac:dyDescent="0.25">
      <c r="H536" t="s">
        <v>1051</v>
      </c>
      <c r="I536">
        <v>6808</v>
      </c>
      <c r="J536" t="s">
        <v>33</v>
      </c>
      <c r="K536" t="s">
        <v>1052</v>
      </c>
      <c r="L536" t="s">
        <v>232</v>
      </c>
      <c r="O536" t="s">
        <v>1051</v>
      </c>
      <c r="P536">
        <v>6808</v>
      </c>
      <c r="Q536" t="s">
        <v>33</v>
      </c>
    </row>
    <row r="537" spans="8:17" x14ac:dyDescent="0.25">
      <c r="H537" t="s">
        <v>1053</v>
      </c>
      <c r="I537">
        <v>6788</v>
      </c>
      <c r="J537" t="s">
        <v>33</v>
      </c>
      <c r="K537" t="s">
        <v>1054</v>
      </c>
      <c r="L537" t="s">
        <v>232</v>
      </c>
      <c r="O537" t="s">
        <v>1053</v>
      </c>
      <c r="P537">
        <v>6788</v>
      </c>
      <c r="Q537" t="s">
        <v>33</v>
      </c>
    </row>
    <row r="538" spans="8:17" x14ac:dyDescent="0.25">
      <c r="H538" t="s">
        <v>1055</v>
      </c>
      <c r="I538">
        <v>388</v>
      </c>
      <c r="J538" t="s">
        <v>28</v>
      </c>
      <c r="K538" t="s">
        <v>157</v>
      </c>
      <c r="M538" t="s">
        <v>199</v>
      </c>
      <c r="O538" t="s">
        <v>1055</v>
      </c>
      <c r="P538">
        <v>388</v>
      </c>
      <c r="Q538" t="s">
        <v>28</v>
      </c>
    </row>
    <row r="539" spans="8:17" x14ac:dyDescent="0.25">
      <c r="H539" t="s">
        <v>1056</v>
      </c>
      <c r="I539">
        <v>3048</v>
      </c>
      <c r="J539" t="s">
        <v>28</v>
      </c>
      <c r="K539" t="s">
        <v>1057</v>
      </c>
      <c r="M539" t="s">
        <v>72</v>
      </c>
      <c r="O539" t="s">
        <v>1056</v>
      </c>
      <c r="P539">
        <v>3048</v>
      </c>
      <c r="Q539" t="s">
        <v>28</v>
      </c>
    </row>
    <row r="540" spans="8:17" x14ac:dyDescent="0.25">
      <c r="H540" t="s">
        <v>1252</v>
      </c>
      <c r="I540">
        <v>7848</v>
      </c>
      <c r="J540" t="s">
        <v>33</v>
      </c>
      <c r="K540" t="s">
        <v>1253</v>
      </c>
      <c r="O540" t="s">
        <v>1252</v>
      </c>
      <c r="P540">
        <v>7848</v>
      </c>
    </row>
    <row r="541" spans="8:17" x14ac:dyDescent="0.25">
      <c r="H541" t="s">
        <v>1254</v>
      </c>
      <c r="I541">
        <v>10898</v>
      </c>
      <c r="J541" t="s">
        <v>55</v>
      </c>
      <c r="K541" t="s">
        <v>56</v>
      </c>
      <c r="L541" t="s">
        <v>1255</v>
      </c>
      <c r="O541" t="s">
        <v>1254</v>
      </c>
      <c r="P541">
        <v>10898</v>
      </c>
    </row>
  </sheetData>
  <conditionalFormatting sqref="G1:G1048576">
    <cfRule type="expression" dxfId="0" priority="1" stopIfTrue="1">
      <formula>ISNA(G1)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ActionCodes</vt:lpstr>
      <vt:lpstr>StatusCodes</vt:lpstr>
      <vt:lpstr>RoomRateType</vt:lpstr>
      <vt:lpstr>Pasadena_183</vt:lpstr>
      <vt:lpstr>LIST</vt:lpstr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Linlin Jing</dc:creator>
  <cp:lastModifiedBy>Tammi Irvine</cp:lastModifiedBy>
  <dcterms:created xsi:type="dcterms:W3CDTF">2014-07-08T20:19:25Z</dcterms:created>
  <dcterms:modified xsi:type="dcterms:W3CDTF">2022-02-07T18:43:31Z</dcterms:modified>
</cp:coreProperties>
</file>