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12"/>
  </bookViews>
  <sheets>
    <sheet name="機台效率" sheetId="12" r:id="rId1"/>
    <sheet name="大中小模型" sheetId="17" r:id="rId2"/>
    <sheet name="複雜度" sheetId="10" r:id="rId3"/>
    <sheet name="達交懲罰" sheetId="13" r:id="rId4"/>
    <sheet name="三種模型比較" sheetId="18" r:id="rId5"/>
    <sheet name="穩定度" sheetId="14" r:id="rId6"/>
    <sheet name="GCE" sheetId="15" r:id="rId7"/>
    <sheet name="CP" sheetId="16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6" l="1"/>
  <c r="I17" i="16"/>
  <c r="H17" i="16"/>
  <c r="G17" i="16"/>
  <c r="F17" i="16"/>
  <c r="E17" i="16"/>
  <c r="D17" i="16"/>
  <c r="C17" i="16"/>
  <c r="H15" i="15"/>
  <c r="G15" i="15" s="1"/>
  <c r="F15" i="15" s="1"/>
  <c r="E15" i="15" s="1"/>
  <c r="D15" i="15" s="1"/>
  <c r="C15" i="15" s="1"/>
  <c r="B15" i="15" s="1"/>
  <c r="I15" i="15"/>
  <c r="J15" i="15"/>
  <c r="F18" i="13" l="1"/>
  <c r="D18" i="13"/>
  <c r="H18" i="13"/>
  <c r="J18" i="13"/>
</calcChain>
</file>

<file path=xl/sharedStrings.xml><?xml version="1.0" encoding="utf-8"?>
<sst xmlns="http://schemas.openxmlformats.org/spreadsheetml/2006/main" count="335" uniqueCount="100">
  <si>
    <t>Phi_hat</t>
  </si>
  <si>
    <t>KW</t>
  </si>
  <si>
    <t>Beta</t>
  </si>
  <si>
    <t>CEF</t>
  </si>
  <si>
    <t>GCE</t>
  </si>
  <si>
    <t>CP</t>
  </si>
  <si>
    <t>Alpha</t>
  </si>
  <si>
    <t xml:space="preserve">Production cost </t>
  </si>
  <si>
    <t xml:space="preserve">Setup cost </t>
  </si>
  <si>
    <t xml:space="preserve">Investment cost on increase production rate </t>
  </si>
  <si>
    <t xml:space="preserve">Order fulfill penalty </t>
  </si>
  <si>
    <t>cce</t>
  </si>
  <si>
    <t>c_max</t>
  </si>
  <si>
    <t>Order fulfill rate</t>
  </si>
  <si>
    <t>Node Count</t>
  </si>
  <si>
    <t>Numbers of variables</t>
  </si>
  <si>
    <t>Numbers of constraints</t>
  </si>
  <si>
    <t>Simplex Iterations</t>
  </si>
  <si>
    <t>Runtime</t>
  </si>
  <si>
    <t xml:space="preserve">Investment cost on increase energy-efficent </t>
  </si>
  <si>
    <t xml:space="preserve">Carbon Cap and Trade (sell) </t>
  </si>
  <si>
    <t xml:space="preserve">Carbon Cap and Trade (buy) </t>
  </si>
  <si>
    <t>Data_1</t>
    <phoneticPr fontId="1" type="noConversion"/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</si>
  <si>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</si>
  <si>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</si>
  <si>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</si>
  <si>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</si>
  <si>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</si>
  <si>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</si>
  <si>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</si>
  <si>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</si>
  <si>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</si>
  <si>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[1.3 2.4]</t>
  </si>
  <si>
    <t>[24012 24012]</t>
  </si>
  <si>
    <t>[37258 37258]</t>
  </si>
  <si>
    <t>Eplison</t>
  </si>
  <si>
    <t>Delta</t>
  </si>
  <si>
    <t>Simplex Iterations</t>
    <phoneticPr fontId="1" type="noConversion"/>
  </si>
  <si>
    <t>TC</t>
    <phoneticPr fontId="1" type="noConversion"/>
  </si>
  <si>
    <r>
      <t>TC1(</t>
    </r>
    <r>
      <rPr>
        <b/>
        <sz val="12"/>
        <color theme="1"/>
        <rFont val="標楷體"/>
        <family val="4"/>
        <charset val="136"/>
      </rPr>
      <t>加工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</si>
  <si>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TC4(</t>
    </r>
    <r>
      <rPr>
        <b/>
        <sz val="12"/>
        <color theme="1"/>
        <rFont val="標楷體"/>
        <family val="4"/>
        <charset val="136"/>
      </rPr>
      <t>買碳權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</si>
  <si>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TC5(</t>
    </r>
    <r>
      <rPr>
        <b/>
        <sz val="12"/>
        <color theme="1"/>
        <rFont val="標楷體"/>
        <family val="4"/>
        <charset val="136"/>
      </rPr>
      <t>賣碳權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</si>
  <si>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TC6(</t>
    </r>
    <r>
      <rPr>
        <b/>
        <sz val="12"/>
        <color theme="1"/>
        <rFont val="標楷體"/>
        <family val="4"/>
        <charset val="136"/>
      </rPr>
      <t>投資效率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</si>
  <si>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TC7(</t>
    </r>
    <r>
      <rPr>
        <b/>
        <sz val="12"/>
        <color theme="1"/>
        <rFont val="標楷體"/>
        <family val="4"/>
        <charset val="136"/>
      </rPr>
      <t>投資節能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</si>
  <si>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TC2(</t>
    </r>
    <r>
      <rPr>
        <b/>
        <sz val="12"/>
        <color theme="1"/>
        <rFont val="標楷體"/>
        <family val="4"/>
        <charset val="136"/>
      </rPr>
      <t>設置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</si>
  <si>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TC3(</t>
    </r>
    <r>
      <rPr>
        <b/>
        <sz val="12"/>
        <color theme="1"/>
        <rFont val="標楷體"/>
        <family val="4"/>
        <charset val="136"/>
      </rPr>
      <t>達交</t>
    </r>
    <r>
      <rPr>
        <b/>
        <sz val="12"/>
        <color theme="1"/>
        <rFont val="Times New Roman"/>
        <family val="1"/>
      </rPr>
      <t>)</t>
    </r>
    <phoneticPr fontId="1" type="noConversion"/>
  </si>
  <si>
    <r>
      <rPr>
        <b/>
        <sz val="11"/>
        <color theme="1"/>
        <rFont val="標楷體"/>
        <family val="4"/>
        <charset val="136"/>
      </rPr>
      <t>訂單</t>
    </r>
    <phoneticPr fontId="1" type="noConversion"/>
  </si>
  <si>
    <r>
      <t>TC1(</t>
    </r>
    <r>
      <rPr>
        <b/>
        <sz val="11"/>
        <color theme="1"/>
        <rFont val="標楷體"/>
        <family val="4"/>
        <charset val="136"/>
      </rPr>
      <t>加工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</si>
  <si>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TC2(</t>
    </r>
    <r>
      <rPr>
        <b/>
        <sz val="11"/>
        <color theme="1"/>
        <rFont val="標楷體"/>
        <family val="4"/>
        <charset val="136"/>
      </rPr>
      <t>設置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</si>
  <si>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TC3(</t>
    </r>
    <r>
      <rPr>
        <b/>
        <sz val="11"/>
        <color theme="1"/>
        <rFont val="標楷體"/>
        <family val="4"/>
        <charset val="136"/>
      </rPr>
      <t>達交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</si>
  <si>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TC4(</t>
    </r>
    <r>
      <rPr>
        <b/>
        <sz val="11"/>
        <color theme="1"/>
        <rFont val="標楷體"/>
        <family val="4"/>
        <charset val="136"/>
      </rPr>
      <t>買碳權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</si>
  <si>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TC5(</t>
    </r>
    <r>
      <rPr>
        <b/>
        <sz val="11"/>
        <color theme="1"/>
        <rFont val="標楷體"/>
        <family val="4"/>
        <charset val="136"/>
      </rPr>
      <t>賣碳權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</si>
  <si>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TC6(</t>
    </r>
    <r>
      <rPr>
        <b/>
        <sz val="11"/>
        <color theme="1"/>
        <rFont val="標楷體"/>
        <family val="4"/>
        <charset val="136"/>
      </rPr>
      <t>投資效率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</si>
  <si>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TC7(</t>
    </r>
    <r>
      <rPr>
        <b/>
        <sz val="11"/>
        <color theme="1"/>
        <rFont val="標楷體"/>
        <family val="4"/>
        <charset val="136"/>
      </rPr>
      <t>投資節能</t>
    </r>
    <r>
      <rPr>
        <b/>
        <sz val="11"/>
        <color theme="1"/>
        <rFont val="Times New Roman"/>
        <family val="1"/>
      </rPr>
      <t>)</t>
    </r>
    <phoneticPr fontId="1" type="noConversion"/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</si>
  <si>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標楷體"/>
        <family val="4"/>
        <charset val="136"/>
      </rPr>
      <t>次</t>
    </r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</si>
  <si>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4</t>
    </r>
    <r>
      <rPr>
        <sz val="11"/>
        <color theme="1"/>
        <rFont val="標楷體"/>
        <family val="4"/>
        <charset val="136"/>
      </rPr>
      <t>次</t>
    </r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</si>
  <si>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5</t>
    </r>
    <r>
      <rPr>
        <sz val="11"/>
        <color theme="1"/>
        <rFont val="標楷體"/>
        <family val="4"/>
        <charset val="136"/>
      </rPr>
      <t>次</t>
    </r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</si>
  <si>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6</t>
    </r>
    <r>
      <rPr>
        <sz val="11"/>
        <color theme="1"/>
        <rFont val="標楷體"/>
        <family val="4"/>
        <charset val="136"/>
      </rPr>
      <t>次</t>
    </r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</si>
  <si>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7</t>
    </r>
    <r>
      <rPr>
        <sz val="11"/>
        <color theme="1"/>
        <rFont val="標楷體"/>
        <family val="4"/>
        <charset val="136"/>
      </rPr>
      <t>次</t>
    </r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</si>
  <si>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8</t>
    </r>
    <r>
      <rPr>
        <sz val="11"/>
        <color theme="1"/>
        <rFont val="標楷體"/>
        <family val="4"/>
        <charset val="136"/>
      </rPr>
      <t>次</t>
    </r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</si>
  <si>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9</t>
    </r>
    <r>
      <rPr>
        <sz val="11"/>
        <color theme="1"/>
        <rFont val="標楷體"/>
        <family val="4"/>
        <charset val="136"/>
      </rPr>
      <t>次</t>
    </r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</si>
  <si>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10</t>
    </r>
    <r>
      <rPr>
        <sz val="11"/>
        <color theme="1"/>
        <rFont val="標楷體"/>
        <family val="4"/>
        <charset val="136"/>
      </rPr>
      <t>次</t>
    </r>
  </si>
  <si>
    <r>
      <rPr>
        <sz val="11"/>
        <color theme="1"/>
        <rFont val="標楷體"/>
        <family val="4"/>
        <charset val="136"/>
      </rPr>
      <t>資料</t>
    </r>
    <phoneticPr fontId="1" type="noConversion"/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</si>
  <si>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1</t>
    </r>
    <r>
      <rPr>
        <sz val="11"/>
        <color theme="1"/>
        <rFont val="標楷體"/>
        <family val="4"/>
        <charset val="136"/>
      </rPr>
      <t>次</t>
    </r>
    <phoneticPr fontId="1" type="noConversion"/>
  </si>
  <si>
    <r>
      <t>Data_1</t>
    </r>
    <r>
      <rPr>
        <sz val="11"/>
        <color theme="1"/>
        <rFont val="標楷體"/>
        <family val="4"/>
        <charset val="136"/>
      </rPr>
      <t>第</t>
    </r>
    <r>
      <rPr>
        <sz val="11"/>
        <color theme="1"/>
        <rFont val="Times New Roman"/>
        <family val="1"/>
      </rPr>
      <t>2</t>
    </r>
    <r>
      <rPr>
        <sz val="11"/>
        <color theme="1"/>
        <rFont val="標楷體"/>
        <family val="4"/>
        <charset val="136"/>
      </rPr>
      <t>次</t>
    </r>
    <phoneticPr fontId="1" type="noConversion"/>
  </si>
  <si>
    <r>
      <rPr>
        <sz val="20"/>
        <color theme="1"/>
        <rFont val="標楷體"/>
        <family val="4"/>
        <charset val="136"/>
      </rPr>
      <t>程式</t>
    </r>
    <r>
      <rPr>
        <sz val="20"/>
        <color theme="1"/>
        <rFont val="Times New Roman"/>
        <family val="1"/>
      </rPr>
      <t>:carbon_trade_M</t>
    </r>
    <phoneticPr fontId="1" type="noConversion"/>
  </si>
  <si>
    <r>
      <rPr>
        <sz val="20"/>
        <color theme="1"/>
        <rFont val="標楷體"/>
        <family val="4"/>
        <charset val="136"/>
      </rPr>
      <t>規模</t>
    </r>
    <r>
      <rPr>
        <sz val="20"/>
        <color theme="1"/>
        <rFont val="Times New Roman"/>
        <family val="1"/>
      </rPr>
      <t>:O10/M1:5.M2:6</t>
    </r>
    <phoneticPr fontId="1" type="noConversion"/>
  </si>
  <si>
    <r>
      <rPr>
        <sz val="20"/>
        <color theme="1"/>
        <rFont val="標楷體"/>
        <family val="4"/>
        <charset val="136"/>
      </rPr>
      <t>規模</t>
    </r>
    <r>
      <rPr>
        <sz val="20"/>
        <color theme="1"/>
        <rFont val="Times New Roman"/>
        <family val="1"/>
      </rPr>
      <t>:O30/M1:15.M2:15</t>
    </r>
    <phoneticPr fontId="1" type="noConversion"/>
  </si>
  <si>
    <r>
      <rPr>
        <sz val="20"/>
        <color theme="1"/>
        <rFont val="標楷體"/>
        <family val="4"/>
        <charset val="136"/>
      </rPr>
      <t>規模</t>
    </r>
    <r>
      <rPr>
        <sz val="20"/>
        <color theme="1"/>
        <rFont val="Times New Roman"/>
        <family val="1"/>
      </rPr>
      <t>:M1:25.M2:30</t>
    </r>
    <phoneticPr fontId="1" type="noConversion"/>
  </si>
  <si>
    <r>
      <rPr>
        <sz val="20"/>
        <color theme="1"/>
        <rFont val="標楷體"/>
        <family val="4"/>
        <charset val="136"/>
      </rPr>
      <t>數據</t>
    </r>
    <r>
      <rPr>
        <sz val="20"/>
        <color theme="1"/>
        <rFont val="Times New Roman"/>
        <family val="1"/>
      </rPr>
      <t>:fitting_production_data_optimal</t>
    </r>
    <phoneticPr fontId="1" type="noConversion"/>
  </si>
  <si>
    <r>
      <rPr>
        <sz val="20"/>
        <color theme="1"/>
        <rFont val="標楷體"/>
        <family val="4"/>
        <charset val="136"/>
      </rPr>
      <t>程式</t>
    </r>
    <r>
      <rPr>
        <sz val="20"/>
        <color theme="1"/>
        <rFont val="Times New Roman"/>
        <family val="1"/>
      </rPr>
      <t>:carbon_trade_M</t>
    </r>
    <phoneticPr fontId="1" type="noConversion"/>
  </si>
  <si>
    <r>
      <rPr>
        <sz val="20"/>
        <color theme="1"/>
        <rFont val="標楷體"/>
        <family val="4"/>
        <charset val="136"/>
      </rPr>
      <t>數據</t>
    </r>
    <r>
      <rPr>
        <sz val="20"/>
        <color theme="1"/>
        <rFont val="Times New Roman"/>
        <family val="1"/>
      </rPr>
      <t>:fitting_production_data_optimal</t>
    </r>
    <phoneticPr fontId="1" type="noConversion"/>
  </si>
  <si>
    <r>
      <rPr>
        <sz val="20"/>
        <color theme="1"/>
        <rFont val="標楷體"/>
        <family val="4"/>
        <charset val="136"/>
      </rPr>
      <t>數據</t>
    </r>
    <r>
      <rPr>
        <sz val="20"/>
        <color theme="1"/>
        <rFont val="Times New Roman"/>
        <family val="1"/>
      </rPr>
      <t>:fitting_production_data_optimal</t>
    </r>
    <phoneticPr fontId="1" type="noConversion"/>
  </si>
  <si>
    <r>
      <rPr>
        <sz val="20"/>
        <color theme="1"/>
        <rFont val="標楷體"/>
        <family val="4"/>
        <charset val="136"/>
      </rPr>
      <t>數據</t>
    </r>
    <r>
      <rPr>
        <sz val="20"/>
        <color theme="1"/>
        <rFont val="Times New Roman"/>
        <family val="1"/>
      </rPr>
      <t>:fitting_production_data_optimal</t>
    </r>
    <phoneticPr fontId="1" type="noConversion"/>
  </si>
  <si>
    <r>
      <rPr>
        <sz val="11"/>
        <color theme="1"/>
        <rFont val="標楷體"/>
        <family val="4"/>
        <charset val="136"/>
      </rPr>
      <t>訂單</t>
    </r>
    <r>
      <rPr>
        <sz val="11"/>
        <color theme="1"/>
        <rFont val="Times New Roman"/>
        <family val="1"/>
      </rPr>
      <t>30</t>
    </r>
    <phoneticPr fontId="1" type="noConversion"/>
  </si>
  <si>
    <r>
      <rPr>
        <sz val="11"/>
        <color theme="1"/>
        <rFont val="標楷體"/>
        <family val="4"/>
        <charset val="136"/>
      </rPr>
      <t>訂單</t>
    </r>
    <r>
      <rPr>
        <sz val="11"/>
        <color theme="1"/>
        <rFont val="Times New Roman"/>
        <family val="1"/>
      </rPr>
      <t>3</t>
    </r>
    <phoneticPr fontId="1" type="noConversion"/>
  </si>
  <si>
    <r>
      <rPr>
        <sz val="11"/>
        <color theme="1"/>
        <rFont val="標楷體"/>
        <family val="4"/>
        <charset val="136"/>
      </rPr>
      <t>訂單</t>
    </r>
    <r>
      <rPr>
        <sz val="11"/>
        <color theme="1"/>
        <rFont val="Times New Roman"/>
        <family val="1"/>
      </rPr>
      <t>10</t>
    </r>
    <phoneticPr fontId="1" type="noConversion"/>
  </si>
  <si>
    <r>
      <rPr>
        <sz val="11"/>
        <color theme="1"/>
        <rFont val="標楷體"/>
        <family val="4"/>
        <charset val="136"/>
      </rPr>
      <t>訂單</t>
    </r>
    <r>
      <rPr>
        <sz val="11"/>
        <color theme="1"/>
        <rFont val="Times New Roman"/>
        <family val="1"/>
      </rPr>
      <t>50</t>
    </r>
    <phoneticPr fontId="1" type="noConversion"/>
  </si>
  <si>
    <r>
      <t>TC1(</t>
    </r>
    <r>
      <rPr>
        <b/>
        <sz val="12"/>
        <color theme="1"/>
        <rFont val="標楷體"/>
        <family val="4"/>
        <charset val="136"/>
      </rPr>
      <t>加工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</si>
  <si>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TC2(</t>
    </r>
    <r>
      <rPr>
        <b/>
        <sz val="12"/>
        <color theme="1"/>
        <rFont val="標楷體"/>
        <family val="4"/>
        <charset val="136"/>
      </rPr>
      <t>設置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</si>
  <si>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TC3(</t>
    </r>
    <r>
      <rPr>
        <b/>
        <sz val="12"/>
        <color theme="1"/>
        <rFont val="標楷體"/>
        <family val="4"/>
        <charset val="136"/>
      </rPr>
      <t>達交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</si>
  <si>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TC4(</t>
    </r>
    <r>
      <rPr>
        <b/>
        <sz val="12"/>
        <color theme="1"/>
        <rFont val="標楷體"/>
        <family val="4"/>
        <charset val="136"/>
      </rPr>
      <t>買碳權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</si>
  <si>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TC5(</t>
    </r>
    <r>
      <rPr>
        <b/>
        <sz val="12"/>
        <color theme="1"/>
        <rFont val="標楷體"/>
        <family val="4"/>
        <charset val="136"/>
      </rPr>
      <t>賣碳權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</si>
  <si>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TC6(</t>
    </r>
    <r>
      <rPr>
        <b/>
        <sz val="12"/>
        <color theme="1"/>
        <rFont val="標楷體"/>
        <family val="4"/>
        <charset val="136"/>
      </rPr>
      <t>投資效率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</si>
  <si>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TC7(</t>
    </r>
    <r>
      <rPr>
        <b/>
        <sz val="12"/>
        <color theme="1"/>
        <rFont val="標楷體"/>
        <family val="4"/>
        <charset val="136"/>
      </rPr>
      <t>投資節能</t>
    </r>
    <r>
      <rPr>
        <b/>
        <sz val="12"/>
        <color theme="1"/>
        <rFont val="Times New Roman"/>
        <family val="1"/>
      </rPr>
      <t>)</t>
    </r>
    <phoneticPr fontId="1" type="noConversion"/>
  </si>
  <si>
    <r>
      <rPr>
        <b/>
        <sz val="11"/>
        <color theme="1"/>
        <rFont val="標楷體"/>
        <family val="4"/>
        <charset val="136"/>
      </rPr>
      <t>模型</t>
    </r>
    <phoneticPr fontId="1" type="noConversion"/>
  </si>
  <si>
    <r>
      <t>TC1(</t>
    </r>
    <r>
      <rPr>
        <b/>
        <sz val="12"/>
        <color theme="1"/>
        <rFont val="標楷體"/>
        <family val="4"/>
        <charset val="136"/>
      </rPr>
      <t>加工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</si>
  <si>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TC2(</t>
    </r>
    <r>
      <rPr>
        <b/>
        <sz val="12"/>
        <color theme="1"/>
        <rFont val="標楷體"/>
        <family val="4"/>
        <charset val="136"/>
      </rPr>
      <t>設置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</si>
  <si>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TC3(</t>
    </r>
    <r>
      <rPr>
        <b/>
        <sz val="12"/>
        <color theme="1"/>
        <rFont val="標楷體"/>
        <family val="4"/>
        <charset val="136"/>
      </rPr>
      <t>達交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</si>
  <si>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TC4(</t>
    </r>
    <r>
      <rPr>
        <b/>
        <sz val="12"/>
        <color theme="1"/>
        <rFont val="標楷體"/>
        <family val="4"/>
        <charset val="136"/>
      </rPr>
      <t>買碳權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</si>
  <si>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TC5(</t>
    </r>
    <r>
      <rPr>
        <b/>
        <sz val="12"/>
        <color theme="1"/>
        <rFont val="標楷體"/>
        <family val="4"/>
        <charset val="136"/>
      </rPr>
      <t>賣碳權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</si>
  <si>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TC6(</t>
    </r>
    <r>
      <rPr>
        <b/>
        <sz val="12"/>
        <color theme="1"/>
        <rFont val="標楷體"/>
        <family val="4"/>
        <charset val="136"/>
      </rPr>
      <t>投資效率</t>
    </r>
    <r>
      <rPr>
        <b/>
        <sz val="12"/>
        <color theme="1"/>
        <rFont val="Times New Roman"/>
        <family val="1"/>
      </rPr>
      <t>)</t>
    </r>
    <phoneticPr fontId="1" type="noConversion"/>
  </si>
  <si>
    <r>
      <t>TC7(</t>
    </r>
    <r>
      <rPr>
        <b/>
        <sz val="12"/>
        <color theme="1"/>
        <rFont val="標楷體"/>
        <family val="4"/>
        <charset val="136"/>
      </rPr>
      <t>投資節能</t>
    </r>
    <r>
      <rPr>
        <b/>
        <sz val="12"/>
        <color theme="1"/>
        <rFont val="Times New Roman"/>
        <family val="1"/>
      </rPr>
      <t>)</t>
    </r>
    <phoneticPr fontId="1" type="noConversion"/>
  </si>
  <si>
    <r>
      <rPr>
        <b/>
        <sz val="11"/>
        <color theme="1"/>
        <rFont val="標楷體"/>
        <family val="4"/>
        <charset val="136"/>
      </rPr>
      <t>模型</t>
    </r>
    <phoneticPr fontId="1" type="noConversion"/>
  </si>
  <si>
    <r>
      <rPr>
        <sz val="11"/>
        <rFont val="標楷體"/>
        <family val="4"/>
        <charset val="136"/>
      </rPr>
      <t>無管制</t>
    </r>
    <r>
      <rPr>
        <sz val="11"/>
        <rFont val="Times New Roman"/>
        <family val="1"/>
      </rPr>
      <t>(</t>
    </r>
    <r>
      <rPr>
        <sz val="11"/>
        <rFont val="標楷體"/>
        <family val="4"/>
        <charset val="136"/>
      </rPr>
      <t>只有達交</t>
    </r>
    <r>
      <rPr>
        <sz val="11"/>
        <rFont val="Times New Roman"/>
        <family val="1"/>
      </rPr>
      <t>)</t>
    </r>
    <phoneticPr fontId="1" type="noConversion"/>
  </si>
  <si>
    <r>
      <rPr>
        <sz val="11"/>
        <color theme="1"/>
        <rFont val="標楷體"/>
        <family val="4"/>
        <charset val="136"/>
      </rPr>
      <t>碳稅</t>
    </r>
    <phoneticPr fontId="1" type="noConversion"/>
  </si>
  <si>
    <r>
      <rPr>
        <sz val="11"/>
        <color theme="1"/>
        <rFont val="標楷體"/>
        <family val="4"/>
        <charset val="136"/>
      </rPr>
      <t>碳排放限額</t>
    </r>
    <phoneticPr fontId="1" type="noConversion"/>
  </si>
  <si>
    <r>
      <rPr>
        <sz val="11"/>
        <color theme="1"/>
        <rFont val="標楷體"/>
        <family val="4"/>
        <charset val="136"/>
      </rPr>
      <t>碳交易</t>
    </r>
    <phoneticPr fontId="1" type="noConversion"/>
  </si>
  <si>
    <t>-</t>
    <phoneticPr fontId="1" type="noConversion"/>
  </si>
  <si>
    <t>1000000000?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</si>
</sst>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新細明體"/>
      <family val="2"/>
      <scheme val="minor"/>
    </font>
    <font>
      <b/>
      <sz val="12"/>
      <color theme="1"/>
      <name val="標楷體"/>
      <family val="4"/>
      <charset val="136"/>
    </font>
    <font>
      <b/>
      <sz val="12"/>
      <color rgb="FFFF0000"/>
      <name val="Times New Roman"/>
      <family val="1"/>
    </font>
    <font>
      <b/>
      <sz val="11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20"/>
      <color theme="1"/>
      <name val="Times New Roman"/>
      <family val="1"/>
    </font>
    <font>
      <sz val="20"/>
      <color theme="1"/>
      <name val="標楷體"/>
      <family val="4"/>
      <charset val="136"/>
    </font>
    <font>
      <sz val="12"/>
      <color theme="2" tint="-9.9978637043366805E-2"/>
      <name val="Times New Roman"/>
      <family val="1"/>
    </font>
    <font>
      <sz val="12"/>
      <color theme="2" tint="-9.9978637043366805E-2"/>
      <name val="新細明體"/>
      <family val="2"/>
      <scheme val="minor"/>
    </font>
    <font>
      <sz val="12"/>
      <name val="Times New Roman"/>
      <family val="1"/>
    </font>
    <font>
      <b/>
      <sz val="11"/>
      <color rgb="FFFF0000"/>
      <name val="新細明體"/>
      <family val="1"/>
      <charset val="136"/>
      <scheme val="minor"/>
    </font>
    <font>
      <sz val="11"/>
      <name val="Times New Roman"/>
      <family val="1"/>
    </font>
    <font>
      <sz val="1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1" fontId="4" fillId="2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0" xfId="0" applyFont="1"/>
    <xf numFmtId="0" fontId="12" fillId="0" borderId="0" xfId="0" applyFont="1" applyAlignment="1">
      <alignment horizontal="left" vertical="center"/>
    </xf>
    <xf numFmtId="0" fontId="5" fillId="2" borderId="0" xfId="0" applyFont="1" applyFill="1"/>
    <xf numFmtId="0" fontId="0" fillId="2" borderId="0" xfId="0" applyFill="1"/>
    <xf numFmtId="0" fontId="0" fillId="2" borderId="0" xfId="0" applyFill="1" applyBorder="1"/>
    <xf numFmtId="1" fontId="7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/>
    <xf numFmtId="0" fontId="0" fillId="0" borderId="0" xfId="0" applyBorder="1"/>
    <xf numFmtId="0" fontId="1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複雜度!$A$33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複雜度!$B$1:$K$1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複雜度!$B$33:$K$33</c:f>
              <c:numCache>
                <c:formatCode>General</c:formatCode>
                <c:ptCount val="10"/>
                <c:pt idx="0">
                  <c:v>1.2869999409999999</c:v>
                </c:pt>
                <c:pt idx="1">
                  <c:v>9.5649998190000005</c:v>
                </c:pt>
                <c:pt idx="2">
                  <c:v>27.449000120000001</c:v>
                </c:pt>
                <c:pt idx="3">
                  <c:v>37.812999959999999</c:v>
                </c:pt>
                <c:pt idx="4">
                  <c:v>43.519000050000002</c:v>
                </c:pt>
                <c:pt idx="5">
                  <c:v>168.89599989999999</c:v>
                </c:pt>
                <c:pt idx="6">
                  <c:v>259.30200000000002</c:v>
                </c:pt>
                <c:pt idx="7">
                  <c:v>395.41800000000001</c:v>
                </c:pt>
                <c:pt idx="8">
                  <c:v>765.80700019999995</c:v>
                </c:pt>
                <c:pt idx="9">
                  <c:v>1978.3979999999999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5-41A4-ACC3-CE250E40E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9648"/>
        <c:axId val="190435488"/>
      </c:lineChart>
      <c:catAx>
        <c:axId val="1904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435488"/>
        <c:crosses val="autoZero"/>
        <c:auto val="1"/>
        <c:lblAlgn val="ctr"/>
        <c:lblOffset val="100"/>
        <c:noMultiLvlLbl val="0"/>
      </c:catAx>
      <c:valAx>
        <c:axId val="1904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4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節點與求解時間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穩定度!$A$6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穩定度!$B$1:$K$1</c:f>
              <c:strCache>
                <c:ptCount val="10"/>
                <c:pt idx="0">
                  <c:v>Data_1</c:v>
                </c:pt>
                <c:pt idx="1">
                  <c:v>Data_2</c:v>
                </c:pt>
                <c:pt idx="2">
                  <c:v>Data_3</c:v>
                </c:pt>
                <c:pt idx="3">
                  <c:v>Data_4</c:v>
                </c:pt>
                <c:pt idx="4">
                  <c:v>Data_5</c:v>
                </c:pt>
                <c:pt idx="5">
                  <c:v>Data_6</c:v>
                </c:pt>
                <c:pt idx="6">
                  <c:v>Data_7</c:v>
                </c:pt>
                <c:pt idx="7">
                  <c:v>Data_8</c:v>
                </c:pt>
                <c:pt idx="8">
                  <c:v>Data_9</c:v>
                </c:pt>
                <c:pt idx="9">
                  <c:v>Data_10</c:v>
                </c:pt>
              </c:strCache>
            </c:strRef>
          </c:cat>
          <c:val>
            <c:numRef>
              <c:f>穩定度!$B$6:$K$6</c:f>
              <c:numCache>
                <c:formatCode>General</c:formatCode>
                <c:ptCount val="10"/>
                <c:pt idx="0">
                  <c:v>4.9360001090000001</c:v>
                </c:pt>
                <c:pt idx="1">
                  <c:v>1.614000082</c:v>
                </c:pt>
                <c:pt idx="2">
                  <c:v>2.3109998699999998</c:v>
                </c:pt>
                <c:pt idx="3">
                  <c:v>4.2219998839999997</c:v>
                </c:pt>
                <c:pt idx="4">
                  <c:v>2.1900000569999998</c:v>
                </c:pt>
                <c:pt idx="5">
                  <c:v>2.771999836</c:v>
                </c:pt>
                <c:pt idx="6">
                  <c:v>2.1210000510000002</c:v>
                </c:pt>
                <c:pt idx="7">
                  <c:v>1.9159998890000001</c:v>
                </c:pt>
                <c:pt idx="8">
                  <c:v>1.7730000020000001</c:v>
                </c:pt>
                <c:pt idx="9">
                  <c:v>1.4900000099999999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0-41F6-AF17-61FC213F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143696"/>
        <c:axId val="2051149104"/>
      </c:lineChart>
      <c:lineChart>
        <c:grouping val="standard"/>
        <c:varyColors val="0"/>
        <c:ser>
          <c:idx val="0"/>
          <c:order val="0"/>
          <c:tx>
            <c:strRef>
              <c:f>穩定度!$A$2</c:f>
              <c:strCache>
                <c:ptCount val="1"/>
                <c:pt idx="0">
                  <c:v>Node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穩定度!$B$1:$K$1</c:f>
              <c:strCache>
                <c:ptCount val="10"/>
                <c:pt idx="0">
                  <c:v>Data_1</c:v>
                </c:pt>
                <c:pt idx="1">
                  <c:v>Data_2</c:v>
                </c:pt>
                <c:pt idx="2">
                  <c:v>Data_3</c:v>
                </c:pt>
                <c:pt idx="3">
                  <c:v>Data_4</c:v>
                </c:pt>
                <c:pt idx="4">
                  <c:v>Data_5</c:v>
                </c:pt>
                <c:pt idx="5">
                  <c:v>Data_6</c:v>
                </c:pt>
                <c:pt idx="6">
                  <c:v>Data_7</c:v>
                </c:pt>
                <c:pt idx="7">
                  <c:v>Data_8</c:v>
                </c:pt>
                <c:pt idx="8">
                  <c:v>Data_9</c:v>
                </c:pt>
                <c:pt idx="9">
                  <c:v>Data_10</c:v>
                </c:pt>
              </c:strCache>
            </c:strRef>
          </c:cat>
          <c:val>
            <c:numRef>
              <c:f>穩定度!$B$2:$K$2</c:f>
              <c:numCache>
                <c:formatCode>General</c:formatCode>
                <c:ptCount val="10"/>
                <c:pt idx="0">
                  <c:v>180</c:v>
                </c:pt>
                <c:pt idx="1">
                  <c:v>1</c:v>
                </c:pt>
                <c:pt idx="2">
                  <c:v>1</c:v>
                </c:pt>
                <c:pt idx="3">
                  <c:v>207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0-41F6-AF17-61FC213F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145776"/>
        <c:axId val="2051136624"/>
      </c:lineChart>
      <c:valAx>
        <c:axId val="2051149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1143696"/>
        <c:crosses val="max"/>
        <c:crossBetween val="between"/>
      </c:valAx>
      <c:catAx>
        <c:axId val="20511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1149104"/>
        <c:crosses val="autoZero"/>
        <c:auto val="1"/>
        <c:lblAlgn val="ctr"/>
        <c:lblOffset val="100"/>
        <c:noMultiLvlLbl val="0"/>
      </c:catAx>
      <c:valAx>
        <c:axId val="205113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1145776"/>
        <c:crosses val="autoZero"/>
        <c:crossBetween val="between"/>
      </c:valAx>
      <c:catAx>
        <c:axId val="2051145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113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變數數量與求解時間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穩定度!$A$6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穩定度!$B$1:$K$1</c:f>
              <c:strCache>
                <c:ptCount val="10"/>
                <c:pt idx="0">
                  <c:v>Data_1</c:v>
                </c:pt>
                <c:pt idx="1">
                  <c:v>Data_2</c:v>
                </c:pt>
                <c:pt idx="2">
                  <c:v>Data_3</c:v>
                </c:pt>
                <c:pt idx="3">
                  <c:v>Data_4</c:v>
                </c:pt>
                <c:pt idx="4">
                  <c:v>Data_5</c:v>
                </c:pt>
                <c:pt idx="5">
                  <c:v>Data_6</c:v>
                </c:pt>
                <c:pt idx="6">
                  <c:v>Data_7</c:v>
                </c:pt>
                <c:pt idx="7">
                  <c:v>Data_8</c:v>
                </c:pt>
                <c:pt idx="8">
                  <c:v>Data_9</c:v>
                </c:pt>
                <c:pt idx="9">
                  <c:v>Data_10</c:v>
                </c:pt>
              </c:strCache>
            </c:strRef>
          </c:cat>
          <c:val>
            <c:numRef>
              <c:f>穩定度!$B$6:$K$6</c:f>
              <c:numCache>
                <c:formatCode>General</c:formatCode>
                <c:ptCount val="10"/>
                <c:pt idx="0">
                  <c:v>4.9360001090000001</c:v>
                </c:pt>
                <c:pt idx="1">
                  <c:v>1.614000082</c:v>
                </c:pt>
                <c:pt idx="2">
                  <c:v>2.3109998699999998</c:v>
                </c:pt>
                <c:pt idx="3">
                  <c:v>4.2219998839999997</c:v>
                </c:pt>
                <c:pt idx="4">
                  <c:v>2.1900000569999998</c:v>
                </c:pt>
                <c:pt idx="5">
                  <c:v>2.771999836</c:v>
                </c:pt>
                <c:pt idx="6">
                  <c:v>2.1210000510000002</c:v>
                </c:pt>
                <c:pt idx="7">
                  <c:v>1.9159998890000001</c:v>
                </c:pt>
                <c:pt idx="8">
                  <c:v>1.7730000020000001</c:v>
                </c:pt>
                <c:pt idx="9">
                  <c:v>1.4900000099999999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7-4ABF-9519-5091953CA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83872"/>
        <c:axId val="108273888"/>
      </c:lineChart>
      <c:lineChart>
        <c:grouping val="standard"/>
        <c:varyColors val="0"/>
        <c:ser>
          <c:idx val="0"/>
          <c:order val="0"/>
          <c:tx>
            <c:strRef>
              <c:f>穩定度!$A$3</c:f>
              <c:strCache>
                <c:ptCount val="1"/>
                <c:pt idx="0">
                  <c:v>Numbers of variables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穩定度!$B$1:$K$1</c:f>
              <c:strCache>
                <c:ptCount val="10"/>
                <c:pt idx="0">
                  <c:v>Data_1</c:v>
                </c:pt>
                <c:pt idx="1">
                  <c:v>Data_2</c:v>
                </c:pt>
                <c:pt idx="2">
                  <c:v>Data_3</c:v>
                </c:pt>
                <c:pt idx="3">
                  <c:v>Data_4</c:v>
                </c:pt>
                <c:pt idx="4">
                  <c:v>Data_5</c:v>
                </c:pt>
                <c:pt idx="5">
                  <c:v>Data_6</c:v>
                </c:pt>
                <c:pt idx="6">
                  <c:v>Data_7</c:v>
                </c:pt>
                <c:pt idx="7">
                  <c:v>Data_8</c:v>
                </c:pt>
                <c:pt idx="8">
                  <c:v>Data_9</c:v>
                </c:pt>
                <c:pt idx="9">
                  <c:v>Data_10</c:v>
                </c:pt>
              </c:strCache>
            </c:strRef>
          </c:cat>
          <c:val>
            <c:numRef>
              <c:f>穩定度!$B$3:$K$3</c:f>
              <c:numCache>
                <c:formatCode>General</c:formatCode>
                <c:ptCount val="10"/>
                <c:pt idx="0">
                  <c:v>3344</c:v>
                </c:pt>
                <c:pt idx="1">
                  <c:v>3344</c:v>
                </c:pt>
                <c:pt idx="2">
                  <c:v>3344</c:v>
                </c:pt>
                <c:pt idx="3">
                  <c:v>3344</c:v>
                </c:pt>
                <c:pt idx="4">
                  <c:v>3344</c:v>
                </c:pt>
                <c:pt idx="5">
                  <c:v>3344</c:v>
                </c:pt>
                <c:pt idx="6">
                  <c:v>3344</c:v>
                </c:pt>
                <c:pt idx="7">
                  <c:v>3344</c:v>
                </c:pt>
                <c:pt idx="8">
                  <c:v>3344</c:v>
                </c:pt>
                <c:pt idx="9">
                  <c:v>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7-4ABF-9519-5091953CA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79712"/>
        <c:axId val="108280960"/>
      </c:lineChart>
      <c:catAx>
        <c:axId val="10828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273888"/>
        <c:crosses val="autoZero"/>
        <c:auto val="1"/>
        <c:lblAlgn val="ctr"/>
        <c:lblOffset val="100"/>
        <c:noMultiLvlLbl val="0"/>
      </c:catAx>
      <c:valAx>
        <c:axId val="108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283872"/>
        <c:crosses val="autoZero"/>
        <c:crossBetween val="between"/>
      </c:valAx>
      <c:valAx>
        <c:axId val="10828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279712"/>
        <c:crosses val="max"/>
        <c:crossBetween val="between"/>
      </c:valAx>
      <c:catAx>
        <c:axId val="1082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280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限制式數量與求解時間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穩定度!$A$4</c:f>
              <c:strCache>
                <c:ptCount val="1"/>
                <c:pt idx="0">
                  <c:v>Numbers of constraints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穩定度!$B$1:$K$1</c:f>
              <c:strCache>
                <c:ptCount val="10"/>
                <c:pt idx="0">
                  <c:v>Data_1</c:v>
                </c:pt>
                <c:pt idx="1">
                  <c:v>Data_2</c:v>
                </c:pt>
                <c:pt idx="2">
                  <c:v>Data_3</c:v>
                </c:pt>
                <c:pt idx="3">
                  <c:v>Data_4</c:v>
                </c:pt>
                <c:pt idx="4">
                  <c:v>Data_5</c:v>
                </c:pt>
                <c:pt idx="5">
                  <c:v>Data_6</c:v>
                </c:pt>
                <c:pt idx="6">
                  <c:v>Data_7</c:v>
                </c:pt>
                <c:pt idx="7">
                  <c:v>Data_8</c:v>
                </c:pt>
                <c:pt idx="8">
                  <c:v>Data_9</c:v>
                </c:pt>
                <c:pt idx="9">
                  <c:v>Data_10</c:v>
                </c:pt>
              </c:strCache>
            </c:strRef>
          </c:cat>
          <c:val>
            <c:numRef>
              <c:f>穩定度!$B$4:$K$4</c:f>
              <c:numCache>
                <c:formatCode>General</c:formatCode>
                <c:ptCount val="10"/>
                <c:pt idx="0">
                  <c:v>3335</c:v>
                </c:pt>
                <c:pt idx="1">
                  <c:v>3335</c:v>
                </c:pt>
                <c:pt idx="2">
                  <c:v>3335</c:v>
                </c:pt>
                <c:pt idx="3">
                  <c:v>3335</c:v>
                </c:pt>
                <c:pt idx="4">
                  <c:v>3335</c:v>
                </c:pt>
                <c:pt idx="5">
                  <c:v>3335</c:v>
                </c:pt>
                <c:pt idx="6">
                  <c:v>3335</c:v>
                </c:pt>
                <c:pt idx="7">
                  <c:v>3335</c:v>
                </c:pt>
                <c:pt idx="8">
                  <c:v>3335</c:v>
                </c:pt>
                <c:pt idx="9">
                  <c:v>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F-47D4-99A7-26E78DE2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73472"/>
        <c:axId val="108270560"/>
      </c:lineChart>
      <c:lineChart>
        <c:grouping val="standard"/>
        <c:varyColors val="0"/>
        <c:ser>
          <c:idx val="1"/>
          <c:order val="1"/>
          <c:tx>
            <c:strRef>
              <c:f>穩定度!$A$6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穩定度!$B$1:$K$1</c:f>
              <c:strCache>
                <c:ptCount val="10"/>
                <c:pt idx="0">
                  <c:v>Data_1</c:v>
                </c:pt>
                <c:pt idx="1">
                  <c:v>Data_2</c:v>
                </c:pt>
                <c:pt idx="2">
                  <c:v>Data_3</c:v>
                </c:pt>
                <c:pt idx="3">
                  <c:v>Data_4</c:v>
                </c:pt>
                <c:pt idx="4">
                  <c:v>Data_5</c:v>
                </c:pt>
                <c:pt idx="5">
                  <c:v>Data_6</c:v>
                </c:pt>
                <c:pt idx="6">
                  <c:v>Data_7</c:v>
                </c:pt>
                <c:pt idx="7">
                  <c:v>Data_8</c:v>
                </c:pt>
                <c:pt idx="8">
                  <c:v>Data_9</c:v>
                </c:pt>
                <c:pt idx="9">
                  <c:v>Data_10</c:v>
                </c:pt>
              </c:strCache>
            </c:strRef>
          </c:cat>
          <c:val>
            <c:numRef>
              <c:f>穩定度!$B$6:$K$6</c:f>
              <c:numCache>
                <c:formatCode>General</c:formatCode>
                <c:ptCount val="10"/>
                <c:pt idx="0">
                  <c:v>4.9360001090000001</c:v>
                </c:pt>
                <c:pt idx="1">
                  <c:v>1.614000082</c:v>
                </c:pt>
                <c:pt idx="2">
                  <c:v>2.3109998699999998</c:v>
                </c:pt>
                <c:pt idx="3">
                  <c:v>4.2219998839999997</c:v>
                </c:pt>
                <c:pt idx="4">
                  <c:v>2.1900000569999998</c:v>
                </c:pt>
                <c:pt idx="5">
                  <c:v>2.771999836</c:v>
                </c:pt>
                <c:pt idx="6">
                  <c:v>2.1210000510000002</c:v>
                </c:pt>
                <c:pt idx="7">
                  <c:v>1.9159998890000001</c:v>
                </c:pt>
                <c:pt idx="8">
                  <c:v>1.7730000020000001</c:v>
                </c:pt>
                <c:pt idx="9">
                  <c:v>1.4900000099999999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F-47D4-99A7-26E78DE2B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435984"/>
        <c:axId val="1846435568"/>
      </c:lineChart>
      <c:valAx>
        <c:axId val="108270560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273472"/>
        <c:crosses val="autoZero"/>
        <c:crossBetween val="between"/>
      </c:valAx>
      <c:catAx>
        <c:axId val="10827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270560"/>
        <c:crosses val="autoZero"/>
        <c:auto val="1"/>
        <c:lblAlgn val="ctr"/>
        <c:lblOffset val="100"/>
        <c:noMultiLvlLbl val="0"/>
      </c:catAx>
      <c:valAx>
        <c:axId val="184643556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6435984"/>
        <c:crosses val="max"/>
        <c:crossBetween val="between"/>
      </c:valAx>
      <c:catAx>
        <c:axId val="184643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643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穩定度!$A$30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穩定度!$B$25:$K$25</c:f>
              <c:strCache>
                <c:ptCount val="10"/>
                <c:pt idx="0">
                  <c:v>Data_1第1次</c:v>
                </c:pt>
                <c:pt idx="1">
                  <c:v>Data_1第2次</c:v>
                </c:pt>
                <c:pt idx="2">
                  <c:v>Data_1第3次</c:v>
                </c:pt>
                <c:pt idx="3">
                  <c:v>Data_1第4次</c:v>
                </c:pt>
                <c:pt idx="4">
                  <c:v>Data_1第5次</c:v>
                </c:pt>
                <c:pt idx="5">
                  <c:v>Data_1第6次</c:v>
                </c:pt>
                <c:pt idx="6">
                  <c:v>Data_1第7次</c:v>
                </c:pt>
                <c:pt idx="7">
                  <c:v>Data_1第8次</c:v>
                </c:pt>
                <c:pt idx="8">
                  <c:v>Data_1第9次</c:v>
                </c:pt>
                <c:pt idx="9">
                  <c:v>Data_1第10次</c:v>
                </c:pt>
              </c:strCache>
            </c:strRef>
          </c:cat>
          <c:val>
            <c:numRef>
              <c:f>穩定度!$B$30:$K$30</c:f>
              <c:numCache>
                <c:formatCode>General</c:formatCode>
                <c:ptCount val="10"/>
                <c:pt idx="0">
                  <c:v>1.3169999122619629</c:v>
                </c:pt>
                <c:pt idx="1">
                  <c:v>1.572999954223633</c:v>
                </c:pt>
                <c:pt idx="2">
                  <c:v>1.347999811</c:v>
                </c:pt>
                <c:pt idx="3">
                  <c:v>1.4350001809999999</c:v>
                </c:pt>
                <c:pt idx="4">
                  <c:v>1.4500000479999999</c:v>
                </c:pt>
                <c:pt idx="5">
                  <c:v>1.786000013</c:v>
                </c:pt>
                <c:pt idx="6">
                  <c:v>1.3599998950000001</c:v>
                </c:pt>
                <c:pt idx="7">
                  <c:v>1.3359999659999999</c:v>
                </c:pt>
                <c:pt idx="8">
                  <c:v>1.2290000919999999</c:v>
                </c:pt>
                <c:pt idx="9">
                  <c:v>1.286000013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9-4547-AD13-7210B152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38816"/>
        <c:axId val="190438400"/>
      </c:lineChart>
      <c:catAx>
        <c:axId val="1904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438400"/>
        <c:crosses val="autoZero"/>
        <c:auto val="1"/>
        <c:lblAlgn val="ctr"/>
        <c:lblOffset val="100"/>
        <c:noMultiLvlLbl val="0"/>
      </c:catAx>
      <c:valAx>
        <c:axId val="1904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4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5</xdr:row>
      <xdr:rowOff>119063</xdr:rowOff>
    </xdr:from>
    <xdr:to>
      <xdr:col>12</xdr:col>
      <xdr:colOff>19050</xdr:colOff>
      <xdr:row>19</xdr:row>
      <xdr:rowOff>176213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7</xdr:row>
      <xdr:rowOff>83820</xdr:rowOff>
    </xdr:from>
    <xdr:to>
      <xdr:col>4</xdr:col>
      <xdr:colOff>312420</xdr:colOff>
      <xdr:row>21</xdr:row>
      <xdr:rowOff>106680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832757</xdr:colOff>
      <xdr:row>7</xdr:row>
      <xdr:rowOff>65314</xdr:rowOff>
    </xdr:from>
    <xdr:to>
      <xdr:col>12</xdr:col>
      <xdr:colOff>446315</xdr:colOff>
      <xdr:row>20</xdr:row>
      <xdr:rowOff>193766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396240</xdr:colOff>
      <xdr:row>7</xdr:row>
      <xdr:rowOff>0</xdr:rowOff>
    </xdr:from>
    <xdr:to>
      <xdr:col>8</xdr:col>
      <xdr:colOff>182880</xdr:colOff>
      <xdr:row>21</xdr:row>
      <xdr:rowOff>38100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97971</xdr:colOff>
      <xdr:row>32</xdr:row>
      <xdr:rowOff>125185</xdr:rowOff>
    </xdr:from>
    <xdr:to>
      <xdr:col>9</xdr:col>
      <xdr:colOff>424542</xdr:colOff>
      <xdr:row>45</xdr:row>
      <xdr:rowOff>48985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80" zoomScaleNormal="80" workbookViewId="0">
      <selection activeCell="A21" sqref="A21:A22"/>
    </sheetView>
  </sheetViews>
  <sheetFormatPr defaultRowHeight="13.8" x14ac:dyDescent="0.3"/>
  <cols>
    <col min="1" max="1" width="50.25" style="13" customWidth="1"/>
    <col min="2" max="11" width="24.625" style="13" customWidth="1"/>
    <col min="12" max="16384" width="9" style="13"/>
  </cols>
  <sheetData>
    <row r="1" spans="1:11" ht="15.6" x14ac:dyDescent="0.3">
      <c r="A1" s="3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6.2" x14ac:dyDescent="0.3">
      <c r="A2" s="3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6.2" x14ac:dyDescent="0.3">
      <c r="A3" s="3" t="s">
        <v>44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6.2" x14ac:dyDescent="0.3">
      <c r="A4" s="3" t="s">
        <v>45</v>
      </c>
      <c r="B4" s="4"/>
      <c r="C4" s="4"/>
      <c r="D4" s="14"/>
      <c r="E4" s="4"/>
      <c r="F4" s="4"/>
      <c r="G4" s="4"/>
      <c r="H4" s="4"/>
      <c r="I4" s="4"/>
      <c r="J4" s="4"/>
      <c r="K4" s="4"/>
    </row>
    <row r="5" spans="1:11" ht="16.2" x14ac:dyDescent="0.3">
      <c r="A5" s="3" t="s">
        <v>40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6.2" x14ac:dyDescent="0.3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6.2" x14ac:dyDescent="0.3">
      <c r="A7" s="3" t="s">
        <v>42</v>
      </c>
      <c r="B7" s="4"/>
      <c r="C7" s="4"/>
      <c r="D7" s="9"/>
      <c r="E7" s="4"/>
      <c r="F7" s="4"/>
      <c r="G7" s="4"/>
      <c r="H7" s="4"/>
      <c r="I7" s="4"/>
      <c r="J7" s="4"/>
      <c r="K7" s="4"/>
    </row>
    <row r="8" spans="1:11" ht="16.2" x14ac:dyDescent="0.3">
      <c r="A8" s="3" t="s">
        <v>43</v>
      </c>
      <c r="B8" s="4"/>
      <c r="C8" s="4"/>
      <c r="D8" s="9"/>
      <c r="E8" s="4"/>
      <c r="F8" s="4"/>
      <c r="G8" s="4"/>
      <c r="H8" s="4"/>
      <c r="I8" s="4"/>
      <c r="J8" s="4"/>
      <c r="K8" s="4"/>
    </row>
    <row r="9" spans="1:11" ht="13.8" customHeight="1" x14ac:dyDescent="0.3">
      <c r="A9" s="10" t="s">
        <v>0</v>
      </c>
      <c r="B9" s="15">
        <v>1.1000000000000001</v>
      </c>
      <c r="C9" s="16">
        <v>1.6</v>
      </c>
      <c r="D9" s="16">
        <v>2.1</v>
      </c>
      <c r="E9" s="16">
        <v>2.6</v>
      </c>
      <c r="F9" s="16">
        <v>3.1</v>
      </c>
      <c r="G9" s="12">
        <v>3.6</v>
      </c>
      <c r="H9" s="12">
        <v>4.0999999999999996</v>
      </c>
      <c r="I9" s="12">
        <v>4.5999999999999996</v>
      </c>
      <c r="J9" s="12">
        <v>5.0999999999999996</v>
      </c>
      <c r="K9" s="12">
        <v>5.6</v>
      </c>
    </row>
    <row r="10" spans="1:11" ht="15.6" x14ac:dyDescent="0.3">
      <c r="A10" s="3" t="s">
        <v>35</v>
      </c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5.6" x14ac:dyDescent="0.3">
      <c r="A11" s="3" t="s">
        <v>1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5.6" x14ac:dyDescent="0.3">
      <c r="A12" s="3" t="s">
        <v>2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.6" x14ac:dyDescent="0.3">
      <c r="A13" s="6" t="s">
        <v>36</v>
      </c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15.6" x14ac:dyDescent="0.3">
      <c r="A14" s="3" t="s">
        <v>3</v>
      </c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.6" x14ac:dyDescent="0.3">
      <c r="A15" s="3" t="s">
        <v>4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15.6" x14ac:dyDescent="0.3">
      <c r="A16" s="3" t="s">
        <v>11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.6" x14ac:dyDescent="0.3">
      <c r="A17" s="3" t="s">
        <v>5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5.6" x14ac:dyDescent="0.3">
      <c r="A18" s="3" t="s">
        <v>6</v>
      </c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.6" x14ac:dyDescent="0.3">
      <c r="A19" s="3" t="s">
        <v>12</v>
      </c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5.6" x14ac:dyDescent="0.3">
      <c r="A20" s="3" t="s">
        <v>13</v>
      </c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5.6" x14ac:dyDescent="0.3">
      <c r="A21" s="3" t="s">
        <v>7</v>
      </c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5.6" x14ac:dyDescent="0.3">
      <c r="A22" s="3" t="s">
        <v>8</v>
      </c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.6" x14ac:dyDescent="0.3">
      <c r="A23" s="3" t="s">
        <v>10</v>
      </c>
      <c r="B23" s="9"/>
      <c r="C23" s="9"/>
      <c r="D23" s="17"/>
      <c r="E23" s="9"/>
      <c r="F23" s="9"/>
      <c r="G23" s="9"/>
      <c r="H23" s="9"/>
      <c r="I23" s="9"/>
      <c r="J23" s="9"/>
      <c r="K23" s="9"/>
    </row>
    <row r="24" spans="1:11" ht="15.6" x14ac:dyDescent="0.3">
      <c r="A24" s="3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5.6" x14ac:dyDescent="0.3">
      <c r="A25" s="3" t="s">
        <v>20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15.6" x14ac:dyDescent="0.3">
      <c r="A26" s="3" t="s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15.6" x14ac:dyDescent="0.3">
      <c r="A27" s="3" t="s">
        <v>19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ht="15.6" x14ac:dyDescent="0.3">
      <c r="A28" s="3" t="s">
        <v>14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.6" x14ac:dyDescent="0.3">
      <c r="A29" s="3" t="s">
        <v>15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15.6" x14ac:dyDescent="0.3">
      <c r="A30" s="3" t="s">
        <v>16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ht="15.6" x14ac:dyDescent="0.3">
      <c r="A31" s="8" t="s">
        <v>17</v>
      </c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ht="15.6" x14ac:dyDescent="0.3">
      <c r="A32" s="8" t="s">
        <v>18</v>
      </c>
      <c r="B32" s="9"/>
      <c r="C32" s="9"/>
      <c r="D32" s="9"/>
      <c r="E32" s="9"/>
      <c r="F32" s="9"/>
      <c r="G32" s="9"/>
      <c r="H32" s="9"/>
      <c r="I32" s="9"/>
      <c r="J32" s="9"/>
      <c r="K32" s="9"/>
    </row>
    <row r="37" spans="1:3" ht="28.2" x14ac:dyDescent="0.3">
      <c r="A37" s="38" t="s">
        <v>71</v>
      </c>
      <c r="B37" s="38"/>
      <c r="C37" s="38"/>
    </row>
    <row r="38" spans="1:3" ht="28.2" x14ac:dyDescent="0.3">
      <c r="A38" s="38" t="s">
        <v>65</v>
      </c>
      <c r="B38" s="38"/>
      <c r="C38" s="38"/>
    </row>
    <row r="39" spans="1:3" ht="28.2" x14ac:dyDescent="0.3">
      <c r="A39" s="38" t="s">
        <v>67</v>
      </c>
      <c r="B39" s="38"/>
      <c r="C39" s="38"/>
    </row>
  </sheetData>
  <mergeCells count="3">
    <mergeCell ref="A37:C37"/>
    <mergeCell ref="A38:C38"/>
    <mergeCell ref="A39:C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80" zoomScaleNormal="80" workbookViewId="0">
      <selection activeCell="E1" sqref="E1"/>
    </sheetView>
  </sheetViews>
  <sheetFormatPr defaultRowHeight="15" x14ac:dyDescent="0.3"/>
  <cols>
    <col min="1" max="1" width="47.625" customWidth="1"/>
  </cols>
  <sheetData>
    <row r="1" spans="1:5" x14ac:dyDescent="0.3">
      <c r="A1" s="19" t="s">
        <v>85</v>
      </c>
      <c r="B1" s="20" t="s">
        <v>75</v>
      </c>
      <c r="C1" s="20" t="s">
        <v>76</v>
      </c>
      <c r="D1" s="20" t="s">
        <v>74</v>
      </c>
      <c r="E1" s="20" t="s">
        <v>77</v>
      </c>
    </row>
    <row r="2" spans="1:5" ht="15.6" x14ac:dyDescent="0.3">
      <c r="A2" s="3" t="s">
        <v>38</v>
      </c>
      <c r="B2" s="24"/>
      <c r="C2" s="24"/>
      <c r="D2" s="24"/>
      <c r="E2" s="24"/>
    </row>
    <row r="3" spans="1:5" ht="16.2" x14ac:dyDescent="0.3">
      <c r="A3" s="3" t="s">
        <v>78</v>
      </c>
      <c r="B3" s="24"/>
      <c r="C3" s="24"/>
      <c r="D3" s="24"/>
      <c r="E3" s="24"/>
    </row>
    <row r="4" spans="1:5" ht="16.2" x14ac:dyDescent="0.3">
      <c r="A4" s="3" t="s">
        <v>79</v>
      </c>
      <c r="B4" s="24"/>
      <c r="C4" s="24"/>
      <c r="D4" s="24"/>
      <c r="E4" s="24"/>
    </row>
    <row r="5" spans="1:5" ht="16.2" x14ac:dyDescent="0.3">
      <c r="A5" s="3" t="s">
        <v>80</v>
      </c>
      <c r="B5" s="24"/>
      <c r="C5" s="24"/>
      <c r="D5" s="24"/>
      <c r="E5" s="24"/>
    </row>
    <row r="6" spans="1:5" ht="16.2" x14ac:dyDescent="0.3">
      <c r="A6" s="3" t="s">
        <v>81</v>
      </c>
      <c r="B6" s="24"/>
      <c r="C6" s="24"/>
      <c r="D6" s="24"/>
      <c r="E6" s="24"/>
    </row>
    <row r="7" spans="1:5" ht="16.2" x14ac:dyDescent="0.3">
      <c r="A7" s="3" t="s">
        <v>82</v>
      </c>
      <c r="B7" s="24"/>
      <c r="C7" s="24"/>
      <c r="D7" s="24"/>
      <c r="E7" s="24"/>
    </row>
    <row r="8" spans="1:5" ht="16.2" x14ac:dyDescent="0.3">
      <c r="A8" s="3" t="s">
        <v>83</v>
      </c>
      <c r="B8" s="24"/>
      <c r="C8" s="24"/>
      <c r="D8" s="24"/>
      <c r="E8" s="24"/>
    </row>
    <row r="9" spans="1:5" ht="16.2" x14ac:dyDescent="0.3">
      <c r="A9" s="3" t="s">
        <v>84</v>
      </c>
      <c r="B9" s="24"/>
      <c r="C9" s="24"/>
      <c r="D9" s="24"/>
      <c r="E9" s="24"/>
    </row>
    <row r="10" spans="1:5" ht="15.6" x14ac:dyDescent="0.3">
      <c r="A10" s="6" t="s">
        <v>0</v>
      </c>
      <c r="B10" s="24"/>
      <c r="C10" s="24"/>
      <c r="D10" s="24"/>
      <c r="E10" s="24"/>
    </row>
    <row r="11" spans="1:5" ht="15.6" x14ac:dyDescent="0.3">
      <c r="A11" s="8" t="s">
        <v>35</v>
      </c>
      <c r="B11" s="24"/>
      <c r="C11" s="24"/>
      <c r="D11" s="24"/>
      <c r="E11" s="24"/>
    </row>
    <row r="12" spans="1:5" ht="15.6" x14ac:dyDescent="0.3">
      <c r="A12" s="8" t="s">
        <v>1</v>
      </c>
      <c r="B12" s="24"/>
      <c r="C12" s="24"/>
      <c r="D12" s="24"/>
      <c r="E12" s="24"/>
    </row>
    <row r="13" spans="1:5" ht="15.6" x14ac:dyDescent="0.3">
      <c r="A13" s="8" t="s">
        <v>2</v>
      </c>
      <c r="B13" s="24"/>
      <c r="C13" s="24"/>
      <c r="D13" s="24"/>
      <c r="E13" s="24"/>
    </row>
    <row r="14" spans="1:5" ht="15.6" x14ac:dyDescent="0.3">
      <c r="A14" s="8" t="s">
        <v>36</v>
      </c>
      <c r="B14" s="24"/>
      <c r="C14" s="24"/>
      <c r="D14" s="24"/>
      <c r="E14" s="24"/>
    </row>
    <row r="15" spans="1:5" ht="15.6" x14ac:dyDescent="0.3">
      <c r="A15" s="8" t="s">
        <v>3</v>
      </c>
      <c r="B15" s="24"/>
      <c r="C15" s="24"/>
      <c r="D15" s="24"/>
      <c r="E15" s="24"/>
    </row>
    <row r="16" spans="1:5" ht="15.6" x14ac:dyDescent="0.3">
      <c r="A16" s="6" t="s">
        <v>4</v>
      </c>
      <c r="B16" s="24"/>
      <c r="C16" s="24"/>
      <c r="D16" s="24"/>
      <c r="E16" s="24"/>
    </row>
    <row r="17" spans="1:5" ht="15.6" x14ac:dyDescent="0.3">
      <c r="A17" s="8" t="s">
        <v>11</v>
      </c>
      <c r="B17" s="24"/>
      <c r="C17" s="24"/>
      <c r="D17" s="24"/>
      <c r="E17" s="24"/>
    </row>
    <row r="18" spans="1:5" ht="15.6" x14ac:dyDescent="0.3">
      <c r="A18" s="6" t="s">
        <v>5</v>
      </c>
      <c r="B18" s="24"/>
      <c r="C18" s="24"/>
      <c r="D18" s="24"/>
      <c r="E18" s="24"/>
    </row>
    <row r="19" spans="1:5" ht="15.6" x14ac:dyDescent="0.3">
      <c r="A19" s="6" t="s">
        <v>6</v>
      </c>
      <c r="B19" s="24"/>
      <c r="C19" s="24"/>
      <c r="D19" s="24"/>
      <c r="E19" s="24"/>
    </row>
    <row r="20" spans="1:5" ht="15.6" x14ac:dyDescent="0.3">
      <c r="A20" s="6" t="s">
        <v>12</v>
      </c>
      <c r="B20" s="24"/>
      <c r="C20" s="24"/>
      <c r="D20" s="24"/>
      <c r="E20" s="24"/>
    </row>
    <row r="21" spans="1:5" ht="15.6" x14ac:dyDescent="0.3">
      <c r="A21" s="6" t="s">
        <v>13</v>
      </c>
      <c r="B21" s="24"/>
      <c r="C21" s="24"/>
      <c r="D21" s="24"/>
      <c r="E21" s="24"/>
    </row>
    <row r="22" spans="1:5" ht="15.6" x14ac:dyDescent="0.3">
      <c r="A22" s="6" t="s">
        <v>7</v>
      </c>
      <c r="B22" s="24"/>
      <c r="C22" s="24"/>
      <c r="D22" s="24"/>
      <c r="E22" s="24"/>
    </row>
    <row r="23" spans="1:5" ht="15.6" x14ac:dyDescent="0.3">
      <c r="A23" s="6" t="s">
        <v>8</v>
      </c>
      <c r="B23" s="24"/>
      <c r="C23" s="24"/>
      <c r="D23" s="24"/>
      <c r="E23" s="24"/>
    </row>
    <row r="24" spans="1:5" ht="15.6" x14ac:dyDescent="0.3">
      <c r="A24" s="6" t="s">
        <v>10</v>
      </c>
      <c r="B24" s="24"/>
      <c r="C24" s="24"/>
      <c r="D24" s="24"/>
      <c r="E24" s="24"/>
    </row>
    <row r="25" spans="1:5" ht="15.6" x14ac:dyDescent="0.3">
      <c r="A25" s="6" t="s">
        <v>21</v>
      </c>
      <c r="B25" s="24"/>
      <c r="C25" s="24"/>
      <c r="D25" s="24"/>
      <c r="E25" s="24"/>
    </row>
    <row r="26" spans="1:5" ht="15.6" x14ac:dyDescent="0.3">
      <c r="A26" s="6" t="s">
        <v>20</v>
      </c>
      <c r="B26" s="24"/>
      <c r="C26" s="24"/>
      <c r="D26" s="24"/>
      <c r="E26" s="24"/>
    </row>
    <row r="27" spans="1:5" ht="15.6" x14ac:dyDescent="0.3">
      <c r="A27" s="6" t="s">
        <v>9</v>
      </c>
      <c r="B27" s="24"/>
      <c r="C27" s="24"/>
      <c r="D27" s="24"/>
      <c r="E27" s="24"/>
    </row>
    <row r="28" spans="1:5" ht="15.6" x14ac:dyDescent="0.3">
      <c r="A28" s="6" t="s">
        <v>19</v>
      </c>
      <c r="B28" s="24"/>
      <c r="C28" s="24"/>
      <c r="D28" s="24"/>
      <c r="E28" s="24"/>
    </row>
    <row r="29" spans="1:5" ht="15.6" x14ac:dyDescent="0.3">
      <c r="A29" s="6" t="s">
        <v>14</v>
      </c>
      <c r="B29" s="24"/>
      <c r="C29" s="24"/>
      <c r="D29" s="24"/>
      <c r="E29" s="24"/>
    </row>
    <row r="30" spans="1:5" ht="15.6" x14ac:dyDescent="0.3">
      <c r="A30" s="6" t="s">
        <v>15</v>
      </c>
      <c r="B30" s="24"/>
      <c r="C30" s="24"/>
      <c r="D30" s="24"/>
      <c r="E30" s="24"/>
    </row>
    <row r="31" spans="1:5" ht="15.6" x14ac:dyDescent="0.3">
      <c r="A31" s="6" t="s">
        <v>16</v>
      </c>
      <c r="B31" s="24"/>
      <c r="C31" s="24"/>
      <c r="D31" s="24"/>
      <c r="E31" s="24"/>
    </row>
    <row r="32" spans="1:5" ht="15.6" x14ac:dyDescent="0.3">
      <c r="A32" s="6" t="s">
        <v>17</v>
      </c>
      <c r="B32" s="24"/>
      <c r="C32" s="24"/>
      <c r="D32" s="24"/>
      <c r="E32" s="24"/>
    </row>
    <row r="33" spans="1:5" ht="15.6" x14ac:dyDescent="0.3">
      <c r="A33" s="6" t="s">
        <v>18</v>
      </c>
      <c r="B33" s="24"/>
      <c r="C33" s="24"/>
      <c r="D33" s="24"/>
      <c r="E33" s="2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="80" zoomScaleNormal="80" workbookViewId="0">
      <selection activeCell="B17" sqref="B17"/>
    </sheetView>
  </sheetViews>
  <sheetFormatPr defaultColWidth="18.375" defaultRowHeight="15" x14ac:dyDescent="0.3"/>
  <cols>
    <col min="1" max="1" width="46.625" style="1" customWidth="1"/>
    <col min="2" max="2" width="18.375" style="1"/>
    <col min="3" max="3" width="30.625" style="1" customWidth="1"/>
    <col min="4" max="10" width="18.375" style="1"/>
    <col min="11" max="11" width="19.75" style="1" customWidth="1"/>
    <col min="12" max="16384" width="18.375" style="1"/>
  </cols>
  <sheetData>
    <row r="1" spans="1:13" x14ac:dyDescent="0.3">
      <c r="A1" s="19" t="s">
        <v>46</v>
      </c>
      <c r="B1" s="20">
        <v>5</v>
      </c>
      <c r="C1" s="21">
        <v>10</v>
      </c>
      <c r="D1" s="20">
        <v>15</v>
      </c>
      <c r="E1" s="20">
        <v>20</v>
      </c>
      <c r="F1" s="20">
        <v>25</v>
      </c>
      <c r="G1" s="20">
        <v>30</v>
      </c>
      <c r="H1" s="20">
        <v>35</v>
      </c>
      <c r="I1" s="20">
        <v>40</v>
      </c>
      <c r="J1" s="20">
        <v>45</v>
      </c>
      <c r="K1" s="20">
        <v>50</v>
      </c>
    </row>
    <row r="2" spans="1:13" x14ac:dyDescent="0.3">
      <c r="A2" s="22" t="s">
        <v>38</v>
      </c>
      <c r="B2" s="23">
        <v>39100769.719999999</v>
      </c>
      <c r="C2" s="23">
        <v>93376512.430000007</v>
      </c>
      <c r="D2" s="23">
        <v>128064768.59999999</v>
      </c>
      <c r="E2" s="24">
        <v>168564857</v>
      </c>
      <c r="F2" s="24">
        <v>210802890</v>
      </c>
      <c r="G2" s="23">
        <v>267412627.90000001</v>
      </c>
      <c r="H2" s="23">
        <v>315129487.39999998</v>
      </c>
      <c r="I2" s="23">
        <v>343631384.89999998</v>
      </c>
      <c r="J2" s="23">
        <v>400938818.80000001</v>
      </c>
      <c r="K2" s="23">
        <v>429548466.60000002</v>
      </c>
    </row>
    <row r="3" spans="1:13" x14ac:dyDescent="0.3">
      <c r="A3" s="22" t="s">
        <v>47</v>
      </c>
      <c r="B3" s="24">
        <v>39150748</v>
      </c>
      <c r="C3" s="24">
        <v>93426794</v>
      </c>
      <c r="D3" s="24">
        <v>127514705</v>
      </c>
      <c r="E3" s="24">
        <v>167244197</v>
      </c>
      <c r="F3" s="24">
        <v>209481776</v>
      </c>
      <c r="G3" s="24">
        <v>267462328</v>
      </c>
      <c r="H3" s="24">
        <v>315177538</v>
      </c>
      <c r="I3" s="24">
        <v>343678808</v>
      </c>
      <c r="J3" s="24">
        <v>400985060</v>
      </c>
      <c r="K3" s="24">
        <v>429592282</v>
      </c>
    </row>
    <row r="4" spans="1:13" x14ac:dyDescent="0.3">
      <c r="A4" s="22" t="s">
        <v>48</v>
      </c>
      <c r="B4" s="24">
        <v>381</v>
      </c>
      <c r="C4" s="24">
        <v>0</v>
      </c>
      <c r="D4" s="24">
        <v>0</v>
      </c>
      <c r="E4" s="24">
        <v>0</v>
      </c>
      <c r="F4" s="24">
        <v>454</v>
      </c>
      <c r="G4" s="24">
        <v>298</v>
      </c>
      <c r="H4" s="24">
        <v>1856</v>
      </c>
      <c r="I4" s="24">
        <v>2394</v>
      </c>
      <c r="J4" s="24">
        <v>3516</v>
      </c>
      <c r="K4" s="24">
        <v>5881</v>
      </c>
    </row>
    <row r="5" spans="1:13" x14ac:dyDescent="0.3">
      <c r="A5" s="22" t="s">
        <v>49</v>
      </c>
      <c r="B5" s="24">
        <v>0</v>
      </c>
      <c r="C5" s="25">
        <v>0</v>
      </c>
      <c r="D5" s="24">
        <v>0</v>
      </c>
      <c r="E5" s="24">
        <v>0</v>
      </c>
      <c r="F5" s="24">
        <v>0</v>
      </c>
      <c r="G5" s="24">
        <v>0</v>
      </c>
      <c r="H5" s="25">
        <v>-3.4645199999999998E-7</v>
      </c>
      <c r="I5" s="24">
        <v>0</v>
      </c>
      <c r="J5" s="24">
        <v>0</v>
      </c>
      <c r="K5" s="25">
        <v>2.7163000000000001E-5</v>
      </c>
    </row>
    <row r="6" spans="1:13" x14ac:dyDescent="0.3">
      <c r="A6" s="22" t="s">
        <v>50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</row>
    <row r="7" spans="1:13" x14ac:dyDescent="0.3">
      <c r="A7" s="22" t="s">
        <v>51</v>
      </c>
      <c r="B7" s="23">
        <v>50359.283130000003</v>
      </c>
      <c r="C7" s="23">
        <v>50281.569680000001</v>
      </c>
      <c r="D7" s="23">
        <v>50236.430919999999</v>
      </c>
      <c r="E7" s="24">
        <v>0</v>
      </c>
      <c r="F7" s="24">
        <v>0</v>
      </c>
      <c r="G7" s="23">
        <v>49998.078860000001</v>
      </c>
      <c r="H7" s="23">
        <v>49906.600359999997</v>
      </c>
      <c r="I7" s="23">
        <v>49817.078630000004</v>
      </c>
      <c r="J7" s="23">
        <v>49757.20276</v>
      </c>
      <c r="K7" s="23">
        <v>49696.40883</v>
      </c>
    </row>
    <row r="8" spans="1:13" x14ac:dyDescent="0.3">
      <c r="A8" s="22" t="s">
        <v>52</v>
      </c>
      <c r="B8" s="24">
        <v>0</v>
      </c>
      <c r="C8" s="24">
        <v>0</v>
      </c>
      <c r="D8" s="24">
        <v>600300</v>
      </c>
      <c r="E8" s="24">
        <v>1320660</v>
      </c>
      <c r="F8" s="24">
        <v>1320660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</row>
    <row r="9" spans="1:13" x14ac:dyDescent="0.3">
      <c r="A9" s="22" t="s">
        <v>53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</row>
    <row r="10" spans="1:13" ht="16.8" customHeight="1" x14ac:dyDescent="0.3">
      <c r="A10" s="26" t="s">
        <v>0</v>
      </c>
      <c r="B10" s="27">
        <v>1.1000000000000001</v>
      </c>
      <c r="C10" s="27">
        <v>1.1000000000000001</v>
      </c>
      <c r="D10" s="27">
        <v>1.1000000000000001</v>
      </c>
      <c r="E10" s="27">
        <v>1.1000000000000001</v>
      </c>
      <c r="F10" s="27">
        <v>1.1000000000000001</v>
      </c>
      <c r="G10" s="27">
        <v>1.1000000000000001</v>
      </c>
      <c r="H10" s="27">
        <v>1.1000000000000001</v>
      </c>
      <c r="I10" s="27">
        <v>1.1000000000000001</v>
      </c>
      <c r="J10" s="27">
        <v>1.1000000000000001</v>
      </c>
      <c r="K10" s="27">
        <v>1.1000000000000001</v>
      </c>
      <c r="L10" s="2"/>
      <c r="M10" s="2"/>
    </row>
    <row r="11" spans="1:13" x14ac:dyDescent="0.3">
      <c r="A11" s="26" t="s">
        <v>35</v>
      </c>
      <c r="B11" s="24">
        <v>0.7</v>
      </c>
      <c r="C11" s="24">
        <v>0.7</v>
      </c>
      <c r="D11" s="24">
        <v>0.7</v>
      </c>
      <c r="E11" s="24">
        <v>0.7</v>
      </c>
      <c r="F11" s="24">
        <v>0.7</v>
      </c>
      <c r="G11" s="24">
        <v>0.7</v>
      </c>
      <c r="H11" s="24">
        <v>0.7</v>
      </c>
      <c r="I11" s="24">
        <v>0.7</v>
      </c>
      <c r="J11" s="24">
        <v>0.7</v>
      </c>
      <c r="K11" s="24">
        <v>0.7</v>
      </c>
    </row>
    <row r="12" spans="1:13" x14ac:dyDescent="0.3">
      <c r="A12" s="26" t="s">
        <v>1</v>
      </c>
      <c r="B12" s="24" t="s">
        <v>32</v>
      </c>
      <c r="C12" s="24" t="s">
        <v>32</v>
      </c>
      <c r="D12" s="24" t="s">
        <v>32</v>
      </c>
      <c r="E12" s="24" t="s">
        <v>32</v>
      </c>
      <c r="F12" s="24" t="s">
        <v>32</v>
      </c>
      <c r="G12" s="24" t="s">
        <v>32</v>
      </c>
      <c r="H12" s="24" t="s">
        <v>32</v>
      </c>
      <c r="I12" s="24" t="s">
        <v>32</v>
      </c>
      <c r="J12" s="24" t="s">
        <v>32</v>
      </c>
      <c r="K12" s="24" t="s">
        <v>32</v>
      </c>
    </row>
    <row r="13" spans="1:13" x14ac:dyDescent="0.3">
      <c r="A13" s="26" t="s">
        <v>2</v>
      </c>
      <c r="B13" s="24" t="s">
        <v>33</v>
      </c>
      <c r="C13" s="24" t="s">
        <v>33</v>
      </c>
      <c r="D13" s="24" t="s">
        <v>33</v>
      </c>
      <c r="E13" s="24" t="s">
        <v>33</v>
      </c>
      <c r="F13" s="24" t="s">
        <v>33</v>
      </c>
      <c r="G13" s="24" t="s">
        <v>33</v>
      </c>
      <c r="H13" s="24" t="s">
        <v>33</v>
      </c>
      <c r="I13" s="24" t="s">
        <v>33</v>
      </c>
      <c r="J13" s="24" t="s">
        <v>33</v>
      </c>
      <c r="K13" s="24" t="s">
        <v>33</v>
      </c>
    </row>
    <row r="14" spans="1:13" x14ac:dyDescent="0.3">
      <c r="A14" s="26" t="s">
        <v>36</v>
      </c>
      <c r="B14" s="24" t="s">
        <v>34</v>
      </c>
      <c r="C14" s="24" t="s">
        <v>34</v>
      </c>
      <c r="D14" s="24" t="s">
        <v>34</v>
      </c>
      <c r="E14" s="24" t="s">
        <v>34</v>
      </c>
      <c r="F14" s="24" t="s">
        <v>34</v>
      </c>
      <c r="G14" s="24" t="s">
        <v>34</v>
      </c>
      <c r="H14" s="24" t="s">
        <v>34</v>
      </c>
      <c r="I14" s="24" t="s">
        <v>34</v>
      </c>
      <c r="J14" s="24" t="s">
        <v>34</v>
      </c>
      <c r="K14" s="24" t="s">
        <v>34</v>
      </c>
    </row>
    <row r="15" spans="1:13" x14ac:dyDescent="0.3">
      <c r="A15" s="22" t="s">
        <v>3</v>
      </c>
      <c r="B15" s="24">
        <v>4.95E-4</v>
      </c>
      <c r="C15" s="24">
        <v>4.95E-4</v>
      </c>
      <c r="D15" s="28">
        <v>4.95E-4</v>
      </c>
      <c r="E15" s="28">
        <v>4.95E-4</v>
      </c>
      <c r="F15" s="28">
        <v>4.95E-4</v>
      </c>
      <c r="G15" s="24">
        <v>4.95E-4</v>
      </c>
      <c r="H15" s="24">
        <v>4.95E-4</v>
      </c>
      <c r="I15" s="24">
        <v>4.95E-4</v>
      </c>
      <c r="J15" s="24">
        <v>4.95E-4</v>
      </c>
      <c r="K15" s="24">
        <v>4.95E-4</v>
      </c>
    </row>
    <row r="16" spans="1:13" x14ac:dyDescent="0.3">
      <c r="A16" s="22" t="s">
        <v>4</v>
      </c>
      <c r="B16" s="24">
        <v>168</v>
      </c>
      <c r="C16" s="24">
        <v>168</v>
      </c>
      <c r="D16" s="28">
        <v>168</v>
      </c>
      <c r="E16" s="28">
        <v>168</v>
      </c>
      <c r="F16" s="28">
        <v>168</v>
      </c>
      <c r="G16" s="24">
        <v>168</v>
      </c>
      <c r="H16" s="24">
        <v>168</v>
      </c>
      <c r="I16" s="24">
        <v>168</v>
      </c>
      <c r="J16" s="24">
        <v>168</v>
      </c>
      <c r="K16" s="24">
        <v>168</v>
      </c>
    </row>
    <row r="17" spans="1:11" x14ac:dyDescent="0.3">
      <c r="A17" s="26" t="s">
        <v>11</v>
      </c>
      <c r="B17" s="24">
        <v>0.135722907</v>
      </c>
      <c r="C17" s="24">
        <v>0.39476774799999997</v>
      </c>
      <c r="D17" s="24">
        <v>0.54523025199999997</v>
      </c>
      <c r="E17" s="29">
        <v>168</v>
      </c>
      <c r="F17" s="29">
        <v>168</v>
      </c>
      <c r="G17" s="24">
        <v>1.339737138</v>
      </c>
      <c r="H17" s="24">
        <v>1.6446654650000001</v>
      </c>
      <c r="I17" s="24">
        <v>1.943071217</v>
      </c>
      <c r="J17" s="24">
        <v>2.1426574669999998</v>
      </c>
      <c r="K17" s="24">
        <v>2.3453039169999998</v>
      </c>
    </row>
    <row r="18" spans="1:11" x14ac:dyDescent="0.3">
      <c r="A18" s="26" t="s">
        <v>5</v>
      </c>
      <c r="B18" s="24">
        <v>300</v>
      </c>
      <c r="C18" s="24">
        <v>300</v>
      </c>
      <c r="D18" s="24">
        <v>300</v>
      </c>
      <c r="E18" s="24">
        <v>300</v>
      </c>
      <c r="F18" s="24">
        <v>300</v>
      </c>
      <c r="G18" s="24">
        <v>300</v>
      </c>
      <c r="H18" s="24">
        <v>300</v>
      </c>
      <c r="I18" s="24">
        <v>300</v>
      </c>
      <c r="J18" s="24">
        <v>300</v>
      </c>
      <c r="K18" s="24">
        <v>300</v>
      </c>
    </row>
    <row r="19" spans="1:11" x14ac:dyDescent="0.3">
      <c r="A19" s="26" t="s">
        <v>6</v>
      </c>
      <c r="B19" s="24">
        <v>84</v>
      </c>
      <c r="C19" s="24">
        <v>84</v>
      </c>
      <c r="D19" s="24">
        <v>84</v>
      </c>
      <c r="E19" s="24">
        <v>84</v>
      </c>
      <c r="F19" s="24">
        <v>84</v>
      </c>
      <c r="G19" s="24">
        <v>84</v>
      </c>
      <c r="H19" s="24">
        <v>84</v>
      </c>
      <c r="I19" s="24">
        <v>84</v>
      </c>
      <c r="J19" s="24">
        <v>84</v>
      </c>
      <c r="K19" s="24">
        <v>84</v>
      </c>
    </row>
    <row r="20" spans="1:11" x14ac:dyDescent="0.3">
      <c r="A20" s="26" t="s">
        <v>12</v>
      </c>
      <c r="B20" s="24">
        <v>14659</v>
      </c>
      <c r="C20" s="24">
        <v>14659</v>
      </c>
      <c r="D20" s="24">
        <v>14659</v>
      </c>
      <c r="E20" s="24">
        <v>14794</v>
      </c>
      <c r="F20" s="24">
        <v>14794</v>
      </c>
      <c r="G20" s="24">
        <v>14794</v>
      </c>
      <c r="H20" s="24">
        <v>15047</v>
      </c>
      <c r="I20" s="24">
        <v>15047</v>
      </c>
      <c r="J20" s="24">
        <v>15047</v>
      </c>
      <c r="K20" s="24">
        <v>15123</v>
      </c>
    </row>
    <row r="21" spans="1:11" x14ac:dyDescent="0.3">
      <c r="A21" s="26" t="s">
        <v>13</v>
      </c>
      <c r="B21" s="24">
        <v>100</v>
      </c>
      <c r="C21" s="24">
        <v>100</v>
      </c>
      <c r="D21" s="24">
        <v>100</v>
      </c>
      <c r="E21" s="24">
        <v>100</v>
      </c>
      <c r="F21" s="24">
        <v>100</v>
      </c>
      <c r="G21" s="24">
        <v>100</v>
      </c>
      <c r="H21" s="24">
        <v>100</v>
      </c>
      <c r="I21" s="24">
        <v>100</v>
      </c>
      <c r="J21" s="24">
        <v>100</v>
      </c>
      <c r="K21" s="30">
        <v>0</v>
      </c>
    </row>
    <row r="22" spans="1:11" x14ac:dyDescent="0.3">
      <c r="A22" s="26" t="s">
        <v>7</v>
      </c>
      <c r="B22" s="24">
        <v>100.1278192</v>
      </c>
      <c r="C22" s="24">
        <v>100.0538482</v>
      </c>
      <c r="D22" s="24">
        <v>99.570480180000004</v>
      </c>
      <c r="E22" s="24">
        <v>99.216527080000006</v>
      </c>
      <c r="F22" s="24">
        <v>99.373294169999994</v>
      </c>
      <c r="G22" s="24">
        <v>100.0185855</v>
      </c>
      <c r="H22" s="24">
        <v>100.01524790000001</v>
      </c>
      <c r="I22" s="24">
        <v>100.0138006</v>
      </c>
      <c r="J22" s="24">
        <v>100.0115332</v>
      </c>
      <c r="K22" s="24">
        <v>100.01020029999999</v>
      </c>
    </row>
    <row r="23" spans="1:11" x14ac:dyDescent="0.3">
      <c r="A23" s="26" t="s">
        <v>8</v>
      </c>
      <c r="B23" s="24">
        <v>9.7440500000000002E-4</v>
      </c>
      <c r="C23" s="24">
        <v>0</v>
      </c>
      <c r="D23" s="24">
        <v>0</v>
      </c>
      <c r="E23" s="24">
        <v>0</v>
      </c>
      <c r="F23" s="24">
        <v>2.15367E-4</v>
      </c>
      <c r="G23" s="24">
        <v>1.11438E-4</v>
      </c>
      <c r="H23" s="24">
        <v>5.8896399999999998E-4</v>
      </c>
      <c r="I23" s="24">
        <v>6.9667700000000004E-4</v>
      </c>
      <c r="J23" s="24">
        <v>8.7694200000000002E-4</v>
      </c>
      <c r="K23" s="24">
        <v>1.369112E-3</v>
      </c>
    </row>
    <row r="24" spans="1:11" x14ac:dyDescent="0.3">
      <c r="A24" s="26" t="s">
        <v>10</v>
      </c>
      <c r="B24" s="24">
        <v>0</v>
      </c>
      <c r="C24" s="25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-1.0994E-13</v>
      </c>
      <c r="I24" s="24">
        <v>0</v>
      </c>
      <c r="J24" s="24">
        <v>0</v>
      </c>
      <c r="K24" s="25">
        <v>6.3236100000000004E-12</v>
      </c>
    </row>
    <row r="25" spans="1:11" x14ac:dyDescent="0.3">
      <c r="A25" s="26" t="s">
        <v>21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</row>
    <row r="26" spans="1:11" x14ac:dyDescent="0.3">
      <c r="A26" s="26" t="s">
        <v>20</v>
      </c>
      <c r="B26" s="24">
        <v>0.12879358499999999</v>
      </c>
      <c r="C26" s="24">
        <v>5.3848198E-2</v>
      </c>
      <c r="D26" s="24">
        <v>3.9227362000000002E-2</v>
      </c>
      <c r="E26" s="24">
        <v>0</v>
      </c>
      <c r="F26" s="24">
        <v>0</v>
      </c>
      <c r="G26" s="24">
        <v>1.8696977E-2</v>
      </c>
      <c r="H26" s="24">
        <v>1.5836855E-2</v>
      </c>
      <c r="I26" s="24">
        <v>1.4497243999999999E-2</v>
      </c>
      <c r="J26" s="24">
        <v>1.2410173E-2</v>
      </c>
      <c r="K26" s="24">
        <v>1.1569453E-2</v>
      </c>
    </row>
    <row r="27" spans="1:11" x14ac:dyDescent="0.3">
      <c r="A27" s="26" t="s">
        <v>9</v>
      </c>
      <c r="B27" s="24">
        <v>0</v>
      </c>
      <c r="C27" s="24">
        <v>0</v>
      </c>
      <c r="D27" s="24">
        <v>0.46874718700000001</v>
      </c>
      <c r="E27" s="24">
        <v>0.78347291600000002</v>
      </c>
      <c r="F27" s="24">
        <v>0.62649046200000003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</row>
    <row r="28" spans="1:11" x14ac:dyDescent="0.3">
      <c r="A28" s="26" t="s">
        <v>19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</row>
    <row r="29" spans="1:11" x14ac:dyDescent="0.3">
      <c r="A29" s="26" t="s">
        <v>14</v>
      </c>
      <c r="B29" s="24">
        <v>1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J29" s="24">
        <v>757</v>
      </c>
      <c r="K29" s="24">
        <v>2818</v>
      </c>
    </row>
    <row r="30" spans="1:11" x14ac:dyDescent="0.3">
      <c r="A30" s="26" t="s">
        <v>15</v>
      </c>
      <c r="B30" s="24">
        <v>5265</v>
      </c>
      <c r="C30" s="24">
        <v>16400</v>
      </c>
      <c r="D30" s="24">
        <v>33535</v>
      </c>
      <c r="E30" s="24">
        <v>56670</v>
      </c>
      <c r="F30" s="24">
        <v>85805</v>
      </c>
      <c r="G30" s="24">
        <v>120940</v>
      </c>
      <c r="H30" s="24">
        <v>162075</v>
      </c>
      <c r="I30" s="24">
        <v>209210</v>
      </c>
      <c r="J30" s="24">
        <v>262345</v>
      </c>
      <c r="K30" s="24">
        <v>321480</v>
      </c>
    </row>
    <row r="31" spans="1:11" x14ac:dyDescent="0.3">
      <c r="A31" s="26" t="s">
        <v>16</v>
      </c>
      <c r="B31" s="24">
        <v>4121</v>
      </c>
      <c r="C31" s="24">
        <v>16276</v>
      </c>
      <c r="D31" s="24">
        <v>36671</v>
      </c>
      <c r="E31" s="24">
        <v>65326</v>
      </c>
      <c r="F31" s="24">
        <v>102226</v>
      </c>
      <c r="G31" s="24">
        <v>147376</v>
      </c>
      <c r="H31" s="24">
        <v>200776</v>
      </c>
      <c r="I31" s="24">
        <v>262426</v>
      </c>
      <c r="J31" s="24">
        <v>332321</v>
      </c>
      <c r="K31" s="24">
        <v>410471</v>
      </c>
    </row>
    <row r="32" spans="1:11" x14ac:dyDescent="0.3">
      <c r="A32" s="26" t="s">
        <v>17</v>
      </c>
      <c r="B32" s="24">
        <v>1781</v>
      </c>
      <c r="C32" s="24">
        <v>3146</v>
      </c>
      <c r="D32" s="24">
        <v>5479</v>
      </c>
      <c r="E32" s="24">
        <v>9953</v>
      </c>
      <c r="F32" s="24">
        <v>10883</v>
      </c>
      <c r="G32" s="24">
        <v>9252</v>
      </c>
      <c r="H32" s="24">
        <v>14971</v>
      </c>
      <c r="I32" s="24">
        <v>21304</v>
      </c>
      <c r="J32" s="24">
        <v>192179</v>
      </c>
      <c r="K32" s="24">
        <v>305355</v>
      </c>
    </row>
    <row r="33" spans="1:11" x14ac:dyDescent="0.3">
      <c r="A33" s="26" t="s">
        <v>18</v>
      </c>
      <c r="B33" s="24">
        <v>1.2869999409999999</v>
      </c>
      <c r="C33" s="24">
        <v>9.5649998190000005</v>
      </c>
      <c r="D33" s="24">
        <v>27.449000120000001</v>
      </c>
      <c r="E33" s="24">
        <v>37.812999959999999</v>
      </c>
      <c r="F33" s="24">
        <v>43.519000050000002</v>
      </c>
      <c r="G33" s="24">
        <v>168.89599989999999</v>
      </c>
      <c r="H33" s="24">
        <v>259.30200000000002</v>
      </c>
      <c r="I33" s="24">
        <v>395.41800000000001</v>
      </c>
      <c r="J33" s="24">
        <v>765.80700019999995</v>
      </c>
      <c r="K33" s="24">
        <v>1978.3979999999999</v>
      </c>
    </row>
    <row r="36" spans="1:11" ht="28.2" x14ac:dyDescent="0.3">
      <c r="A36" s="38" t="s">
        <v>72</v>
      </c>
      <c r="B36" s="38"/>
      <c r="C36" s="38"/>
    </row>
    <row r="37" spans="1:11" ht="28.2" x14ac:dyDescent="0.3">
      <c r="A37" s="38" t="s">
        <v>65</v>
      </c>
      <c r="B37" s="38"/>
      <c r="C37" s="38"/>
    </row>
    <row r="38" spans="1:11" ht="28.2" x14ac:dyDescent="0.3">
      <c r="A38" s="38" t="s">
        <v>68</v>
      </c>
      <c r="B38" s="38"/>
      <c r="C38" s="38"/>
    </row>
    <row r="42" spans="1:11" x14ac:dyDescent="0.3">
      <c r="B42" s="2"/>
      <c r="C42" s="2"/>
      <c r="D42" s="2"/>
      <c r="E42" s="2"/>
      <c r="F42" s="2"/>
    </row>
  </sheetData>
  <mergeCells count="3">
    <mergeCell ref="A36:C36"/>
    <mergeCell ref="A37:C37"/>
    <mergeCell ref="A38:C3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4" zoomScale="80" zoomScaleNormal="80" workbookViewId="0">
      <selection activeCell="D27" sqref="D27"/>
    </sheetView>
  </sheetViews>
  <sheetFormatPr defaultRowHeight="16.2" x14ac:dyDescent="0.3"/>
  <cols>
    <col min="1" max="1" width="47" style="5" customWidth="1"/>
    <col min="2" max="10" width="18.625" customWidth="1"/>
    <col min="11" max="11" width="18.625" style="5" customWidth="1"/>
    <col min="12" max="15" width="18.625" style="37" customWidth="1"/>
    <col min="16" max="20" width="11.5" style="37" customWidth="1"/>
    <col min="21" max="16384" width="9" style="5"/>
  </cols>
  <sheetData>
    <row r="1" spans="1:20" x14ac:dyDescent="0.3">
      <c r="A1" s="3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33"/>
      <c r="M1" s="33"/>
      <c r="N1" s="33"/>
      <c r="O1" s="33"/>
      <c r="P1" s="33"/>
      <c r="Q1" s="33"/>
      <c r="R1" s="33"/>
      <c r="S1" s="33"/>
      <c r="T1" s="33"/>
    </row>
    <row r="2" spans="1:20" x14ac:dyDescent="0.3">
      <c r="A2" s="3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33"/>
      <c r="M2" s="33"/>
      <c r="N2" s="33"/>
      <c r="O2" s="33"/>
      <c r="P2" s="33"/>
      <c r="Q2" s="33"/>
      <c r="R2" s="33"/>
      <c r="S2" s="33"/>
      <c r="T2" s="33"/>
    </row>
    <row r="3" spans="1:20" x14ac:dyDescent="0.3">
      <c r="A3" s="3" t="s">
        <v>44</v>
      </c>
      <c r="B3" s="4"/>
      <c r="C3" s="4"/>
      <c r="D3" s="4"/>
      <c r="E3" s="4"/>
      <c r="F3" s="4"/>
      <c r="G3" s="4"/>
      <c r="H3" s="4"/>
      <c r="I3" s="4"/>
      <c r="J3" s="4"/>
      <c r="K3" s="4"/>
      <c r="L3" s="33"/>
      <c r="M3" s="33"/>
      <c r="N3" s="33"/>
      <c r="O3" s="33"/>
      <c r="P3" s="33"/>
      <c r="Q3" s="33"/>
      <c r="R3" s="33"/>
      <c r="S3" s="33"/>
      <c r="T3" s="33"/>
    </row>
    <row r="4" spans="1:20" x14ac:dyDescent="0.3">
      <c r="A4" s="3" t="s">
        <v>45</v>
      </c>
      <c r="B4" s="4"/>
      <c r="C4" s="4"/>
      <c r="D4" s="4"/>
      <c r="E4" s="4"/>
      <c r="F4" s="4"/>
      <c r="G4" s="4"/>
      <c r="H4" s="4"/>
      <c r="I4" s="4"/>
      <c r="J4" s="4"/>
      <c r="K4" s="4"/>
      <c r="L4" s="33"/>
      <c r="M4" s="33"/>
      <c r="N4" s="33"/>
      <c r="O4" s="33"/>
      <c r="P4" s="33"/>
      <c r="Q4" s="33"/>
      <c r="R4" s="33"/>
      <c r="S4" s="33"/>
      <c r="T4" s="33"/>
    </row>
    <row r="5" spans="1:20" x14ac:dyDescent="0.3">
      <c r="A5" s="3" t="s">
        <v>40</v>
      </c>
      <c r="B5" s="4"/>
      <c r="C5" s="4"/>
      <c r="D5" s="4"/>
      <c r="E5" s="4"/>
      <c r="F5" s="4"/>
      <c r="G5" s="4"/>
      <c r="H5" s="4"/>
      <c r="I5" s="4"/>
      <c r="J5" s="4"/>
      <c r="K5" s="4"/>
      <c r="L5" s="33"/>
      <c r="M5" s="33"/>
      <c r="N5" s="33"/>
      <c r="O5" s="33"/>
      <c r="P5" s="33"/>
      <c r="Q5" s="33"/>
      <c r="R5" s="33"/>
      <c r="S5" s="33"/>
      <c r="T5" s="33"/>
    </row>
    <row r="6" spans="1:20" x14ac:dyDescent="0.3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33"/>
      <c r="M6" s="33"/>
      <c r="N6" s="33"/>
      <c r="O6" s="33"/>
      <c r="P6" s="33"/>
      <c r="Q6" s="33"/>
      <c r="R6" s="33"/>
      <c r="S6" s="33"/>
      <c r="T6" s="33"/>
    </row>
    <row r="7" spans="1:20" x14ac:dyDescent="0.3">
      <c r="A7" s="3" t="s">
        <v>42</v>
      </c>
      <c r="B7" s="4"/>
      <c r="C7" s="47"/>
      <c r="D7" s="4"/>
      <c r="E7" s="4"/>
      <c r="F7" s="4"/>
      <c r="G7" s="4"/>
      <c r="H7" s="4"/>
      <c r="I7" s="4"/>
      <c r="J7" s="4"/>
      <c r="K7" s="4"/>
      <c r="L7" s="33"/>
      <c r="M7" s="33"/>
      <c r="N7" s="33"/>
      <c r="O7" s="33"/>
      <c r="P7" s="33"/>
      <c r="Q7" s="33"/>
      <c r="R7" s="33"/>
      <c r="S7" s="33"/>
      <c r="T7" s="33"/>
    </row>
    <row r="8" spans="1:20" x14ac:dyDescent="0.3">
      <c r="A8" s="3" t="s">
        <v>43</v>
      </c>
      <c r="B8" s="4"/>
      <c r="C8" s="4"/>
      <c r="D8" s="4"/>
      <c r="E8" s="4"/>
      <c r="F8" s="4"/>
      <c r="G8" s="4"/>
      <c r="H8" s="4"/>
      <c r="I8" s="4"/>
      <c r="J8" s="4"/>
      <c r="K8" s="4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3">
      <c r="A9" s="6" t="s">
        <v>0</v>
      </c>
      <c r="B9" s="7"/>
      <c r="C9" s="7"/>
      <c r="D9" s="7"/>
      <c r="E9" s="7"/>
      <c r="F9" s="7"/>
      <c r="G9" s="7"/>
      <c r="H9" s="7"/>
      <c r="I9" s="7"/>
      <c r="J9" s="7"/>
      <c r="K9" s="7"/>
      <c r="L9" s="34"/>
      <c r="M9" s="33"/>
      <c r="N9" s="33"/>
      <c r="O9" s="34"/>
      <c r="P9" s="35"/>
      <c r="Q9" s="35"/>
      <c r="R9" s="35"/>
      <c r="S9" s="33"/>
      <c r="T9" s="33"/>
    </row>
    <row r="10" spans="1:20" x14ac:dyDescent="0.3">
      <c r="A10" s="8" t="s">
        <v>35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33"/>
      <c r="M10" s="33"/>
      <c r="N10" s="33"/>
      <c r="O10" s="33"/>
      <c r="P10" s="33"/>
      <c r="Q10" s="33"/>
      <c r="R10" s="33"/>
      <c r="S10" s="33"/>
      <c r="T10" s="33"/>
    </row>
    <row r="11" spans="1:20" x14ac:dyDescent="0.3">
      <c r="A11" s="8" t="s">
        <v>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33"/>
      <c r="M11" s="33"/>
      <c r="N11" s="33"/>
      <c r="O11" s="33"/>
      <c r="P11" s="33"/>
      <c r="Q11" s="33"/>
      <c r="R11" s="33"/>
      <c r="S11" s="33"/>
      <c r="T11" s="33"/>
    </row>
    <row r="12" spans="1:20" x14ac:dyDescent="0.3">
      <c r="A12" s="8" t="s">
        <v>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3"/>
      <c r="M12" s="33"/>
      <c r="N12" s="33"/>
      <c r="O12" s="33"/>
      <c r="P12" s="33"/>
      <c r="Q12" s="33"/>
      <c r="R12" s="33"/>
      <c r="S12" s="33"/>
      <c r="T12" s="33"/>
    </row>
    <row r="13" spans="1:20" x14ac:dyDescent="0.3">
      <c r="A13" s="8" t="s">
        <v>36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33"/>
      <c r="M13" s="33"/>
      <c r="N13" s="33"/>
      <c r="O13" s="33"/>
      <c r="P13" s="33"/>
      <c r="Q13" s="33"/>
      <c r="R13" s="33"/>
      <c r="S13" s="33"/>
      <c r="T13" s="33"/>
    </row>
    <row r="14" spans="1:20" x14ac:dyDescent="0.3">
      <c r="A14" s="8" t="s">
        <v>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33"/>
      <c r="M14" s="33"/>
      <c r="N14" s="33"/>
      <c r="O14" s="33"/>
      <c r="P14" s="33"/>
      <c r="Q14" s="33"/>
      <c r="R14" s="33"/>
      <c r="S14" s="33"/>
      <c r="T14" s="33"/>
    </row>
    <row r="15" spans="1:20" x14ac:dyDescent="0.3">
      <c r="A15" s="6" t="s">
        <v>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3"/>
      <c r="M15" s="33"/>
      <c r="N15" s="33"/>
      <c r="O15" s="33"/>
      <c r="P15" s="33"/>
      <c r="Q15" s="33"/>
      <c r="R15" s="33"/>
      <c r="S15" s="33"/>
      <c r="T15" s="33"/>
    </row>
    <row r="16" spans="1:20" x14ac:dyDescent="0.3">
      <c r="A16" s="8" t="s">
        <v>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33"/>
      <c r="M16" s="33"/>
      <c r="N16" s="33"/>
      <c r="O16" s="33"/>
      <c r="P16" s="33"/>
      <c r="Q16" s="33"/>
      <c r="R16" s="33"/>
      <c r="S16" s="33"/>
      <c r="T16" s="33"/>
    </row>
    <row r="17" spans="1:20" x14ac:dyDescent="0.3">
      <c r="A17" s="6" t="s">
        <v>5</v>
      </c>
      <c r="B17" s="4"/>
      <c r="C17" s="4"/>
      <c r="D17" s="4"/>
      <c r="E17" s="4"/>
      <c r="F17" s="4"/>
      <c r="G17" s="4"/>
      <c r="H17" s="4"/>
      <c r="I17" s="4"/>
      <c r="J17" s="4"/>
      <c r="K17" s="9"/>
      <c r="L17" s="33"/>
      <c r="M17" s="33"/>
      <c r="N17" s="33"/>
      <c r="O17" s="33"/>
      <c r="P17" s="33"/>
      <c r="Q17" s="33"/>
      <c r="R17" s="33"/>
      <c r="S17" s="33"/>
      <c r="T17" s="33"/>
    </row>
    <row r="18" spans="1:20" x14ac:dyDescent="0.3">
      <c r="A18" s="10" t="s">
        <v>6</v>
      </c>
      <c r="B18" s="11">
        <v>8</v>
      </c>
      <c r="C18" s="11">
        <v>17</v>
      </c>
      <c r="D18" s="11">
        <f>84*0.3</f>
        <v>25.2</v>
      </c>
      <c r="E18" s="11">
        <v>34</v>
      </c>
      <c r="F18" s="11">
        <f>84*0.5</f>
        <v>42</v>
      </c>
      <c r="G18" s="11">
        <v>50</v>
      </c>
      <c r="H18" s="11">
        <f>84*0.7</f>
        <v>58.8</v>
      </c>
      <c r="I18" s="11">
        <v>67</v>
      </c>
      <c r="J18" s="11">
        <f>K18*0.9</f>
        <v>75.600000000000009</v>
      </c>
      <c r="K18" s="18">
        <v>84</v>
      </c>
      <c r="L18" s="36">
        <v>126</v>
      </c>
      <c r="M18" s="36">
        <v>189</v>
      </c>
      <c r="N18" s="36">
        <v>284</v>
      </c>
      <c r="O18" s="36">
        <v>426</v>
      </c>
      <c r="P18" s="36">
        <v>639</v>
      </c>
      <c r="Q18" s="36">
        <v>959</v>
      </c>
      <c r="R18" s="36">
        <v>1439</v>
      </c>
      <c r="S18" s="36">
        <v>2159</v>
      </c>
      <c r="T18" s="36">
        <v>3239</v>
      </c>
    </row>
    <row r="19" spans="1:20" x14ac:dyDescent="0.3">
      <c r="A19" s="6" t="s">
        <v>12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33"/>
      <c r="M19" s="33"/>
      <c r="N19" s="33"/>
      <c r="O19" s="33"/>
      <c r="P19" s="33"/>
      <c r="Q19" s="33"/>
      <c r="R19" s="33"/>
      <c r="S19" s="33"/>
      <c r="T19" s="33"/>
    </row>
    <row r="20" spans="1:20" x14ac:dyDescent="0.3">
      <c r="A20" s="6" t="s">
        <v>13</v>
      </c>
      <c r="B20" s="9"/>
      <c r="C20" s="9"/>
      <c r="D20" s="9"/>
      <c r="E20" s="9"/>
      <c r="F20" s="9"/>
      <c r="G20" s="9"/>
      <c r="H20" s="9"/>
      <c r="I20" s="9"/>
      <c r="J20" s="9"/>
      <c r="K20" s="4"/>
      <c r="L20" s="33"/>
      <c r="M20" s="33"/>
      <c r="N20" s="33"/>
      <c r="O20" s="33"/>
      <c r="P20" s="33"/>
      <c r="Q20" s="33"/>
      <c r="R20" s="33"/>
      <c r="S20" s="33"/>
      <c r="T20" s="33"/>
    </row>
    <row r="21" spans="1:20" x14ac:dyDescent="0.3">
      <c r="A21" s="6" t="s">
        <v>7</v>
      </c>
      <c r="B21" s="9"/>
      <c r="C21" s="9"/>
      <c r="D21" s="9"/>
      <c r="E21" s="9"/>
      <c r="F21" s="9"/>
      <c r="G21" s="9"/>
      <c r="H21" s="9"/>
      <c r="I21" s="9"/>
      <c r="J21" s="9"/>
      <c r="K21" s="4"/>
      <c r="L21" s="33"/>
      <c r="M21" s="33"/>
      <c r="N21" s="33"/>
      <c r="O21" s="33"/>
      <c r="P21" s="33"/>
      <c r="Q21" s="33"/>
      <c r="R21" s="33"/>
      <c r="S21" s="33"/>
      <c r="T21" s="33"/>
    </row>
    <row r="22" spans="1:20" x14ac:dyDescent="0.3">
      <c r="A22" s="6" t="s">
        <v>8</v>
      </c>
      <c r="B22" s="9"/>
      <c r="C22" s="9"/>
      <c r="D22" s="9"/>
      <c r="E22" s="9"/>
      <c r="F22" s="9"/>
      <c r="G22" s="9"/>
      <c r="H22" s="9"/>
      <c r="I22" s="9"/>
      <c r="J22" s="9"/>
      <c r="K22" s="4"/>
      <c r="L22" s="33"/>
      <c r="M22" s="33"/>
      <c r="N22" s="33"/>
      <c r="O22" s="33"/>
      <c r="P22" s="33"/>
      <c r="Q22" s="33"/>
      <c r="R22" s="33"/>
      <c r="S22" s="33"/>
      <c r="T22" s="33"/>
    </row>
    <row r="23" spans="1:20" x14ac:dyDescent="0.3">
      <c r="A23" s="6" t="s">
        <v>10</v>
      </c>
      <c r="B23" s="9"/>
      <c r="C23" s="9"/>
      <c r="D23" s="9"/>
      <c r="E23" s="9"/>
      <c r="F23" s="9"/>
      <c r="G23" s="9"/>
      <c r="H23" s="9"/>
      <c r="I23" s="9"/>
      <c r="J23" s="9"/>
      <c r="K23" s="4"/>
      <c r="L23" s="33"/>
      <c r="M23" s="33"/>
      <c r="N23" s="33"/>
      <c r="O23" s="33"/>
      <c r="P23" s="33"/>
      <c r="Q23" s="33"/>
      <c r="R23" s="33"/>
      <c r="S23" s="33"/>
      <c r="T23" s="33"/>
    </row>
    <row r="24" spans="1:20" x14ac:dyDescent="0.3">
      <c r="A24" s="6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4"/>
      <c r="L24" s="33"/>
      <c r="M24" s="33"/>
      <c r="N24" s="33"/>
      <c r="O24" s="33"/>
      <c r="P24" s="33"/>
      <c r="Q24" s="33"/>
      <c r="R24" s="33"/>
      <c r="S24" s="33"/>
      <c r="T24" s="33"/>
    </row>
    <row r="25" spans="1:20" x14ac:dyDescent="0.3">
      <c r="A25" s="6" t="s">
        <v>20</v>
      </c>
      <c r="B25" s="9"/>
      <c r="C25" s="9"/>
      <c r="D25" s="9"/>
      <c r="E25" s="9"/>
      <c r="F25" s="9"/>
      <c r="G25" s="9"/>
      <c r="H25" s="9"/>
      <c r="I25" s="9"/>
      <c r="J25" s="9"/>
      <c r="K25" s="4"/>
      <c r="L25" s="33"/>
      <c r="M25" s="33"/>
      <c r="N25" s="33"/>
      <c r="O25" s="33"/>
      <c r="P25" s="33"/>
      <c r="Q25" s="33"/>
      <c r="R25" s="33"/>
      <c r="S25" s="33"/>
      <c r="T25" s="33"/>
    </row>
    <row r="26" spans="1:20" x14ac:dyDescent="0.3">
      <c r="A26" s="6" t="s">
        <v>9</v>
      </c>
      <c r="B26" s="9"/>
      <c r="C26" s="9"/>
      <c r="D26" s="9"/>
      <c r="E26" s="9"/>
      <c r="F26" s="9"/>
      <c r="G26" s="9"/>
      <c r="H26" s="9"/>
      <c r="I26" s="9"/>
      <c r="J26" s="9"/>
      <c r="K26" s="4"/>
      <c r="L26" s="33"/>
      <c r="M26" s="33"/>
      <c r="N26" s="33"/>
      <c r="O26" s="33"/>
      <c r="P26" s="33"/>
      <c r="Q26" s="33"/>
      <c r="R26" s="33"/>
      <c r="S26" s="33"/>
      <c r="T26" s="33"/>
    </row>
    <row r="27" spans="1:20" x14ac:dyDescent="0.3">
      <c r="A27" s="6" t="s">
        <v>19</v>
      </c>
      <c r="B27" s="9"/>
      <c r="C27" s="9"/>
      <c r="D27" s="9"/>
      <c r="E27" s="9"/>
      <c r="F27" s="9"/>
      <c r="G27" s="9"/>
      <c r="H27" s="9"/>
      <c r="I27" s="9"/>
      <c r="J27" s="9"/>
      <c r="K27" s="4"/>
      <c r="L27" s="33"/>
      <c r="M27" s="33"/>
      <c r="N27" s="33"/>
      <c r="O27" s="33"/>
      <c r="P27" s="33"/>
      <c r="Q27" s="33"/>
      <c r="R27" s="33"/>
      <c r="S27" s="33"/>
      <c r="T27" s="33"/>
    </row>
    <row r="28" spans="1:20" x14ac:dyDescent="0.3">
      <c r="A28" s="6" t="s">
        <v>14</v>
      </c>
      <c r="B28" s="9"/>
      <c r="C28" s="9"/>
      <c r="D28" s="9"/>
      <c r="E28" s="9"/>
      <c r="F28" s="9"/>
      <c r="G28" s="9"/>
      <c r="H28" s="9"/>
      <c r="I28" s="9"/>
      <c r="J28" s="9"/>
      <c r="K28" s="4"/>
      <c r="L28" s="33"/>
      <c r="M28" s="33"/>
      <c r="N28" s="33"/>
      <c r="O28" s="33"/>
      <c r="P28" s="33"/>
      <c r="Q28" s="33"/>
      <c r="R28" s="33"/>
      <c r="S28" s="33"/>
      <c r="T28" s="33"/>
    </row>
    <row r="29" spans="1:20" x14ac:dyDescent="0.3">
      <c r="A29" s="6" t="s">
        <v>15</v>
      </c>
      <c r="B29" s="9"/>
      <c r="C29" s="9"/>
      <c r="D29" s="9"/>
      <c r="E29" s="9"/>
      <c r="F29" s="9"/>
      <c r="G29" s="9"/>
      <c r="H29" s="9"/>
      <c r="I29" s="9"/>
      <c r="J29" s="9"/>
      <c r="K29" s="4"/>
      <c r="L29" s="33"/>
      <c r="M29" s="33"/>
      <c r="N29" s="33"/>
      <c r="O29" s="33"/>
      <c r="P29" s="33"/>
      <c r="Q29" s="33"/>
      <c r="R29" s="33"/>
      <c r="S29" s="33"/>
      <c r="T29" s="33"/>
    </row>
    <row r="30" spans="1:20" x14ac:dyDescent="0.3">
      <c r="A30" s="6" t="s">
        <v>16</v>
      </c>
      <c r="B30" s="9"/>
      <c r="C30" s="9"/>
      <c r="D30" s="9"/>
      <c r="E30" s="9"/>
      <c r="F30" s="9"/>
      <c r="G30" s="9"/>
      <c r="H30" s="9"/>
      <c r="I30" s="9"/>
      <c r="J30" s="9"/>
      <c r="K30" s="4"/>
      <c r="L30" s="33"/>
      <c r="M30" s="33"/>
      <c r="N30" s="33"/>
      <c r="O30" s="33"/>
      <c r="P30" s="33"/>
      <c r="Q30" s="33"/>
      <c r="R30" s="33"/>
      <c r="S30" s="33"/>
      <c r="T30" s="33"/>
    </row>
    <row r="31" spans="1:20" x14ac:dyDescent="0.3">
      <c r="A31" s="6" t="s">
        <v>17</v>
      </c>
      <c r="B31" s="9"/>
      <c r="C31" s="9"/>
      <c r="D31" s="9"/>
      <c r="E31" s="9"/>
      <c r="F31" s="9"/>
      <c r="G31" s="9"/>
      <c r="H31" s="9"/>
      <c r="I31" s="9"/>
      <c r="J31" s="9"/>
      <c r="K31" s="4"/>
      <c r="L31" s="33"/>
      <c r="M31" s="33"/>
      <c r="N31" s="33"/>
      <c r="O31" s="33"/>
      <c r="P31" s="33"/>
      <c r="Q31" s="33"/>
      <c r="R31" s="33"/>
      <c r="S31" s="33"/>
      <c r="T31" s="33"/>
    </row>
    <row r="32" spans="1:20" x14ac:dyDescent="0.3">
      <c r="A32" s="6" t="s">
        <v>18</v>
      </c>
      <c r="B32" s="9"/>
      <c r="C32" s="9"/>
      <c r="D32" s="9"/>
      <c r="E32" s="9"/>
      <c r="F32" s="9"/>
      <c r="G32" s="9"/>
      <c r="H32" s="9"/>
      <c r="I32" s="9"/>
      <c r="J32" s="9"/>
      <c r="K32" s="4"/>
      <c r="L32" s="33"/>
      <c r="M32" s="33"/>
      <c r="N32" s="33"/>
      <c r="O32" s="33"/>
      <c r="P32" s="33"/>
      <c r="Q32" s="33"/>
      <c r="R32" s="33"/>
      <c r="S32" s="33"/>
      <c r="T32" s="33"/>
    </row>
    <row r="33" spans="1:10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</row>
    <row r="34" spans="1:10" x14ac:dyDescent="0.3">
      <c r="A34" s="39"/>
      <c r="B34" s="40"/>
      <c r="C34" s="40"/>
      <c r="D34" s="40"/>
      <c r="E34" s="40"/>
      <c r="F34" s="40"/>
      <c r="G34" s="40"/>
      <c r="H34" s="40"/>
      <c r="I34" s="41"/>
      <c r="J34" s="42"/>
    </row>
    <row r="35" spans="1:10" ht="28.2" x14ac:dyDescent="0.3">
      <c r="A35" s="43" t="s">
        <v>69</v>
      </c>
      <c r="B35" s="43"/>
      <c r="C35" s="43"/>
      <c r="D35" s="40"/>
      <c r="E35" s="40"/>
      <c r="F35" s="40"/>
      <c r="G35" s="40"/>
      <c r="H35" s="40"/>
      <c r="I35" s="41"/>
      <c r="J35" s="41"/>
    </row>
    <row r="36" spans="1:10" ht="28.2" x14ac:dyDescent="0.3">
      <c r="A36" s="44" t="s">
        <v>70</v>
      </c>
      <c r="B36" s="44"/>
      <c r="C36" s="44"/>
    </row>
    <row r="37" spans="1:10" ht="28.2" x14ac:dyDescent="0.3">
      <c r="A37" s="44" t="s">
        <v>67</v>
      </c>
      <c r="B37" s="44"/>
      <c r="C37" s="44"/>
    </row>
    <row r="38" spans="1:10" x14ac:dyDescent="0.3">
      <c r="A38" s="45"/>
      <c r="B38" s="46"/>
      <c r="C38" s="46"/>
    </row>
  </sheetData>
  <mergeCells count="3">
    <mergeCell ref="A35:C35"/>
    <mergeCell ref="A36:C36"/>
    <mergeCell ref="A37:C3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B13" sqref="B13"/>
    </sheetView>
  </sheetViews>
  <sheetFormatPr defaultRowHeight="13.8" x14ac:dyDescent="0.3"/>
  <cols>
    <col min="1" max="1" width="48.25" style="13" customWidth="1"/>
    <col min="2" max="5" width="25" style="13" customWidth="1"/>
    <col min="6" max="16384" width="9" style="13"/>
  </cols>
  <sheetData>
    <row r="1" spans="1:5" ht="15" x14ac:dyDescent="0.3">
      <c r="A1" s="19" t="s">
        <v>93</v>
      </c>
      <c r="B1" s="52" t="s">
        <v>94</v>
      </c>
      <c r="C1" s="20" t="s">
        <v>95</v>
      </c>
      <c r="D1" s="20" t="s">
        <v>96</v>
      </c>
      <c r="E1" s="20" t="s">
        <v>97</v>
      </c>
    </row>
    <row r="2" spans="1:5" ht="15.6" x14ac:dyDescent="0.3">
      <c r="A2" s="6" t="s">
        <v>38</v>
      </c>
      <c r="B2" s="54"/>
      <c r="C2" s="54"/>
      <c r="D2" s="54"/>
      <c r="E2" s="54"/>
    </row>
    <row r="3" spans="1:5" ht="16.2" x14ac:dyDescent="0.3">
      <c r="A3" s="3" t="s">
        <v>86</v>
      </c>
      <c r="B3" s="24"/>
      <c r="C3" s="24"/>
      <c r="D3" s="24"/>
      <c r="E3" s="24"/>
    </row>
    <row r="4" spans="1:5" ht="16.2" x14ac:dyDescent="0.3">
      <c r="A4" s="3" t="s">
        <v>87</v>
      </c>
      <c r="B4" s="24"/>
      <c r="C4" s="24"/>
      <c r="D4" s="24"/>
      <c r="E4" s="24"/>
    </row>
    <row r="5" spans="1:5" ht="16.2" x14ac:dyDescent="0.3">
      <c r="A5" s="3" t="s">
        <v>88</v>
      </c>
      <c r="B5" s="24"/>
      <c r="C5" s="24"/>
      <c r="D5" s="24"/>
      <c r="E5" s="24"/>
    </row>
    <row r="6" spans="1:5" ht="16.2" x14ac:dyDescent="0.3">
      <c r="A6" s="3" t="s">
        <v>89</v>
      </c>
      <c r="B6" s="24" t="s">
        <v>98</v>
      </c>
      <c r="C6" s="24" t="s">
        <v>98</v>
      </c>
      <c r="D6" s="24" t="s">
        <v>98</v>
      </c>
      <c r="E6" s="24"/>
    </row>
    <row r="7" spans="1:5" ht="16.2" x14ac:dyDescent="0.3">
      <c r="A7" s="3" t="s">
        <v>90</v>
      </c>
      <c r="B7" s="24" t="s">
        <v>98</v>
      </c>
      <c r="C7" s="24" t="s">
        <v>98</v>
      </c>
      <c r="D7" s="24" t="s">
        <v>98</v>
      </c>
      <c r="E7" s="24"/>
    </row>
    <row r="8" spans="1:5" ht="16.2" x14ac:dyDescent="0.3">
      <c r="A8" s="3" t="s">
        <v>91</v>
      </c>
      <c r="B8" s="24"/>
      <c r="C8" s="24"/>
      <c r="D8" s="24"/>
      <c r="E8" s="24"/>
    </row>
    <row r="9" spans="1:5" ht="16.2" x14ac:dyDescent="0.3">
      <c r="A9" s="3" t="s">
        <v>92</v>
      </c>
      <c r="B9" s="24"/>
      <c r="C9" s="24"/>
      <c r="D9" s="24"/>
      <c r="E9" s="24"/>
    </row>
    <row r="10" spans="1:5" ht="15.6" x14ac:dyDescent="0.3">
      <c r="A10" s="6" t="s">
        <v>0</v>
      </c>
      <c r="B10" s="24">
        <v>1.1000000000000001</v>
      </c>
      <c r="C10" s="24">
        <v>1.1000000000000001</v>
      </c>
      <c r="D10" s="24">
        <v>1.1000000000000001</v>
      </c>
      <c r="E10" s="24">
        <v>1.1000000000000001</v>
      </c>
    </row>
    <row r="11" spans="1:5" ht="15.6" x14ac:dyDescent="0.3">
      <c r="A11" s="8" t="s">
        <v>35</v>
      </c>
      <c r="B11" s="24">
        <v>0.7</v>
      </c>
      <c r="C11" s="24">
        <v>0.7</v>
      </c>
      <c r="D11" s="24">
        <v>0.7</v>
      </c>
      <c r="E11" s="24">
        <v>0.7</v>
      </c>
    </row>
    <row r="12" spans="1:5" ht="15.6" x14ac:dyDescent="0.3">
      <c r="A12" s="8" t="s">
        <v>1</v>
      </c>
      <c r="B12" s="4" t="s">
        <v>32</v>
      </c>
      <c r="C12" s="4" t="s">
        <v>32</v>
      </c>
      <c r="D12" s="4" t="s">
        <v>32</v>
      </c>
      <c r="E12" s="4" t="s">
        <v>32</v>
      </c>
    </row>
    <row r="13" spans="1:5" ht="15.6" x14ac:dyDescent="0.3">
      <c r="A13" s="8" t="s">
        <v>2</v>
      </c>
      <c r="B13" s="4" t="s">
        <v>33</v>
      </c>
      <c r="C13" s="4" t="s">
        <v>33</v>
      </c>
      <c r="D13" s="4" t="s">
        <v>33</v>
      </c>
      <c r="E13" s="4" t="s">
        <v>33</v>
      </c>
    </row>
    <row r="14" spans="1:5" ht="15.6" x14ac:dyDescent="0.3">
      <c r="A14" s="8" t="s">
        <v>36</v>
      </c>
      <c r="B14" s="4" t="s">
        <v>34</v>
      </c>
      <c r="C14" s="4" t="s">
        <v>34</v>
      </c>
      <c r="D14" s="4" t="s">
        <v>34</v>
      </c>
      <c r="E14" s="4" t="s">
        <v>34</v>
      </c>
    </row>
    <row r="15" spans="1:5" ht="15.6" x14ac:dyDescent="0.3">
      <c r="A15" s="8" t="s">
        <v>3</v>
      </c>
      <c r="B15" s="4">
        <v>4.95E-4</v>
      </c>
      <c r="C15" s="4">
        <v>4.95E-4</v>
      </c>
      <c r="D15" s="4">
        <v>4.95E-4</v>
      </c>
      <c r="E15" s="4">
        <v>4.95E-4</v>
      </c>
    </row>
    <row r="16" spans="1:5" ht="15.6" x14ac:dyDescent="0.3">
      <c r="A16" s="53" t="s">
        <v>4</v>
      </c>
      <c r="B16" s="51" t="s">
        <v>99</v>
      </c>
      <c r="C16" s="51" t="s">
        <v>99</v>
      </c>
      <c r="D16" s="51">
        <v>60</v>
      </c>
      <c r="E16" s="51">
        <v>60</v>
      </c>
    </row>
    <row r="17" spans="1:5" ht="15.6" x14ac:dyDescent="0.3">
      <c r="A17" s="6" t="s">
        <v>11</v>
      </c>
      <c r="B17" s="54"/>
      <c r="C17" s="54"/>
      <c r="D17" s="54"/>
      <c r="E17" s="54"/>
    </row>
    <row r="18" spans="1:5" ht="15.6" x14ac:dyDescent="0.3">
      <c r="A18" s="53" t="s">
        <v>5</v>
      </c>
      <c r="B18" s="51">
        <v>0</v>
      </c>
      <c r="C18" s="51">
        <v>300</v>
      </c>
      <c r="D18" s="51">
        <v>300</v>
      </c>
      <c r="E18" s="51">
        <v>300</v>
      </c>
    </row>
    <row r="19" spans="1:5" ht="15.6" x14ac:dyDescent="0.3">
      <c r="A19" s="6" t="s">
        <v>6</v>
      </c>
      <c r="B19" s="24">
        <v>84</v>
      </c>
      <c r="C19" s="24">
        <v>84</v>
      </c>
      <c r="D19" s="24">
        <v>84</v>
      </c>
      <c r="E19" s="24">
        <v>84</v>
      </c>
    </row>
    <row r="20" spans="1:5" ht="15.6" x14ac:dyDescent="0.3">
      <c r="A20" s="6" t="s">
        <v>12</v>
      </c>
      <c r="B20" s="24"/>
      <c r="C20" s="24"/>
      <c r="D20" s="24"/>
      <c r="E20" s="24"/>
    </row>
    <row r="21" spans="1:5" ht="15.6" x14ac:dyDescent="0.3">
      <c r="A21" s="6" t="s">
        <v>13</v>
      </c>
      <c r="B21" s="24"/>
      <c r="C21" s="24"/>
      <c r="D21" s="24"/>
      <c r="E21" s="24"/>
    </row>
    <row r="22" spans="1:5" ht="15.6" x14ac:dyDescent="0.3">
      <c r="A22" s="6" t="s">
        <v>7</v>
      </c>
      <c r="B22" s="24"/>
      <c r="C22" s="24"/>
      <c r="D22" s="24"/>
      <c r="E22" s="24"/>
    </row>
    <row r="23" spans="1:5" ht="15.6" x14ac:dyDescent="0.3">
      <c r="A23" s="6" t="s">
        <v>8</v>
      </c>
      <c r="B23" s="24"/>
      <c r="C23" s="24"/>
      <c r="D23" s="24"/>
      <c r="E23" s="24"/>
    </row>
    <row r="24" spans="1:5" ht="15.6" x14ac:dyDescent="0.3">
      <c r="A24" s="6" t="s">
        <v>10</v>
      </c>
      <c r="B24" s="24"/>
      <c r="C24" s="24"/>
      <c r="D24" s="24"/>
      <c r="E24" s="24"/>
    </row>
    <row r="25" spans="1:5" ht="15.6" x14ac:dyDescent="0.3">
      <c r="A25" s="6" t="s">
        <v>21</v>
      </c>
      <c r="B25" s="24" t="s">
        <v>98</v>
      </c>
      <c r="C25" s="24" t="s">
        <v>98</v>
      </c>
      <c r="D25" s="24" t="s">
        <v>98</v>
      </c>
      <c r="E25" s="24"/>
    </row>
    <row r="26" spans="1:5" ht="15.6" x14ac:dyDescent="0.3">
      <c r="A26" s="6" t="s">
        <v>20</v>
      </c>
      <c r="B26" s="24" t="s">
        <v>98</v>
      </c>
      <c r="C26" s="24" t="s">
        <v>98</v>
      </c>
      <c r="D26" s="24" t="s">
        <v>98</v>
      </c>
      <c r="E26" s="24"/>
    </row>
    <row r="27" spans="1:5" ht="15.6" x14ac:dyDescent="0.3">
      <c r="A27" s="6" t="s">
        <v>9</v>
      </c>
      <c r="B27" s="24"/>
      <c r="C27" s="24"/>
      <c r="D27" s="24"/>
      <c r="E27" s="24"/>
    </row>
    <row r="28" spans="1:5" ht="15.6" x14ac:dyDescent="0.3">
      <c r="A28" s="6" t="s">
        <v>19</v>
      </c>
      <c r="B28" s="24"/>
      <c r="C28" s="24"/>
      <c r="D28" s="24"/>
      <c r="E28" s="24"/>
    </row>
    <row r="29" spans="1:5" ht="15.6" x14ac:dyDescent="0.3">
      <c r="A29" s="6" t="s">
        <v>14</v>
      </c>
      <c r="B29" s="24"/>
      <c r="C29" s="24"/>
      <c r="D29" s="24"/>
      <c r="E29" s="24"/>
    </row>
    <row r="30" spans="1:5" ht="15.6" x14ac:dyDescent="0.3">
      <c r="A30" s="6" t="s">
        <v>15</v>
      </c>
      <c r="B30" s="24"/>
      <c r="C30" s="24"/>
      <c r="D30" s="24"/>
      <c r="E30" s="24"/>
    </row>
    <row r="31" spans="1:5" ht="15.6" x14ac:dyDescent="0.3">
      <c r="A31" s="6" t="s">
        <v>16</v>
      </c>
      <c r="B31" s="24"/>
      <c r="C31" s="24"/>
      <c r="D31" s="24"/>
      <c r="E31" s="24"/>
    </row>
    <row r="32" spans="1:5" ht="15.6" x14ac:dyDescent="0.3">
      <c r="A32" s="6" t="s">
        <v>17</v>
      </c>
      <c r="B32" s="24"/>
      <c r="C32" s="24"/>
      <c r="D32" s="24"/>
      <c r="E32" s="24"/>
    </row>
    <row r="33" spans="1:5" ht="15.6" x14ac:dyDescent="0.3">
      <c r="A33" s="6" t="s">
        <v>18</v>
      </c>
      <c r="B33" s="24"/>
      <c r="C33" s="24"/>
      <c r="D33" s="24"/>
      <c r="E33" s="2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0" zoomScaleNormal="70" workbookViewId="0">
      <selection activeCell="E41" sqref="E41"/>
    </sheetView>
  </sheetViews>
  <sheetFormatPr defaultColWidth="23.25" defaultRowHeight="13.8" x14ac:dyDescent="0.25"/>
  <cols>
    <col min="1" max="16384" width="23.25" style="31"/>
  </cols>
  <sheetData>
    <row r="1" spans="1:11" ht="15" x14ac:dyDescent="0.25">
      <c r="A1" s="20" t="s">
        <v>62</v>
      </c>
      <c r="B1" s="20" t="s">
        <v>22</v>
      </c>
      <c r="C1" s="20" t="s">
        <v>23</v>
      </c>
      <c r="D1" s="20" t="s">
        <v>24</v>
      </c>
      <c r="E1" s="20" t="s">
        <v>25</v>
      </c>
      <c r="F1" s="20" t="s">
        <v>26</v>
      </c>
      <c r="G1" s="20" t="s">
        <v>27</v>
      </c>
      <c r="H1" s="20" t="s">
        <v>28</v>
      </c>
      <c r="I1" s="20" t="s">
        <v>29</v>
      </c>
      <c r="J1" s="20" t="s">
        <v>30</v>
      </c>
      <c r="K1" s="20" t="s">
        <v>31</v>
      </c>
    </row>
    <row r="2" spans="1:11" x14ac:dyDescent="0.25">
      <c r="A2" s="24" t="s">
        <v>14</v>
      </c>
      <c r="B2" s="24">
        <v>180</v>
      </c>
      <c r="C2" s="24">
        <v>1</v>
      </c>
      <c r="D2" s="24">
        <v>1</v>
      </c>
      <c r="E2" s="24">
        <v>207</v>
      </c>
      <c r="F2" s="24">
        <v>1</v>
      </c>
      <c r="G2" s="24">
        <v>1</v>
      </c>
      <c r="H2" s="24">
        <v>1</v>
      </c>
      <c r="I2" s="24">
        <v>1</v>
      </c>
      <c r="J2" s="24">
        <v>1</v>
      </c>
      <c r="K2" s="24">
        <v>1</v>
      </c>
    </row>
    <row r="3" spans="1:11" x14ac:dyDescent="0.25">
      <c r="A3" s="24" t="s">
        <v>15</v>
      </c>
      <c r="B3" s="24">
        <v>3344</v>
      </c>
      <c r="C3" s="24">
        <v>3344</v>
      </c>
      <c r="D3" s="24">
        <v>3344</v>
      </c>
      <c r="E3" s="24">
        <v>3344</v>
      </c>
      <c r="F3" s="24">
        <v>3344</v>
      </c>
      <c r="G3" s="24">
        <v>3344</v>
      </c>
      <c r="H3" s="24">
        <v>3344</v>
      </c>
      <c r="I3" s="24">
        <v>3344</v>
      </c>
      <c r="J3" s="24">
        <v>3344</v>
      </c>
      <c r="K3" s="24">
        <v>3344</v>
      </c>
    </row>
    <row r="4" spans="1:11" x14ac:dyDescent="0.25">
      <c r="A4" s="24" t="s">
        <v>16</v>
      </c>
      <c r="B4" s="24">
        <v>3335</v>
      </c>
      <c r="C4" s="24">
        <v>3335</v>
      </c>
      <c r="D4" s="24">
        <v>3335</v>
      </c>
      <c r="E4" s="24">
        <v>3335</v>
      </c>
      <c r="F4" s="24">
        <v>3335</v>
      </c>
      <c r="G4" s="24">
        <v>3335</v>
      </c>
      <c r="H4" s="24">
        <v>3335</v>
      </c>
      <c r="I4" s="24">
        <v>3335</v>
      </c>
      <c r="J4" s="24">
        <v>3335</v>
      </c>
      <c r="K4" s="24">
        <v>3335</v>
      </c>
    </row>
    <row r="5" spans="1:11" x14ac:dyDescent="0.25">
      <c r="A5" s="24" t="s">
        <v>37</v>
      </c>
      <c r="B5" s="24">
        <v>5425</v>
      </c>
      <c r="C5" s="24">
        <v>1601</v>
      </c>
      <c r="D5" s="24">
        <v>2718</v>
      </c>
      <c r="E5" s="24">
        <v>5446</v>
      </c>
      <c r="F5" s="24">
        <v>2337</v>
      </c>
      <c r="G5" s="24">
        <v>3201</v>
      </c>
      <c r="H5" s="24">
        <v>2659</v>
      </c>
      <c r="I5" s="24">
        <v>2361</v>
      </c>
      <c r="J5" s="24">
        <v>2497</v>
      </c>
      <c r="K5" s="24">
        <v>1765</v>
      </c>
    </row>
    <row r="6" spans="1:11" x14ac:dyDescent="0.25">
      <c r="A6" s="24" t="s">
        <v>18</v>
      </c>
      <c r="B6" s="24">
        <v>4.9360001090000001</v>
      </c>
      <c r="C6" s="24">
        <v>1.614000082</v>
      </c>
      <c r="D6" s="24">
        <v>2.3109998699999998</v>
      </c>
      <c r="E6" s="24">
        <v>4.2219998839999997</v>
      </c>
      <c r="F6" s="24">
        <v>2.1900000569999998</v>
      </c>
      <c r="G6" s="24">
        <v>2.771999836</v>
      </c>
      <c r="H6" s="24">
        <v>2.1210000510000002</v>
      </c>
      <c r="I6" s="24">
        <v>1.9159998890000001</v>
      </c>
      <c r="J6" s="24">
        <v>1.7730000020000001</v>
      </c>
      <c r="K6" s="24">
        <v>1.4900000099999999</v>
      </c>
    </row>
    <row r="25" spans="1:15" ht="15" x14ac:dyDescent="0.25">
      <c r="A25" s="20" t="s">
        <v>62</v>
      </c>
      <c r="B25" s="20" t="s">
        <v>63</v>
      </c>
      <c r="C25" s="20" t="s">
        <v>64</v>
      </c>
      <c r="D25" s="20" t="s">
        <v>54</v>
      </c>
      <c r="E25" s="20" t="s">
        <v>55</v>
      </c>
      <c r="F25" s="20" t="s">
        <v>56</v>
      </c>
      <c r="G25" s="20" t="s">
        <v>57</v>
      </c>
      <c r="H25" s="20" t="s">
        <v>58</v>
      </c>
      <c r="I25" s="20" t="s">
        <v>59</v>
      </c>
      <c r="J25" s="20" t="s">
        <v>60</v>
      </c>
      <c r="K25" s="20" t="s">
        <v>61</v>
      </c>
    </row>
    <row r="26" spans="1:15" x14ac:dyDescent="0.25">
      <c r="A26" s="24" t="s">
        <v>14</v>
      </c>
      <c r="B26" s="32">
        <v>1</v>
      </c>
      <c r="C26" s="32">
        <v>1</v>
      </c>
      <c r="D26" s="32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</row>
    <row r="27" spans="1:15" x14ac:dyDescent="0.25">
      <c r="A27" s="24" t="s">
        <v>15</v>
      </c>
      <c r="B27" s="32">
        <v>3344</v>
      </c>
      <c r="C27" s="32">
        <v>3344</v>
      </c>
      <c r="D27" s="32">
        <v>3344</v>
      </c>
      <c r="E27" s="32">
        <v>3344</v>
      </c>
      <c r="F27" s="32">
        <v>3344</v>
      </c>
      <c r="G27" s="32">
        <v>3344</v>
      </c>
      <c r="H27" s="32">
        <v>3344</v>
      </c>
      <c r="I27" s="32">
        <v>3344</v>
      </c>
      <c r="J27" s="32">
        <v>3344</v>
      </c>
      <c r="K27" s="32">
        <v>3344</v>
      </c>
    </row>
    <row r="28" spans="1:15" x14ac:dyDescent="0.25">
      <c r="A28" s="24" t="s">
        <v>16</v>
      </c>
      <c r="B28" s="32">
        <v>3336</v>
      </c>
      <c r="C28" s="32">
        <v>3336</v>
      </c>
      <c r="D28" s="32">
        <v>3336</v>
      </c>
      <c r="E28" s="32">
        <v>3336</v>
      </c>
      <c r="F28" s="32">
        <v>3336</v>
      </c>
      <c r="G28" s="32">
        <v>3336</v>
      </c>
      <c r="H28" s="32">
        <v>3336</v>
      </c>
      <c r="I28" s="32">
        <v>3336</v>
      </c>
      <c r="J28" s="32">
        <v>3336</v>
      </c>
      <c r="K28" s="32">
        <v>3336</v>
      </c>
      <c r="O28" s="31">
        <v>1</v>
      </c>
    </row>
    <row r="29" spans="1:15" x14ac:dyDescent="0.25">
      <c r="A29" s="24" t="s">
        <v>37</v>
      </c>
      <c r="B29" s="32">
        <v>2073</v>
      </c>
      <c r="C29" s="32">
        <v>2073</v>
      </c>
      <c r="D29" s="32">
        <v>2073</v>
      </c>
      <c r="E29" s="32">
        <v>2073</v>
      </c>
      <c r="F29" s="32">
        <v>2073</v>
      </c>
      <c r="G29" s="32">
        <v>2073</v>
      </c>
      <c r="H29" s="32">
        <v>2073</v>
      </c>
      <c r="I29" s="32">
        <v>2073</v>
      </c>
      <c r="J29" s="32">
        <v>2073</v>
      </c>
      <c r="K29" s="32">
        <v>2073</v>
      </c>
      <c r="O29" s="31">
        <v>3344</v>
      </c>
    </row>
    <row r="30" spans="1:15" x14ac:dyDescent="0.25">
      <c r="A30" s="24" t="s">
        <v>18</v>
      </c>
      <c r="B30" s="32">
        <v>1.3169999122619629</v>
      </c>
      <c r="C30" s="32">
        <v>1.572999954223633</v>
      </c>
      <c r="D30" s="32">
        <v>1.347999811</v>
      </c>
      <c r="E30" s="32">
        <v>1.4350001809999999</v>
      </c>
      <c r="F30" s="32">
        <v>1.4500000479999999</v>
      </c>
      <c r="G30" s="32">
        <v>1.786000013</v>
      </c>
      <c r="H30" s="32">
        <v>1.3599998950000001</v>
      </c>
      <c r="I30" s="32">
        <v>1.3359999659999999</v>
      </c>
      <c r="J30" s="32">
        <v>1.2290000919999999</v>
      </c>
      <c r="K30" s="32">
        <v>1.286000013</v>
      </c>
      <c r="O30" s="31">
        <v>3336</v>
      </c>
    </row>
    <row r="31" spans="1:15" x14ac:dyDescent="0.25">
      <c r="O31" s="31">
        <v>2073</v>
      </c>
    </row>
    <row r="32" spans="1:15" x14ac:dyDescent="0.25">
      <c r="O32" s="31">
        <v>1.9760000710000001</v>
      </c>
    </row>
    <row r="33" spans="1:3" ht="28.2" x14ac:dyDescent="0.25">
      <c r="A33" s="38" t="s">
        <v>73</v>
      </c>
      <c r="B33" s="38"/>
      <c r="C33" s="38"/>
    </row>
    <row r="34" spans="1:3" ht="28.2" x14ac:dyDescent="0.25">
      <c r="A34" s="38" t="s">
        <v>65</v>
      </c>
      <c r="B34" s="38"/>
      <c r="C34" s="38"/>
    </row>
    <row r="35" spans="1:3" ht="28.2" x14ac:dyDescent="0.25">
      <c r="A35" s="38" t="s">
        <v>66</v>
      </c>
      <c r="B35" s="38"/>
      <c r="C35" s="38"/>
    </row>
  </sheetData>
  <mergeCells count="3">
    <mergeCell ref="A33:C33"/>
    <mergeCell ref="A34:C34"/>
    <mergeCell ref="A35:C3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80" zoomScaleNormal="80" workbookViewId="0">
      <selection activeCell="G17" sqref="G17"/>
    </sheetView>
  </sheetViews>
  <sheetFormatPr defaultRowHeight="15" x14ac:dyDescent="0.3"/>
  <cols>
    <col min="1" max="1" width="49" style="1" customWidth="1"/>
    <col min="2" max="16384" width="9" style="1"/>
  </cols>
  <sheetData>
    <row r="1" spans="1:11" ht="15.6" x14ac:dyDescent="0.3">
      <c r="A1" s="6" t="s">
        <v>38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16.2" x14ac:dyDescent="0.3">
      <c r="A2" s="6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6.2" x14ac:dyDescent="0.3">
      <c r="A3" s="6" t="s">
        <v>44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6.2" x14ac:dyDescent="0.3">
      <c r="A4" s="6" t="s">
        <v>45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6.2" x14ac:dyDescent="0.3">
      <c r="A5" s="6" t="s">
        <v>40</v>
      </c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1" ht="16.2" x14ac:dyDescent="0.3">
      <c r="A6" s="6" t="s">
        <v>41</v>
      </c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1" ht="16.2" x14ac:dyDescent="0.3">
      <c r="A7" s="6" t="s">
        <v>42</v>
      </c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1" ht="16.2" x14ac:dyDescent="0.3">
      <c r="A8" s="6" t="s">
        <v>43</v>
      </c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1" ht="15.6" x14ac:dyDescent="0.3">
      <c r="A9" s="6" t="s">
        <v>0</v>
      </c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1:11" ht="15.6" x14ac:dyDescent="0.3">
      <c r="A10" s="6" t="s">
        <v>35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11" ht="15.6" x14ac:dyDescent="0.3">
      <c r="A11" s="6" t="s">
        <v>1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1:11" ht="15.6" x14ac:dyDescent="0.3">
      <c r="A12" s="6" t="s">
        <v>2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1:11" ht="15.6" x14ac:dyDescent="0.3">
      <c r="A13" s="6" t="s">
        <v>36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1:11" ht="15.6" x14ac:dyDescent="0.3">
      <c r="A14" s="6" t="s">
        <v>3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1:11" ht="15.6" x14ac:dyDescent="0.3">
      <c r="A15" s="10" t="s">
        <v>4</v>
      </c>
      <c r="B15" s="49">
        <f t="shared" ref="B15:H15" si="0">C15*0.5</f>
        <v>0.1171875</v>
      </c>
      <c r="C15" s="49">
        <f t="shared" si="0"/>
        <v>0.234375</v>
      </c>
      <c r="D15" s="49">
        <f t="shared" si="0"/>
        <v>0.46875</v>
      </c>
      <c r="E15" s="49">
        <f t="shared" si="0"/>
        <v>0.9375</v>
      </c>
      <c r="F15" s="49">
        <f t="shared" si="0"/>
        <v>1.875</v>
      </c>
      <c r="G15" s="49">
        <f t="shared" si="0"/>
        <v>3.75</v>
      </c>
      <c r="H15" s="49">
        <f t="shared" si="0"/>
        <v>7.5</v>
      </c>
      <c r="I15" s="49">
        <f>J15*0.5</f>
        <v>15</v>
      </c>
      <c r="J15" s="49">
        <f>K15*0.5</f>
        <v>30</v>
      </c>
      <c r="K15" s="50">
        <v>60</v>
      </c>
    </row>
    <row r="16" spans="1:11" ht="15.6" x14ac:dyDescent="0.3">
      <c r="A16" s="6" t="s">
        <v>11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5.6" x14ac:dyDescent="0.3">
      <c r="A17" s="6" t="s">
        <v>5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</row>
    <row r="18" spans="1:11" ht="15.6" x14ac:dyDescent="0.3">
      <c r="A18" s="6" t="s">
        <v>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1:11" ht="15.6" x14ac:dyDescent="0.3">
      <c r="A19" s="6" t="s">
        <v>12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1:11" ht="15.6" x14ac:dyDescent="0.3">
      <c r="A20" s="6" t="s">
        <v>13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1:11" ht="15.6" x14ac:dyDescent="0.3">
      <c r="A21" s="6" t="s">
        <v>7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ht="15.6" x14ac:dyDescent="0.3">
      <c r="A22" s="6" t="s">
        <v>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1:11" ht="15.6" x14ac:dyDescent="0.3">
      <c r="A23" s="6" t="s">
        <v>10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11" ht="15.6" x14ac:dyDescent="0.3">
      <c r="A24" s="6" t="s">
        <v>21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1:11" ht="15.6" x14ac:dyDescent="0.3">
      <c r="A25" s="6" t="s">
        <v>20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ht="15.6" x14ac:dyDescent="0.3">
      <c r="A26" s="6" t="s">
        <v>9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1:11" ht="15.6" x14ac:dyDescent="0.3">
      <c r="A27" s="6" t="s">
        <v>19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ht="15.6" x14ac:dyDescent="0.3">
      <c r="A28" s="6" t="s">
        <v>14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ht="15.6" x14ac:dyDescent="0.3">
      <c r="A29" s="6" t="s">
        <v>15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ht="15.6" x14ac:dyDescent="0.3">
      <c r="A30" s="6" t="s">
        <v>16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ht="15.6" x14ac:dyDescent="0.3">
      <c r="A31" s="6" t="s">
        <v>17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ht="15.6" x14ac:dyDescent="0.3">
      <c r="A32" s="6" t="s">
        <v>18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7" workbookViewId="0">
      <selection activeCell="P18" sqref="P18"/>
    </sheetView>
  </sheetViews>
  <sheetFormatPr defaultRowHeight="15" x14ac:dyDescent="0.3"/>
  <cols>
    <col min="1" max="1" width="47" style="1" customWidth="1"/>
    <col min="2" max="16384" width="9" style="1"/>
  </cols>
  <sheetData>
    <row r="1" spans="1:11" ht="15.6" x14ac:dyDescent="0.3">
      <c r="A1" s="6" t="s">
        <v>38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16.2" x14ac:dyDescent="0.3">
      <c r="A2" s="6" t="s">
        <v>39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6.2" x14ac:dyDescent="0.3">
      <c r="A3" s="6" t="s">
        <v>44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6.2" x14ac:dyDescent="0.3">
      <c r="A4" s="6" t="s">
        <v>45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6.2" x14ac:dyDescent="0.3">
      <c r="A5" s="6" t="s">
        <v>40</v>
      </c>
      <c r="B5" s="48"/>
      <c r="C5" s="48"/>
      <c r="D5" s="48"/>
      <c r="E5" s="48"/>
      <c r="F5" s="48"/>
      <c r="G5" s="48"/>
      <c r="H5" s="48"/>
      <c r="I5" s="48"/>
      <c r="J5" s="48"/>
      <c r="K5" s="48"/>
    </row>
    <row r="6" spans="1:11" ht="16.2" x14ac:dyDescent="0.3">
      <c r="A6" s="6" t="s">
        <v>41</v>
      </c>
      <c r="B6" s="48"/>
      <c r="C6" s="48"/>
      <c r="D6" s="48"/>
      <c r="E6" s="48"/>
      <c r="F6" s="48"/>
      <c r="G6" s="48"/>
      <c r="H6" s="48"/>
      <c r="I6" s="48"/>
      <c r="J6" s="48"/>
      <c r="K6" s="48"/>
    </row>
    <row r="7" spans="1:11" ht="16.2" x14ac:dyDescent="0.3">
      <c r="A7" s="6" t="s">
        <v>42</v>
      </c>
      <c r="B7" s="48"/>
      <c r="C7" s="48"/>
      <c r="D7" s="48"/>
      <c r="E7" s="48"/>
      <c r="F7" s="48"/>
      <c r="G7" s="48"/>
      <c r="H7" s="48"/>
      <c r="I7" s="48"/>
      <c r="J7" s="48"/>
      <c r="K7" s="48"/>
    </row>
    <row r="8" spans="1:11" ht="16.2" x14ac:dyDescent="0.3">
      <c r="A8" s="6" t="s">
        <v>43</v>
      </c>
      <c r="B8" s="48"/>
      <c r="C8" s="48"/>
      <c r="D8" s="48"/>
      <c r="E8" s="48"/>
      <c r="F8" s="48"/>
      <c r="G8" s="48"/>
      <c r="H8" s="48"/>
      <c r="I8" s="48"/>
      <c r="J8" s="48"/>
      <c r="K8" s="48"/>
    </row>
    <row r="9" spans="1:11" ht="15.6" x14ac:dyDescent="0.3">
      <c r="A9" s="6" t="s">
        <v>0</v>
      </c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1:11" ht="15.6" x14ac:dyDescent="0.3">
      <c r="A10" s="6" t="s">
        <v>35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11" ht="15.6" x14ac:dyDescent="0.3">
      <c r="A11" s="6" t="s">
        <v>1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</row>
    <row r="12" spans="1:11" ht="15.6" x14ac:dyDescent="0.3">
      <c r="A12" s="6" t="s">
        <v>2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</row>
    <row r="13" spans="1:11" ht="15.6" x14ac:dyDescent="0.3">
      <c r="A13" s="6" t="s">
        <v>36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</row>
    <row r="14" spans="1:11" ht="15.6" x14ac:dyDescent="0.3">
      <c r="A14" s="6" t="s">
        <v>3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</row>
    <row r="15" spans="1:11" ht="15.6" x14ac:dyDescent="0.3">
      <c r="A15" s="6" t="s">
        <v>4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1:11" ht="15.6" x14ac:dyDescent="0.3">
      <c r="A16" s="6" t="s">
        <v>11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5.6" x14ac:dyDescent="0.3">
      <c r="A17" s="10" t="s">
        <v>5</v>
      </c>
      <c r="B17" s="50">
        <v>300</v>
      </c>
      <c r="C17" s="49">
        <f>300*2</f>
        <v>600</v>
      </c>
      <c r="D17" s="49">
        <f>300*3</f>
        <v>900</v>
      </c>
      <c r="E17" s="49">
        <f>300*4</f>
        <v>1200</v>
      </c>
      <c r="F17" s="49">
        <f>B17*5</f>
        <v>1500</v>
      </c>
      <c r="G17" s="49">
        <f>B17*6</f>
        <v>1800</v>
      </c>
      <c r="H17" s="49">
        <f>B17*7</f>
        <v>2100</v>
      </c>
      <c r="I17" s="49">
        <f>B17*8</f>
        <v>2400</v>
      </c>
      <c r="J17" s="49">
        <f>B17*9</f>
        <v>2700</v>
      </c>
      <c r="K17" s="49">
        <v>3000</v>
      </c>
    </row>
    <row r="18" spans="1:11" ht="15.6" x14ac:dyDescent="0.3">
      <c r="A18" s="6" t="s">
        <v>6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</row>
    <row r="19" spans="1:11" ht="15.6" x14ac:dyDescent="0.3">
      <c r="A19" s="6" t="s">
        <v>12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</row>
    <row r="20" spans="1:11" ht="15.6" x14ac:dyDescent="0.3">
      <c r="A20" s="6" t="s">
        <v>13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1:11" ht="15.6" x14ac:dyDescent="0.3">
      <c r="A21" s="6" t="s">
        <v>7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</row>
    <row r="22" spans="1:11" ht="15.6" x14ac:dyDescent="0.3">
      <c r="A22" s="6" t="s">
        <v>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spans="1:11" ht="15.6" x14ac:dyDescent="0.3">
      <c r="A23" s="6" t="s">
        <v>10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11" ht="15.6" x14ac:dyDescent="0.3">
      <c r="A24" s="6" t="s">
        <v>21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spans="1:11" ht="15.6" x14ac:dyDescent="0.3">
      <c r="A25" s="6" t="s">
        <v>20</v>
      </c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spans="1:11" ht="15.6" x14ac:dyDescent="0.3">
      <c r="A26" s="6" t="s">
        <v>9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spans="1:11" ht="15.6" x14ac:dyDescent="0.3">
      <c r="A27" s="6" t="s">
        <v>19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spans="1:11" ht="15.6" x14ac:dyDescent="0.3">
      <c r="A28" s="6" t="s">
        <v>14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spans="1:11" ht="15.6" x14ac:dyDescent="0.3">
      <c r="A29" s="6" t="s">
        <v>15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spans="1:11" ht="15.6" x14ac:dyDescent="0.3">
      <c r="A30" s="6" t="s">
        <v>16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spans="1:11" ht="15.6" x14ac:dyDescent="0.3">
      <c r="A31" s="6" t="s">
        <v>17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spans="1:11" ht="15.6" x14ac:dyDescent="0.3">
      <c r="A32" s="6" t="s">
        <v>18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機台效率</vt:lpstr>
      <vt:lpstr>大中小模型</vt:lpstr>
      <vt:lpstr>複雜度</vt:lpstr>
      <vt:lpstr>達交懲罰</vt:lpstr>
      <vt:lpstr>三種模型比較</vt:lpstr>
      <vt:lpstr>穩定度</vt:lpstr>
      <vt:lpstr>GCE</vt:lpstr>
      <vt:lpstr>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2024-01-26T02:34:02Z</dcterms:modified>
</cp:coreProperties>
</file>