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dpc\Documents\tencent files\1763978276\filerecv\mobilefile\"/>
    </mc:Choice>
  </mc:AlternateContent>
  <xr:revisionPtr revIDLastSave="0" documentId="13_ncr:1_{95F0DDF2-BE83-4A34-893A-00CFB53FC37B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Sheet1!$B$1:$B$151</definedName>
  </definedNames>
  <calcPr calcId="191029"/>
</workbook>
</file>

<file path=xl/calcChain.xml><?xml version="1.0" encoding="utf-8"?>
<calcChain xmlns="http://schemas.openxmlformats.org/spreadsheetml/2006/main">
  <c r="F35" i="3" l="1"/>
  <c r="O151" i="1"/>
  <c r="F151" i="1" s="1"/>
  <c r="F38" i="3"/>
  <c r="F39" i="3"/>
  <c r="F48" i="3"/>
  <c r="E151" i="1"/>
  <c r="F37" i="3"/>
  <c r="O4" i="1"/>
  <c r="F4" i="1" s="1"/>
  <c r="F46" i="3"/>
  <c r="O20" i="1" s="1"/>
  <c r="F20" i="1" s="1"/>
  <c r="F47" i="3"/>
  <c r="O6" i="1"/>
  <c r="F6" i="1" s="1"/>
  <c r="O7" i="1"/>
  <c r="O8" i="1"/>
  <c r="O9" i="1"/>
  <c r="F9" i="1" s="1"/>
  <c r="F63" i="3"/>
  <c r="O25" i="1" s="1"/>
  <c r="F25" i="1" s="1"/>
  <c r="F62" i="3"/>
  <c r="F61" i="3"/>
  <c r="O10" i="1"/>
  <c r="F10" i="1" s="1"/>
  <c r="F73" i="3"/>
  <c r="O13" i="1" s="1"/>
  <c r="F13" i="1" s="1"/>
  <c r="O14" i="1"/>
  <c r="O15" i="1"/>
  <c r="F36" i="3"/>
  <c r="O16" i="1"/>
  <c r="F16" i="1" s="1"/>
  <c r="O17" i="1"/>
  <c r="F17" i="1" s="1"/>
  <c r="O19" i="1"/>
  <c r="F19" i="1" s="1"/>
  <c r="O21" i="1"/>
  <c r="F21" i="1" s="1"/>
  <c r="O23" i="1"/>
  <c r="F23" i="1" s="1"/>
  <c r="O24" i="1"/>
  <c r="F24" i="1" s="1"/>
  <c r="O28" i="1"/>
  <c r="F28" i="1" s="1"/>
  <c r="F26" i="3"/>
  <c r="O123" i="1" s="1"/>
  <c r="F123" i="1" s="1"/>
  <c r="F27" i="3"/>
  <c r="O30" i="1"/>
  <c r="F30" i="1" s="1"/>
  <c r="O31" i="1"/>
  <c r="F31" i="1" s="1"/>
  <c r="O32" i="1"/>
  <c r="F32" i="1" s="1"/>
  <c r="O33" i="1"/>
  <c r="F33" i="1" s="1"/>
  <c r="F60" i="3"/>
  <c r="O34" i="1"/>
  <c r="F34" i="1" s="1"/>
  <c r="O36" i="1"/>
  <c r="F36" i="1" s="1"/>
  <c r="F72" i="3"/>
  <c r="O37" i="1" s="1"/>
  <c r="F37" i="1" s="1"/>
  <c r="O38" i="1"/>
  <c r="F38" i="1" s="1"/>
  <c r="O39" i="1"/>
  <c r="F39" i="1" s="1"/>
  <c r="O40" i="1"/>
  <c r="F40" i="1" s="1"/>
  <c r="O41" i="1"/>
  <c r="F41" i="1" s="1"/>
  <c r="O42" i="1"/>
  <c r="O43" i="1"/>
  <c r="F43" i="1" s="1"/>
  <c r="O44" i="1"/>
  <c r="F44" i="1" s="1"/>
  <c r="O45" i="1"/>
  <c r="F45" i="1" s="1"/>
  <c r="O46" i="1"/>
  <c r="F46" i="1" s="1"/>
  <c r="O47" i="1"/>
  <c r="F47" i="1" s="1"/>
  <c r="O48" i="1"/>
  <c r="F48" i="1" s="1"/>
  <c r="O49" i="1"/>
  <c r="F49" i="1" s="1"/>
  <c r="O50" i="1"/>
  <c r="F50" i="1" s="1"/>
  <c r="O51" i="1"/>
  <c r="F51" i="1" s="1"/>
  <c r="O52" i="1"/>
  <c r="F52" i="1" s="1"/>
  <c r="O53" i="1"/>
  <c r="F53" i="1" s="1"/>
  <c r="O54" i="1"/>
  <c r="F54" i="1" s="1"/>
  <c r="F58" i="3"/>
  <c r="O78" i="1" s="1"/>
  <c r="F78" i="1" s="1"/>
  <c r="O55" i="1"/>
  <c r="F55" i="1" s="1"/>
  <c r="O56" i="1"/>
  <c r="F56" i="1" s="1"/>
  <c r="O57" i="1"/>
  <c r="F57" i="1" s="1"/>
  <c r="O58" i="1"/>
  <c r="F58" i="1"/>
  <c r="O59" i="1"/>
  <c r="F59" i="1" s="1"/>
  <c r="F51" i="3"/>
  <c r="O60" i="1" s="1"/>
  <c r="F60" i="1" s="1"/>
  <c r="F52" i="3"/>
  <c r="F50" i="3"/>
  <c r="O61" i="1"/>
  <c r="F61" i="1" s="1"/>
  <c r="O62" i="1"/>
  <c r="F62" i="1" s="1"/>
  <c r="O63" i="1"/>
  <c r="F63" i="1" s="1"/>
  <c r="O64" i="1"/>
  <c r="F64" i="1" s="1"/>
  <c r="F59" i="3"/>
  <c r="O71" i="1" s="1"/>
  <c r="F71" i="1" s="1"/>
  <c r="O65" i="1"/>
  <c r="F65" i="1" s="1"/>
  <c r="O66" i="1"/>
  <c r="F66" i="1" s="1"/>
  <c r="O67" i="1"/>
  <c r="F67" i="1" s="1"/>
  <c r="O69" i="1"/>
  <c r="F69" i="1" s="1"/>
  <c r="O70" i="1"/>
  <c r="F70" i="1" s="1"/>
  <c r="O72" i="1"/>
  <c r="F72" i="1" s="1"/>
  <c r="O74" i="1"/>
  <c r="O75" i="1"/>
  <c r="F75" i="1" s="1"/>
  <c r="F45" i="3"/>
  <c r="O82" i="1" s="1"/>
  <c r="F82" i="1" s="1"/>
  <c r="O79" i="1"/>
  <c r="F79" i="1" s="1"/>
  <c r="O80" i="1"/>
  <c r="F80" i="1" s="1"/>
  <c r="O81" i="1"/>
  <c r="F81" i="1" s="1"/>
  <c r="O83" i="1"/>
  <c r="F83" i="1" s="1"/>
  <c r="O84" i="1"/>
  <c r="F84" i="1" s="1"/>
  <c r="O85" i="1"/>
  <c r="F85" i="1" s="1"/>
  <c r="O86" i="1"/>
  <c r="F86" i="1" s="1"/>
  <c r="O87" i="1"/>
  <c r="F87" i="1" s="1"/>
  <c r="F44" i="3"/>
  <c r="O88" i="1" s="1"/>
  <c r="F88" i="1" s="1"/>
  <c r="O89" i="1"/>
  <c r="F89" i="1" s="1"/>
  <c r="F43" i="3"/>
  <c r="O90" i="1" s="1"/>
  <c r="F90" i="1" s="1"/>
  <c r="O92" i="1"/>
  <c r="F92" i="1" s="1"/>
  <c r="O93" i="1"/>
  <c r="F93" i="1"/>
  <c r="F24" i="3"/>
  <c r="O96" i="1" s="1"/>
  <c r="F96" i="1" s="1"/>
  <c r="O94" i="1"/>
  <c r="F94" i="1" s="1"/>
  <c r="F17" i="3"/>
  <c r="O95" i="1"/>
  <c r="F95" i="1" s="1"/>
  <c r="O97" i="1"/>
  <c r="F97" i="1" s="1"/>
  <c r="O98" i="1"/>
  <c r="F98" i="1" s="1"/>
  <c r="O99" i="1"/>
  <c r="F99" i="1" s="1"/>
  <c r="O100" i="1"/>
  <c r="F100" i="1" s="1"/>
  <c r="O101" i="1"/>
  <c r="F101" i="1" s="1"/>
  <c r="O102" i="1"/>
  <c r="F102" i="1" s="1"/>
  <c r="O103" i="1"/>
  <c r="F103" i="1" s="1"/>
  <c r="O104" i="1"/>
  <c r="F104" i="1" s="1"/>
  <c r="O105" i="1"/>
  <c r="F105" i="1" s="1"/>
  <c r="O106" i="1"/>
  <c r="F106" i="1" s="1"/>
  <c r="O107" i="1"/>
  <c r="F107" i="1" s="1"/>
  <c r="O108" i="1"/>
  <c r="F108" i="1" s="1"/>
  <c r="O109" i="1"/>
  <c r="F109" i="1" s="1"/>
  <c r="O110" i="1"/>
  <c r="F110" i="1" s="1"/>
  <c r="O111" i="1"/>
  <c r="F111" i="1" s="1"/>
  <c r="O112" i="1"/>
  <c r="F112" i="1" s="1"/>
  <c r="F16" i="3"/>
  <c r="O114" i="1" s="1"/>
  <c r="F114" i="1" s="1"/>
  <c r="F18" i="3"/>
  <c r="O115" i="1" s="1"/>
  <c r="F115" i="1" s="1"/>
  <c r="O113" i="1"/>
  <c r="F113" i="1" s="1"/>
  <c r="F25" i="3"/>
  <c r="F19" i="3"/>
  <c r="O120" i="1" s="1"/>
  <c r="F120" i="1" s="1"/>
  <c r="O116" i="1"/>
  <c r="F116" i="1" s="1"/>
  <c r="F9" i="3"/>
  <c r="O119" i="1" s="1"/>
  <c r="F119" i="1" s="1"/>
  <c r="O121" i="1"/>
  <c r="F121" i="1" s="1"/>
  <c r="O124" i="1"/>
  <c r="F124" i="1" s="1"/>
  <c r="O125" i="1"/>
  <c r="F125" i="1" s="1"/>
  <c r="O126" i="1"/>
  <c r="F126" i="1" s="1"/>
  <c r="O127" i="1"/>
  <c r="F127" i="1" s="1"/>
  <c r="O128" i="1"/>
  <c r="F128" i="1" s="1"/>
  <c r="O129" i="1"/>
  <c r="F129" i="1"/>
  <c r="O130" i="1"/>
  <c r="F130" i="1" s="1"/>
  <c r="O131" i="1"/>
  <c r="F131" i="1" s="1"/>
  <c r="O132" i="1"/>
  <c r="F132" i="1" s="1"/>
  <c r="O133" i="1"/>
  <c r="F133" i="1" s="1"/>
  <c r="O135" i="1"/>
  <c r="F135" i="1" s="1"/>
  <c r="O136" i="1"/>
  <c r="F136" i="1" s="1"/>
  <c r="O137" i="1"/>
  <c r="F137" i="1" s="1"/>
  <c r="O138" i="1"/>
  <c r="F138" i="1"/>
  <c r="O139" i="1"/>
  <c r="F139" i="1" s="1"/>
  <c r="F65" i="3"/>
  <c r="O140" i="1" s="1"/>
  <c r="F140" i="1" s="1"/>
  <c r="O141" i="1"/>
  <c r="F141" i="1" s="1"/>
  <c r="O142" i="1"/>
  <c r="F142" i="1" s="1"/>
  <c r="O143" i="1"/>
  <c r="F143" i="1" s="1"/>
  <c r="F53" i="3"/>
  <c r="O144" i="1"/>
  <c r="F144" i="1" s="1"/>
  <c r="O145" i="1"/>
  <c r="F145" i="1" s="1"/>
  <c r="O146" i="1"/>
  <c r="F146" i="1" s="1"/>
  <c r="O147" i="1"/>
  <c r="F147" i="1" s="1"/>
  <c r="F64" i="3"/>
  <c r="O148" i="1"/>
  <c r="F148" i="1" s="1"/>
  <c r="O150" i="1"/>
  <c r="F150" i="1" s="1"/>
  <c r="O3" i="1"/>
  <c r="F3" i="1" s="1"/>
  <c r="F7" i="1"/>
  <c r="F8" i="1"/>
  <c r="F14" i="1"/>
  <c r="F15" i="1"/>
  <c r="F42" i="1"/>
  <c r="F74" i="1"/>
  <c r="F3" i="3"/>
  <c r="F4" i="3"/>
  <c r="F5" i="3"/>
  <c r="F6" i="3"/>
  <c r="F7" i="3"/>
  <c r="F8" i="3"/>
  <c r="F10" i="3"/>
  <c r="F11" i="3"/>
  <c r="F12" i="3"/>
  <c r="F13" i="3"/>
  <c r="F14" i="3"/>
  <c r="F15" i="3"/>
  <c r="F20" i="3"/>
  <c r="F21" i="3"/>
  <c r="F22" i="3"/>
  <c r="F23" i="3"/>
  <c r="F28" i="3"/>
  <c r="F29" i="3"/>
  <c r="F30" i="3"/>
  <c r="F31" i="3"/>
  <c r="F32" i="3"/>
  <c r="F33" i="3"/>
  <c r="F34" i="3"/>
  <c r="F40" i="3"/>
  <c r="F41" i="3"/>
  <c r="F42" i="3"/>
  <c r="F49" i="3"/>
  <c r="F54" i="3"/>
  <c r="F55" i="3"/>
  <c r="F56" i="3"/>
  <c r="F57" i="3"/>
  <c r="F66" i="3"/>
  <c r="F67" i="3"/>
  <c r="F68" i="3"/>
  <c r="F69" i="3"/>
  <c r="F70" i="3"/>
  <c r="F71" i="3"/>
  <c r="F74" i="3"/>
  <c r="F75" i="3"/>
  <c r="F2" i="3"/>
  <c r="E20" i="1"/>
  <c r="E19" i="1"/>
  <c r="E18" i="1"/>
  <c r="E17" i="1"/>
  <c r="R4" i="1"/>
  <c r="E1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3" i="1"/>
  <c r="O149" i="1" l="1"/>
  <c r="F149" i="1" s="1"/>
  <c r="O12" i="1"/>
  <c r="F12" i="1" s="1"/>
  <c r="O134" i="1"/>
  <c r="F134" i="1" s="1"/>
  <c r="O122" i="1"/>
  <c r="F122" i="1" s="1"/>
  <c r="O118" i="1"/>
  <c r="F118" i="1" s="1"/>
  <c r="O76" i="1"/>
  <c r="F76" i="1" s="1"/>
  <c r="O35" i="1"/>
  <c r="F35" i="1" s="1"/>
  <c r="O18" i="1"/>
  <c r="F18" i="1" s="1"/>
  <c r="O11" i="1"/>
  <c r="F11" i="1" s="1"/>
  <c r="O117" i="1"/>
  <c r="F117" i="1" s="1"/>
  <c r="O73" i="1"/>
  <c r="F73" i="1" s="1"/>
  <c r="O68" i="1"/>
  <c r="F68" i="1" s="1"/>
  <c r="O27" i="1"/>
  <c r="F27" i="1" s="1"/>
  <c r="O91" i="1"/>
  <c r="F91" i="1" s="1"/>
  <c r="O26" i="1"/>
  <c r="F26" i="1" s="1"/>
  <c r="O22" i="1"/>
  <c r="F22" i="1" s="1"/>
  <c r="O5" i="1"/>
  <c r="F5" i="1" s="1"/>
  <c r="O29" i="1"/>
  <c r="F29" i="1" s="1"/>
  <c r="O77" i="1"/>
  <c r="F77" i="1" s="1"/>
</calcChain>
</file>

<file path=xl/sharedStrings.xml><?xml version="1.0" encoding="utf-8"?>
<sst xmlns="http://schemas.openxmlformats.org/spreadsheetml/2006/main" count="97" uniqueCount="90">
  <si>
    <t>start_node</t>
  </si>
  <si>
    <t>end_node</t>
  </si>
  <si>
    <t>arc_length</t>
  </si>
  <si>
    <t>accident probabilities</t>
  </si>
  <si>
    <t>accident consequences</t>
  </si>
  <si>
    <t>Town</t>
  </si>
  <si>
    <t>Population</t>
  </si>
  <si>
    <t>Number of Nodes:</t>
  </si>
  <si>
    <t>Number of Arcs:</t>
  </si>
  <si>
    <t>Ephratah town</t>
  </si>
  <si>
    <t>Population Density</t>
  </si>
  <si>
    <t>Johnstown town</t>
  </si>
  <si>
    <t>Johnstown city</t>
  </si>
  <si>
    <t>Perth town</t>
  </si>
  <si>
    <t>Broadalbin town</t>
  </si>
  <si>
    <t>Galway town</t>
  </si>
  <si>
    <t>Milton town</t>
  </si>
  <si>
    <t>Malta town</t>
  </si>
  <si>
    <t>Stillwater town</t>
  </si>
  <si>
    <t>Easton town</t>
  </si>
  <si>
    <t>Cambridge town</t>
  </si>
  <si>
    <t>White Creek town</t>
  </si>
  <si>
    <t>Palatin town</t>
  </si>
  <si>
    <t>Mohawk town</t>
  </si>
  <si>
    <t>Amsterdam town</t>
  </si>
  <si>
    <t>Amsterdam city</t>
  </si>
  <si>
    <t>Charlton town</t>
  </si>
  <si>
    <t>Ballston town</t>
  </si>
  <si>
    <t>Canajoharie town</t>
  </si>
  <si>
    <t>Root town</t>
  </si>
  <si>
    <t>Glen town</t>
  </si>
  <si>
    <t>Charleston town</t>
  </si>
  <si>
    <t>Florida town</t>
  </si>
  <si>
    <t>Glenville town</t>
  </si>
  <si>
    <t>Clifton Park town</t>
  </si>
  <si>
    <t>Halfmoon town</t>
  </si>
  <si>
    <t>Mechanicville city</t>
  </si>
  <si>
    <t>Schaghticoke town</t>
  </si>
  <si>
    <t>Pittstown town</t>
  </si>
  <si>
    <t>Hoosick town</t>
  </si>
  <si>
    <t>Sharon town</t>
  </si>
  <si>
    <t>Carlisle town</t>
  </si>
  <si>
    <t>Esperance town</t>
  </si>
  <si>
    <t>Duanesburg town</t>
  </si>
  <si>
    <t>Princetown town</t>
  </si>
  <si>
    <t>Rotterdam town</t>
  </si>
  <si>
    <t>Schenectady city</t>
  </si>
  <si>
    <t>Niskayuna town</t>
  </si>
  <si>
    <t>Waterford town</t>
  </si>
  <si>
    <t>Seward town</t>
  </si>
  <si>
    <t>Cobleskill town</t>
  </si>
  <si>
    <t xml:space="preserve">Schoharie town </t>
  </si>
  <si>
    <t>Wright town</t>
  </si>
  <si>
    <t>Knox town</t>
  </si>
  <si>
    <t>Guilderland town</t>
  </si>
  <si>
    <t xml:space="preserve">Albany city </t>
  </si>
  <si>
    <t>Colonie town</t>
  </si>
  <si>
    <t>Cohoes city</t>
  </si>
  <si>
    <t>Watervliet city</t>
  </si>
  <si>
    <t>Troy city</t>
  </si>
  <si>
    <t>Green Island town</t>
  </si>
  <si>
    <t>Brunswick town</t>
  </si>
  <si>
    <t>Grafton town</t>
  </si>
  <si>
    <t>Petersburgh town</t>
  </si>
  <si>
    <t>Richmondville town</t>
  </si>
  <si>
    <t>Middleburgh town</t>
  </si>
  <si>
    <t>Berne town</t>
  </si>
  <si>
    <t>New Scotland town</t>
  </si>
  <si>
    <t>Bethlehem town</t>
  </si>
  <si>
    <t>East Greenbush town</t>
  </si>
  <si>
    <t>North Greenbush town</t>
  </si>
  <si>
    <t>Rensselaer city</t>
  </si>
  <si>
    <t>Poestenkill town</t>
  </si>
  <si>
    <t>Sand Lake town</t>
  </si>
  <si>
    <t>Berlin town</t>
  </si>
  <si>
    <t>Summit Town</t>
  </si>
  <si>
    <t>Fulton Town</t>
  </si>
  <si>
    <t>Broome town</t>
  </si>
  <si>
    <t>Rensselaerville town</t>
  </si>
  <si>
    <t>Westerlo town</t>
  </si>
  <si>
    <t>Coymans town</t>
  </si>
  <si>
    <t>Schodack town</t>
  </si>
  <si>
    <t>Nassau town</t>
  </si>
  <si>
    <t>Stephentown</t>
  </si>
  <si>
    <t>Land Square Miles</t>
  </si>
  <si>
    <t>Water Square Miles</t>
  </si>
  <si>
    <t>No</t>
  </si>
  <si>
    <t>Average Population Density</t>
  </si>
  <si>
    <t>Proportion</t>
  </si>
  <si>
    <r>
      <t xml:space="preserve">In which areas each arc belongs to </t>
    </r>
    <r>
      <rPr>
        <b/>
        <sz val="12"/>
        <color indexed="10"/>
        <rFont val="Calibri"/>
        <family val="2"/>
      </rPr>
      <t>(see Sheet3 for the towns)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</si>
</sst>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color indexed="10"/>
      <name val="Calibri"/>
      <family val="2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zoomScale="80" zoomScaleNormal="80" workbookViewId="0">
      <selection activeCell="C118" sqref="C118"/>
    </sheetView>
  </sheetViews>
  <sheetFormatPr defaultColWidth="17.44140625" defaultRowHeight="14.4" x14ac:dyDescent="0.25"/>
  <cols>
    <col min="1" max="6" width="17.44140625" style="1"/>
    <col min="7" max="7" width="14.44140625" style="1" customWidth="1"/>
    <col min="8" max="13" width="11.77734375" style="1" customWidth="1"/>
    <col min="14" max="14" width="13" style="1" customWidth="1"/>
    <col min="15" max="15" width="23.21875" style="1" customWidth="1"/>
    <col min="16" max="16384" width="17.44140625" style="1"/>
  </cols>
  <sheetData>
    <row r="1" spans="1:18" ht="21" customHeight="1" x14ac:dyDescent="0.25"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38" t="s">
        <v>89</v>
      </c>
      <c r="H1" s="38"/>
      <c r="I1" s="38"/>
      <c r="J1" s="38"/>
      <c r="K1" s="38"/>
      <c r="L1" s="38"/>
      <c r="M1" s="38"/>
      <c r="N1" s="39"/>
      <c r="O1" s="36" t="s">
        <v>87</v>
      </c>
    </row>
    <row r="2" spans="1:18" ht="13.05" customHeight="1" x14ac:dyDescent="0.25">
      <c r="B2" s="40"/>
      <c r="C2" s="40"/>
      <c r="D2" s="40"/>
      <c r="E2" s="40"/>
      <c r="F2" s="36"/>
      <c r="G2" s="12" t="s">
        <v>5</v>
      </c>
      <c r="H2" s="12" t="s">
        <v>88</v>
      </c>
      <c r="I2" s="12" t="s">
        <v>5</v>
      </c>
      <c r="J2" s="12" t="s">
        <v>88</v>
      </c>
      <c r="K2" s="12" t="s">
        <v>5</v>
      </c>
      <c r="L2" s="12" t="s">
        <v>88</v>
      </c>
      <c r="M2" s="12" t="s">
        <v>5</v>
      </c>
      <c r="N2" s="12" t="s">
        <v>88</v>
      </c>
      <c r="O2" s="37"/>
    </row>
    <row r="3" spans="1:18" x14ac:dyDescent="0.25">
      <c r="A3" s="1">
        <v>0</v>
      </c>
      <c r="B3" s="13">
        <v>1</v>
      </c>
      <c r="C3" s="13">
        <v>2</v>
      </c>
      <c r="D3" s="13">
        <v>11.5</v>
      </c>
      <c r="E3" s="14">
        <f t="shared" ref="E3:E38" si="0">D3*(0.000001)*0.5</f>
        <v>5.75E-6</v>
      </c>
      <c r="F3" s="13">
        <f t="shared" ref="F3:F34" si="1">(PI()+2*D3)*O3</f>
        <v>11268.992921307574</v>
      </c>
      <c r="G3" s="13">
        <v>23</v>
      </c>
      <c r="H3" s="13">
        <v>0.5</v>
      </c>
      <c r="I3" s="13">
        <v>36</v>
      </c>
      <c r="J3" s="13">
        <v>0.5</v>
      </c>
      <c r="K3" s="13"/>
      <c r="L3" s="13"/>
      <c r="M3" s="13"/>
      <c r="N3" s="14"/>
      <c r="O3" s="13">
        <f>IF(G3&gt;0,INDEX(Sheet3!$F$1:$F$75,Sheet1!G3+1),0)*H3+IF(I3&gt;0,INDEX(Sheet3!$F$1:$F$75,Sheet1!I3+1),0)*J3+IF(K3&gt;0,INDEX(Sheet3!$F$1:$F$75,Sheet1!K3+1),0)*L3+IF(M3&gt;0,INDEX(Sheet3!$F$1:$F$75,Sheet1!M3+1),0)*N3</f>
        <v>431.07522447604595</v>
      </c>
    </row>
    <row r="4" spans="1:18" x14ac:dyDescent="0.25">
      <c r="A4" s="1">
        <v>1</v>
      </c>
      <c r="B4" s="17">
        <v>2</v>
      </c>
      <c r="C4" s="17">
        <v>3</v>
      </c>
      <c r="D4" s="17">
        <v>3.6</v>
      </c>
      <c r="E4" s="18">
        <f t="shared" si="0"/>
        <v>1.7999999999999999E-6</v>
      </c>
      <c r="F4" s="17">
        <f t="shared" si="1"/>
        <v>8362.3762274469555</v>
      </c>
      <c r="G4" s="17">
        <v>36</v>
      </c>
      <c r="H4" s="17">
        <v>1</v>
      </c>
      <c r="I4" s="17"/>
      <c r="J4" s="17"/>
      <c r="K4" s="17"/>
      <c r="L4" s="17"/>
      <c r="M4" s="17"/>
      <c r="N4" s="18"/>
      <c r="O4" s="17">
        <f>IF(G4&gt;0,INDEX(Sheet3!$F$1:$F$75,Sheet1!G4+1),0)*H4+IF(I4&gt;0,INDEX(Sheet3!$F$1:$F$75,Sheet1!I4+1),0)*J4+IF(K4&gt;0,INDEX(Sheet3!$F$1:$F$75,Sheet1!K4+1),0)*L4+IF(M4&gt;0,INDEX(Sheet3!$F$1:$F$75,Sheet1!M4+1),0)*N4</f>
        <v>808.61589772095613</v>
      </c>
      <c r="P4" s="32" t="s">
        <v>7</v>
      </c>
      <c r="Q4" s="33"/>
      <c r="R4" s="10">
        <f>MAX(MAX(B3:B150),MAX(C3:C150))</f>
        <v>90</v>
      </c>
    </row>
    <row r="5" spans="1:18" x14ac:dyDescent="0.25">
      <c r="A5" s="1">
        <v>2</v>
      </c>
      <c r="B5" s="15">
        <v>3</v>
      </c>
      <c r="C5" s="15">
        <v>4</v>
      </c>
      <c r="D5" s="15">
        <v>4.9000000000000004</v>
      </c>
      <c r="E5" s="16">
        <f t="shared" si="0"/>
        <v>2.4500000000000003E-6</v>
      </c>
      <c r="F5" s="15">
        <f t="shared" si="1"/>
        <v>10078.271507705036</v>
      </c>
      <c r="G5" s="15">
        <v>36</v>
      </c>
      <c r="H5" s="15">
        <v>0.85</v>
      </c>
      <c r="I5" s="15">
        <v>45</v>
      </c>
      <c r="J5" s="15">
        <v>0.15</v>
      </c>
      <c r="K5" s="15"/>
      <c r="L5" s="15"/>
      <c r="M5" s="15"/>
      <c r="N5" s="16"/>
      <c r="O5" s="15">
        <f>IF(G5&gt;0,INDEX(Sheet3!$F$1:$F$75,Sheet1!G5+1),0)*H5+IF(I5&gt;0,INDEX(Sheet3!$F$1:$F$75,Sheet1!I5+1),0)*J5+IF(K5&gt;0,INDEX(Sheet3!$F$1:$F$75,Sheet1!K5+1),0)*L5+IF(M5&gt;0,INDEX(Sheet3!$F$1:$F$75,Sheet1!M5+1),0)*N5</f>
        <v>778.75048129485685</v>
      </c>
      <c r="P5" s="34" t="s">
        <v>8</v>
      </c>
      <c r="Q5" s="35"/>
      <c r="R5" s="11">
        <v>149</v>
      </c>
    </row>
    <row r="6" spans="1:18" x14ac:dyDescent="0.25">
      <c r="A6" s="1">
        <v>3</v>
      </c>
      <c r="B6" s="17">
        <v>4</v>
      </c>
      <c r="C6" s="17">
        <v>5</v>
      </c>
      <c r="D6" s="17">
        <v>6.3</v>
      </c>
      <c r="E6" s="18">
        <f t="shared" si="0"/>
        <v>3.1499999999999999E-6</v>
      </c>
      <c r="F6" s="17">
        <f t="shared" si="1"/>
        <v>34576.455623277063</v>
      </c>
      <c r="G6" s="17">
        <v>45</v>
      </c>
      <c r="H6" s="17">
        <v>0.6</v>
      </c>
      <c r="I6" s="17">
        <v>46</v>
      </c>
      <c r="J6" s="17">
        <v>0.4</v>
      </c>
      <c r="K6" s="17"/>
      <c r="L6" s="17"/>
      <c r="M6" s="17"/>
      <c r="N6" s="18"/>
      <c r="O6" s="17">
        <f>IF(G6&gt;0,INDEX(Sheet3!$F$1:$F$75,Sheet1!G6+1),0)*H6+IF(I6&gt;0,INDEX(Sheet3!$F$1:$F$75,Sheet1!I6+1),0)*J6+IF(K6&gt;0,INDEX(Sheet3!$F$1:$F$75,Sheet1!K6+1),0)*L6+IF(M6&gt;0,INDEX(Sheet3!$F$1:$F$75,Sheet1!M6+1),0)*N6</f>
        <v>2196.5030085689627</v>
      </c>
    </row>
    <row r="7" spans="1:18" x14ac:dyDescent="0.25">
      <c r="A7" s="1">
        <v>4</v>
      </c>
      <c r="B7" s="15">
        <v>5</v>
      </c>
      <c r="C7" s="15">
        <v>6</v>
      </c>
      <c r="D7" s="15">
        <v>1.9</v>
      </c>
      <c r="E7" s="16">
        <f t="shared" si="0"/>
        <v>9.499999999999999E-7</v>
      </c>
      <c r="F7" s="15">
        <f t="shared" si="1"/>
        <v>31771.585159480019</v>
      </c>
      <c r="G7" s="15">
        <v>46</v>
      </c>
      <c r="H7" s="15">
        <v>1</v>
      </c>
      <c r="I7" s="15"/>
      <c r="J7" s="15"/>
      <c r="K7" s="15"/>
      <c r="L7" s="15"/>
      <c r="M7" s="15"/>
      <c r="N7" s="16"/>
      <c r="O7" s="15">
        <f>IF(G7&gt;0,INDEX(Sheet3!$F$1:$F$75,Sheet1!G7+1),0)*H7+IF(I7&gt;0,INDEX(Sheet3!$F$1:$F$75,Sheet1!I7+1),0)*J7+IF(K7&gt;0,INDEX(Sheet3!$F$1:$F$75,Sheet1!K7+1),0)*L7+IF(M7&gt;0,INDEX(Sheet3!$F$1:$F$75,Sheet1!M7+1),0)*N7</f>
        <v>4576.9878391019647</v>
      </c>
    </row>
    <row r="8" spans="1:18" x14ac:dyDescent="0.25">
      <c r="A8" s="1">
        <v>5</v>
      </c>
      <c r="B8" s="17">
        <v>6</v>
      </c>
      <c r="C8" s="17">
        <v>7</v>
      </c>
      <c r="D8" s="17">
        <v>3.1</v>
      </c>
      <c r="E8" s="18">
        <f t="shared" si="0"/>
        <v>1.55E-6</v>
      </c>
      <c r="F8" s="17">
        <f t="shared" si="1"/>
        <v>42756.355973324731</v>
      </c>
      <c r="G8" s="17">
        <v>46</v>
      </c>
      <c r="H8" s="17">
        <v>1</v>
      </c>
      <c r="I8" s="17"/>
      <c r="J8" s="17"/>
      <c r="K8" s="17"/>
      <c r="L8" s="17"/>
      <c r="M8" s="17"/>
      <c r="N8" s="18"/>
      <c r="O8" s="17">
        <f>IF(G8&gt;0,INDEX(Sheet3!$F$1:$F$75,Sheet1!G8+1),0)*H8+IF(I8&gt;0,INDEX(Sheet3!$F$1:$F$75,Sheet1!I8+1),0)*J8+IF(K8&gt;0,INDEX(Sheet3!$F$1:$F$75,Sheet1!K8+1),0)*L8+IF(M8&gt;0,INDEX(Sheet3!$F$1:$F$75,Sheet1!M8+1),0)*N8</f>
        <v>4576.9878391019647</v>
      </c>
    </row>
    <row r="9" spans="1:18" x14ac:dyDescent="0.25">
      <c r="A9" s="1">
        <v>6</v>
      </c>
      <c r="B9" s="15">
        <v>7</v>
      </c>
      <c r="C9" s="15">
        <v>8</v>
      </c>
      <c r="D9" s="15">
        <v>0.9</v>
      </c>
      <c r="E9" s="16">
        <f t="shared" si="0"/>
        <v>4.4999999999999998E-7</v>
      </c>
      <c r="F9" s="15">
        <f t="shared" si="1"/>
        <v>22617.609481276089</v>
      </c>
      <c r="G9" s="15">
        <v>46</v>
      </c>
      <c r="H9" s="15">
        <v>1</v>
      </c>
      <c r="I9" s="15"/>
      <c r="J9" s="15"/>
      <c r="K9" s="15"/>
      <c r="L9" s="15"/>
      <c r="M9" s="15"/>
      <c r="N9" s="16"/>
      <c r="O9" s="15">
        <f>IF(G9&gt;0,INDEX(Sheet3!$F$1:$F$75,Sheet1!G9+1),0)*H9+IF(I9&gt;0,INDEX(Sheet3!$F$1:$F$75,Sheet1!I9+1),0)*J9+IF(K9&gt;0,INDEX(Sheet3!$F$1:$F$75,Sheet1!K9+1),0)*L9+IF(M9&gt;0,INDEX(Sheet3!$F$1:$F$75,Sheet1!M9+1),0)*N9</f>
        <v>4576.9878391019647</v>
      </c>
    </row>
    <row r="10" spans="1:18" x14ac:dyDescent="0.25">
      <c r="A10" s="1">
        <v>7</v>
      </c>
      <c r="B10" s="17">
        <v>8</v>
      </c>
      <c r="C10" s="17">
        <v>9</v>
      </c>
      <c r="D10" s="17">
        <v>3.3</v>
      </c>
      <c r="E10" s="18">
        <f t="shared" si="0"/>
        <v>1.6499999999999999E-6</v>
      </c>
      <c r="F10" s="17">
        <f t="shared" si="1"/>
        <v>11334.859991966581</v>
      </c>
      <c r="G10" s="17">
        <v>62</v>
      </c>
      <c r="H10" s="17">
        <v>0.2</v>
      </c>
      <c r="I10" s="17">
        <v>61</v>
      </c>
      <c r="J10" s="17">
        <v>0.2</v>
      </c>
      <c r="K10" s="17">
        <v>60</v>
      </c>
      <c r="L10" s="17">
        <v>0.6</v>
      </c>
      <c r="M10" s="17"/>
      <c r="N10" s="18"/>
      <c r="O10" s="17">
        <f>IF(G10&gt;0,INDEX(Sheet3!$F$1:$F$75,Sheet1!G10+1),0)*H10+IF(I10&gt;0,INDEX(Sheet3!$F$1:$F$75,Sheet1!I10+1),0)*J10+IF(K10&gt;0,INDEX(Sheet3!$F$1:$F$75,Sheet1!K10+1),0)*L10+IF(M10&gt;0,INDEX(Sheet3!$F$1:$F$75,Sheet1!M10+1),0)*N10</f>
        <v>1163.5530651951112</v>
      </c>
    </row>
    <row r="11" spans="1:18" x14ac:dyDescent="0.25">
      <c r="A11" s="1">
        <v>8</v>
      </c>
      <c r="B11" s="15">
        <v>9</v>
      </c>
      <c r="C11" s="15">
        <v>10</v>
      </c>
      <c r="D11" s="15">
        <v>5.0999999999999996</v>
      </c>
      <c r="E11" s="16">
        <f t="shared" si="0"/>
        <v>2.5499999999999997E-6</v>
      </c>
      <c r="F11" s="15">
        <f t="shared" si="1"/>
        <v>6571.0450962735504</v>
      </c>
      <c r="G11" s="15">
        <v>60</v>
      </c>
      <c r="H11" s="15">
        <v>0.6</v>
      </c>
      <c r="I11" s="15">
        <v>72</v>
      </c>
      <c r="J11" s="15">
        <v>0.4</v>
      </c>
      <c r="K11" s="15"/>
      <c r="L11" s="15"/>
      <c r="M11" s="15"/>
      <c r="N11" s="16"/>
      <c r="O11" s="15">
        <f>IF(G11&gt;0,INDEX(Sheet3!$F$1:$F$75,Sheet1!G11+1),0)*H11+IF(I11&gt;0,INDEX(Sheet3!$F$1:$F$75,Sheet1!I11+1),0)*J11+IF(K11&gt;0,INDEX(Sheet3!$F$1:$F$75,Sheet1!K11+1),0)*L11+IF(M11&gt;0,INDEX(Sheet3!$F$1:$F$75,Sheet1!M11+1),0)*N11</f>
        <v>492.52328915210092</v>
      </c>
    </row>
    <row r="12" spans="1:18" x14ac:dyDescent="0.25">
      <c r="A12" s="1">
        <v>9</v>
      </c>
      <c r="B12" s="17">
        <v>10</v>
      </c>
      <c r="C12" s="17">
        <v>11</v>
      </c>
      <c r="D12" s="17">
        <v>5</v>
      </c>
      <c r="E12" s="18">
        <f t="shared" si="0"/>
        <v>2.4999999999999998E-6</v>
      </c>
      <c r="F12" s="17">
        <f t="shared" si="1"/>
        <v>2701.8083948260937</v>
      </c>
      <c r="G12" s="17">
        <v>72</v>
      </c>
      <c r="H12" s="17">
        <v>1</v>
      </c>
      <c r="I12" s="17"/>
      <c r="J12" s="17"/>
      <c r="K12" s="17"/>
      <c r="L12" s="17"/>
      <c r="M12" s="17"/>
      <c r="N12" s="18"/>
      <c r="O12" s="17">
        <f>IF(G12&gt;0,INDEX(Sheet3!$F$1:$F$75,Sheet1!G12+1),0)*H12+IF(I12&gt;0,INDEX(Sheet3!$F$1:$F$75,Sheet1!I12+1),0)*J12+IF(K12&gt;0,INDEX(Sheet3!$F$1:$F$75,Sheet1!K12+1),0)*L12+IF(M12&gt;0,INDEX(Sheet3!$F$1:$F$75,Sheet1!M12+1),0)*N12</f>
        <v>205.59215812309176</v>
      </c>
    </row>
    <row r="13" spans="1:18" x14ac:dyDescent="0.25">
      <c r="A13" s="1">
        <v>10</v>
      </c>
      <c r="B13" s="15">
        <v>11</v>
      </c>
      <c r="C13" s="15">
        <v>12</v>
      </c>
      <c r="D13" s="15">
        <v>0.7</v>
      </c>
      <c r="E13" s="16">
        <f t="shared" si="0"/>
        <v>3.4999999999999998E-7</v>
      </c>
      <c r="F13" s="15">
        <f t="shared" si="1"/>
        <v>933.71583496750475</v>
      </c>
      <c r="G13" s="15">
        <v>72</v>
      </c>
      <c r="H13" s="15">
        <v>1</v>
      </c>
      <c r="I13" s="15"/>
      <c r="J13" s="15"/>
      <c r="K13" s="15"/>
      <c r="L13" s="15"/>
      <c r="M13" s="15"/>
      <c r="N13" s="16"/>
      <c r="O13" s="15">
        <f>IF(G13&gt;0,INDEX(Sheet3!$F$1:$F$75,Sheet1!G13+1),0)*H13+IF(I13&gt;0,INDEX(Sheet3!$F$1:$F$75,Sheet1!I13+1),0)*J13+IF(K13&gt;0,INDEX(Sheet3!$F$1:$F$75,Sheet1!K13+1),0)*L13+IF(M13&gt;0,INDEX(Sheet3!$F$1:$F$75,Sheet1!M13+1),0)*N13</f>
        <v>205.59215812309176</v>
      </c>
    </row>
    <row r="14" spans="1:18" x14ac:dyDescent="0.25">
      <c r="A14" s="1">
        <v>11</v>
      </c>
      <c r="B14" s="17">
        <v>13</v>
      </c>
      <c r="C14" s="17">
        <v>14</v>
      </c>
      <c r="D14" s="17">
        <v>5.8</v>
      </c>
      <c r="E14" s="18">
        <f t="shared" si="0"/>
        <v>2.8999999999999998E-6</v>
      </c>
      <c r="F14" s="17">
        <f t="shared" si="1"/>
        <v>1266.8168195575058</v>
      </c>
      <c r="G14" s="17">
        <v>34</v>
      </c>
      <c r="H14" s="17">
        <v>1</v>
      </c>
      <c r="I14" s="17"/>
      <c r="J14" s="17"/>
      <c r="K14" s="17"/>
      <c r="L14" s="17"/>
      <c r="M14" s="17"/>
      <c r="N14" s="18"/>
      <c r="O14" s="17">
        <f>IF(G14&gt;0,INDEX(Sheet3!$F$1:$F$75,Sheet1!G14+1),0)*H14+IF(I14&gt;0,INDEX(Sheet3!$F$1:$F$75,Sheet1!I14+1),0)*J14+IF(K14&gt;0,INDEX(Sheet3!$F$1:$F$75,Sheet1!K14+1),0)*L14+IF(M14&gt;0,INDEX(Sheet3!$F$1:$F$75,Sheet1!M14+1),0)*N14</f>
        <v>85.93486805165638</v>
      </c>
    </row>
    <row r="15" spans="1:18" x14ac:dyDescent="0.25">
      <c r="A15" s="1">
        <v>12</v>
      </c>
      <c r="B15" s="15">
        <v>14</v>
      </c>
      <c r="C15" s="15">
        <v>15</v>
      </c>
      <c r="D15" s="15">
        <v>0.8</v>
      </c>
      <c r="E15" s="16">
        <f t="shared" si="0"/>
        <v>3.9999999999999998E-7</v>
      </c>
      <c r="F15" s="15">
        <f t="shared" si="1"/>
        <v>407.46813904094211</v>
      </c>
      <c r="G15" s="15">
        <v>34</v>
      </c>
      <c r="H15" s="15">
        <v>1</v>
      </c>
      <c r="I15" s="15"/>
      <c r="J15" s="15"/>
      <c r="K15" s="15"/>
      <c r="L15" s="15"/>
      <c r="M15" s="15"/>
      <c r="N15" s="16"/>
      <c r="O15" s="15">
        <f>IF(G15&gt;0,INDEX(Sheet3!$F$1:$F$75,Sheet1!G15+1),0)*H15+IF(I15&gt;0,INDEX(Sheet3!$F$1:$F$75,Sheet1!I15+1),0)*J15+IF(K15&gt;0,INDEX(Sheet3!$F$1:$F$75,Sheet1!K15+1),0)*L15+IF(M15&gt;0,INDEX(Sheet3!$F$1:$F$75,Sheet1!M15+1),0)*N15</f>
        <v>85.93486805165638</v>
      </c>
    </row>
    <row r="16" spans="1:18" x14ac:dyDescent="0.25">
      <c r="A16" s="1">
        <v>13</v>
      </c>
      <c r="B16" s="17">
        <v>15</v>
      </c>
      <c r="C16" s="17">
        <v>55</v>
      </c>
      <c r="D16" s="17">
        <v>5.7</v>
      </c>
      <c r="E16" s="18">
        <f t="shared" si="0"/>
        <v>2.8499999999999998E-6</v>
      </c>
      <c r="F16" s="17">
        <f t="shared" si="1"/>
        <v>3536.6999277259083</v>
      </c>
      <c r="G16" s="17">
        <v>34</v>
      </c>
      <c r="H16" s="17">
        <v>0.6</v>
      </c>
      <c r="I16" s="17">
        <v>35</v>
      </c>
      <c r="J16" s="17">
        <v>0.1</v>
      </c>
      <c r="K16" s="17">
        <v>45</v>
      </c>
      <c r="L16" s="17">
        <v>0.3</v>
      </c>
      <c r="M16" s="17"/>
      <c r="N16" s="18"/>
      <c r="O16" s="17">
        <f>IF(G16&gt;0,INDEX(Sheet3!$F$1:$F$75,Sheet1!G16+1),0)*H16+IF(I16&gt;0,INDEX(Sheet3!$F$1:$F$75,Sheet1!I16+1),0)*J16+IF(K16&gt;0,INDEX(Sheet3!$F$1:$F$75,Sheet1!K16+1),0)*L16+IF(M16&gt;0,INDEX(Sheet3!$F$1:$F$75,Sheet1!M16+1),0)*N16</f>
        <v>243.21269423351816</v>
      </c>
    </row>
    <row r="17" spans="1:15" x14ac:dyDescent="0.25">
      <c r="A17" s="1">
        <v>14</v>
      </c>
      <c r="B17" s="15">
        <v>55</v>
      </c>
      <c r="C17" s="15">
        <v>56</v>
      </c>
      <c r="D17" s="15">
        <v>1.5</v>
      </c>
      <c r="E17" s="16">
        <f t="shared" si="0"/>
        <v>7.5000000000000002E-7</v>
      </c>
      <c r="F17" s="15">
        <f t="shared" si="1"/>
        <v>3743.3813095594001</v>
      </c>
      <c r="G17" s="15">
        <v>45</v>
      </c>
      <c r="H17" s="15">
        <v>1</v>
      </c>
      <c r="I17" s="15"/>
      <c r="J17" s="15"/>
      <c r="K17" s="15"/>
      <c r="L17" s="15"/>
      <c r="M17" s="15"/>
      <c r="N17" s="16"/>
      <c r="O17" s="15">
        <f>IF(G17&gt;0,INDEX(Sheet3!$F$1:$F$75,Sheet1!G17+1),0)*H17+IF(I17&gt;0,INDEX(Sheet3!$F$1:$F$75,Sheet1!I17+1),0)*J17+IF(K17&gt;0,INDEX(Sheet3!$F$1:$F$75,Sheet1!K17+1),0)*L17+IF(M17&gt;0,INDEX(Sheet3!$F$1:$F$75,Sheet1!M17+1),0)*N17</f>
        <v>609.51312154696132</v>
      </c>
    </row>
    <row r="18" spans="1:15" x14ac:dyDescent="0.25">
      <c r="A18" s="1">
        <v>15</v>
      </c>
      <c r="B18" s="17">
        <v>56</v>
      </c>
      <c r="C18" s="17">
        <v>60</v>
      </c>
      <c r="D18" s="17">
        <v>3</v>
      </c>
      <c r="E18" s="18">
        <f t="shared" si="0"/>
        <v>1.5E-6</v>
      </c>
      <c r="F18" s="17">
        <f t="shared" si="1"/>
        <v>5571.9206742002843</v>
      </c>
      <c r="G18" s="17">
        <v>45</v>
      </c>
      <c r="H18" s="17">
        <v>1</v>
      </c>
      <c r="I18" s="17"/>
      <c r="J18" s="17"/>
      <c r="K18" s="17"/>
      <c r="L18" s="17"/>
      <c r="M18" s="17"/>
      <c r="N18" s="18"/>
      <c r="O18" s="17">
        <f>IF(G18&gt;0,INDEX(Sheet3!$F$1:$F$75,Sheet1!G18+1),0)*H18+IF(I18&gt;0,INDEX(Sheet3!$F$1:$F$75,Sheet1!I18+1),0)*J18+IF(K18&gt;0,INDEX(Sheet3!$F$1:$F$75,Sheet1!K18+1),0)*L18+IF(M18&gt;0,INDEX(Sheet3!$F$1:$F$75,Sheet1!M18+1),0)*N18</f>
        <v>609.51312154696132</v>
      </c>
    </row>
    <row r="19" spans="1:15" x14ac:dyDescent="0.25">
      <c r="A19" s="1">
        <v>16</v>
      </c>
      <c r="B19" s="15">
        <v>60</v>
      </c>
      <c r="C19" s="15">
        <v>61</v>
      </c>
      <c r="D19" s="15">
        <v>0.7</v>
      </c>
      <c r="E19" s="16">
        <f t="shared" si="0"/>
        <v>3.4999999999999998E-7</v>
      </c>
      <c r="F19" s="15">
        <f t="shared" si="1"/>
        <v>2768.1603150842625</v>
      </c>
      <c r="G19" s="15">
        <v>45</v>
      </c>
      <c r="H19" s="15">
        <v>1</v>
      </c>
      <c r="I19" s="15"/>
      <c r="J19" s="15"/>
      <c r="K19" s="15"/>
      <c r="L19" s="15"/>
      <c r="M19" s="15"/>
      <c r="N19" s="16"/>
      <c r="O19" s="15">
        <f>IF(G19&gt;0,INDEX(Sheet3!$F$1:$F$75,Sheet1!G19+1),0)*H19+IF(I19&gt;0,INDEX(Sheet3!$F$1:$F$75,Sheet1!I19+1),0)*J19+IF(K19&gt;0,INDEX(Sheet3!$F$1:$F$75,Sheet1!K19+1),0)*L19+IF(M19&gt;0,INDEX(Sheet3!$F$1:$F$75,Sheet1!M19+1),0)*N19</f>
        <v>609.51312154696132</v>
      </c>
    </row>
    <row r="20" spans="1:15" s="20" customFormat="1" x14ac:dyDescent="0.25">
      <c r="A20" s="20">
        <v>17</v>
      </c>
      <c r="B20" s="21">
        <v>61</v>
      </c>
      <c r="C20" s="21">
        <v>16</v>
      </c>
      <c r="D20" s="21">
        <v>1.9</v>
      </c>
      <c r="E20" s="22">
        <f t="shared" si="0"/>
        <v>9.499999999999999E-7</v>
      </c>
      <c r="F20" s="21">
        <f t="shared" si="1"/>
        <v>4230.9918067969693</v>
      </c>
      <c r="G20" s="21">
        <v>45</v>
      </c>
      <c r="H20" s="21">
        <v>1</v>
      </c>
      <c r="I20" s="21"/>
      <c r="J20" s="21"/>
      <c r="K20" s="21"/>
      <c r="L20" s="21"/>
      <c r="M20" s="21"/>
      <c r="N20" s="22"/>
      <c r="O20" s="21">
        <f>IF(G20&gt;0,INDEX(Sheet3!$F$1:$F$75,Sheet1!G20+1),0)*H20+IF(I20&gt;0,INDEX(Sheet3!$F$1:$F$75,Sheet1!I20+1),0)*J20+IF(K20&gt;0,INDEX(Sheet3!$F$1:$F$75,Sheet1!K20+1),0)*L20+IF(M20&gt;0,INDEX(Sheet3!$F$1:$F$75,Sheet1!M20+1),0)*N20</f>
        <v>609.51312154696132</v>
      </c>
    </row>
    <row r="21" spans="1:15" x14ac:dyDescent="0.25">
      <c r="A21" s="1">
        <v>18</v>
      </c>
      <c r="B21" s="15">
        <v>16</v>
      </c>
      <c r="C21" s="15">
        <v>17</v>
      </c>
      <c r="D21" s="15">
        <v>2.4</v>
      </c>
      <c r="E21" s="16">
        <f t="shared" si="0"/>
        <v>1.1999999999999999E-6</v>
      </c>
      <c r="F21" s="15">
        <f t="shared" si="1"/>
        <v>4840.5049283439303</v>
      </c>
      <c r="G21" s="15">
        <v>45</v>
      </c>
      <c r="H21" s="15">
        <v>1</v>
      </c>
      <c r="I21" s="15"/>
      <c r="J21" s="15"/>
      <c r="K21" s="15"/>
      <c r="L21" s="15"/>
      <c r="M21" s="15"/>
      <c r="N21" s="16"/>
      <c r="O21" s="15">
        <f>IF(G21&gt;0,INDEX(Sheet3!$F$1:$F$75,Sheet1!G21+1),0)*H21+IF(I21&gt;0,INDEX(Sheet3!$F$1:$F$75,Sheet1!I21+1),0)*J21+IF(K21&gt;0,INDEX(Sheet3!$F$1:$F$75,Sheet1!K21+1),0)*L21+IF(M21&gt;0,INDEX(Sheet3!$F$1:$F$75,Sheet1!M21+1),0)*N21</f>
        <v>609.51312154696132</v>
      </c>
    </row>
    <row r="22" spans="1:15" x14ac:dyDescent="0.25">
      <c r="A22" s="1">
        <v>19</v>
      </c>
      <c r="B22" s="17">
        <v>17</v>
      </c>
      <c r="C22" s="17">
        <v>18</v>
      </c>
      <c r="D22" s="17">
        <v>2.1</v>
      </c>
      <c r="E22" s="18">
        <f t="shared" si="0"/>
        <v>1.0499999999999999E-6</v>
      </c>
      <c r="F22" s="17">
        <f t="shared" si="1"/>
        <v>21951.346999238784</v>
      </c>
      <c r="G22" s="17">
        <v>45</v>
      </c>
      <c r="H22" s="17">
        <v>0.4</v>
      </c>
      <c r="I22" s="17">
        <v>46</v>
      </c>
      <c r="J22" s="17">
        <v>0.6</v>
      </c>
      <c r="K22" s="17"/>
      <c r="L22" s="17"/>
      <c r="M22" s="17"/>
      <c r="N22" s="18"/>
      <c r="O22" s="17">
        <f>IF(G22&gt;0,INDEX(Sheet3!$F$1:$F$75,Sheet1!G22+1),0)*H22+IF(I22&gt;0,INDEX(Sheet3!$F$1:$F$75,Sheet1!I22+1),0)*J22+IF(K22&gt;0,INDEX(Sheet3!$F$1:$F$75,Sheet1!K22+1),0)*L22+IF(M22&gt;0,INDEX(Sheet3!$F$1:$F$75,Sheet1!M22+1),0)*N22</f>
        <v>2989.9979520799629</v>
      </c>
    </row>
    <row r="23" spans="1:15" x14ac:dyDescent="0.25">
      <c r="A23" s="1">
        <v>20</v>
      </c>
      <c r="B23" s="15">
        <v>18</v>
      </c>
      <c r="C23" s="15">
        <v>19</v>
      </c>
      <c r="D23" s="15">
        <v>2.5</v>
      </c>
      <c r="E23" s="16">
        <f t="shared" si="0"/>
        <v>1.2499999999999999E-6</v>
      </c>
      <c r="F23" s="15">
        <f t="shared" si="1"/>
        <v>37263.970566402379</v>
      </c>
      <c r="G23" s="15">
        <v>46</v>
      </c>
      <c r="H23" s="15">
        <v>1</v>
      </c>
      <c r="I23" s="15"/>
      <c r="J23" s="15"/>
      <c r="K23" s="15"/>
      <c r="L23" s="15"/>
      <c r="M23" s="15"/>
      <c r="N23" s="16"/>
      <c r="O23" s="15">
        <f>IF(G23&gt;0,INDEX(Sheet3!$F$1:$F$75,Sheet1!G23+1),0)*H23+IF(I23&gt;0,INDEX(Sheet3!$F$1:$F$75,Sheet1!I23+1),0)*J23+IF(K23&gt;0,INDEX(Sheet3!$F$1:$F$75,Sheet1!K23+1),0)*L23+IF(M23&gt;0,INDEX(Sheet3!$F$1:$F$75,Sheet1!M23+1),0)*N23</f>
        <v>4576.9878391019647</v>
      </c>
    </row>
    <row r="24" spans="1:15" x14ac:dyDescent="0.25">
      <c r="A24" s="1">
        <v>21</v>
      </c>
      <c r="B24" s="17">
        <v>19</v>
      </c>
      <c r="C24" s="17">
        <v>20</v>
      </c>
      <c r="D24" s="17">
        <v>1</v>
      </c>
      <c r="E24" s="18">
        <f t="shared" si="0"/>
        <v>4.9999999999999998E-7</v>
      </c>
      <c r="F24" s="17">
        <f t="shared" si="1"/>
        <v>23533.007049096483</v>
      </c>
      <c r="G24" s="17">
        <v>46</v>
      </c>
      <c r="H24" s="17">
        <v>1</v>
      </c>
      <c r="I24" s="17"/>
      <c r="J24" s="17"/>
      <c r="K24" s="17"/>
      <c r="L24" s="17"/>
      <c r="M24" s="17"/>
      <c r="N24" s="18"/>
      <c r="O24" s="17">
        <f>IF(G24&gt;0,INDEX(Sheet3!$F$1:$F$75,Sheet1!G24+1),0)*H24+IF(I24&gt;0,INDEX(Sheet3!$F$1:$F$75,Sheet1!I24+1),0)*J24+IF(K24&gt;0,INDEX(Sheet3!$F$1:$F$75,Sheet1!K24+1),0)*L24+IF(M24&gt;0,INDEX(Sheet3!$F$1:$F$75,Sheet1!M24+1),0)*N24</f>
        <v>4576.9878391019647</v>
      </c>
    </row>
    <row r="25" spans="1:15" x14ac:dyDescent="0.25">
      <c r="A25" s="1">
        <v>22</v>
      </c>
      <c r="B25" s="15">
        <v>20</v>
      </c>
      <c r="C25" s="15">
        <v>21</v>
      </c>
      <c r="D25" s="15">
        <v>4.0999999999999996</v>
      </c>
      <c r="E25" s="16">
        <f t="shared" si="0"/>
        <v>2.0499999999999999E-6</v>
      </c>
      <c r="F25" s="15">
        <f t="shared" si="1"/>
        <v>13282.158709713751</v>
      </c>
      <c r="G25" s="15">
        <v>62</v>
      </c>
      <c r="H25" s="15">
        <v>0.2</v>
      </c>
      <c r="I25" s="15">
        <v>60</v>
      </c>
      <c r="J25" s="15">
        <v>0.8</v>
      </c>
      <c r="K25" s="15"/>
      <c r="L25" s="15"/>
      <c r="M25" s="15"/>
      <c r="N25" s="16"/>
      <c r="O25" s="15">
        <f>IF(G25&gt;0,INDEX(Sheet3!$F$1:$F$75,Sheet1!G25+1),0)*H25+IF(I25&gt;0,INDEX(Sheet3!$F$1:$F$75,Sheet1!I25+1),0)*J25+IF(K25&gt;0,INDEX(Sheet3!$F$1:$F$75,Sheet1!K25+1),0)*L25+IF(M25&gt;0,INDEX(Sheet3!$F$1:$F$75,Sheet1!M25+1),0)*N25</f>
        <v>1171.1017240166652</v>
      </c>
    </row>
    <row r="26" spans="1:15" x14ac:dyDescent="0.25">
      <c r="A26" s="1">
        <v>23</v>
      </c>
      <c r="B26" s="17">
        <v>21</v>
      </c>
      <c r="C26" s="17">
        <v>10</v>
      </c>
      <c r="D26" s="17">
        <v>3.2</v>
      </c>
      <c r="E26" s="18">
        <f t="shared" si="0"/>
        <v>1.5999999999999999E-6</v>
      </c>
      <c r="F26" s="17">
        <f t="shared" si="1"/>
        <v>3330.5666115392655</v>
      </c>
      <c r="G26" s="17">
        <v>60</v>
      </c>
      <c r="H26" s="17">
        <v>0.3</v>
      </c>
      <c r="I26" s="17">
        <v>72</v>
      </c>
      <c r="J26" s="17">
        <v>0.7</v>
      </c>
      <c r="K26" s="17"/>
      <c r="L26" s="17"/>
      <c r="M26" s="17"/>
      <c r="N26" s="18"/>
      <c r="O26" s="17">
        <f>IF(G26&gt;0,INDEX(Sheet3!$F$1:$F$75,Sheet1!G26+1),0)*H26+IF(I26&gt;0,INDEX(Sheet3!$F$1:$F$75,Sheet1!I26+1),0)*J26+IF(K26&gt;0,INDEX(Sheet3!$F$1:$F$75,Sheet1!K26+1),0)*L26+IF(M26&gt;0,INDEX(Sheet3!$F$1:$F$75,Sheet1!M26+1),0)*N26</f>
        <v>349.05772363759633</v>
      </c>
    </row>
    <row r="27" spans="1:15" x14ac:dyDescent="0.25">
      <c r="A27" s="1">
        <v>24</v>
      </c>
      <c r="B27" s="15">
        <v>10</v>
      </c>
      <c r="C27" s="15">
        <v>22</v>
      </c>
      <c r="D27" s="15">
        <v>0.8</v>
      </c>
      <c r="E27" s="16">
        <f t="shared" si="0"/>
        <v>3.9999999999999998E-7</v>
      </c>
      <c r="F27" s="15">
        <f t="shared" si="1"/>
        <v>974.83426659212296</v>
      </c>
      <c r="G27" s="15">
        <v>72</v>
      </c>
      <c r="H27" s="15">
        <v>1</v>
      </c>
      <c r="I27" s="15"/>
      <c r="J27" s="15"/>
      <c r="K27" s="15"/>
      <c r="L27" s="15"/>
      <c r="M27" s="15"/>
      <c r="N27" s="16"/>
      <c r="O27" s="15">
        <f>IF(G27&gt;0,INDEX(Sheet3!$F$1:$F$75,Sheet1!G27+1),0)*H27+IF(I27&gt;0,INDEX(Sheet3!$F$1:$F$75,Sheet1!I27+1),0)*J27+IF(K27&gt;0,INDEX(Sheet3!$F$1:$F$75,Sheet1!K27+1),0)*L27+IF(M27&gt;0,INDEX(Sheet3!$F$1:$F$75,Sheet1!M27+1),0)*N27</f>
        <v>205.59215812309176</v>
      </c>
    </row>
    <row r="28" spans="1:15" x14ac:dyDescent="0.25">
      <c r="A28" s="1">
        <v>25</v>
      </c>
      <c r="B28" s="17">
        <v>22</v>
      </c>
      <c r="C28" s="17">
        <v>11</v>
      </c>
      <c r="D28" s="17">
        <v>4.4000000000000004</v>
      </c>
      <c r="E28" s="18">
        <f t="shared" si="0"/>
        <v>2.2000000000000001E-6</v>
      </c>
      <c r="F28" s="17">
        <f t="shared" si="1"/>
        <v>2455.0978050783838</v>
      </c>
      <c r="G28" s="17">
        <v>72</v>
      </c>
      <c r="H28" s="17">
        <v>1</v>
      </c>
      <c r="I28" s="17"/>
      <c r="J28" s="17"/>
      <c r="K28" s="17"/>
      <c r="L28" s="17"/>
      <c r="M28" s="17"/>
      <c r="N28" s="18"/>
      <c r="O28" s="17">
        <f>IF(G28&gt;0,INDEX(Sheet3!$F$1:$F$75,Sheet1!G28+1),0)*H28+IF(I28&gt;0,INDEX(Sheet3!$F$1:$F$75,Sheet1!I28+1),0)*J28+IF(K28&gt;0,INDEX(Sheet3!$F$1:$F$75,Sheet1!K28+1),0)*L28+IF(M28&gt;0,INDEX(Sheet3!$F$1:$F$75,Sheet1!M28+1),0)*N28</f>
        <v>205.59215812309176</v>
      </c>
    </row>
    <row r="29" spans="1:15" x14ac:dyDescent="0.25">
      <c r="A29" s="1">
        <v>26</v>
      </c>
      <c r="B29" s="15">
        <v>23</v>
      </c>
      <c r="C29" s="15">
        <v>24</v>
      </c>
      <c r="D29" s="15">
        <v>7.2</v>
      </c>
      <c r="E29" s="16">
        <f t="shared" si="0"/>
        <v>3.5999999999999998E-6</v>
      </c>
      <c r="F29" s="15">
        <f t="shared" si="1"/>
        <v>11541.780366985235</v>
      </c>
      <c r="G29" s="15">
        <v>25</v>
      </c>
      <c r="H29" s="15">
        <v>0.1</v>
      </c>
      <c r="I29" s="15">
        <v>26</v>
      </c>
      <c r="J29" s="15">
        <v>0.5</v>
      </c>
      <c r="K29" s="15">
        <v>47</v>
      </c>
      <c r="L29" s="15">
        <v>0.4</v>
      </c>
      <c r="M29" s="15"/>
      <c r="N29" s="16"/>
      <c r="O29" s="15">
        <f>IF(G29&gt;0,INDEX(Sheet3!$F$1:$F$75,Sheet1!G29+1),0)*H29+IF(I29&gt;0,INDEX(Sheet3!$F$1:$F$75,Sheet1!I29+1),0)*J29+IF(K29&gt;0,INDEX(Sheet3!$F$1:$F$75,Sheet1!K29+1),0)*L29+IF(M29&gt;0,INDEX(Sheet3!$F$1:$F$75,Sheet1!M29+1),0)*N29</f>
        <v>657.96650252411769</v>
      </c>
    </row>
    <row r="30" spans="1:15" x14ac:dyDescent="0.25">
      <c r="A30" s="1">
        <v>27</v>
      </c>
      <c r="B30" s="17">
        <v>24</v>
      </c>
      <c r="C30" s="17">
        <v>25</v>
      </c>
      <c r="D30" s="17">
        <v>0.7</v>
      </c>
      <c r="E30" s="18">
        <f t="shared" si="0"/>
        <v>3.4999999999999998E-7</v>
      </c>
      <c r="F30" s="17">
        <f t="shared" si="1"/>
        <v>6608.7584483510755</v>
      </c>
      <c r="G30" s="17">
        <v>47</v>
      </c>
      <c r="H30" s="17">
        <v>1</v>
      </c>
      <c r="I30" s="17"/>
      <c r="J30" s="17"/>
      <c r="K30" s="17"/>
      <c r="L30" s="17"/>
      <c r="M30" s="17"/>
      <c r="N30" s="18"/>
      <c r="O30" s="17">
        <f>IF(G30&gt;0,INDEX(Sheet3!$F$1:$F$75,Sheet1!G30+1),0)*H30+IF(I30&gt;0,INDEX(Sheet3!$F$1:$F$75,Sheet1!I30+1),0)*J30+IF(K30&gt;0,INDEX(Sheet3!$F$1:$F$75,Sheet1!K30+1),0)*L30+IF(M30&gt;0,INDEX(Sheet3!$F$1:$F$75,Sheet1!M30+1),0)*N30</f>
        <v>1455.163188871054</v>
      </c>
    </row>
    <row r="31" spans="1:15" x14ac:dyDescent="0.25">
      <c r="A31" s="1">
        <v>28</v>
      </c>
      <c r="B31" s="15">
        <v>25</v>
      </c>
      <c r="C31" s="15">
        <v>26</v>
      </c>
      <c r="D31" s="15">
        <v>1.3</v>
      </c>
      <c r="E31" s="16">
        <f t="shared" si="0"/>
        <v>6.5000000000000002E-7</v>
      </c>
      <c r="F31" s="15">
        <f t="shared" si="1"/>
        <v>8354.9542749963402</v>
      </c>
      <c r="G31" s="15">
        <v>47</v>
      </c>
      <c r="H31" s="15">
        <v>1</v>
      </c>
      <c r="I31" s="15"/>
      <c r="J31" s="15"/>
      <c r="K31" s="15"/>
      <c r="L31" s="15"/>
      <c r="M31" s="15"/>
      <c r="N31" s="16"/>
      <c r="O31" s="15">
        <f>IF(G31&gt;0,INDEX(Sheet3!$F$1:$F$75,Sheet1!G31+1),0)*H31+IF(I31&gt;0,INDEX(Sheet3!$F$1:$F$75,Sheet1!I31+1),0)*J31+IF(K31&gt;0,INDEX(Sheet3!$F$1:$F$75,Sheet1!K31+1),0)*L31+IF(M31&gt;0,INDEX(Sheet3!$F$1:$F$75,Sheet1!M31+1),0)*N31</f>
        <v>1455.163188871054</v>
      </c>
    </row>
    <row r="32" spans="1:15" x14ac:dyDescent="0.25">
      <c r="A32" s="1">
        <v>29</v>
      </c>
      <c r="B32" s="17">
        <v>26</v>
      </c>
      <c r="C32" s="17">
        <v>27</v>
      </c>
      <c r="D32" s="17">
        <v>2.9</v>
      </c>
      <c r="E32" s="18">
        <f t="shared" si="0"/>
        <v>1.4499999999999999E-6</v>
      </c>
      <c r="F32" s="17">
        <f t="shared" si="1"/>
        <v>13011.476479383715</v>
      </c>
      <c r="G32" s="17">
        <v>47</v>
      </c>
      <c r="H32" s="17">
        <v>1</v>
      </c>
      <c r="I32" s="17"/>
      <c r="J32" s="17"/>
      <c r="K32" s="17"/>
      <c r="L32" s="17"/>
      <c r="M32" s="17"/>
      <c r="N32" s="18"/>
      <c r="O32" s="17">
        <f>IF(G32&gt;0,INDEX(Sheet3!$F$1:$F$75,Sheet1!G32+1),0)*H32+IF(I32&gt;0,INDEX(Sheet3!$F$1:$F$75,Sheet1!I32+1),0)*J32+IF(K32&gt;0,INDEX(Sheet3!$F$1:$F$75,Sheet1!K32+1),0)*L32+IF(M32&gt;0,INDEX(Sheet3!$F$1:$F$75,Sheet1!M32+1),0)*N32</f>
        <v>1455.163188871054</v>
      </c>
    </row>
    <row r="33" spans="1:15" x14ac:dyDescent="0.25">
      <c r="A33" s="1">
        <v>30</v>
      </c>
      <c r="B33" s="15">
        <v>27</v>
      </c>
      <c r="C33" s="15">
        <v>5</v>
      </c>
      <c r="D33" s="15">
        <v>1.3</v>
      </c>
      <c r="E33" s="16">
        <f t="shared" si="0"/>
        <v>6.5000000000000002E-7</v>
      </c>
      <c r="F33" s="15">
        <f t="shared" si="1"/>
        <v>17317.077013777001</v>
      </c>
      <c r="G33" s="15">
        <v>47</v>
      </c>
      <c r="H33" s="15">
        <v>0.5</v>
      </c>
      <c r="I33" s="15">
        <v>46</v>
      </c>
      <c r="J33" s="15">
        <v>0.5</v>
      </c>
      <c r="K33" s="15"/>
      <c r="L33" s="15"/>
      <c r="M33" s="15"/>
      <c r="N33" s="16"/>
      <c r="O33" s="15">
        <f>IF(G33&gt;0,INDEX(Sheet3!$F$1:$F$75,Sheet1!G33+1),0)*H33+IF(I33&gt;0,INDEX(Sheet3!$F$1:$F$75,Sheet1!I33+1),0)*J33+IF(K33&gt;0,INDEX(Sheet3!$F$1:$F$75,Sheet1!K33+1),0)*L33+IF(M33&gt;0,INDEX(Sheet3!$F$1:$F$75,Sheet1!M33+1),0)*N33</f>
        <v>3016.0755139865096</v>
      </c>
    </row>
    <row r="34" spans="1:15" x14ac:dyDescent="0.25">
      <c r="A34" s="1">
        <v>31</v>
      </c>
      <c r="B34" s="17">
        <v>5</v>
      </c>
      <c r="C34" s="17">
        <v>17</v>
      </c>
      <c r="D34" s="17">
        <v>0.9</v>
      </c>
      <c r="E34" s="18">
        <f t="shared" si="0"/>
        <v>4.4999999999999998E-7</v>
      </c>
      <c r="F34" s="17">
        <f t="shared" si="1"/>
        <v>13012.494992115386</v>
      </c>
      <c r="G34" s="17">
        <v>46</v>
      </c>
      <c r="H34" s="17">
        <v>0.5</v>
      </c>
      <c r="I34" s="17">
        <v>59</v>
      </c>
      <c r="J34" s="17">
        <v>0.5</v>
      </c>
      <c r="K34" s="17"/>
      <c r="L34" s="17"/>
      <c r="M34" s="17"/>
      <c r="N34" s="18"/>
      <c r="O34" s="17">
        <f>IF(G34&gt;0,INDEX(Sheet3!$F$1:$F$75,Sheet1!G34+1),0)*H34+IF(I34&gt;0,INDEX(Sheet3!$F$1:$F$75,Sheet1!I34+1),0)*J34+IF(K34&gt;0,INDEX(Sheet3!$F$1:$F$75,Sheet1!K34+1),0)*L34+IF(M34&gt;0,INDEX(Sheet3!$F$1:$F$75,Sheet1!M34+1),0)*N34</f>
        <v>2633.259336473744</v>
      </c>
    </row>
    <row r="35" spans="1:15" x14ac:dyDescent="0.25">
      <c r="A35" s="1">
        <v>32</v>
      </c>
      <c r="B35" s="15">
        <v>17</v>
      </c>
      <c r="C35" s="15">
        <v>28</v>
      </c>
      <c r="D35" s="15">
        <v>4.9000000000000004</v>
      </c>
      <c r="E35" s="16">
        <f t="shared" si="0"/>
        <v>2.4500000000000003E-6</v>
      </c>
      <c r="F35" s="15">
        <f t="shared" ref="F35:F66" si="2">(PI()+2*D35)*O35</f>
        <v>54150.745860172508</v>
      </c>
      <c r="G35" s="15">
        <v>45</v>
      </c>
      <c r="H35" s="15">
        <v>0.05</v>
      </c>
      <c r="I35" s="15">
        <v>59</v>
      </c>
      <c r="J35" s="15">
        <v>0.05</v>
      </c>
      <c r="K35" s="15">
        <v>46</v>
      </c>
      <c r="L35" s="15">
        <v>0.9</v>
      </c>
      <c r="M35" s="15"/>
      <c r="N35" s="16"/>
      <c r="O35" s="15">
        <f>IF(G35&gt;0,INDEX(Sheet3!$F$1:$F$75,Sheet1!G35+1),0)*H35+IF(I35&gt;0,INDEX(Sheet3!$F$1:$F$75,Sheet1!I35+1),0)*J35+IF(K35&gt;0,INDEX(Sheet3!$F$1:$F$75,Sheet1!K35+1),0)*L35+IF(M35&gt;0,INDEX(Sheet3!$F$1:$F$75,Sheet1!M35+1),0)*N35</f>
        <v>4184.2412529613921</v>
      </c>
    </row>
    <row r="36" spans="1:15" x14ac:dyDescent="0.25">
      <c r="A36" s="1">
        <v>33</v>
      </c>
      <c r="B36" s="17">
        <v>28</v>
      </c>
      <c r="C36" s="17">
        <v>29</v>
      </c>
      <c r="D36" s="17">
        <v>7.3</v>
      </c>
      <c r="E36" s="18">
        <f t="shared" si="0"/>
        <v>3.6499999999999998E-6</v>
      </c>
      <c r="F36" s="17">
        <f t="shared" si="2"/>
        <v>12233.37517617738</v>
      </c>
      <c r="G36" s="17">
        <v>59</v>
      </c>
      <c r="H36" s="17">
        <v>1</v>
      </c>
      <c r="I36" s="17"/>
      <c r="J36" s="17"/>
      <c r="K36" s="17"/>
      <c r="L36" s="17"/>
      <c r="M36" s="17"/>
      <c r="N36" s="18"/>
      <c r="O36" s="17">
        <f>IF(G36&gt;0,INDEX(Sheet3!$F$1:$F$75,Sheet1!G36+1),0)*H36+IF(I36&gt;0,INDEX(Sheet3!$F$1:$F$75,Sheet1!I36+1),0)*J36+IF(K36&gt;0,INDEX(Sheet3!$F$1:$F$75,Sheet1!K36+1),0)*L36+IF(M36&gt;0,INDEX(Sheet3!$F$1:$F$75,Sheet1!M36+1),0)*N36</f>
        <v>689.53083384552338</v>
      </c>
    </row>
    <row r="37" spans="1:15" x14ac:dyDescent="0.25">
      <c r="A37" s="1">
        <v>34</v>
      </c>
      <c r="B37" s="15">
        <v>29</v>
      </c>
      <c r="C37" s="15">
        <v>30</v>
      </c>
      <c r="D37" s="15">
        <v>1</v>
      </c>
      <c r="E37" s="16">
        <f t="shared" si="0"/>
        <v>4.9999999999999998E-7</v>
      </c>
      <c r="F37" s="15">
        <f t="shared" si="2"/>
        <v>1317.2348791602899</v>
      </c>
      <c r="G37" s="15">
        <v>59</v>
      </c>
      <c r="H37" s="15">
        <v>0.2</v>
      </c>
      <c r="I37" s="15">
        <v>71</v>
      </c>
      <c r="J37" s="15">
        <v>0.8</v>
      </c>
      <c r="K37" s="15"/>
      <c r="L37" s="15"/>
      <c r="M37" s="15"/>
      <c r="N37" s="16"/>
      <c r="O37" s="15">
        <f>IF(G37&gt;0,INDEX(Sheet3!$F$1:$F$75,Sheet1!G37+1),0)*H37+IF(I37&gt;0,INDEX(Sheet3!$F$1:$F$75,Sheet1!I37+1),0)*J37+IF(K37&gt;0,INDEX(Sheet3!$F$1:$F$75,Sheet1!K37+1),0)*L37+IF(M37&gt;0,INDEX(Sheet3!$F$1:$F$75,Sheet1!M37+1),0)*N37</f>
        <v>256.19199495327848</v>
      </c>
    </row>
    <row r="38" spans="1:15" x14ac:dyDescent="0.25">
      <c r="A38" s="1">
        <v>35</v>
      </c>
      <c r="B38" s="17">
        <v>30</v>
      </c>
      <c r="C38" s="17">
        <v>12</v>
      </c>
      <c r="D38" s="17">
        <v>6.6</v>
      </c>
      <c r="E38" s="18">
        <f t="shared" si="0"/>
        <v>3.2999999999999997E-6</v>
      </c>
      <c r="F38" s="17">
        <f t="shared" si="2"/>
        <v>3312.5293120838801</v>
      </c>
      <c r="G38" s="17">
        <v>71</v>
      </c>
      <c r="H38" s="17">
        <v>0.05</v>
      </c>
      <c r="I38" s="17">
        <v>72</v>
      </c>
      <c r="J38" s="17">
        <v>0.95</v>
      </c>
      <c r="K38" s="17"/>
      <c r="L38" s="17"/>
      <c r="M38" s="17"/>
      <c r="N38" s="18"/>
      <c r="O38" s="17">
        <f>IF(G38&gt;0,INDEX(Sheet3!$F$1:$F$75,Sheet1!G38+1),0)*H38+IF(I38&gt;0,INDEX(Sheet3!$F$1:$F$75,Sheet1!I38+1),0)*J38+IF(K38&gt;0,INDEX(Sheet3!$F$1:$F$75,Sheet1!K38+1),0)*L38+IF(M38&gt;0,INDEX(Sheet3!$F$1:$F$75,Sheet1!M38+1),0)*N38</f>
        <v>202.70541447844801</v>
      </c>
    </row>
    <row r="39" spans="1:15" x14ac:dyDescent="0.25">
      <c r="A39" s="1">
        <v>36</v>
      </c>
      <c r="B39" s="15">
        <v>23</v>
      </c>
      <c r="C39" s="15">
        <v>31</v>
      </c>
      <c r="D39" s="15">
        <v>0.3</v>
      </c>
      <c r="E39" s="16">
        <f t="shared" ref="E39:E70" si="3">D39*(0.000001)*0.5</f>
        <v>1.4999999999999999E-7</v>
      </c>
      <c r="F39" s="15">
        <f t="shared" si="2"/>
        <v>5444.6278972542323</v>
      </c>
      <c r="G39" s="15">
        <v>47</v>
      </c>
      <c r="H39" s="15">
        <v>1</v>
      </c>
      <c r="I39" s="15"/>
      <c r="J39" s="15"/>
      <c r="K39" s="15"/>
      <c r="L39" s="15"/>
      <c r="M39" s="15"/>
      <c r="N39" s="16"/>
      <c r="O39" s="15">
        <f>IF(G39&gt;0,INDEX(Sheet3!$F$1:$F$75,Sheet1!G39+1),0)*H39+IF(I39&gt;0,INDEX(Sheet3!$F$1:$F$75,Sheet1!I39+1),0)*J39+IF(K39&gt;0,INDEX(Sheet3!$F$1:$F$75,Sheet1!K39+1),0)*L39+IF(M39&gt;0,INDEX(Sheet3!$F$1:$F$75,Sheet1!M39+1),0)*N39</f>
        <v>1455.163188871054</v>
      </c>
    </row>
    <row r="40" spans="1:15" x14ac:dyDescent="0.25">
      <c r="A40" s="1">
        <v>37</v>
      </c>
      <c r="B40" s="17">
        <v>24</v>
      </c>
      <c r="C40" s="17">
        <v>32</v>
      </c>
      <c r="D40" s="17">
        <v>0.4</v>
      </c>
      <c r="E40" s="18">
        <f t="shared" si="3"/>
        <v>1.9999999999999999E-7</v>
      </c>
      <c r="F40" s="17">
        <f t="shared" si="2"/>
        <v>5735.6605350284426</v>
      </c>
      <c r="G40" s="17">
        <v>47</v>
      </c>
      <c r="H40" s="17">
        <v>1</v>
      </c>
      <c r="I40" s="17"/>
      <c r="J40" s="17"/>
      <c r="K40" s="17"/>
      <c r="L40" s="17"/>
      <c r="M40" s="17"/>
      <c r="N40" s="18"/>
      <c r="O40" s="17">
        <f>IF(G40&gt;0,INDEX(Sheet3!$F$1:$F$75,Sheet1!G40+1),0)*H40+IF(I40&gt;0,INDEX(Sheet3!$F$1:$F$75,Sheet1!I40+1),0)*J40+IF(K40&gt;0,INDEX(Sheet3!$F$1:$F$75,Sheet1!K40+1),0)*L40+IF(M40&gt;0,INDEX(Sheet3!$F$1:$F$75,Sheet1!M40+1),0)*N40</f>
        <v>1455.163188871054</v>
      </c>
    </row>
    <row r="41" spans="1:15" x14ac:dyDescent="0.25">
      <c r="A41" s="1">
        <v>38</v>
      </c>
      <c r="B41" s="15">
        <v>25</v>
      </c>
      <c r="C41" s="15">
        <v>33</v>
      </c>
      <c r="D41" s="15">
        <v>0.5</v>
      </c>
      <c r="E41" s="16">
        <f t="shared" si="3"/>
        <v>2.4999999999999999E-7</v>
      </c>
      <c r="F41" s="15">
        <f t="shared" si="2"/>
        <v>6026.6931728026539</v>
      </c>
      <c r="G41" s="15">
        <v>47</v>
      </c>
      <c r="H41" s="15">
        <v>1</v>
      </c>
      <c r="I41" s="15"/>
      <c r="J41" s="15"/>
      <c r="K41" s="15"/>
      <c r="L41" s="15"/>
      <c r="M41" s="15"/>
      <c r="N41" s="16"/>
      <c r="O41" s="15">
        <f>IF(G41&gt;0,INDEX(Sheet3!$F$1:$F$75,Sheet1!G41+1),0)*H41+IF(I41&gt;0,INDEX(Sheet3!$F$1:$F$75,Sheet1!I41+1),0)*J41+IF(K41&gt;0,INDEX(Sheet3!$F$1:$F$75,Sheet1!K41+1),0)*L41+IF(M41&gt;0,INDEX(Sheet3!$F$1:$F$75,Sheet1!M41+1),0)*N41</f>
        <v>1455.163188871054</v>
      </c>
    </row>
    <row r="42" spans="1:15" x14ac:dyDescent="0.25">
      <c r="A42" s="1">
        <v>39</v>
      </c>
      <c r="B42" s="17">
        <v>26</v>
      </c>
      <c r="C42" s="17">
        <v>34</v>
      </c>
      <c r="D42" s="17">
        <v>1.1000000000000001</v>
      </c>
      <c r="E42" s="18">
        <f t="shared" si="3"/>
        <v>5.5000000000000003E-7</v>
      </c>
      <c r="F42" s="17">
        <f t="shared" si="2"/>
        <v>7772.8889994479186</v>
      </c>
      <c r="G42" s="17">
        <v>47</v>
      </c>
      <c r="H42" s="17">
        <v>1</v>
      </c>
      <c r="I42" s="17"/>
      <c r="J42" s="17"/>
      <c r="K42" s="17"/>
      <c r="L42" s="17"/>
      <c r="M42" s="17"/>
      <c r="N42" s="18"/>
      <c r="O42" s="17">
        <f>IF(G42&gt;0,INDEX(Sheet3!$F$1:$F$75,Sheet1!G42+1),0)*H42+IF(I42&gt;0,INDEX(Sheet3!$F$1:$F$75,Sheet1!I42+1),0)*J42+IF(K42&gt;0,INDEX(Sheet3!$F$1:$F$75,Sheet1!K42+1),0)*L42+IF(M42&gt;0,INDEX(Sheet3!$F$1:$F$75,Sheet1!M42+1),0)*N42</f>
        <v>1455.163188871054</v>
      </c>
    </row>
    <row r="43" spans="1:15" x14ac:dyDescent="0.25">
      <c r="A43" s="1">
        <v>40</v>
      </c>
      <c r="B43" s="15">
        <v>32</v>
      </c>
      <c r="C43" s="15">
        <v>33</v>
      </c>
      <c r="D43" s="15">
        <v>0.9</v>
      </c>
      <c r="E43" s="16">
        <f t="shared" si="3"/>
        <v>4.4999999999999998E-7</v>
      </c>
      <c r="F43" s="15">
        <f t="shared" si="2"/>
        <v>7190.8237238994971</v>
      </c>
      <c r="G43" s="15">
        <v>47</v>
      </c>
      <c r="H43" s="15">
        <v>1</v>
      </c>
      <c r="I43" s="15"/>
      <c r="J43" s="15"/>
      <c r="K43" s="15"/>
      <c r="L43" s="15"/>
      <c r="M43" s="15"/>
      <c r="N43" s="16"/>
      <c r="O43" s="15">
        <f>IF(G43&gt;0,INDEX(Sheet3!$F$1:$F$75,Sheet1!G43+1),0)*H43+IF(I43&gt;0,INDEX(Sheet3!$F$1:$F$75,Sheet1!I43+1),0)*J43+IF(K43&gt;0,INDEX(Sheet3!$F$1:$F$75,Sheet1!K43+1),0)*L43+IF(M43&gt;0,INDEX(Sheet3!$F$1:$F$75,Sheet1!M43+1),0)*N43</f>
        <v>1455.163188871054</v>
      </c>
    </row>
    <row r="44" spans="1:15" x14ac:dyDescent="0.25">
      <c r="A44" s="1">
        <v>41</v>
      </c>
      <c r="B44" s="17">
        <v>33</v>
      </c>
      <c r="C44" s="17">
        <v>34</v>
      </c>
      <c r="D44" s="17">
        <v>0.8</v>
      </c>
      <c r="E44" s="18">
        <f t="shared" si="3"/>
        <v>3.9999999999999998E-7</v>
      </c>
      <c r="F44" s="17">
        <f t="shared" si="2"/>
        <v>6899.7910861252858</v>
      </c>
      <c r="G44" s="17">
        <v>47</v>
      </c>
      <c r="H44" s="17">
        <v>1</v>
      </c>
      <c r="I44" s="17"/>
      <c r="J44" s="17"/>
      <c r="K44" s="17"/>
      <c r="L44" s="17"/>
      <c r="M44" s="17"/>
      <c r="N44" s="18"/>
      <c r="O44" s="17">
        <f>IF(G44&gt;0,INDEX(Sheet3!$F$1:$F$75,Sheet1!G44+1),0)*H44+IF(I44&gt;0,INDEX(Sheet3!$F$1:$F$75,Sheet1!I44+1),0)*J44+IF(K44&gt;0,INDEX(Sheet3!$F$1:$F$75,Sheet1!K44+1),0)*L44+IF(M44&gt;0,INDEX(Sheet3!$F$1:$F$75,Sheet1!M44+1),0)*N44</f>
        <v>1455.163188871054</v>
      </c>
    </row>
    <row r="45" spans="1:15" x14ac:dyDescent="0.25">
      <c r="A45" s="1">
        <v>42</v>
      </c>
      <c r="B45" s="15">
        <v>34</v>
      </c>
      <c r="C45" s="15">
        <v>7</v>
      </c>
      <c r="D45" s="15">
        <v>4.8</v>
      </c>
      <c r="E45" s="16">
        <f t="shared" si="3"/>
        <v>2.3999999999999999E-6</v>
      </c>
      <c r="F45" s="15">
        <f t="shared" si="2"/>
        <v>22518.798400011488</v>
      </c>
      <c r="G45" s="15">
        <v>47</v>
      </c>
      <c r="H45" s="15">
        <v>0.9</v>
      </c>
      <c r="I45" s="15">
        <v>46</v>
      </c>
      <c r="J45" s="15">
        <v>0.1</v>
      </c>
      <c r="K45" s="15"/>
      <c r="L45" s="15"/>
      <c r="M45" s="15"/>
      <c r="N45" s="16"/>
      <c r="O45" s="15">
        <f>IF(G45&gt;0,INDEX(Sheet3!$F$1:$F$75,Sheet1!G45+1),0)*H45+IF(I45&gt;0,INDEX(Sheet3!$F$1:$F$75,Sheet1!I45+1),0)*J45+IF(K45&gt;0,INDEX(Sheet3!$F$1:$F$75,Sheet1!K45+1),0)*L45+IF(M45&gt;0,INDEX(Sheet3!$F$1:$F$75,Sheet1!M45+1),0)*N45</f>
        <v>1767.345653894145</v>
      </c>
    </row>
    <row r="46" spans="1:15" x14ac:dyDescent="0.25">
      <c r="A46" s="1">
        <v>43</v>
      </c>
      <c r="B46" s="17">
        <v>7</v>
      </c>
      <c r="C46" s="17">
        <v>19</v>
      </c>
      <c r="D46" s="17">
        <v>1.7</v>
      </c>
      <c r="E46" s="18">
        <f t="shared" si="3"/>
        <v>8.4999999999999991E-7</v>
      </c>
      <c r="F46" s="17">
        <f t="shared" si="2"/>
        <v>29940.790023839236</v>
      </c>
      <c r="G46" s="17">
        <v>46</v>
      </c>
      <c r="H46" s="17">
        <v>1</v>
      </c>
      <c r="I46" s="17"/>
      <c r="J46" s="17"/>
      <c r="K46" s="17"/>
      <c r="L46" s="17"/>
      <c r="M46" s="17"/>
      <c r="N46" s="18"/>
      <c r="O46" s="17">
        <f>IF(G46&gt;0,INDEX(Sheet3!$F$1:$F$75,Sheet1!G46+1),0)*H46+IF(I46&gt;0,INDEX(Sheet3!$F$1:$F$75,Sheet1!I46+1),0)*J46+IF(K46&gt;0,INDEX(Sheet3!$F$1:$F$75,Sheet1!K46+1),0)*L46+IF(M46&gt;0,INDEX(Sheet3!$F$1:$F$75,Sheet1!M46+1),0)*N46</f>
        <v>4576.9878391019647</v>
      </c>
    </row>
    <row r="47" spans="1:15" x14ac:dyDescent="0.25">
      <c r="A47" s="1">
        <v>44</v>
      </c>
      <c r="B47" s="15">
        <v>19</v>
      </c>
      <c r="C47" s="15">
        <v>36</v>
      </c>
      <c r="D47" s="15">
        <v>2.2000000000000002</v>
      </c>
      <c r="E47" s="16">
        <f t="shared" si="3"/>
        <v>1.1000000000000001E-6</v>
      </c>
      <c r="F47" s="15">
        <f t="shared" si="2"/>
        <v>34517.777862941199</v>
      </c>
      <c r="G47" s="15">
        <v>46</v>
      </c>
      <c r="H47" s="15">
        <v>1</v>
      </c>
      <c r="I47" s="15"/>
      <c r="J47" s="15"/>
      <c r="K47" s="15"/>
      <c r="L47" s="15"/>
      <c r="M47" s="15"/>
      <c r="N47" s="16"/>
      <c r="O47" s="15">
        <f>IF(G47&gt;0,INDEX(Sheet3!$F$1:$F$75,Sheet1!G47+1),0)*H47+IF(I47&gt;0,INDEX(Sheet3!$F$1:$F$75,Sheet1!I47+1),0)*J47+IF(K47&gt;0,INDEX(Sheet3!$F$1:$F$75,Sheet1!K47+1),0)*L47+IF(M47&gt;0,INDEX(Sheet3!$F$1:$F$75,Sheet1!M47+1),0)*N47</f>
        <v>4576.9878391019647</v>
      </c>
    </row>
    <row r="48" spans="1:15" x14ac:dyDescent="0.25">
      <c r="A48" s="1">
        <v>45</v>
      </c>
      <c r="B48" s="17">
        <v>36</v>
      </c>
      <c r="C48" s="17">
        <v>40</v>
      </c>
      <c r="D48" s="17">
        <v>0.9</v>
      </c>
      <c r="E48" s="18">
        <f t="shared" si="3"/>
        <v>4.4999999999999998E-7</v>
      </c>
      <c r="F48" s="17">
        <f t="shared" si="2"/>
        <v>16854.540787779668</v>
      </c>
      <c r="G48" s="17">
        <v>46</v>
      </c>
      <c r="H48" s="17">
        <v>0.7</v>
      </c>
      <c r="I48" s="17">
        <v>59</v>
      </c>
      <c r="J48" s="17">
        <v>0.3</v>
      </c>
      <c r="K48" s="17"/>
      <c r="L48" s="17"/>
      <c r="M48" s="17"/>
      <c r="N48" s="18"/>
      <c r="O48" s="17">
        <f>IF(G48&gt;0,INDEX(Sheet3!$F$1:$F$75,Sheet1!G48+1),0)*H48+IF(I48&gt;0,INDEX(Sheet3!$F$1:$F$75,Sheet1!I48+1),0)*J48+IF(K48&gt;0,INDEX(Sheet3!$F$1:$F$75,Sheet1!K48+1),0)*L48+IF(M48&gt;0,INDEX(Sheet3!$F$1:$F$75,Sheet1!M48+1),0)*N48</f>
        <v>3410.750737525032</v>
      </c>
    </row>
    <row r="49" spans="1:15" x14ac:dyDescent="0.25">
      <c r="A49" s="1">
        <v>46</v>
      </c>
      <c r="B49" s="15">
        <v>36</v>
      </c>
      <c r="C49" s="15">
        <v>28</v>
      </c>
      <c r="D49" s="15">
        <v>0.3</v>
      </c>
      <c r="E49" s="16">
        <f t="shared" si="3"/>
        <v>1.4999999999999999E-7</v>
      </c>
      <c r="F49" s="15">
        <f t="shared" si="2"/>
        <v>17125.224074353733</v>
      </c>
      <c r="G49" s="15">
        <v>46</v>
      </c>
      <c r="H49" s="15">
        <v>1</v>
      </c>
      <c r="I49" s="15"/>
      <c r="J49" s="15"/>
      <c r="K49" s="15"/>
      <c r="L49" s="15"/>
      <c r="M49" s="15"/>
      <c r="N49" s="16"/>
      <c r="O49" s="15">
        <f>IF(G49&gt;0,INDEX(Sheet3!$F$1:$F$75,Sheet1!G49+1),0)*H49+IF(I49&gt;0,INDEX(Sheet3!$F$1:$F$75,Sheet1!I49+1),0)*J49+IF(K49&gt;0,INDEX(Sheet3!$F$1:$F$75,Sheet1!K49+1),0)*L49+IF(M49&gt;0,INDEX(Sheet3!$F$1:$F$75,Sheet1!M49+1),0)*N49</f>
        <v>4576.9878391019647</v>
      </c>
    </row>
    <row r="50" spans="1:15" x14ac:dyDescent="0.25">
      <c r="A50" s="1">
        <v>47</v>
      </c>
      <c r="B50" s="17">
        <v>35</v>
      </c>
      <c r="C50" s="17">
        <v>36</v>
      </c>
      <c r="D50" s="17">
        <v>0.6</v>
      </c>
      <c r="E50" s="18">
        <f t="shared" si="3"/>
        <v>2.9999999999999999E-7</v>
      </c>
      <c r="F50" s="17">
        <f t="shared" si="2"/>
        <v>19871.416777814913</v>
      </c>
      <c r="G50" s="17">
        <v>46</v>
      </c>
      <c r="H50" s="17">
        <v>1</v>
      </c>
      <c r="I50" s="17"/>
      <c r="J50" s="17"/>
      <c r="K50" s="17"/>
      <c r="L50" s="17"/>
      <c r="M50" s="17"/>
      <c r="N50" s="18"/>
      <c r="O50" s="17">
        <f>IF(G50&gt;0,INDEX(Sheet3!$F$1:$F$75,Sheet1!G50+1),0)*H50+IF(I50&gt;0,INDEX(Sheet3!$F$1:$F$75,Sheet1!I50+1),0)*J50+IF(K50&gt;0,INDEX(Sheet3!$F$1:$F$75,Sheet1!K50+1),0)*L50+IF(M50&gt;0,INDEX(Sheet3!$F$1:$F$75,Sheet1!M50+1),0)*N50</f>
        <v>4576.9878391019647</v>
      </c>
    </row>
    <row r="51" spans="1:15" x14ac:dyDescent="0.25">
      <c r="A51" s="1">
        <v>48</v>
      </c>
      <c r="B51" s="15">
        <v>35</v>
      </c>
      <c r="C51" s="15">
        <v>46</v>
      </c>
      <c r="D51" s="15">
        <v>1</v>
      </c>
      <c r="E51" s="16">
        <f t="shared" si="3"/>
        <v>4.9999999999999998E-7</v>
      </c>
      <c r="F51" s="15">
        <f t="shared" si="2"/>
        <v>23533.007049096483</v>
      </c>
      <c r="G51" s="15">
        <v>46</v>
      </c>
      <c r="H51" s="15">
        <v>1</v>
      </c>
      <c r="I51" s="15"/>
      <c r="J51" s="15"/>
      <c r="K51" s="15"/>
      <c r="L51" s="15"/>
      <c r="M51" s="15"/>
      <c r="N51" s="16"/>
      <c r="O51" s="15">
        <f>IF(G51&gt;0,INDEX(Sheet3!$F$1:$F$75,Sheet1!G51+1),0)*H51+IF(I51&gt;0,INDEX(Sheet3!$F$1:$F$75,Sheet1!I51+1),0)*J51+IF(K51&gt;0,INDEX(Sheet3!$F$1:$F$75,Sheet1!K51+1),0)*L51+IF(M51&gt;0,INDEX(Sheet3!$F$1:$F$75,Sheet1!M51+1),0)*N51</f>
        <v>4576.9878391019647</v>
      </c>
    </row>
    <row r="52" spans="1:15" s="23" customFormat="1" x14ac:dyDescent="0.25">
      <c r="A52" s="23">
        <v>49</v>
      </c>
      <c r="B52" s="24">
        <v>40</v>
      </c>
      <c r="C52" s="24">
        <v>46</v>
      </c>
      <c r="D52" s="24">
        <v>0.6</v>
      </c>
      <c r="E52" s="25">
        <f t="shared" si="3"/>
        <v>2.9999999999999999E-7</v>
      </c>
      <c r="F52" s="24">
        <f t="shared" si="2"/>
        <v>6369.2129576808784</v>
      </c>
      <c r="G52" s="24">
        <v>59</v>
      </c>
      <c r="H52" s="24">
        <v>0.8</v>
      </c>
      <c r="I52" s="24">
        <v>46</v>
      </c>
      <c r="J52" s="24">
        <v>0.2</v>
      </c>
      <c r="K52" s="24"/>
      <c r="L52" s="24"/>
      <c r="M52" s="24"/>
      <c r="N52" s="25"/>
      <c r="O52" s="24">
        <f>IF(G52&gt;0,INDEX(Sheet3!$F$1:$F$75,Sheet1!G52+1),0)*H52+IF(I52&gt;0,INDEX(Sheet3!$F$1:$F$75,Sheet1!I52+1),0)*J52+IF(K52&gt;0,INDEX(Sheet3!$F$1:$F$75,Sheet1!K52+1),0)*L52+IF(M52&gt;0,INDEX(Sheet3!$F$1:$F$75,Sheet1!M52+1),0)*N52</f>
        <v>1467.0222348968118</v>
      </c>
    </row>
    <row r="53" spans="1:15" x14ac:dyDescent="0.25">
      <c r="A53" s="1">
        <v>50</v>
      </c>
      <c r="B53" s="15">
        <v>46</v>
      </c>
      <c r="C53" s="15">
        <v>29</v>
      </c>
      <c r="D53" s="15">
        <v>6.6</v>
      </c>
      <c r="E53" s="16">
        <f t="shared" si="3"/>
        <v>3.2999999999999997E-6</v>
      </c>
      <c r="F53" s="15">
        <f t="shared" si="2"/>
        <v>11268.032008793649</v>
      </c>
      <c r="G53" s="15">
        <v>59</v>
      </c>
      <c r="H53" s="15">
        <v>1</v>
      </c>
      <c r="I53" s="15"/>
      <c r="J53" s="15"/>
      <c r="K53" s="15"/>
      <c r="L53" s="15"/>
      <c r="M53" s="15"/>
      <c r="N53" s="16"/>
      <c r="O53" s="15">
        <f>IF(G53&gt;0,INDEX(Sheet3!$F$1:$F$75,Sheet1!G53+1),0)*H53+IF(I53&gt;0,INDEX(Sheet3!$F$1:$F$75,Sheet1!I53+1),0)*J53+IF(K53&gt;0,INDEX(Sheet3!$F$1:$F$75,Sheet1!K53+1),0)*L53+IF(M53&gt;0,INDEX(Sheet3!$F$1:$F$75,Sheet1!M53+1),0)*N53</f>
        <v>689.53083384552338</v>
      </c>
    </row>
    <row r="54" spans="1:15" x14ac:dyDescent="0.25">
      <c r="A54" s="1">
        <v>51</v>
      </c>
      <c r="B54" s="17">
        <v>19</v>
      </c>
      <c r="C54" s="17">
        <v>48</v>
      </c>
      <c r="D54" s="17">
        <v>3.4</v>
      </c>
      <c r="E54" s="18">
        <f t="shared" si="3"/>
        <v>1.6999999999999998E-6</v>
      </c>
      <c r="F54" s="17">
        <f t="shared" si="2"/>
        <v>6855.0346721822998</v>
      </c>
      <c r="G54" s="17">
        <v>59</v>
      </c>
      <c r="H54" s="17">
        <v>1</v>
      </c>
      <c r="I54" s="17"/>
      <c r="J54" s="17"/>
      <c r="K54" s="17"/>
      <c r="L54" s="17"/>
      <c r="M54" s="17"/>
      <c r="N54" s="18"/>
      <c r="O54" s="17">
        <f>IF(G54&gt;0,INDEX(Sheet3!$F$1:$F$75,Sheet1!G54+1),0)*H54+IF(I54&gt;0,INDEX(Sheet3!$F$1:$F$75,Sheet1!I54+1),0)*J54+IF(K54&gt;0,INDEX(Sheet3!$F$1:$F$75,Sheet1!K54+1),0)*L54+IF(M54&gt;0,INDEX(Sheet3!$F$1:$F$75,Sheet1!M54+1),0)*N54</f>
        <v>689.53083384552338</v>
      </c>
    </row>
    <row r="55" spans="1:15" x14ac:dyDescent="0.25">
      <c r="A55" s="1">
        <v>52</v>
      </c>
      <c r="B55" s="15">
        <v>48</v>
      </c>
      <c r="C55" s="15">
        <v>47</v>
      </c>
      <c r="D55" s="15">
        <v>1.3</v>
      </c>
      <c r="E55" s="16">
        <f t="shared" si="3"/>
        <v>6.5000000000000002E-7</v>
      </c>
      <c r="F55" s="15">
        <f t="shared" si="2"/>
        <v>250.18730308998565</v>
      </c>
      <c r="G55" s="15">
        <v>57</v>
      </c>
      <c r="H55" s="15">
        <v>1</v>
      </c>
      <c r="I55" s="15"/>
      <c r="J55" s="15"/>
      <c r="K55" s="15"/>
      <c r="L55" s="15"/>
      <c r="M55" s="15"/>
      <c r="N55" s="16"/>
      <c r="O55" s="15">
        <f>IF(G55&gt;0,INDEX(Sheet3!$F$1:$F$75,Sheet1!G55+1),0)*H55+IF(I55&gt;0,INDEX(Sheet3!$F$1:$F$75,Sheet1!I55+1),0)*J55+IF(K55&gt;0,INDEX(Sheet3!$F$1:$F$75,Sheet1!K55+1),0)*L55+IF(M55&gt;0,INDEX(Sheet3!$F$1:$F$75,Sheet1!M55+1),0)*N55</f>
        <v>43.574547723019336</v>
      </c>
    </row>
    <row r="56" spans="1:15" x14ac:dyDescent="0.25">
      <c r="A56" s="1">
        <v>53</v>
      </c>
      <c r="B56" s="17">
        <v>49</v>
      </c>
      <c r="C56" s="17">
        <v>48</v>
      </c>
      <c r="D56" s="17">
        <v>2.8</v>
      </c>
      <c r="E56" s="18">
        <f t="shared" si="3"/>
        <v>1.3999999999999999E-6</v>
      </c>
      <c r="F56" s="17">
        <f t="shared" si="2"/>
        <v>6027.5976715676716</v>
      </c>
      <c r="G56" s="17">
        <v>59</v>
      </c>
      <c r="H56" s="17">
        <v>1</v>
      </c>
      <c r="I56" s="17"/>
      <c r="J56" s="17"/>
      <c r="K56" s="17"/>
      <c r="L56" s="17"/>
      <c r="M56" s="17"/>
      <c r="N56" s="18"/>
      <c r="O56" s="17">
        <f>IF(G56&gt;0,INDEX(Sheet3!$F$1:$F$75,Sheet1!G56+1),0)*H56+IF(I56&gt;0,INDEX(Sheet3!$F$1:$F$75,Sheet1!I56+1),0)*J56+IF(K56&gt;0,INDEX(Sheet3!$F$1:$F$75,Sheet1!K56+1),0)*L56+IF(M56&gt;0,INDEX(Sheet3!$F$1:$F$75,Sheet1!M56+1),0)*N56</f>
        <v>689.53083384552338</v>
      </c>
    </row>
    <row r="57" spans="1:15" x14ac:dyDescent="0.25">
      <c r="A57" s="1">
        <v>54</v>
      </c>
      <c r="B57" s="15">
        <v>18</v>
      </c>
      <c r="C57" s="15">
        <v>49</v>
      </c>
      <c r="D57" s="15">
        <v>3.9</v>
      </c>
      <c r="E57" s="16">
        <f t="shared" si="3"/>
        <v>1.95E-6</v>
      </c>
      <c r="F57" s="15">
        <f t="shared" si="2"/>
        <v>41572.542313915874</v>
      </c>
      <c r="G57" s="15">
        <v>46</v>
      </c>
      <c r="H57" s="15">
        <v>0.8</v>
      </c>
      <c r="I57" s="15">
        <v>59</v>
      </c>
      <c r="J57" s="15">
        <v>0.2</v>
      </c>
      <c r="K57" s="15"/>
      <c r="L57" s="15"/>
      <c r="M57" s="15"/>
      <c r="N57" s="16"/>
      <c r="O57" s="15">
        <f>IF(G57&gt;0,INDEX(Sheet3!$F$1:$F$75,Sheet1!G57+1),0)*H57+IF(I57&gt;0,INDEX(Sheet3!$F$1:$F$75,Sheet1!I57+1),0)*J57+IF(K57&gt;0,INDEX(Sheet3!$F$1:$F$75,Sheet1!K57+1),0)*L57+IF(M57&gt;0,INDEX(Sheet3!$F$1:$F$75,Sheet1!M57+1),0)*N57</f>
        <v>3799.4964380506767</v>
      </c>
    </row>
    <row r="58" spans="1:15" x14ac:dyDescent="0.25">
      <c r="A58" s="1">
        <v>55</v>
      </c>
      <c r="B58" s="17">
        <v>6</v>
      </c>
      <c r="C58" s="17">
        <v>18</v>
      </c>
      <c r="D58" s="17">
        <v>1.2</v>
      </c>
      <c r="E58" s="18">
        <f t="shared" si="3"/>
        <v>5.9999999999999997E-7</v>
      </c>
      <c r="F58" s="17">
        <f t="shared" si="2"/>
        <v>25363.802184737273</v>
      </c>
      <c r="G58" s="17">
        <v>46</v>
      </c>
      <c r="H58" s="17">
        <v>1</v>
      </c>
      <c r="I58" s="17"/>
      <c r="J58" s="17"/>
      <c r="K58" s="17"/>
      <c r="L58" s="17"/>
      <c r="M58" s="17"/>
      <c r="N58" s="18"/>
      <c r="O58" s="17">
        <f>IF(G58&gt;0,INDEX(Sheet3!$F$1:$F$75,Sheet1!G58+1),0)*H58+IF(I58&gt;0,INDEX(Sheet3!$F$1:$F$75,Sheet1!I58+1),0)*J58+IF(K58&gt;0,INDEX(Sheet3!$F$1:$F$75,Sheet1!K58+1),0)*L58+IF(M58&gt;0,INDEX(Sheet3!$F$1:$F$75,Sheet1!M58+1),0)*N58</f>
        <v>4576.9878391019647</v>
      </c>
    </row>
    <row r="59" spans="1:15" s="20" customFormat="1" x14ac:dyDescent="0.25">
      <c r="A59" s="20">
        <v>56</v>
      </c>
      <c r="B59" s="21">
        <v>20</v>
      </c>
      <c r="C59" s="21">
        <v>35</v>
      </c>
      <c r="D59" s="21">
        <v>1</v>
      </c>
      <c r="E59" s="22">
        <f t="shared" si="3"/>
        <v>4.9999999999999998E-7</v>
      </c>
      <c r="F59" s="21">
        <f t="shared" si="2"/>
        <v>23533.007049096483</v>
      </c>
      <c r="G59" s="21">
        <v>46</v>
      </c>
      <c r="H59" s="21">
        <v>1</v>
      </c>
      <c r="I59" s="21"/>
      <c r="J59" s="21"/>
      <c r="K59" s="21"/>
      <c r="L59" s="21"/>
      <c r="M59" s="21"/>
      <c r="N59" s="22"/>
      <c r="O59" s="21">
        <f>IF(G59&gt;0,INDEX(Sheet3!$F$1:$F$75,Sheet1!G59+1),0)*H59+IF(I59&gt;0,INDEX(Sheet3!$F$1:$F$75,Sheet1!I59+1),0)*J59+IF(K59&gt;0,INDEX(Sheet3!$F$1:$F$75,Sheet1!K59+1),0)*L59+IF(M59&gt;0,INDEX(Sheet3!$F$1:$F$75,Sheet1!M59+1),0)*N59</f>
        <v>4576.9878391019647</v>
      </c>
    </row>
    <row r="60" spans="1:15" x14ac:dyDescent="0.25">
      <c r="A60" s="1">
        <v>57</v>
      </c>
      <c r="B60" s="17">
        <v>8</v>
      </c>
      <c r="C60" s="17">
        <v>20</v>
      </c>
      <c r="D60" s="17">
        <v>1.9</v>
      </c>
      <c r="E60" s="18">
        <f t="shared" si="3"/>
        <v>9.499999999999999E-7</v>
      </c>
      <c r="F60" s="17">
        <f t="shared" si="2"/>
        <v>33427.002702382582</v>
      </c>
      <c r="G60" s="17">
        <v>50</v>
      </c>
      <c r="H60" s="17">
        <v>1</v>
      </c>
      <c r="I60" s="17"/>
      <c r="J60" s="17"/>
      <c r="K60" s="17"/>
      <c r="L60" s="17"/>
      <c r="M60" s="17"/>
      <c r="N60" s="18"/>
      <c r="O60" s="17">
        <f>IF(G60&gt;0,INDEX(Sheet3!$F$1:$F$75,Sheet1!G60+1),0)*H60+IF(I60&gt;0,INDEX(Sheet3!$F$1:$F$75,Sheet1!I60+1),0)*J60+IF(K60&gt;0,INDEX(Sheet3!$F$1:$F$75,Sheet1!K60+1),0)*L60+IF(M60&gt;0,INDEX(Sheet3!$F$1:$F$75,Sheet1!M60+1),0)*N60</f>
        <v>4815.4658981748316</v>
      </c>
    </row>
    <row r="61" spans="1:15" x14ac:dyDescent="0.25">
      <c r="A61" s="1">
        <v>58</v>
      </c>
      <c r="B61" s="15">
        <v>37</v>
      </c>
      <c r="C61" s="15">
        <v>8</v>
      </c>
      <c r="D61" s="15">
        <v>5.7</v>
      </c>
      <c r="E61" s="16">
        <f t="shared" si="3"/>
        <v>2.8499999999999998E-6</v>
      </c>
      <c r="F61" s="15">
        <f t="shared" si="2"/>
        <v>69612.461883414333</v>
      </c>
      <c r="G61" s="15">
        <v>51</v>
      </c>
      <c r="H61" s="15">
        <v>0.1</v>
      </c>
      <c r="I61" s="15">
        <v>49</v>
      </c>
      <c r="J61" s="15">
        <v>0.4</v>
      </c>
      <c r="K61" s="15">
        <v>47</v>
      </c>
      <c r="L61" s="15">
        <v>0.3</v>
      </c>
      <c r="M61" s="15">
        <v>46</v>
      </c>
      <c r="N61" s="16">
        <v>0.2</v>
      </c>
      <c r="O61" s="15">
        <f>IF(G61&gt;0,INDEX(Sheet3!$F$1:$F$75,Sheet1!G61+1),0)*H61+IF(I61&gt;0,INDEX(Sheet3!$F$1:$F$75,Sheet1!I61+1),0)*J61+IF(K61&gt;0,INDEX(Sheet3!$F$1:$F$75,Sheet1!K61+1),0)*L61+IF(M61&gt;0,INDEX(Sheet3!$F$1:$F$75,Sheet1!M61+1),0)*N61</f>
        <v>4787.1277611554833</v>
      </c>
    </row>
    <row r="62" spans="1:15" x14ac:dyDescent="0.25">
      <c r="A62" s="1">
        <v>59</v>
      </c>
      <c r="B62" s="17">
        <v>47</v>
      </c>
      <c r="C62" s="17">
        <v>40</v>
      </c>
      <c r="D62" s="17">
        <v>2.2999999999999998</v>
      </c>
      <c r="E62" s="18">
        <f t="shared" si="3"/>
        <v>1.1499999999999998E-6</v>
      </c>
      <c r="F62" s="17">
        <f t="shared" si="2"/>
        <v>5338.0668377221482</v>
      </c>
      <c r="G62" s="17">
        <v>59</v>
      </c>
      <c r="H62" s="17">
        <v>1</v>
      </c>
      <c r="I62" s="17"/>
      <c r="J62" s="17"/>
      <c r="K62" s="17"/>
      <c r="L62" s="17"/>
      <c r="M62" s="17"/>
      <c r="N62" s="18"/>
      <c r="O62" s="17">
        <f>IF(G62&gt;0,INDEX(Sheet3!$F$1:$F$75,Sheet1!G62+1),0)*H62+IF(I62&gt;0,INDEX(Sheet3!$F$1:$F$75,Sheet1!I62+1),0)*J62+IF(K62&gt;0,INDEX(Sheet3!$F$1:$F$75,Sheet1!K62+1),0)*L62+IF(M62&gt;0,INDEX(Sheet3!$F$1:$F$75,Sheet1!M62+1),0)*N62</f>
        <v>689.53083384552338</v>
      </c>
    </row>
    <row r="63" spans="1:15" s="23" customFormat="1" x14ac:dyDescent="0.25">
      <c r="A63" s="23">
        <v>60</v>
      </c>
      <c r="B63" s="24">
        <v>40</v>
      </c>
      <c r="C63" s="24">
        <v>41</v>
      </c>
      <c r="D63" s="24">
        <v>5.0999999999999996</v>
      </c>
      <c r="E63" s="25">
        <f t="shared" si="3"/>
        <v>2.5499999999999997E-6</v>
      </c>
      <c r="F63" s="24">
        <f t="shared" si="2"/>
        <v>9199.4395072570787</v>
      </c>
      <c r="G63" s="24">
        <v>59</v>
      </c>
      <c r="H63" s="24">
        <v>1</v>
      </c>
      <c r="I63" s="24"/>
      <c r="J63" s="24"/>
      <c r="K63" s="24"/>
      <c r="L63" s="24"/>
      <c r="M63" s="24"/>
      <c r="N63" s="25"/>
      <c r="O63" s="24">
        <f>IF(G63&gt;0,INDEX(Sheet3!$F$1:$F$75,Sheet1!G63+1),0)*H63+IF(I63&gt;0,INDEX(Sheet3!$F$1:$F$75,Sheet1!I63+1),0)*J63+IF(K63&gt;0,INDEX(Sheet3!$F$1:$F$75,Sheet1!K63+1),0)*L63+IF(M63&gt;0,INDEX(Sheet3!$F$1:$F$75,Sheet1!M63+1),0)*N63</f>
        <v>689.53083384552338</v>
      </c>
    </row>
    <row r="64" spans="1:15" x14ac:dyDescent="0.25">
      <c r="A64" s="1">
        <v>61</v>
      </c>
      <c r="B64" s="17">
        <v>41</v>
      </c>
      <c r="C64" s="17">
        <v>29</v>
      </c>
      <c r="D64" s="17">
        <v>2.1</v>
      </c>
      <c r="E64" s="18">
        <f t="shared" si="3"/>
        <v>1.0499999999999999E-6</v>
      </c>
      <c r="F64" s="17">
        <f t="shared" si="2"/>
        <v>5062.2545041839385</v>
      </c>
      <c r="G64" s="17">
        <v>59</v>
      </c>
      <c r="H64" s="17">
        <v>1</v>
      </c>
      <c r="I64" s="17"/>
      <c r="J64" s="17"/>
      <c r="K64" s="17"/>
      <c r="L64" s="17"/>
      <c r="M64" s="17"/>
      <c r="N64" s="18"/>
      <c r="O64" s="17">
        <f>IF(G64&gt;0,INDEX(Sheet3!$F$1:$F$75,Sheet1!G64+1),0)*H64+IF(I64&gt;0,INDEX(Sheet3!$F$1:$F$75,Sheet1!I64+1),0)*J64+IF(K64&gt;0,INDEX(Sheet3!$F$1:$F$75,Sheet1!K64+1),0)*L64+IF(M64&gt;0,INDEX(Sheet3!$F$1:$F$75,Sheet1!M64+1),0)*N64</f>
        <v>689.53083384552338</v>
      </c>
    </row>
    <row r="65" spans="1:15" x14ac:dyDescent="0.25">
      <c r="A65" s="1">
        <v>62</v>
      </c>
      <c r="B65" s="15">
        <v>47</v>
      </c>
      <c r="C65" s="15">
        <v>68</v>
      </c>
      <c r="D65" s="15">
        <v>8.5</v>
      </c>
      <c r="E65" s="16">
        <f t="shared" si="3"/>
        <v>4.25E-6</v>
      </c>
      <c r="F65" s="15">
        <f t="shared" si="2"/>
        <v>8443.9049681440338</v>
      </c>
      <c r="G65" s="15">
        <v>58</v>
      </c>
      <c r="H65" s="15">
        <v>0.5</v>
      </c>
      <c r="I65" s="15">
        <v>59</v>
      </c>
      <c r="J65" s="15">
        <v>0.5</v>
      </c>
      <c r="K65" s="15"/>
      <c r="L65" s="15"/>
      <c r="M65" s="15"/>
      <c r="N65" s="16"/>
      <c r="O65" s="15">
        <f>IF(G65&gt;0,INDEX(Sheet3!$F$1:$F$75,Sheet1!G65+1),0)*H65+IF(I65&gt;0,INDEX(Sheet3!$F$1:$F$75,Sheet1!I65+1),0)*J65+IF(K65&gt;0,INDEX(Sheet3!$F$1:$F$75,Sheet1!K65+1),0)*L65+IF(M65&gt;0,INDEX(Sheet3!$F$1:$F$75,Sheet1!M65+1),0)*N65</f>
        <v>419.22727330299244</v>
      </c>
    </row>
    <row r="66" spans="1:15" x14ac:dyDescent="0.25">
      <c r="A66" s="1">
        <v>63</v>
      </c>
      <c r="B66" s="17">
        <v>68</v>
      </c>
      <c r="C66" s="17">
        <v>41</v>
      </c>
      <c r="D66" s="17">
        <v>8</v>
      </c>
      <c r="E66" s="18">
        <f t="shared" si="3"/>
        <v>3.9999999999999998E-6</v>
      </c>
      <c r="F66" s="17">
        <f t="shared" si="2"/>
        <v>4908.0054327818907</v>
      </c>
      <c r="G66" s="17">
        <v>58</v>
      </c>
      <c r="H66" s="17">
        <v>0.2</v>
      </c>
      <c r="I66" s="17">
        <v>71</v>
      </c>
      <c r="J66" s="17">
        <v>0.6</v>
      </c>
      <c r="K66" s="17">
        <v>59</v>
      </c>
      <c r="L66" s="17">
        <v>0.2</v>
      </c>
      <c r="M66" s="17"/>
      <c r="N66" s="18"/>
      <c r="O66" s="17">
        <f>IF(G66&gt;0,INDEX(Sheet3!$F$1:$F$75,Sheet1!G66+1),0)*H66+IF(I66&gt;0,INDEX(Sheet3!$F$1:$F$75,Sheet1!I66+1),0)*J66+IF(K66&gt;0,INDEX(Sheet3!$F$1:$F$75,Sheet1!K66+1),0)*L66+IF(M66&gt;0,INDEX(Sheet3!$F$1:$F$75,Sheet1!M66+1),0)*N66</f>
        <v>256.40528045932734</v>
      </c>
    </row>
    <row r="67" spans="1:15" x14ac:dyDescent="0.25">
      <c r="A67" s="1">
        <v>64</v>
      </c>
      <c r="B67" s="15">
        <v>67</v>
      </c>
      <c r="C67" s="15">
        <v>68</v>
      </c>
      <c r="D67" s="15">
        <v>2.5</v>
      </c>
      <c r="E67" s="16">
        <f t="shared" si="3"/>
        <v>1.2499999999999999E-6</v>
      </c>
      <c r="F67" s="15">
        <f t="shared" ref="F67:F98" si="4">(PI()+2*D67)*O67</f>
        <v>1212.4762057558901</v>
      </c>
      <c r="G67" s="15">
        <v>58</v>
      </c>
      <c r="H67" s="15">
        <v>1</v>
      </c>
      <c r="I67" s="15"/>
      <c r="J67" s="15"/>
      <c r="K67" s="15"/>
      <c r="L67" s="15"/>
      <c r="M67" s="15"/>
      <c r="N67" s="16"/>
      <c r="O67" s="15">
        <f>IF(G67&gt;0,INDEX(Sheet3!$F$1:$F$75,Sheet1!G67+1),0)*H67+IF(I67&gt;0,INDEX(Sheet3!$F$1:$F$75,Sheet1!I67+1),0)*J67+IF(K67&gt;0,INDEX(Sheet3!$F$1:$F$75,Sheet1!K67+1),0)*L67+IF(M67&gt;0,INDEX(Sheet3!$F$1:$F$75,Sheet1!M67+1),0)*N67</f>
        <v>148.92371276046151</v>
      </c>
    </row>
    <row r="68" spans="1:15" x14ac:dyDescent="0.25">
      <c r="A68" s="1">
        <v>65</v>
      </c>
      <c r="B68" s="17">
        <v>48</v>
      </c>
      <c r="C68" s="17">
        <v>67</v>
      </c>
      <c r="D68" s="17">
        <v>8.3000000000000007</v>
      </c>
      <c r="E68" s="18">
        <f t="shared" si="3"/>
        <v>4.1500000000000001E-6</v>
      </c>
      <c r="F68" s="17">
        <f t="shared" si="4"/>
        <v>7742.5917803182783</v>
      </c>
      <c r="G68" s="17">
        <v>59</v>
      </c>
      <c r="H68" s="17">
        <v>0.45</v>
      </c>
      <c r="I68" s="17">
        <v>58</v>
      </c>
      <c r="J68" s="17">
        <v>0.55000000000000004</v>
      </c>
      <c r="K68" s="17"/>
      <c r="L68" s="17"/>
      <c r="M68" s="17"/>
      <c r="N68" s="18"/>
      <c r="O68" s="17">
        <f>IF(G68&gt;0,INDEX(Sheet3!$F$1:$F$75,Sheet1!G68+1),0)*H68+IF(I68&gt;0,INDEX(Sheet3!$F$1:$F$75,Sheet1!I68+1),0)*J68+IF(K68&gt;0,INDEX(Sheet3!$F$1:$F$75,Sheet1!K68+1),0)*L68+IF(M68&gt;0,INDEX(Sheet3!$F$1:$F$75,Sheet1!M68+1),0)*N68</f>
        <v>392.1969172487394</v>
      </c>
    </row>
    <row r="69" spans="1:15" x14ac:dyDescent="0.25">
      <c r="A69" s="1">
        <v>66</v>
      </c>
      <c r="B69" s="15">
        <v>66</v>
      </c>
      <c r="C69" s="15">
        <v>67</v>
      </c>
      <c r="D69" s="15">
        <v>1.9</v>
      </c>
      <c r="E69" s="16">
        <f t="shared" si="3"/>
        <v>9.499999999999999E-7</v>
      </c>
      <c r="F69" s="15">
        <f t="shared" si="4"/>
        <v>1033.7677504433361</v>
      </c>
      <c r="G69" s="15">
        <v>58</v>
      </c>
      <c r="H69" s="15">
        <v>1</v>
      </c>
      <c r="I69" s="15"/>
      <c r="J69" s="15"/>
      <c r="K69" s="15"/>
      <c r="L69" s="15"/>
      <c r="M69" s="15"/>
      <c r="N69" s="16"/>
      <c r="O69" s="15">
        <f>IF(G69&gt;0,INDEX(Sheet3!$F$1:$F$75,Sheet1!G69+1),0)*H69+IF(I69&gt;0,INDEX(Sheet3!$F$1:$F$75,Sheet1!I69+1),0)*J69+IF(K69&gt;0,INDEX(Sheet3!$F$1:$F$75,Sheet1!K69+1),0)*L69+IF(M69&gt;0,INDEX(Sheet3!$F$1:$F$75,Sheet1!M69+1),0)*N69</f>
        <v>148.92371276046151</v>
      </c>
    </row>
    <row r="70" spans="1:15" x14ac:dyDescent="0.25">
      <c r="A70" s="1">
        <v>67</v>
      </c>
      <c r="B70" s="17">
        <v>54</v>
      </c>
      <c r="C70" s="17">
        <v>66</v>
      </c>
      <c r="D70" s="17">
        <v>2.2000000000000002</v>
      </c>
      <c r="E70" s="18">
        <f t="shared" si="3"/>
        <v>1.1000000000000001E-6</v>
      </c>
      <c r="F70" s="17">
        <f t="shared" si="4"/>
        <v>1123.1219780996132</v>
      </c>
      <c r="G70" s="17">
        <v>58</v>
      </c>
      <c r="H70" s="17">
        <v>1</v>
      </c>
      <c r="I70" s="17"/>
      <c r="J70" s="17"/>
      <c r="K70" s="17"/>
      <c r="L70" s="17"/>
      <c r="M70" s="17"/>
      <c r="N70" s="18"/>
      <c r="O70" s="17">
        <f>IF(G70&gt;0,INDEX(Sheet3!$F$1:$F$75,Sheet1!G70+1),0)*H70+IF(I70&gt;0,INDEX(Sheet3!$F$1:$F$75,Sheet1!I70+1),0)*J70+IF(K70&gt;0,INDEX(Sheet3!$F$1:$F$75,Sheet1!K70+1),0)*L70+IF(M70&gt;0,INDEX(Sheet3!$F$1:$F$75,Sheet1!M70+1),0)*N70</f>
        <v>148.92371276046151</v>
      </c>
    </row>
    <row r="71" spans="1:15" x14ac:dyDescent="0.25">
      <c r="A71" s="1">
        <v>68</v>
      </c>
      <c r="B71" s="15">
        <v>53</v>
      </c>
      <c r="C71" s="15">
        <v>54</v>
      </c>
      <c r="D71" s="15">
        <v>0.7</v>
      </c>
      <c r="E71" s="16">
        <f t="shared" ref="E71:E102" si="5">D71*(0.000001)*0.5</f>
        <v>3.4999999999999998E-7</v>
      </c>
      <c r="F71" s="15">
        <f t="shared" si="4"/>
        <v>676.35083981822856</v>
      </c>
      <c r="G71" s="15">
        <v>58</v>
      </c>
      <c r="H71" s="15">
        <v>1</v>
      </c>
      <c r="I71" s="15"/>
      <c r="J71" s="15"/>
      <c r="K71" s="15"/>
      <c r="L71" s="15"/>
      <c r="M71" s="15"/>
      <c r="N71" s="16"/>
      <c r="O71" s="15">
        <f>IF(G71&gt;0,INDEX(Sheet3!$F$1:$F$75,Sheet1!G71+1),0)*H71+IF(I71&gt;0,INDEX(Sheet3!$F$1:$F$75,Sheet1!I71+1),0)*J71+IF(K71&gt;0,INDEX(Sheet3!$F$1:$F$75,Sheet1!K71+1),0)*L71+IF(M71&gt;0,INDEX(Sheet3!$F$1:$F$75,Sheet1!M71+1),0)*N71</f>
        <v>148.92371276046151</v>
      </c>
    </row>
    <row r="72" spans="1:15" x14ac:dyDescent="0.25">
      <c r="A72" s="1">
        <v>69</v>
      </c>
      <c r="B72" s="17">
        <v>53</v>
      </c>
      <c r="C72" s="17">
        <v>50</v>
      </c>
      <c r="D72" s="17">
        <v>3.6</v>
      </c>
      <c r="E72" s="18">
        <f t="shared" si="5"/>
        <v>1.7999999999999999E-6</v>
      </c>
      <c r="F72" s="17">
        <f t="shared" si="4"/>
        <v>1540.1083738289053</v>
      </c>
      <c r="G72" s="17">
        <v>58</v>
      </c>
      <c r="H72" s="17">
        <v>1</v>
      </c>
      <c r="I72" s="17"/>
      <c r="J72" s="17"/>
      <c r="K72" s="17"/>
      <c r="L72" s="17"/>
      <c r="M72" s="17"/>
      <c r="N72" s="18"/>
      <c r="O72" s="17">
        <f>IF(G72&gt;0,INDEX(Sheet3!$F$1:$F$75,Sheet1!G72+1),0)*H72+IF(I72&gt;0,INDEX(Sheet3!$F$1:$F$75,Sheet1!I72+1),0)*J72+IF(K72&gt;0,INDEX(Sheet3!$F$1:$F$75,Sheet1!K72+1),0)*L72+IF(M72&gt;0,INDEX(Sheet3!$F$1:$F$75,Sheet1!M72+1),0)*N72</f>
        <v>148.92371276046151</v>
      </c>
    </row>
    <row r="73" spans="1:15" x14ac:dyDescent="0.25">
      <c r="A73" s="1">
        <v>70</v>
      </c>
      <c r="B73" s="15">
        <v>51</v>
      </c>
      <c r="C73" s="15">
        <v>50</v>
      </c>
      <c r="D73" s="15">
        <v>1.8</v>
      </c>
      <c r="E73" s="16">
        <f t="shared" si="5"/>
        <v>8.9999999999999996E-7</v>
      </c>
      <c r="F73" s="15">
        <f t="shared" si="4"/>
        <v>1003.9830078912438</v>
      </c>
      <c r="G73" s="15">
        <v>58</v>
      </c>
      <c r="H73" s="15">
        <v>1</v>
      </c>
      <c r="I73" s="15"/>
      <c r="J73" s="15"/>
      <c r="K73" s="15"/>
      <c r="L73" s="15"/>
      <c r="M73" s="15"/>
      <c r="N73" s="16"/>
      <c r="O73" s="15">
        <f>IF(G73&gt;0,INDEX(Sheet3!$F$1:$F$75,Sheet1!G73+1),0)*H73+IF(I73&gt;0,INDEX(Sheet3!$F$1:$F$75,Sheet1!I73+1),0)*J73+IF(K73&gt;0,INDEX(Sheet3!$F$1:$F$75,Sheet1!K73+1),0)*L73+IF(M73&gt;0,INDEX(Sheet3!$F$1:$F$75,Sheet1!M73+1),0)*N73</f>
        <v>148.92371276046151</v>
      </c>
    </row>
    <row r="74" spans="1:15" x14ac:dyDescent="0.25">
      <c r="A74" s="1">
        <v>71</v>
      </c>
      <c r="B74" s="17">
        <v>52</v>
      </c>
      <c r="C74" s="17">
        <v>51</v>
      </c>
      <c r="D74" s="17">
        <v>0.7</v>
      </c>
      <c r="E74" s="18">
        <f t="shared" si="5"/>
        <v>3.4999999999999998E-7</v>
      </c>
      <c r="F74" s="17">
        <f t="shared" si="4"/>
        <v>676.35083981822856</v>
      </c>
      <c r="G74" s="17">
        <v>58</v>
      </c>
      <c r="H74" s="17">
        <v>1</v>
      </c>
      <c r="I74" s="17"/>
      <c r="J74" s="17"/>
      <c r="K74" s="17"/>
      <c r="L74" s="17"/>
      <c r="M74" s="17"/>
      <c r="N74" s="18"/>
      <c r="O74" s="17">
        <f>IF(G74&gt;0,INDEX(Sheet3!$F$1:$F$75,Sheet1!G74+1),0)*H74+IF(I74&gt;0,INDEX(Sheet3!$F$1:$F$75,Sheet1!I74+1),0)*J74+IF(K74&gt;0,INDEX(Sheet3!$F$1:$F$75,Sheet1!K74+1),0)*L74+IF(M74&gt;0,INDEX(Sheet3!$F$1:$F$75,Sheet1!M74+1),0)*N74</f>
        <v>148.92371276046151</v>
      </c>
    </row>
    <row r="75" spans="1:15" x14ac:dyDescent="0.25">
      <c r="A75" s="1">
        <v>72</v>
      </c>
      <c r="B75" s="15">
        <v>52</v>
      </c>
      <c r="C75" s="15">
        <v>53</v>
      </c>
      <c r="D75" s="15">
        <v>3.1</v>
      </c>
      <c r="E75" s="16">
        <f t="shared" si="5"/>
        <v>1.55E-6</v>
      </c>
      <c r="F75" s="15">
        <f t="shared" si="4"/>
        <v>1391.1846610684438</v>
      </c>
      <c r="G75" s="15">
        <v>58</v>
      </c>
      <c r="H75" s="15">
        <v>1</v>
      </c>
      <c r="I75" s="15"/>
      <c r="J75" s="15"/>
      <c r="K75" s="15"/>
      <c r="L75" s="15"/>
      <c r="M75" s="15"/>
      <c r="N75" s="16"/>
      <c r="O75" s="15">
        <f>IF(G75&gt;0,INDEX(Sheet3!$F$1:$F$75,Sheet1!G75+1),0)*H75+IF(I75&gt;0,INDEX(Sheet3!$F$1:$F$75,Sheet1!I75+1),0)*J75+IF(K75&gt;0,INDEX(Sheet3!$F$1:$F$75,Sheet1!K75+1),0)*L75+IF(M75&gt;0,INDEX(Sheet3!$F$1:$F$75,Sheet1!M75+1),0)*N75</f>
        <v>148.92371276046151</v>
      </c>
    </row>
    <row r="76" spans="1:15" x14ac:dyDescent="0.25">
      <c r="A76" s="1">
        <v>73</v>
      </c>
      <c r="B76" s="17">
        <v>50</v>
      </c>
      <c r="C76" s="17">
        <v>49</v>
      </c>
      <c r="D76" s="17">
        <v>2.7</v>
      </c>
      <c r="E76" s="18">
        <f t="shared" si="5"/>
        <v>1.35E-6</v>
      </c>
      <c r="F76" s="17">
        <f t="shared" si="4"/>
        <v>4966.162342010869</v>
      </c>
      <c r="G76" s="17">
        <v>58</v>
      </c>
      <c r="H76" s="17">
        <v>0.2</v>
      </c>
      <c r="I76" s="17">
        <v>59</v>
      </c>
      <c r="J76" s="17">
        <v>0.8</v>
      </c>
      <c r="K76" s="17"/>
      <c r="L76" s="17"/>
      <c r="M76" s="17"/>
      <c r="N76" s="18"/>
      <c r="O76" s="17">
        <f>IF(G76&gt;0,INDEX(Sheet3!$F$1:$F$75,Sheet1!G76+1),0)*H76+IF(I76&gt;0,INDEX(Sheet3!$F$1:$F$75,Sheet1!I76+1),0)*J76+IF(K76&gt;0,INDEX(Sheet3!$F$1:$F$75,Sheet1!K76+1),0)*L76+IF(M76&gt;0,INDEX(Sheet3!$F$1:$F$75,Sheet1!M76+1),0)*N76</f>
        <v>581.40940962851107</v>
      </c>
    </row>
    <row r="77" spans="1:15" x14ac:dyDescent="0.25">
      <c r="A77" s="1">
        <v>74</v>
      </c>
      <c r="B77" s="15">
        <v>16</v>
      </c>
      <c r="C77" s="15">
        <v>51</v>
      </c>
      <c r="D77" s="15">
        <v>3.9</v>
      </c>
      <c r="E77" s="16">
        <f t="shared" si="5"/>
        <v>1.95E-6</v>
      </c>
      <c r="F77" s="15">
        <f t="shared" si="4"/>
        <v>5661.1279546848882</v>
      </c>
      <c r="G77" s="15">
        <v>45</v>
      </c>
      <c r="H77" s="15">
        <v>0.8</v>
      </c>
      <c r="I77" s="15">
        <v>58</v>
      </c>
      <c r="J77" s="15">
        <v>0.2</v>
      </c>
      <c r="K77" s="15"/>
      <c r="L77" s="15"/>
      <c r="M77" s="15"/>
      <c r="N77" s="16"/>
      <c r="O77" s="15">
        <f>IF(G77&gt;0,INDEX(Sheet3!$F$1:$F$75,Sheet1!G77+1),0)*H77+IF(I77&gt;0,INDEX(Sheet3!$F$1:$F$75,Sheet1!I77+1),0)*J77+IF(K77&gt;0,INDEX(Sheet3!$F$1:$F$75,Sheet1!K77+1),0)*L77+IF(M77&gt;0,INDEX(Sheet3!$F$1:$F$75,Sheet1!M77+1),0)*N77</f>
        <v>517.39523978966133</v>
      </c>
    </row>
    <row r="78" spans="1:15" x14ac:dyDescent="0.25">
      <c r="A78" s="1">
        <v>75</v>
      </c>
      <c r="B78" s="17">
        <v>65</v>
      </c>
      <c r="C78" s="17">
        <v>54</v>
      </c>
      <c r="D78" s="17">
        <v>4.5999999999999996</v>
      </c>
      <c r="E78" s="18">
        <f t="shared" si="5"/>
        <v>2.2999999999999996E-6</v>
      </c>
      <c r="F78" s="17">
        <f t="shared" si="4"/>
        <v>1577.9205030922453</v>
      </c>
      <c r="G78" s="17">
        <v>57</v>
      </c>
      <c r="H78" s="17">
        <v>0.2</v>
      </c>
      <c r="I78" s="17">
        <v>58</v>
      </c>
      <c r="J78" s="17">
        <v>0.8</v>
      </c>
      <c r="K78" s="17"/>
      <c r="L78" s="17"/>
      <c r="M78" s="17"/>
      <c r="N78" s="18"/>
      <c r="O78" s="17">
        <f>IF(G78&gt;0,INDEX(Sheet3!$F$1:$F$75,Sheet1!G78+1),0)*H78+IF(I78&gt;0,INDEX(Sheet3!$F$1:$F$75,Sheet1!I78+1),0)*J78+IF(K78&gt;0,INDEX(Sheet3!$F$1:$F$75,Sheet1!K78+1),0)*L78+IF(M78&gt;0,INDEX(Sheet3!$F$1:$F$75,Sheet1!M78+1),0)*N78</f>
        <v>127.85387975297309</v>
      </c>
    </row>
    <row r="79" spans="1:15" x14ac:dyDescent="0.25">
      <c r="A79" s="1">
        <v>76</v>
      </c>
      <c r="B79" s="15">
        <v>64</v>
      </c>
      <c r="C79" s="15">
        <v>65</v>
      </c>
      <c r="D79" s="15">
        <v>3.5</v>
      </c>
      <c r="E79" s="16">
        <f t="shared" si="5"/>
        <v>1.75E-6</v>
      </c>
      <c r="F79" s="15">
        <f t="shared" si="4"/>
        <v>611.14356856856193</v>
      </c>
      <c r="G79" s="15">
        <v>44</v>
      </c>
      <c r="H79" s="15">
        <v>0.8</v>
      </c>
      <c r="I79" s="15">
        <v>57</v>
      </c>
      <c r="J79" s="15">
        <v>0.2</v>
      </c>
      <c r="K79" s="15"/>
      <c r="L79" s="15"/>
      <c r="M79" s="15"/>
      <c r="N79" s="16"/>
      <c r="O79" s="15">
        <f>IF(G79&gt;0,INDEX(Sheet3!$F$1:$F$75,Sheet1!G79+1),0)*H79+IF(I79&gt;0,INDEX(Sheet3!$F$1:$F$75,Sheet1!I79+1),0)*J79+IF(K79&gt;0,INDEX(Sheet3!$F$1:$F$75,Sheet1!K79+1),0)*L79+IF(M79&gt;0,INDEX(Sheet3!$F$1:$F$75,Sheet1!M79+1),0)*N79</f>
        <v>60.261103895968155</v>
      </c>
    </row>
    <row r="80" spans="1:15" x14ac:dyDescent="0.25">
      <c r="A80" s="1">
        <v>77</v>
      </c>
      <c r="B80" s="17">
        <v>64</v>
      </c>
      <c r="C80" s="17">
        <v>69</v>
      </c>
      <c r="D80" s="17">
        <v>6.2</v>
      </c>
      <c r="E80" s="18">
        <f t="shared" si="5"/>
        <v>3.1E-6</v>
      </c>
      <c r="F80" s="17">
        <f t="shared" si="4"/>
        <v>968.9704869606918</v>
      </c>
      <c r="G80" s="17">
        <v>44</v>
      </c>
      <c r="H80" s="17">
        <v>0.9</v>
      </c>
      <c r="I80" s="17">
        <v>57</v>
      </c>
      <c r="J80" s="17">
        <v>0.1</v>
      </c>
      <c r="K80" s="17"/>
      <c r="L80" s="17"/>
      <c r="M80" s="17"/>
      <c r="N80" s="18"/>
      <c r="O80" s="17">
        <f>IF(G80&gt;0,INDEX(Sheet3!$F$1:$F$75,Sheet1!G80+1),0)*H80+IF(I80&gt;0,INDEX(Sheet3!$F$1:$F$75,Sheet1!I80+1),0)*J80+IF(K80&gt;0,INDEX(Sheet3!$F$1:$F$75,Sheet1!K80+1),0)*L80+IF(M80&gt;0,INDEX(Sheet3!$F$1:$F$75,Sheet1!M80+1),0)*N80</f>
        <v>62.346923417586758</v>
      </c>
    </row>
    <row r="81" spans="1:15" x14ac:dyDescent="0.25">
      <c r="A81" s="1">
        <v>78</v>
      </c>
      <c r="B81" s="15">
        <v>69</v>
      </c>
      <c r="C81" s="15">
        <v>66</v>
      </c>
      <c r="D81" s="15">
        <v>9</v>
      </c>
      <c r="E81" s="16">
        <f t="shared" si="5"/>
        <v>4.5000000000000001E-6</v>
      </c>
      <c r="F81" s="15">
        <f t="shared" si="4"/>
        <v>1143.9602513862239</v>
      </c>
      <c r="G81" s="15">
        <v>57</v>
      </c>
      <c r="H81" s="15">
        <v>0.9</v>
      </c>
      <c r="I81" s="15">
        <v>58</v>
      </c>
      <c r="J81" s="15">
        <v>0.1</v>
      </c>
      <c r="K81" s="15"/>
      <c r="L81" s="15"/>
      <c r="M81" s="15"/>
      <c r="N81" s="16"/>
      <c r="O81" s="15">
        <f>IF(G81&gt;0,INDEX(Sheet3!$F$1:$F$75,Sheet1!G81+1),0)*H81+IF(I81&gt;0,INDEX(Sheet3!$F$1:$F$75,Sheet1!I81+1),0)*J81+IF(K81&gt;0,INDEX(Sheet3!$F$1:$F$75,Sheet1!K81+1),0)*L81+IF(M81&gt;0,INDEX(Sheet3!$F$1:$F$75,Sheet1!M81+1),0)*N81</f>
        <v>54.109464226763549</v>
      </c>
    </row>
    <row r="82" spans="1:15" x14ac:dyDescent="0.25">
      <c r="A82" s="1">
        <v>79</v>
      </c>
      <c r="B82" s="17">
        <v>63</v>
      </c>
      <c r="C82" s="17">
        <v>64</v>
      </c>
      <c r="D82" s="17">
        <v>3.4</v>
      </c>
      <c r="E82" s="18">
        <f t="shared" si="5"/>
        <v>1.6999999999999998E-6</v>
      </c>
      <c r="F82" s="17">
        <f t="shared" si="4"/>
        <v>2266.2542101298864</v>
      </c>
      <c r="G82" s="17">
        <v>45</v>
      </c>
      <c r="H82" s="17">
        <v>0.3</v>
      </c>
      <c r="I82" s="17">
        <v>44</v>
      </c>
      <c r="J82" s="17">
        <v>0.7</v>
      </c>
      <c r="K82" s="17"/>
      <c r="L82" s="17"/>
      <c r="M82" s="17"/>
      <c r="N82" s="18"/>
      <c r="O82" s="17">
        <f>IF(G82&gt;0,INDEX(Sheet3!$F$1:$F$75,Sheet1!G82+1),0)*H82+IF(I82&gt;0,INDEX(Sheet3!$F$1:$F$75,Sheet1!I82+1),0)*J82+IF(K82&gt;0,INDEX(Sheet3!$F$1:$F$75,Sheet1!K82+1),0)*L82+IF(M82&gt;0,INDEX(Sheet3!$F$1:$F$75,Sheet1!M82+1),0)*N82</f>
        <v>227.95685652153213</v>
      </c>
    </row>
    <row r="83" spans="1:15" s="26" customFormat="1" x14ac:dyDescent="0.25">
      <c r="A83" s="26">
        <v>80</v>
      </c>
      <c r="B83" s="27">
        <v>55</v>
      </c>
      <c r="C83" s="27">
        <v>63</v>
      </c>
      <c r="D83" s="27">
        <v>3.5</v>
      </c>
      <c r="E83" s="28">
        <f t="shared" si="5"/>
        <v>1.75E-6</v>
      </c>
      <c r="F83" s="27">
        <f t="shared" si="4"/>
        <v>6181.4337957472453</v>
      </c>
      <c r="G83" s="27">
        <v>45</v>
      </c>
      <c r="H83" s="27">
        <v>1</v>
      </c>
      <c r="I83" s="27"/>
      <c r="J83" s="27"/>
      <c r="K83" s="27"/>
      <c r="L83" s="27"/>
      <c r="M83" s="27"/>
      <c r="N83" s="28"/>
      <c r="O83" s="27">
        <f>IF(G83&gt;0,INDEX(Sheet3!$F$1:$F$75,Sheet1!G83+1),0)*H83+IF(I83&gt;0,INDEX(Sheet3!$F$1:$F$75,Sheet1!I83+1),0)*J83+IF(K83&gt;0,INDEX(Sheet3!$F$1:$F$75,Sheet1!K83+1),0)*L83+IF(M83&gt;0,INDEX(Sheet3!$F$1:$F$75,Sheet1!M83+1),0)*N83</f>
        <v>609.51312154696132</v>
      </c>
    </row>
    <row r="84" spans="1:15" x14ac:dyDescent="0.25">
      <c r="A84" s="1">
        <v>81</v>
      </c>
      <c r="B84" s="17">
        <v>62</v>
      </c>
      <c r="C84" s="17">
        <v>63</v>
      </c>
      <c r="D84" s="17">
        <v>2.4</v>
      </c>
      <c r="E84" s="18">
        <f t="shared" si="5"/>
        <v>1.1999999999999999E-6</v>
      </c>
      <c r="F84" s="17">
        <f t="shared" si="4"/>
        <v>4840.5049283439303</v>
      </c>
      <c r="G84" s="17">
        <v>45</v>
      </c>
      <c r="H84" s="17">
        <v>1</v>
      </c>
      <c r="I84" s="17"/>
      <c r="J84" s="17"/>
      <c r="K84" s="17"/>
      <c r="L84" s="17"/>
      <c r="M84" s="17"/>
      <c r="N84" s="18"/>
      <c r="O84" s="17">
        <f>IF(G84&gt;0,INDEX(Sheet3!$F$1:$F$75,Sheet1!G84+1),0)*H84+IF(I84&gt;0,INDEX(Sheet3!$F$1:$F$75,Sheet1!I84+1),0)*J84+IF(K84&gt;0,INDEX(Sheet3!$F$1:$F$75,Sheet1!K84+1),0)*L84+IF(M84&gt;0,INDEX(Sheet3!$F$1:$F$75,Sheet1!M84+1),0)*N84</f>
        <v>609.51312154696132</v>
      </c>
    </row>
    <row r="85" spans="1:15" x14ac:dyDescent="0.25">
      <c r="A85" s="1">
        <v>82</v>
      </c>
      <c r="B85" s="15">
        <v>56</v>
      </c>
      <c r="C85" s="15">
        <v>62</v>
      </c>
      <c r="D85" s="15">
        <v>1.8</v>
      </c>
      <c r="E85" s="16">
        <f t="shared" si="5"/>
        <v>8.9999999999999996E-7</v>
      </c>
      <c r="F85" s="15">
        <f t="shared" si="4"/>
        <v>4109.0891824875771</v>
      </c>
      <c r="G85" s="15">
        <v>45</v>
      </c>
      <c r="H85" s="15">
        <v>1</v>
      </c>
      <c r="I85" s="15"/>
      <c r="J85" s="15"/>
      <c r="K85" s="15"/>
      <c r="L85" s="15"/>
      <c r="M85" s="15"/>
      <c r="N85" s="16"/>
      <c r="O85" s="15">
        <f>IF(G85&gt;0,INDEX(Sheet3!$F$1:$F$75,Sheet1!G85+1),0)*H85+IF(I85&gt;0,INDEX(Sheet3!$F$1:$F$75,Sheet1!I85+1),0)*J85+IF(K85&gt;0,INDEX(Sheet3!$F$1:$F$75,Sheet1!K85+1),0)*L85+IF(M85&gt;0,INDEX(Sheet3!$F$1:$F$75,Sheet1!M85+1),0)*N85</f>
        <v>609.51312154696132</v>
      </c>
    </row>
    <row r="86" spans="1:15" x14ac:dyDescent="0.25">
      <c r="A86" s="1">
        <v>83</v>
      </c>
      <c r="B86" s="17">
        <v>61</v>
      </c>
      <c r="C86" s="17">
        <v>62</v>
      </c>
      <c r="D86" s="17">
        <v>3.6</v>
      </c>
      <c r="E86" s="18">
        <f t="shared" si="5"/>
        <v>1.7999999999999999E-6</v>
      </c>
      <c r="F86" s="17">
        <f t="shared" si="4"/>
        <v>6303.3364200566375</v>
      </c>
      <c r="G86" s="17">
        <v>45</v>
      </c>
      <c r="H86" s="17">
        <v>1</v>
      </c>
      <c r="I86" s="17"/>
      <c r="J86" s="17"/>
      <c r="K86" s="17"/>
      <c r="L86" s="17"/>
      <c r="M86" s="17"/>
      <c r="N86" s="18"/>
      <c r="O86" s="17">
        <f>IF(G86&gt;0,INDEX(Sheet3!$F$1:$F$75,Sheet1!G86+1),0)*H86+IF(I86&gt;0,INDEX(Sheet3!$F$1:$F$75,Sheet1!I86+1),0)*J86+IF(K86&gt;0,INDEX(Sheet3!$F$1:$F$75,Sheet1!K86+1),0)*L86+IF(M86&gt;0,INDEX(Sheet3!$F$1:$F$75,Sheet1!M86+1),0)*N86</f>
        <v>609.51312154696132</v>
      </c>
    </row>
    <row r="87" spans="1:15" x14ac:dyDescent="0.25">
      <c r="A87" s="1">
        <v>84</v>
      </c>
      <c r="B87" s="15">
        <v>63</v>
      </c>
      <c r="C87" s="15">
        <v>52</v>
      </c>
      <c r="D87" s="15">
        <v>6.2</v>
      </c>
      <c r="E87" s="16">
        <f t="shared" si="5"/>
        <v>3.1E-6</v>
      </c>
      <c r="F87" s="15">
        <f t="shared" si="4"/>
        <v>5177.8288689503179</v>
      </c>
      <c r="G87" s="15">
        <v>45</v>
      </c>
      <c r="H87" s="15">
        <v>0.4</v>
      </c>
      <c r="I87" s="15">
        <v>58</v>
      </c>
      <c r="J87" s="15">
        <v>0.6</v>
      </c>
      <c r="K87" s="15"/>
      <c r="L87" s="15"/>
      <c r="M87" s="15"/>
      <c r="N87" s="16"/>
      <c r="O87" s="15">
        <f>IF(G87&gt;0,INDEX(Sheet3!$F$1:$F$75,Sheet1!G87+1),0)*H87+IF(I87&gt;0,INDEX(Sheet3!$F$1:$F$75,Sheet1!I87+1),0)*J87+IF(K87&gt;0,INDEX(Sheet3!$F$1:$F$75,Sheet1!K87+1),0)*L87+IF(M87&gt;0,INDEX(Sheet3!$F$1:$F$75,Sheet1!M87+1),0)*N87</f>
        <v>333.15947627506142</v>
      </c>
    </row>
    <row r="88" spans="1:15" x14ac:dyDescent="0.25">
      <c r="A88" s="1">
        <v>85</v>
      </c>
      <c r="B88" s="17">
        <v>73</v>
      </c>
      <c r="C88" s="17">
        <v>63</v>
      </c>
      <c r="D88" s="17">
        <v>11.7</v>
      </c>
      <c r="E88" s="18">
        <f t="shared" si="5"/>
        <v>5.849999999999999E-6</v>
      </c>
      <c r="F88" s="17">
        <f t="shared" si="4"/>
        <v>3071.8548914686694</v>
      </c>
      <c r="G88" s="17">
        <v>43</v>
      </c>
      <c r="H88" s="17">
        <v>0.3</v>
      </c>
      <c r="I88" s="17">
        <v>44</v>
      </c>
      <c r="J88" s="17">
        <v>0.6</v>
      </c>
      <c r="K88" s="17">
        <v>45</v>
      </c>
      <c r="L88" s="17">
        <v>0.1</v>
      </c>
      <c r="M88" s="17"/>
      <c r="N88" s="18"/>
      <c r="O88" s="17">
        <f>IF(G88&gt;0,INDEX(Sheet3!$F$1:$F$75,Sheet1!G88+1),0)*H88+IF(I88&gt;0,INDEX(Sheet3!$F$1:$F$75,Sheet1!I88+1),0)*J88+IF(K88&gt;0,INDEX(Sheet3!$F$1:$F$75,Sheet1!K88+1),0)*L88+IF(M88&gt;0,INDEX(Sheet3!$F$1:$F$75,Sheet1!M88+1),0)*N88</f>
        <v>115.73739871458679</v>
      </c>
    </row>
    <row r="89" spans="1:15" x14ac:dyDescent="0.25">
      <c r="A89" s="1">
        <v>86</v>
      </c>
      <c r="B89" s="15">
        <v>73</v>
      </c>
      <c r="C89" s="15">
        <v>69</v>
      </c>
      <c r="D89" s="15">
        <v>6.8</v>
      </c>
      <c r="E89" s="16">
        <f t="shared" si="5"/>
        <v>3.3999999999999996E-6</v>
      </c>
      <c r="F89" s="15">
        <f t="shared" si="4"/>
        <v>832.18413901988106</v>
      </c>
      <c r="G89" s="15">
        <v>43</v>
      </c>
      <c r="H89" s="15">
        <v>0.5</v>
      </c>
      <c r="I89" s="15">
        <v>44</v>
      </c>
      <c r="J89" s="15">
        <v>0.05</v>
      </c>
      <c r="K89" s="15">
        <v>57</v>
      </c>
      <c r="L89" s="15">
        <v>0.45</v>
      </c>
      <c r="M89" s="15"/>
      <c r="N89" s="16"/>
      <c r="O89" s="15">
        <f>IF(G89&gt;0,INDEX(Sheet3!$F$1:$F$75,Sheet1!G89+1),0)*H89+IF(I89&gt;0,INDEX(Sheet3!$F$1:$F$75,Sheet1!I89+1),0)*J89+IF(K89&gt;0,INDEX(Sheet3!$F$1:$F$75,Sheet1!K89+1),0)*L89+IF(M89&gt;0,INDEX(Sheet3!$F$1:$F$75,Sheet1!M89+1),0)*N89</f>
        <v>49.707584949598044</v>
      </c>
    </row>
    <row r="90" spans="1:15" x14ac:dyDescent="0.25">
      <c r="A90" s="1">
        <v>87</v>
      </c>
      <c r="B90" s="17">
        <v>72</v>
      </c>
      <c r="C90" s="17">
        <v>73</v>
      </c>
      <c r="D90" s="17">
        <v>3.8</v>
      </c>
      <c r="E90" s="18">
        <f t="shared" si="5"/>
        <v>1.8999999999999998E-6</v>
      </c>
      <c r="F90" s="17">
        <f t="shared" si="4"/>
        <v>866.3370438721231</v>
      </c>
      <c r="G90" s="17">
        <v>42</v>
      </c>
      <c r="H90" s="17">
        <v>0.5</v>
      </c>
      <c r="I90" s="17">
        <v>43</v>
      </c>
      <c r="J90" s="17">
        <v>0.5</v>
      </c>
      <c r="K90" s="17"/>
      <c r="L90" s="17"/>
      <c r="M90" s="17"/>
      <c r="N90" s="18"/>
      <c r="O90" s="17">
        <f>IF(G90&gt;0,INDEX(Sheet3!$F$1:$F$75,Sheet1!G90+1),0)*H90+IF(I90&gt;0,INDEX(Sheet3!$F$1:$F$75,Sheet1!I90+1),0)*J90+IF(K90&gt;0,INDEX(Sheet3!$F$1:$F$75,Sheet1!K90+1),0)*L90+IF(M90&gt;0,INDEX(Sheet3!$F$1:$F$75,Sheet1!M90+1),0)*N90</f>
        <v>80.652569112513973</v>
      </c>
    </row>
    <row r="91" spans="1:15" x14ac:dyDescent="0.25">
      <c r="A91" s="1">
        <v>88</v>
      </c>
      <c r="B91" s="15">
        <v>81</v>
      </c>
      <c r="C91" s="15">
        <v>72</v>
      </c>
      <c r="D91" s="15">
        <v>3.3</v>
      </c>
      <c r="E91" s="16">
        <f t="shared" si="5"/>
        <v>1.6499999999999999E-6</v>
      </c>
      <c r="F91" s="15">
        <f t="shared" si="4"/>
        <v>1047.7115588844056</v>
      </c>
      <c r="G91" s="15">
        <v>42</v>
      </c>
      <c r="H91" s="15">
        <v>1</v>
      </c>
      <c r="I91" s="15"/>
      <c r="J91" s="15"/>
      <c r="K91" s="15"/>
      <c r="L91" s="15"/>
      <c r="M91" s="15"/>
      <c r="N91" s="16"/>
      <c r="O91" s="15">
        <f>IF(G91&gt;0,INDEX(Sheet3!$F$1:$F$75,Sheet1!G91+1),0)*H91+IF(I91&gt;0,INDEX(Sheet3!$F$1:$F$75,Sheet1!I91+1),0)*J91+IF(K91&gt;0,INDEX(Sheet3!$F$1:$F$75,Sheet1!K91+1),0)*L91+IF(M91&gt;0,INDEX(Sheet3!$F$1:$F$75,Sheet1!M91+1),0)*N91</f>
        <v>107.5503355704698</v>
      </c>
    </row>
    <row r="92" spans="1:15" x14ac:dyDescent="0.25">
      <c r="A92" s="1">
        <v>89</v>
      </c>
      <c r="B92" s="17">
        <v>13</v>
      </c>
      <c r="C92" s="17">
        <v>81</v>
      </c>
      <c r="D92" s="17">
        <v>4</v>
      </c>
      <c r="E92" s="18">
        <f t="shared" si="5"/>
        <v>1.9999999999999999E-6</v>
      </c>
      <c r="F92" s="17">
        <f t="shared" si="4"/>
        <v>957.45129457154292</v>
      </c>
      <c r="G92" s="17">
        <v>34</v>
      </c>
      <c r="H92" s="17">
        <v>1</v>
      </c>
      <c r="I92" s="17"/>
      <c r="J92" s="17"/>
      <c r="K92" s="17"/>
      <c r="L92" s="17"/>
      <c r="M92" s="17"/>
      <c r="N92" s="18"/>
      <c r="O92" s="17">
        <f>IF(G92&gt;0,INDEX(Sheet3!$F$1:$F$75,Sheet1!G92+1),0)*H92+IF(I92&gt;0,INDEX(Sheet3!$F$1:$F$75,Sheet1!I92+1),0)*J92+IF(K92&gt;0,INDEX(Sheet3!$F$1:$F$75,Sheet1!K92+1),0)*L92+IF(M92&gt;0,INDEX(Sheet3!$F$1:$F$75,Sheet1!M92+1),0)*N92</f>
        <v>85.93486805165638</v>
      </c>
    </row>
    <row r="93" spans="1:15" x14ac:dyDescent="0.25">
      <c r="A93" s="1">
        <v>90</v>
      </c>
      <c r="B93" s="15">
        <v>81</v>
      </c>
      <c r="C93" s="15">
        <v>14</v>
      </c>
      <c r="D93" s="15">
        <v>8.1999999999999993</v>
      </c>
      <c r="E93" s="16">
        <f t="shared" si="5"/>
        <v>4.0999999999999997E-6</v>
      </c>
      <c r="F93" s="15">
        <f t="shared" si="4"/>
        <v>1679.3041862054565</v>
      </c>
      <c r="G93" s="15">
        <v>34</v>
      </c>
      <c r="H93" s="15">
        <v>1</v>
      </c>
      <c r="I93" s="15"/>
      <c r="J93" s="15"/>
      <c r="K93" s="15"/>
      <c r="L93" s="15"/>
      <c r="M93" s="15"/>
      <c r="N93" s="16"/>
      <c r="O93" s="15">
        <f>IF(G93&gt;0,INDEX(Sheet3!$F$1:$F$75,Sheet1!G93+1),0)*H93+IF(I93&gt;0,INDEX(Sheet3!$F$1:$F$75,Sheet1!I93+1),0)*J93+IF(K93&gt;0,INDEX(Sheet3!$F$1:$F$75,Sheet1!K93+1),0)*L93+IF(M93&gt;0,INDEX(Sheet3!$F$1:$F$75,Sheet1!M93+1),0)*N93</f>
        <v>85.93486805165638</v>
      </c>
    </row>
    <row r="94" spans="1:15" x14ac:dyDescent="0.25">
      <c r="A94" s="1">
        <v>91</v>
      </c>
      <c r="B94" s="17">
        <v>1</v>
      </c>
      <c r="C94" s="17">
        <v>70</v>
      </c>
      <c r="D94" s="17">
        <v>1.8</v>
      </c>
      <c r="E94" s="18">
        <f t="shared" si="5"/>
        <v>8.9999999999999996E-7</v>
      </c>
      <c r="F94" s="17">
        <f t="shared" si="4"/>
        <v>360.90813729305165</v>
      </c>
      <c r="G94" s="17">
        <v>23</v>
      </c>
      <c r="H94" s="17">
        <v>1</v>
      </c>
      <c r="I94" s="17"/>
      <c r="J94" s="17"/>
      <c r="K94" s="17"/>
      <c r="L94" s="17"/>
      <c r="M94" s="17"/>
      <c r="N94" s="18"/>
      <c r="O94" s="17">
        <f>IF(G94&gt;0,INDEX(Sheet3!$F$1:$F$75,Sheet1!G94+1),0)*H94+IF(I94&gt;0,INDEX(Sheet3!$F$1:$F$75,Sheet1!I94+1),0)*J94+IF(K94&gt;0,INDEX(Sheet3!$F$1:$F$75,Sheet1!K94+1),0)*L94+IF(M94&gt;0,INDEX(Sheet3!$F$1:$F$75,Sheet1!M94+1),0)*N94</f>
        <v>53.534551231135822</v>
      </c>
    </row>
    <row r="95" spans="1:15" x14ac:dyDescent="0.25">
      <c r="A95" s="1">
        <v>92</v>
      </c>
      <c r="B95" s="15">
        <v>1</v>
      </c>
      <c r="C95" s="15">
        <v>74</v>
      </c>
      <c r="D95" s="15">
        <v>0.9</v>
      </c>
      <c r="E95" s="16">
        <f t="shared" si="5"/>
        <v>4.4999999999999998E-7</v>
      </c>
      <c r="F95" s="15">
        <f t="shared" si="4"/>
        <v>15464.278186528058</v>
      </c>
      <c r="G95" s="15">
        <v>16</v>
      </c>
      <c r="H95" s="15">
        <v>1</v>
      </c>
      <c r="I95" s="15"/>
      <c r="J95" s="15"/>
      <c r="K95" s="15"/>
      <c r="L95" s="15"/>
      <c r="M95" s="15"/>
      <c r="N95" s="16"/>
      <c r="O95" s="15">
        <f>IF(G95&gt;0,INDEX(Sheet3!$F$1:$F$75,Sheet1!G95+1),0)*H95+IF(I95&gt;0,INDEX(Sheet3!$F$1:$F$75,Sheet1!I95+1),0)*J95+IF(K95&gt;0,INDEX(Sheet3!$F$1:$F$75,Sheet1!K95+1),0)*L95+IF(M95&gt;0,INDEX(Sheet3!$F$1:$F$75,Sheet1!M95+1),0)*N95</f>
        <v>3129.4117647058824</v>
      </c>
    </row>
    <row r="96" spans="1:15" s="20" customFormat="1" x14ac:dyDescent="0.25">
      <c r="A96" s="20">
        <v>93</v>
      </c>
      <c r="B96" s="21">
        <v>70</v>
      </c>
      <c r="C96" s="21">
        <v>45</v>
      </c>
      <c r="D96" s="21">
        <v>5.9</v>
      </c>
      <c r="E96" s="22">
        <f t="shared" si="5"/>
        <v>2.9500000000000001E-6</v>
      </c>
      <c r="F96" s="21">
        <f t="shared" si="4"/>
        <v>824.09707417733898</v>
      </c>
      <c r="G96" s="21">
        <v>23</v>
      </c>
      <c r="H96" s="21">
        <v>0.95</v>
      </c>
      <c r="I96" s="21">
        <v>34</v>
      </c>
      <c r="J96" s="21">
        <v>0.05</v>
      </c>
      <c r="K96" s="21"/>
      <c r="L96" s="21"/>
      <c r="M96" s="21"/>
      <c r="N96" s="22"/>
      <c r="O96" s="21">
        <f>IF(G96&gt;0,INDEX(Sheet3!$F$1:$F$75,Sheet1!G96+1),0)*H96+IF(I96&gt;0,INDEX(Sheet3!$F$1:$F$75,Sheet1!I96+1),0)*J96+IF(K96&gt;0,INDEX(Sheet3!$F$1:$F$75,Sheet1!K96+1),0)*L96+IF(M96&gt;0,INDEX(Sheet3!$F$1:$F$75,Sheet1!M96+1),0)*N96</f>
        <v>55.154567072161846</v>
      </c>
    </row>
    <row r="97" spans="1:15" x14ac:dyDescent="0.25">
      <c r="A97" s="1">
        <v>94</v>
      </c>
      <c r="B97" s="15">
        <v>45</v>
      </c>
      <c r="C97" s="15">
        <v>71</v>
      </c>
      <c r="D97" s="15">
        <v>3.3</v>
      </c>
      <c r="E97" s="16">
        <f t="shared" si="5"/>
        <v>1.6499999999999999E-6</v>
      </c>
      <c r="F97" s="15">
        <f t="shared" si="4"/>
        <v>837.14247929922396</v>
      </c>
      <c r="G97" s="15">
        <v>34</v>
      </c>
      <c r="H97" s="15">
        <v>1</v>
      </c>
      <c r="I97" s="15"/>
      <c r="J97" s="15"/>
      <c r="K97" s="15"/>
      <c r="L97" s="15"/>
      <c r="M97" s="15"/>
      <c r="N97" s="16"/>
      <c r="O97" s="15">
        <f>IF(G97&gt;0,INDEX(Sheet3!$F$1:$F$75,Sheet1!G97+1),0)*H97+IF(I97&gt;0,INDEX(Sheet3!$F$1:$F$75,Sheet1!I97+1),0)*J97+IF(K97&gt;0,INDEX(Sheet3!$F$1:$F$75,Sheet1!K97+1),0)*L97+IF(M97&gt;0,INDEX(Sheet3!$F$1:$F$75,Sheet1!M97+1),0)*N97</f>
        <v>85.93486805165638</v>
      </c>
    </row>
    <row r="98" spans="1:15" x14ac:dyDescent="0.25">
      <c r="A98" s="1">
        <v>95</v>
      </c>
      <c r="B98" s="17">
        <v>45</v>
      </c>
      <c r="C98" s="17">
        <v>13</v>
      </c>
      <c r="D98" s="17">
        <v>6</v>
      </c>
      <c r="E98" s="18">
        <f t="shared" si="5"/>
        <v>3.0000000000000001E-6</v>
      </c>
      <c r="F98" s="17">
        <f t="shared" si="4"/>
        <v>1301.1907667781684</v>
      </c>
      <c r="G98" s="17">
        <v>34</v>
      </c>
      <c r="H98" s="17">
        <v>1</v>
      </c>
      <c r="I98" s="17"/>
      <c r="J98" s="17"/>
      <c r="K98" s="17"/>
      <c r="L98" s="17"/>
      <c r="M98" s="17"/>
      <c r="N98" s="18"/>
      <c r="O98" s="17">
        <f>IF(G98&gt;0,INDEX(Sheet3!$F$1:$F$75,Sheet1!G98+1),0)*H98+IF(I98&gt;0,INDEX(Sheet3!$F$1:$F$75,Sheet1!I98+1),0)*J98+IF(K98&gt;0,INDEX(Sheet3!$F$1:$F$75,Sheet1!K98+1),0)*L98+IF(M98&gt;0,INDEX(Sheet3!$F$1:$F$75,Sheet1!M98+1),0)*N98</f>
        <v>85.93486805165638</v>
      </c>
    </row>
    <row r="99" spans="1:15" x14ac:dyDescent="0.25">
      <c r="A99" s="1">
        <v>96</v>
      </c>
      <c r="B99" s="15">
        <v>71</v>
      </c>
      <c r="C99" s="15">
        <v>58</v>
      </c>
      <c r="D99" s="15">
        <v>10.7</v>
      </c>
      <c r="E99" s="16">
        <f t="shared" si="5"/>
        <v>5.3499999999999996E-6</v>
      </c>
      <c r="F99" s="15">
        <f t="shared" ref="F99:F130" si="6">(PI()+2*D99)*O99</f>
        <v>5691.2327602938822</v>
      </c>
      <c r="G99" s="15">
        <v>34</v>
      </c>
      <c r="H99" s="15">
        <v>0.1</v>
      </c>
      <c r="I99" s="15">
        <v>35</v>
      </c>
      <c r="J99" s="15">
        <v>0.7</v>
      </c>
      <c r="K99" s="15">
        <v>36</v>
      </c>
      <c r="L99" s="15">
        <v>0.2</v>
      </c>
      <c r="M99" s="15"/>
      <c r="N99" s="16"/>
      <c r="O99" s="15">
        <f>IF(G99&gt;0,INDEX(Sheet3!$F$1:$F$75,Sheet1!G99+1),0)*H99+IF(I99&gt;0,INDEX(Sheet3!$F$1:$F$75,Sheet1!I99+1),0)*J99+IF(K99&gt;0,INDEX(Sheet3!$F$1:$F$75,Sheet1!K99+1),0)*L99+IF(M99&gt;0,INDEX(Sheet3!$F$1:$F$75,Sheet1!M99+1),0)*N99</f>
        <v>231.90152491840843</v>
      </c>
    </row>
    <row r="100" spans="1:15" x14ac:dyDescent="0.25">
      <c r="A100" s="1">
        <v>97</v>
      </c>
      <c r="B100" s="17">
        <v>3</v>
      </c>
      <c r="C100" s="17">
        <v>15</v>
      </c>
      <c r="D100" s="17">
        <v>6.6</v>
      </c>
      <c r="E100" s="18">
        <f t="shared" si="5"/>
        <v>3.2999999999999997E-6</v>
      </c>
      <c r="F100" s="17">
        <f t="shared" si="6"/>
        <v>2608.6643554296802</v>
      </c>
      <c r="G100" s="17">
        <v>36</v>
      </c>
      <c r="H100" s="17">
        <v>0.1</v>
      </c>
      <c r="I100" s="17">
        <v>35</v>
      </c>
      <c r="J100" s="17">
        <v>0.7</v>
      </c>
      <c r="K100" s="17">
        <v>34</v>
      </c>
      <c r="L100" s="17">
        <v>0.2</v>
      </c>
      <c r="M100" s="17"/>
      <c r="N100" s="18"/>
      <c r="O100" s="17">
        <f>IF(G100&gt;0,INDEX(Sheet3!$F$1:$F$75,Sheet1!G100+1),0)*H100+IF(I100&gt;0,INDEX(Sheet3!$F$1:$F$75,Sheet1!I100+1),0)*J100+IF(K100&gt;0,INDEX(Sheet3!$F$1:$F$75,Sheet1!K100+1),0)*L100+IF(M100&gt;0,INDEX(Sheet3!$F$1:$F$75,Sheet1!M100+1),0)*N100</f>
        <v>159.63342195147848</v>
      </c>
    </row>
    <row r="101" spans="1:15" x14ac:dyDescent="0.25">
      <c r="A101" s="1">
        <v>98</v>
      </c>
      <c r="B101" s="15">
        <v>3</v>
      </c>
      <c r="C101" s="15">
        <v>14</v>
      </c>
      <c r="D101" s="15">
        <v>7.3</v>
      </c>
      <c r="E101" s="16">
        <f t="shared" si="5"/>
        <v>3.6499999999999998E-6</v>
      </c>
      <c r="F101" s="15">
        <f t="shared" si="6"/>
        <v>2832.1511461617497</v>
      </c>
      <c r="G101" s="15">
        <v>36</v>
      </c>
      <c r="H101" s="15">
        <v>0.1</v>
      </c>
      <c r="I101" s="15">
        <v>35</v>
      </c>
      <c r="J101" s="15">
        <v>0.7</v>
      </c>
      <c r="K101" s="15">
        <v>34</v>
      </c>
      <c r="L101" s="15">
        <v>0.2</v>
      </c>
      <c r="M101" s="15"/>
      <c r="N101" s="16"/>
      <c r="O101" s="15">
        <f>IF(G101&gt;0,INDEX(Sheet3!$F$1:$F$75,Sheet1!G101+1),0)*H101+IF(I101&gt;0,INDEX(Sheet3!$F$1:$F$75,Sheet1!I101+1),0)*J101+IF(K101&gt;0,INDEX(Sheet3!$F$1:$F$75,Sheet1!K101+1),0)*L101+IF(M101&gt;0,INDEX(Sheet3!$F$1:$F$75,Sheet1!M101+1),0)*N101</f>
        <v>159.63342195147848</v>
      </c>
    </row>
    <row r="102" spans="1:15" x14ac:dyDescent="0.25">
      <c r="A102" s="1">
        <v>99</v>
      </c>
      <c r="B102" s="17">
        <v>3</v>
      </c>
      <c r="C102" s="17">
        <v>58</v>
      </c>
      <c r="D102" s="17">
        <v>2.2999999999999998</v>
      </c>
      <c r="E102" s="18">
        <f t="shared" si="5"/>
        <v>1.1499999999999998E-6</v>
      </c>
      <c r="F102" s="17">
        <f t="shared" si="6"/>
        <v>6259.9748933724695</v>
      </c>
      <c r="G102" s="17">
        <v>36</v>
      </c>
      <c r="H102" s="17">
        <v>1</v>
      </c>
      <c r="I102" s="17"/>
      <c r="J102" s="17"/>
      <c r="K102" s="17"/>
      <c r="L102" s="17"/>
      <c r="M102" s="17"/>
      <c r="N102" s="18"/>
      <c r="O102" s="17">
        <f>IF(G102&gt;0,INDEX(Sheet3!$F$1:$F$75,Sheet1!G102+1),0)*H102+IF(I102&gt;0,INDEX(Sheet3!$F$1:$F$75,Sheet1!I102+1),0)*J102+IF(K102&gt;0,INDEX(Sheet3!$F$1:$F$75,Sheet1!K102+1),0)*L102+IF(M102&gt;0,INDEX(Sheet3!$F$1:$F$75,Sheet1!M102+1),0)*N102</f>
        <v>808.61589772095613</v>
      </c>
    </row>
    <row r="103" spans="1:15" x14ac:dyDescent="0.25">
      <c r="A103" s="1">
        <v>100</v>
      </c>
      <c r="B103" s="15">
        <v>58</v>
      </c>
      <c r="C103" s="15">
        <v>59</v>
      </c>
      <c r="D103" s="15">
        <v>2.2999999999999998</v>
      </c>
      <c r="E103" s="16">
        <f t="shared" ref="E103:E134" si="7">D103*(0.000001)*0.5</f>
        <v>1.1499999999999998E-6</v>
      </c>
      <c r="F103" s="15">
        <f t="shared" si="6"/>
        <v>6259.9748933724695</v>
      </c>
      <c r="G103" s="15">
        <v>36</v>
      </c>
      <c r="H103" s="15">
        <v>1</v>
      </c>
      <c r="I103" s="15"/>
      <c r="J103" s="15"/>
      <c r="K103" s="15"/>
      <c r="L103" s="15"/>
      <c r="M103" s="15"/>
      <c r="N103" s="16"/>
      <c r="O103" s="15">
        <f>IF(G103&gt;0,INDEX(Sheet3!$F$1:$F$75,Sheet1!G103+1),0)*H103+IF(I103&gt;0,INDEX(Sheet3!$F$1:$F$75,Sheet1!I103+1),0)*J103+IF(K103&gt;0,INDEX(Sheet3!$F$1:$F$75,Sheet1!K103+1),0)*L103+IF(M103&gt;0,INDEX(Sheet3!$F$1:$F$75,Sheet1!M103+1),0)*N103</f>
        <v>808.61589772095613</v>
      </c>
    </row>
    <row r="104" spans="1:15" x14ac:dyDescent="0.25">
      <c r="A104" s="1">
        <v>101</v>
      </c>
      <c r="B104" s="17">
        <v>59</v>
      </c>
      <c r="C104" s="17">
        <v>4</v>
      </c>
      <c r="D104" s="17">
        <v>1.1000000000000001</v>
      </c>
      <c r="E104" s="18">
        <f t="shared" si="7"/>
        <v>5.5000000000000003E-7</v>
      </c>
      <c r="F104" s="17">
        <f t="shared" si="6"/>
        <v>3893.8863682340375</v>
      </c>
      <c r="G104" s="17">
        <v>36</v>
      </c>
      <c r="H104" s="17">
        <v>0.6</v>
      </c>
      <c r="I104" s="17">
        <v>45</v>
      </c>
      <c r="J104" s="17">
        <v>0.4</v>
      </c>
      <c r="K104" s="17"/>
      <c r="L104" s="17"/>
      <c r="M104" s="17"/>
      <c r="N104" s="18"/>
      <c r="O104" s="17">
        <f>IF(G104&gt;0,INDEX(Sheet3!$F$1:$F$75,Sheet1!G104+1),0)*H104+IF(I104&gt;0,INDEX(Sheet3!$F$1:$F$75,Sheet1!I104+1),0)*J104+IF(K104&gt;0,INDEX(Sheet3!$F$1:$F$75,Sheet1!K104+1),0)*L104+IF(M104&gt;0,INDEX(Sheet3!$F$1:$F$75,Sheet1!M104+1),0)*N104</f>
        <v>728.97478725135818</v>
      </c>
    </row>
    <row r="105" spans="1:15" x14ac:dyDescent="0.25">
      <c r="A105" s="1">
        <v>102</v>
      </c>
      <c r="B105" s="15">
        <v>2</v>
      </c>
      <c r="C105" s="15">
        <v>44</v>
      </c>
      <c r="D105" s="15">
        <v>6.5</v>
      </c>
      <c r="E105" s="16">
        <f t="shared" si="7"/>
        <v>3.2499999999999998E-6</v>
      </c>
      <c r="F105" s="15">
        <f t="shared" si="6"/>
        <v>38653.442894148728</v>
      </c>
      <c r="G105" s="15">
        <v>36</v>
      </c>
      <c r="H105" s="15">
        <v>0.7</v>
      </c>
      <c r="I105" s="15">
        <v>37</v>
      </c>
      <c r="J105" s="15">
        <v>0.3</v>
      </c>
      <c r="K105" s="15"/>
      <c r="L105" s="15"/>
      <c r="M105" s="15"/>
      <c r="N105" s="16"/>
      <c r="O105" s="15">
        <f>IF(G105&gt;0,INDEX(Sheet3!$F$1:$F$75,Sheet1!G105+1),0)*H105+IF(I105&gt;0,INDEX(Sheet3!$F$1:$F$75,Sheet1!I105+1),0)*J105+IF(K105&gt;0,INDEX(Sheet3!$F$1:$F$75,Sheet1!K105+1),0)*L105+IF(M105&gt;0,INDEX(Sheet3!$F$1:$F$75,Sheet1!M105+1),0)*N105</f>
        <v>2394.6486399254063</v>
      </c>
    </row>
    <row r="106" spans="1:15" x14ac:dyDescent="0.25">
      <c r="A106" s="1">
        <v>103</v>
      </c>
      <c r="B106" s="17">
        <v>44</v>
      </c>
      <c r="C106" s="17">
        <v>43</v>
      </c>
      <c r="D106" s="17">
        <v>1</v>
      </c>
      <c r="E106" s="18">
        <f t="shared" si="7"/>
        <v>4.9999999999999998E-7</v>
      </c>
      <c r="F106" s="17">
        <f t="shared" si="6"/>
        <v>31340.021211535572</v>
      </c>
      <c r="G106" s="17">
        <v>37</v>
      </c>
      <c r="H106" s="17">
        <v>1</v>
      </c>
      <c r="I106" s="17"/>
      <c r="J106" s="17"/>
      <c r="K106" s="17"/>
      <c r="L106" s="17"/>
      <c r="M106" s="17"/>
      <c r="N106" s="18"/>
      <c r="O106" s="17">
        <f>IF(G106&gt;0,INDEX(Sheet3!$F$1:$F$75,Sheet1!G106+1),0)*H106+IF(I106&gt;0,INDEX(Sheet3!$F$1:$F$75,Sheet1!I106+1),0)*J106+IF(K106&gt;0,INDEX(Sheet3!$F$1:$F$75,Sheet1!K106+1),0)*L106+IF(M106&gt;0,INDEX(Sheet3!$F$1:$F$75,Sheet1!M106+1),0)*N106</f>
        <v>6095.3917050691243</v>
      </c>
    </row>
    <row r="107" spans="1:15" x14ac:dyDescent="0.25">
      <c r="A107" s="1">
        <v>104</v>
      </c>
      <c r="B107" s="15">
        <v>44</v>
      </c>
      <c r="C107" s="15">
        <v>59</v>
      </c>
      <c r="D107" s="15">
        <v>2.2999999999999998</v>
      </c>
      <c r="E107" s="16">
        <f t="shared" si="7"/>
        <v>1.1499999999999998E-6</v>
      </c>
      <c r="F107" s="15">
        <f t="shared" si="6"/>
        <v>18538.394318775314</v>
      </c>
      <c r="G107" s="15">
        <v>37</v>
      </c>
      <c r="H107" s="15">
        <v>0.3</v>
      </c>
      <c r="I107" s="15">
        <v>36</v>
      </c>
      <c r="J107" s="15">
        <v>0.7</v>
      </c>
      <c r="K107" s="15"/>
      <c r="L107" s="15"/>
      <c r="M107" s="15"/>
      <c r="N107" s="16"/>
      <c r="O107" s="15">
        <f>IF(G107&gt;0,INDEX(Sheet3!$F$1:$F$75,Sheet1!G107+1),0)*H107+IF(I107&gt;0,INDEX(Sheet3!$F$1:$F$75,Sheet1!I107+1),0)*J107+IF(K107&gt;0,INDEX(Sheet3!$F$1:$F$75,Sheet1!K107+1),0)*L107+IF(M107&gt;0,INDEX(Sheet3!$F$1:$F$75,Sheet1!M107+1),0)*N107</f>
        <v>2394.6486399254063</v>
      </c>
    </row>
    <row r="108" spans="1:15" x14ac:dyDescent="0.25">
      <c r="A108" s="1">
        <v>105</v>
      </c>
      <c r="B108" s="17">
        <v>43</v>
      </c>
      <c r="C108" s="17">
        <v>4</v>
      </c>
      <c r="D108" s="17">
        <v>2.1</v>
      </c>
      <c r="E108" s="18">
        <f t="shared" si="7"/>
        <v>1.0499999999999999E-6</v>
      </c>
      <c r="F108" s="17">
        <f t="shared" si="6"/>
        <v>10062.373545012599</v>
      </c>
      <c r="G108" s="17">
        <v>47</v>
      </c>
      <c r="H108" s="17">
        <v>0.9</v>
      </c>
      <c r="I108" s="17">
        <v>45</v>
      </c>
      <c r="J108" s="17">
        <v>0.1</v>
      </c>
      <c r="K108" s="17"/>
      <c r="L108" s="17"/>
      <c r="M108" s="17"/>
      <c r="N108" s="18"/>
      <c r="O108" s="17">
        <f>IF(G108&gt;0,INDEX(Sheet3!$F$1:$F$75,Sheet1!G108+1),0)*H108+IF(I108&gt;0,INDEX(Sheet3!$F$1:$F$75,Sheet1!I108+1),0)*J108+IF(K108&gt;0,INDEX(Sheet3!$F$1:$F$75,Sheet1!K108+1),0)*L108+IF(M108&gt;0,INDEX(Sheet3!$F$1:$F$75,Sheet1!M108+1),0)*N108</f>
        <v>1370.5981821386447</v>
      </c>
    </row>
    <row r="109" spans="1:15" s="20" customFormat="1" x14ac:dyDescent="0.25">
      <c r="A109" s="20">
        <v>106</v>
      </c>
      <c r="B109" s="21">
        <v>43</v>
      </c>
      <c r="C109" s="21">
        <v>42</v>
      </c>
      <c r="D109" s="21">
        <v>0.8</v>
      </c>
      <c r="E109" s="22">
        <f t="shared" si="7"/>
        <v>3.9999999999999998E-7</v>
      </c>
      <c r="F109" s="21">
        <f t="shared" si="6"/>
        <v>28901.864529507922</v>
      </c>
      <c r="G109" s="21">
        <v>37</v>
      </c>
      <c r="H109" s="21">
        <v>1</v>
      </c>
      <c r="I109" s="21"/>
      <c r="J109" s="21"/>
      <c r="K109" s="21"/>
      <c r="L109" s="21"/>
      <c r="M109" s="21"/>
      <c r="N109" s="22"/>
      <c r="O109" s="21">
        <f>IF(G109&gt;0,INDEX(Sheet3!$F$1:$F$75,Sheet1!G109+1),0)*H109+IF(I109&gt;0,INDEX(Sheet3!$F$1:$F$75,Sheet1!I109+1),0)*J109+IF(K109&gt;0,INDEX(Sheet3!$F$1:$F$75,Sheet1!K109+1),0)*L109+IF(M109&gt;0,INDEX(Sheet3!$F$1:$F$75,Sheet1!M109+1),0)*N109</f>
        <v>6095.3917050691243</v>
      </c>
    </row>
    <row r="110" spans="1:15" x14ac:dyDescent="0.25">
      <c r="A110" s="1">
        <v>107</v>
      </c>
      <c r="B110" s="17">
        <v>58</v>
      </c>
      <c r="C110" s="17">
        <v>57</v>
      </c>
      <c r="D110" s="17">
        <v>1.9</v>
      </c>
      <c r="E110" s="18">
        <f t="shared" si="7"/>
        <v>9.499999999999999E-7</v>
      </c>
      <c r="F110" s="17">
        <f t="shared" si="6"/>
        <v>5613.0821751957046</v>
      </c>
      <c r="G110" s="17">
        <v>36</v>
      </c>
      <c r="H110" s="17">
        <v>1</v>
      </c>
      <c r="I110" s="17"/>
      <c r="J110" s="17"/>
      <c r="K110" s="17"/>
      <c r="L110" s="17"/>
      <c r="M110" s="17"/>
      <c r="N110" s="18"/>
      <c r="O110" s="17">
        <f>IF(G110&gt;0,INDEX(Sheet3!$F$1:$F$75,Sheet1!G110+1),0)*H110+IF(I110&gt;0,INDEX(Sheet3!$F$1:$F$75,Sheet1!I110+1),0)*J110+IF(K110&gt;0,INDEX(Sheet3!$F$1:$F$75,Sheet1!K110+1),0)*L110+IF(M110&gt;0,INDEX(Sheet3!$F$1:$F$75,Sheet1!M110+1),0)*N110</f>
        <v>808.61589772095613</v>
      </c>
    </row>
    <row r="111" spans="1:15" x14ac:dyDescent="0.25">
      <c r="A111" s="1">
        <v>108</v>
      </c>
      <c r="B111" s="15">
        <v>57</v>
      </c>
      <c r="C111" s="15">
        <v>56</v>
      </c>
      <c r="D111" s="15">
        <v>2</v>
      </c>
      <c r="E111" s="16">
        <f t="shared" si="7"/>
        <v>9.9999999999999995E-7</v>
      </c>
      <c r="F111" s="15">
        <f t="shared" si="6"/>
        <v>4637.2766158330678</v>
      </c>
      <c r="G111" s="15">
        <v>36</v>
      </c>
      <c r="H111" s="15">
        <v>0.2</v>
      </c>
      <c r="I111" s="15">
        <v>45</v>
      </c>
      <c r="J111" s="15">
        <v>0.8</v>
      </c>
      <c r="K111" s="15"/>
      <c r="L111" s="15"/>
      <c r="M111" s="15"/>
      <c r="N111" s="16"/>
      <c r="O111" s="15">
        <f>IF(G111&gt;0,INDEX(Sheet3!$F$1:$F$75,Sheet1!G111+1),0)*H111+IF(I111&gt;0,INDEX(Sheet3!$F$1:$F$75,Sheet1!I111+1),0)*J111+IF(K111&gt;0,INDEX(Sheet3!$F$1:$F$75,Sheet1!K111+1),0)*L111+IF(M111&gt;0,INDEX(Sheet3!$F$1:$F$75,Sheet1!M111+1),0)*N111</f>
        <v>649.33367678176023</v>
      </c>
    </row>
    <row r="112" spans="1:15" x14ac:dyDescent="0.25">
      <c r="A112" s="1">
        <v>109</v>
      </c>
      <c r="B112" s="17">
        <v>59</v>
      </c>
      <c r="C112" s="17">
        <v>60</v>
      </c>
      <c r="D112" s="17">
        <v>3.6</v>
      </c>
      <c r="E112" s="18">
        <f t="shared" si="7"/>
        <v>1.7999999999999999E-6</v>
      </c>
      <c r="F112" s="17">
        <f t="shared" si="6"/>
        <v>6509.2404007956693</v>
      </c>
      <c r="G112" s="17">
        <v>36</v>
      </c>
      <c r="H112" s="17">
        <v>0.1</v>
      </c>
      <c r="I112" s="17">
        <v>45</v>
      </c>
      <c r="J112" s="17">
        <v>0.9</v>
      </c>
      <c r="K112" s="17"/>
      <c r="L112" s="17"/>
      <c r="M112" s="17"/>
      <c r="N112" s="18"/>
      <c r="O112" s="17">
        <f>IF(G112&gt;0,INDEX(Sheet3!$F$1:$F$75,Sheet1!G112+1),0)*H112+IF(I112&gt;0,INDEX(Sheet3!$F$1:$F$75,Sheet1!I112+1),0)*J112+IF(K112&gt;0,INDEX(Sheet3!$F$1:$F$75,Sheet1!K112+1),0)*L112+IF(M112&gt;0,INDEX(Sheet3!$F$1:$F$75,Sheet1!M112+1),0)*N112</f>
        <v>629.42339916436083</v>
      </c>
    </row>
    <row r="113" spans="1:15" s="23" customFormat="1" x14ac:dyDescent="0.25">
      <c r="A113" s="23">
        <v>110</v>
      </c>
      <c r="B113" s="24">
        <v>74</v>
      </c>
      <c r="C113" s="24">
        <v>75</v>
      </c>
      <c r="D113" s="24">
        <v>9.8000000000000007</v>
      </c>
      <c r="E113" s="25">
        <f t="shared" si="7"/>
        <v>4.9000000000000005E-6</v>
      </c>
      <c r="F113" s="24">
        <f t="shared" si="6"/>
        <v>10395.419921227189</v>
      </c>
      <c r="G113" s="24">
        <v>16</v>
      </c>
      <c r="H113" s="24">
        <v>0.1</v>
      </c>
      <c r="I113" s="24">
        <v>15</v>
      </c>
      <c r="J113" s="24">
        <v>0.5</v>
      </c>
      <c r="K113" s="24">
        <v>17</v>
      </c>
      <c r="L113" s="24">
        <v>0.4</v>
      </c>
      <c r="M113" s="24"/>
      <c r="N113" s="25"/>
      <c r="O113" s="24">
        <f>IF(G113&gt;0,INDEX(Sheet3!$F$1:$F$75,Sheet1!G113+1),0)*H113+IF(I113&gt;0,INDEX(Sheet3!$F$1:$F$75,Sheet1!I113+1),0)*J113+IF(K113&gt;0,INDEX(Sheet3!$F$1:$F$75,Sheet1!K113+1),0)*L113+IF(M113&gt;0,INDEX(Sheet3!$F$1:$F$75,Sheet1!M113+1),0)*N113</f>
        <v>457.11046185616453</v>
      </c>
    </row>
    <row r="114" spans="1:15" x14ac:dyDescent="0.25">
      <c r="A114" s="1">
        <v>111</v>
      </c>
      <c r="B114" s="17">
        <v>74</v>
      </c>
      <c r="C114" s="17">
        <v>78</v>
      </c>
      <c r="D114" s="17">
        <v>14.4</v>
      </c>
      <c r="E114" s="18">
        <f t="shared" si="7"/>
        <v>7.1999999999999997E-6</v>
      </c>
      <c r="F114" s="17">
        <f t="shared" si="6"/>
        <v>21830.924710818566</v>
      </c>
      <c r="G114" s="17">
        <v>16</v>
      </c>
      <c r="H114" s="17">
        <v>0.1</v>
      </c>
      <c r="I114" s="17">
        <v>15</v>
      </c>
      <c r="J114" s="17">
        <v>0.4</v>
      </c>
      <c r="K114" s="17">
        <v>24</v>
      </c>
      <c r="L114" s="17">
        <v>0.5</v>
      </c>
      <c r="M114" s="17"/>
      <c r="N114" s="18"/>
      <c r="O114" s="17">
        <f>IF(G114&gt;0,INDEX(Sheet3!$F$1:$F$75,Sheet1!G114+1),0)*H114+IF(I114&gt;0,INDEX(Sheet3!$F$1:$F$75,Sheet1!I114+1),0)*J114+IF(K114&gt;0,INDEX(Sheet3!$F$1:$F$75,Sheet1!K114+1),0)*L114+IF(M114&gt;0,INDEX(Sheet3!$F$1:$F$75,Sheet1!M114+1),0)*N114</f>
        <v>683.46387569265653</v>
      </c>
    </row>
    <row r="115" spans="1:15" x14ac:dyDescent="0.25">
      <c r="A115" s="1">
        <v>112</v>
      </c>
      <c r="B115" s="15">
        <v>75</v>
      </c>
      <c r="C115" s="15">
        <v>78</v>
      </c>
      <c r="D115" s="15">
        <v>11.5</v>
      </c>
      <c r="E115" s="16">
        <f t="shared" si="7"/>
        <v>5.75E-6</v>
      </c>
      <c r="F115" s="15">
        <f t="shared" si="6"/>
        <v>11803.314416828722</v>
      </c>
      <c r="G115" s="15">
        <v>17</v>
      </c>
      <c r="H115" s="15">
        <v>0.3</v>
      </c>
      <c r="I115" s="15">
        <v>24</v>
      </c>
      <c r="J115" s="15">
        <v>0.7</v>
      </c>
      <c r="K115" s="15"/>
      <c r="L115" s="15"/>
      <c r="M115" s="15"/>
      <c r="N115" s="16"/>
      <c r="O115" s="15">
        <f>IF(G115&gt;0,INDEX(Sheet3!$F$1:$F$75,Sheet1!G115+1),0)*H115+IF(I115&gt;0,INDEX(Sheet3!$F$1:$F$75,Sheet1!I115+1),0)*J115+IF(K115&gt;0,INDEX(Sheet3!$F$1:$F$75,Sheet1!K115+1),0)*L115+IF(M115&gt;0,INDEX(Sheet3!$F$1:$F$75,Sheet1!M115+1),0)*N115</f>
        <v>451.5147402546599</v>
      </c>
    </row>
    <row r="116" spans="1:15" x14ac:dyDescent="0.25">
      <c r="A116" s="1">
        <v>113</v>
      </c>
      <c r="B116" s="17">
        <v>75</v>
      </c>
      <c r="C116" s="17">
        <v>76</v>
      </c>
      <c r="D116" s="17">
        <v>9.6999999999999993</v>
      </c>
      <c r="E116" s="18">
        <f t="shared" si="7"/>
        <v>4.8499999999999993E-6</v>
      </c>
      <c r="F116" s="17">
        <f t="shared" si="6"/>
        <v>5141.3408646762864</v>
      </c>
      <c r="G116" s="17">
        <v>17</v>
      </c>
      <c r="H116" s="17">
        <v>0.5</v>
      </c>
      <c r="I116" s="17">
        <v>18</v>
      </c>
      <c r="J116" s="17">
        <v>0.5</v>
      </c>
      <c r="K116" s="17"/>
      <c r="L116" s="17"/>
      <c r="M116" s="17"/>
      <c r="N116" s="18"/>
      <c r="O116" s="17">
        <f>IF(G116&gt;0,INDEX(Sheet3!$F$1:$F$75,Sheet1!G116+1),0)*H116+IF(I116&gt;0,INDEX(Sheet3!$F$1:$F$75,Sheet1!I116+1),0)*J116+IF(K116&gt;0,INDEX(Sheet3!$F$1:$F$75,Sheet1!K116+1),0)*L116+IF(M116&gt;0,INDEX(Sheet3!$F$1:$F$75,Sheet1!M116+1),0)*N116</f>
        <v>228.08241385985289</v>
      </c>
    </row>
    <row r="117" spans="1:15" x14ac:dyDescent="0.25">
      <c r="A117" s="1">
        <v>114</v>
      </c>
      <c r="B117" s="15">
        <v>76</v>
      </c>
      <c r="C117" s="15">
        <v>77</v>
      </c>
      <c r="D117" s="15">
        <v>5.6</v>
      </c>
      <c r="E117" s="16">
        <f t="shared" si="7"/>
        <v>2.7999999999999999E-6</v>
      </c>
      <c r="F117" s="15">
        <f t="shared" si="6"/>
        <v>4735.0020189629795</v>
      </c>
      <c r="G117" s="15">
        <v>18</v>
      </c>
      <c r="H117" s="15">
        <v>1</v>
      </c>
      <c r="I117" s="15"/>
      <c r="J117" s="15"/>
      <c r="K117" s="15"/>
      <c r="L117" s="15"/>
      <c r="M117" s="15"/>
      <c r="N117" s="16"/>
      <c r="O117" s="15">
        <f>IF(G117&gt;0,INDEX(Sheet3!$F$1:$F$75,Sheet1!G117+1),0)*H117+IF(I117&gt;0,INDEX(Sheet3!$F$1:$F$75,Sheet1!I117+1),0)*J117+IF(K117&gt;0,INDEX(Sheet3!$F$1:$F$75,Sheet1!K117+1),0)*L117+IF(M117&gt;0,INDEX(Sheet3!$F$1:$F$75,Sheet1!M117+1),0)*N117</f>
        <v>330.15873015873018</v>
      </c>
    </row>
    <row r="118" spans="1:15" x14ac:dyDescent="0.25">
      <c r="A118" s="1">
        <v>115</v>
      </c>
      <c r="B118" s="17">
        <v>76</v>
      </c>
      <c r="C118" s="17">
        <v>80</v>
      </c>
      <c r="D118" s="17">
        <v>4.3</v>
      </c>
      <c r="E118" s="18">
        <f t="shared" si="7"/>
        <v>2.1499999999999997E-6</v>
      </c>
      <c r="F118" s="17">
        <f t="shared" si="6"/>
        <v>4800.8231930475604</v>
      </c>
      <c r="G118" s="17">
        <v>18</v>
      </c>
      <c r="H118" s="17">
        <v>0.6</v>
      </c>
      <c r="I118" s="17">
        <v>8</v>
      </c>
      <c r="J118" s="17">
        <v>0.4</v>
      </c>
      <c r="K118" s="17"/>
      <c r="L118" s="17"/>
      <c r="M118" s="17"/>
      <c r="N118" s="18"/>
      <c r="O118" s="17">
        <f>IF(G118&gt;0,INDEX(Sheet3!$F$1:$F$75,Sheet1!G118+1),0)*H118+IF(I118&gt;0,INDEX(Sheet3!$F$1:$F$75,Sheet1!I118+1),0)*J118+IF(K118&gt;0,INDEX(Sheet3!$F$1:$F$75,Sheet1!K118+1),0)*L118+IF(M118&gt;0,INDEX(Sheet3!$F$1:$F$75,Sheet1!M118+1),0)*N118</f>
        <v>408.87325379830736</v>
      </c>
    </row>
    <row r="119" spans="1:15" x14ac:dyDescent="0.25">
      <c r="A119" s="1">
        <v>116</v>
      </c>
      <c r="B119" s="15">
        <v>80</v>
      </c>
      <c r="C119" s="15">
        <v>23</v>
      </c>
      <c r="D119" s="15">
        <v>7.8</v>
      </c>
      <c r="E119" s="16">
        <f t="shared" si="7"/>
        <v>3.8999999999999999E-6</v>
      </c>
      <c r="F119" s="15">
        <f t="shared" si="6"/>
        <v>12877.027720698105</v>
      </c>
      <c r="G119" s="15">
        <v>8</v>
      </c>
      <c r="H119" s="15">
        <v>0.3</v>
      </c>
      <c r="I119" s="15">
        <v>25</v>
      </c>
      <c r="J119" s="15">
        <v>0.7</v>
      </c>
      <c r="K119" s="15"/>
      <c r="L119" s="15"/>
      <c r="M119" s="15"/>
      <c r="N119" s="16"/>
      <c r="O119" s="15">
        <f>IF(G119&gt;0,INDEX(Sheet3!$F$1:$F$75,Sheet1!G119+1),0)*H119+IF(I119&gt;0,INDEX(Sheet3!$F$1:$F$75,Sheet1!I119+1),0)*J119+IF(K119&gt;0,INDEX(Sheet3!$F$1:$F$75,Sheet1!K119+1),0)*L119+IF(M119&gt;0,INDEX(Sheet3!$F$1:$F$75,Sheet1!M119+1),0)*N119</f>
        <v>687.08289411207647</v>
      </c>
    </row>
    <row r="120" spans="1:15" x14ac:dyDescent="0.25">
      <c r="A120" s="1">
        <v>117</v>
      </c>
      <c r="B120" s="17">
        <v>77</v>
      </c>
      <c r="C120" s="17">
        <v>78</v>
      </c>
      <c r="D120" s="17">
        <v>8.3000000000000007</v>
      </c>
      <c r="E120" s="18">
        <f t="shared" si="7"/>
        <v>4.1500000000000001E-6</v>
      </c>
      <c r="F120" s="17">
        <f t="shared" si="6"/>
        <v>10637.688134333986</v>
      </c>
      <c r="G120" s="17">
        <v>18</v>
      </c>
      <c r="H120" s="17">
        <v>0.2</v>
      </c>
      <c r="I120" s="17">
        <v>24</v>
      </c>
      <c r="J120" s="17">
        <v>0.8</v>
      </c>
      <c r="K120" s="17"/>
      <c r="L120" s="17"/>
      <c r="M120" s="17"/>
      <c r="N120" s="18"/>
      <c r="O120" s="17">
        <f>IF(G120&gt;0,INDEX(Sheet3!$F$1:$F$75,Sheet1!G120+1),0)*H120+IF(I120&gt;0,INDEX(Sheet3!$F$1:$F$75,Sheet1!I120+1),0)*J120+IF(K120&gt;0,INDEX(Sheet3!$F$1:$F$75,Sheet1!K120+1),0)*L120+IF(M120&gt;0,INDEX(Sheet3!$F$1:$F$75,Sheet1!M120+1),0)*N120</f>
        <v>538.84650144473721</v>
      </c>
    </row>
    <row r="121" spans="1:15" x14ac:dyDescent="0.25">
      <c r="A121" s="1">
        <v>118</v>
      </c>
      <c r="B121" s="15">
        <v>77</v>
      </c>
      <c r="C121" s="15">
        <v>79</v>
      </c>
      <c r="D121" s="15">
        <v>6.3</v>
      </c>
      <c r="E121" s="16">
        <f t="shared" si="7"/>
        <v>3.1499999999999999E-6</v>
      </c>
      <c r="F121" s="15">
        <f t="shared" si="6"/>
        <v>11226.241726465894</v>
      </c>
      <c r="G121" s="15">
        <v>18</v>
      </c>
      <c r="H121" s="15">
        <v>0.1</v>
      </c>
      <c r="I121" s="15">
        <v>25</v>
      </c>
      <c r="J121" s="15">
        <v>0.9</v>
      </c>
      <c r="K121" s="15"/>
      <c r="L121" s="15"/>
      <c r="M121" s="15"/>
      <c r="N121" s="16"/>
      <c r="O121" s="15">
        <f>IF(G121&gt;0,INDEX(Sheet3!$F$1:$F$75,Sheet1!G121+1),0)*H121+IF(I121&gt;0,INDEX(Sheet3!$F$1:$F$75,Sheet1!I121+1),0)*J121+IF(K121&gt;0,INDEX(Sheet3!$F$1:$F$75,Sheet1!K121+1),0)*L121+IF(M121&gt;0,INDEX(Sheet3!$F$1:$F$75,Sheet1!M121+1),0)*N121</f>
        <v>713.157936017726</v>
      </c>
    </row>
    <row r="122" spans="1:15" x14ac:dyDescent="0.25">
      <c r="A122" s="1">
        <v>119</v>
      </c>
      <c r="B122" s="17">
        <v>79</v>
      </c>
      <c r="C122" s="17">
        <v>23</v>
      </c>
      <c r="D122" s="17">
        <v>2.4</v>
      </c>
      <c r="E122" s="18">
        <f t="shared" si="7"/>
        <v>1.1999999999999999E-6</v>
      </c>
      <c r="F122" s="17">
        <f t="shared" si="6"/>
        <v>6001.5680121476908</v>
      </c>
      <c r="G122" s="17">
        <v>25</v>
      </c>
      <c r="H122" s="17">
        <v>1</v>
      </c>
      <c r="I122" s="17"/>
      <c r="J122" s="17"/>
      <c r="K122" s="17"/>
      <c r="L122" s="17"/>
      <c r="M122" s="17"/>
      <c r="N122" s="18"/>
      <c r="O122" s="17">
        <f>IF(G122&gt;0,INDEX(Sheet3!$F$1:$F$75,Sheet1!G122+1),0)*H122+IF(I122&gt;0,INDEX(Sheet3!$F$1:$F$75,Sheet1!I122+1),0)*J122+IF(K122&gt;0,INDEX(Sheet3!$F$1:$F$75,Sheet1!K122+1),0)*L122+IF(M122&gt;0,INDEX(Sheet3!$F$1:$F$75,Sheet1!M122+1),0)*N122</f>
        <v>755.71340333539217</v>
      </c>
    </row>
    <row r="123" spans="1:15" s="29" customFormat="1" x14ac:dyDescent="0.25">
      <c r="A123" s="23">
        <v>120</v>
      </c>
      <c r="B123" s="30">
        <v>79</v>
      </c>
      <c r="C123" s="30">
        <v>44</v>
      </c>
      <c r="D123" s="30">
        <v>10.199999999999999</v>
      </c>
      <c r="E123" s="31">
        <f t="shared" si="7"/>
        <v>5.0999999999999995E-6</v>
      </c>
      <c r="F123" s="30">
        <f t="shared" si="6"/>
        <v>43138.683183945934</v>
      </c>
      <c r="G123" s="30">
        <v>25</v>
      </c>
      <c r="H123" s="30">
        <v>0.5</v>
      </c>
      <c r="I123" s="30">
        <v>38</v>
      </c>
      <c r="J123" s="30">
        <v>0.35</v>
      </c>
      <c r="K123" s="30">
        <v>37</v>
      </c>
      <c r="L123" s="30">
        <v>0.15</v>
      </c>
      <c r="M123" s="30"/>
      <c r="N123" s="31"/>
      <c r="O123" s="30">
        <f>IF(G123&gt;0,INDEX(Sheet3!$F$1:$F$75,Sheet1!G123+1),0)*H123+IF(I123&gt;0,INDEX(Sheet3!$F$1:$F$75,Sheet1!I123+1),0)*J123+IF(K123&gt;0,INDEX(Sheet3!$F$1:$F$75,Sheet1!K123+1),0)*L123+IF(M123&gt;0,INDEX(Sheet3!$F$1:$F$75,Sheet1!M123+1),0)*N123</f>
        <v>1832.4454007306867</v>
      </c>
    </row>
    <row r="124" spans="1:15" x14ac:dyDescent="0.25">
      <c r="A124" s="1">
        <v>121</v>
      </c>
      <c r="B124" s="17">
        <v>78</v>
      </c>
      <c r="C124" s="17">
        <v>42</v>
      </c>
      <c r="D124" s="17">
        <v>3.9</v>
      </c>
      <c r="E124" s="18">
        <f t="shared" si="7"/>
        <v>1.95E-6</v>
      </c>
      <c r="F124" s="17">
        <f t="shared" si="6"/>
        <v>60670.6320976348</v>
      </c>
      <c r="G124" s="17">
        <v>24</v>
      </c>
      <c r="H124" s="17">
        <v>0.1</v>
      </c>
      <c r="I124" s="17">
        <v>37</v>
      </c>
      <c r="J124" s="17">
        <v>0.9</v>
      </c>
      <c r="K124" s="17"/>
      <c r="L124" s="17"/>
      <c r="M124" s="17"/>
      <c r="N124" s="18"/>
      <c r="O124" s="17">
        <f>IF(G124&gt;0,INDEX(Sheet3!$F$1:$F$75,Sheet1!G124+1),0)*H124+IF(I124&gt;0,INDEX(Sheet3!$F$1:$F$75,Sheet1!I124+1),0)*J124+IF(K124&gt;0,INDEX(Sheet3!$F$1:$F$75,Sheet1!K124+1),0)*L124+IF(M124&gt;0,INDEX(Sheet3!$F$1:$F$75,Sheet1!M124+1),0)*N124</f>
        <v>5544.9543789888357</v>
      </c>
    </row>
    <row r="125" spans="1:15" x14ac:dyDescent="0.25">
      <c r="A125" s="1">
        <v>122</v>
      </c>
      <c r="B125" s="15">
        <v>42</v>
      </c>
      <c r="C125" s="15">
        <v>82</v>
      </c>
      <c r="D125" s="15">
        <v>4.8</v>
      </c>
      <c r="E125" s="16">
        <f t="shared" si="7"/>
        <v>2.3999999999999999E-6</v>
      </c>
      <c r="F125" s="15">
        <f t="shared" si="6"/>
        <v>21553.669268239766</v>
      </c>
      <c r="G125" s="15">
        <v>37</v>
      </c>
      <c r="H125" s="15">
        <v>0.05</v>
      </c>
      <c r="I125" s="15">
        <v>38</v>
      </c>
      <c r="J125" s="15">
        <v>0.05</v>
      </c>
      <c r="K125" s="15">
        <v>47</v>
      </c>
      <c r="L125" s="15">
        <v>0.9</v>
      </c>
      <c r="M125" s="15"/>
      <c r="N125" s="16"/>
      <c r="O125" s="15">
        <f>IF(G125&gt;0,INDEX(Sheet3!$F$1:$F$75,Sheet1!G125+1),0)*H125+IF(I125&gt;0,INDEX(Sheet3!$F$1:$F$75,Sheet1!I125+1),0)*J125+IF(K125&gt;0,INDEX(Sheet3!$F$1:$F$75,Sheet1!K125+1),0)*L125+IF(M125&gt;0,INDEX(Sheet3!$F$1:$F$75,Sheet1!M125+1),0)*N125</f>
        <v>1691.5993042806367</v>
      </c>
    </row>
    <row r="126" spans="1:15" x14ac:dyDescent="0.25">
      <c r="A126" s="1">
        <v>123</v>
      </c>
      <c r="B126" s="17">
        <v>82</v>
      </c>
      <c r="C126" s="17">
        <v>27</v>
      </c>
      <c r="D126" s="17">
        <v>2.1</v>
      </c>
      <c r="E126" s="18">
        <f t="shared" si="7"/>
        <v>1.0499999999999999E-6</v>
      </c>
      <c r="F126" s="17">
        <f t="shared" si="6"/>
        <v>10683.215377190027</v>
      </c>
      <c r="G126" s="17">
        <v>47</v>
      </c>
      <c r="H126" s="17">
        <v>1</v>
      </c>
      <c r="I126" s="17"/>
      <c r="J126" s="17"/>
      <c r="K126" s="17"/>
      <c r="L126" s="17"/>
      <c r="M126" s="17"/>
      <c r="N126" s="18"/>
      <c r="O126" s="17">
        <f>IF(G126&gt;0,INDEX(Sheet3!$F$1:$F$75,Sheet1!G126+1),0)*H126+IF(I126&gt;0,INDEX(Sheet3!$F$1:$F$75,Sheet1!I126+1),0)*J126+IF(K126&gt;0,INDEX(Sheet3!$F$1:$F$75,Sheet1!K126+1),0)*L126+IF(M126&gt;0,INDEX(Sheet3!$F$1:$F$75,Sheet1!M126+1),0)*N126</f>
        <v>1455.163188871054</v>
      </c>
    </row>
    <row r="127" spans="1:15" s="26" customFormat="1" x14ac:dyDescent="0.25">
      <c r="A127" s="26">
        <v>124</v>
      </c>
      <c r="B127" s="27">
        <v>42</v>
      </c>
      <c r="C127" s="27">
        <v>25</v>
      </c>
      <c r="D127" s="27">
        <v>8.3000000000000007</v>
      </c>
      <c r="E127" s="28">
        <f t="shared" si="7"/>
        <v>4.1500000000000001E-6</v>
      </c>
      <c r="F127" s="27">
        <f t="shared" si="6"/>
        <v>34181.01817546317</v>
      </c>
      <c r="G127" s="27">
        <v>37</v>
      </c>
      <c r="H127" s="27">
        <v>0.05</v>
      </c>
      <c r="I127" s="27">
        <v>38</v>
      </c>
      <c r="J127" s="27">
        <v>0.5</v>
      </c>
      <c r="K127" s="27">
        <v>47</v>
      </c>
      <c r="L127" s="27">
        <v>0.45</v>
      </c>
      <c r="M127" s="27"/>
      <c r="N127" s="28"/>
      <c r="O127" s="27">
        <f>IF(G127&gt;0,INDEX(Sheet3!$F$1:$F$75,Sheet1!G127+1),0)*H127+IF(I127&gt;0,INDEX(Sheet3!$F$1:$F$75,Sheet1!I127+1),0)*J127+IF(K127&gt;0,INDEX(Sheet3!$F$1:$F$75,Sheet1!K127+1),0)*L127+IF(M127&gt;0,INDEX(Sheet3!$F$1:$F$75,Sheet1!M127+1),0)*N127</f>
        <v>1731.4215106777478</v>
      </c>
    </row>
    <row r="128" spans="1:15" x14ac:dyDescent="0.25">
      <c r="A128" s="1">
        <v>125</v>
      </c>
      <c r="B128" s="17">
        <v>26</v>
      </c>
      <c r="C128" s="17">
        <v>83</v>
      </c>
      <c r="D128" s="17">
        <v>2.8</v>
      </c>
      <c r="E128" s="18">
        <f t="shared" si="7"/>
        <v>1.3999999999999999E-6</v>
      </c>
      <c r="F128" s="17">
        <f t="shared" si="6"/>
        <v>12720.443841609502</v>
      </c>
      <c r="G128" s="17">
        <v>47</v>
      </c>
      <c r="H128" s="17">
        <v>1</v>
      </c>
      <c r="I128" s="17"/>
      <c r="J128" s="17"/>
      <c r="K128" s="17"/>
      <c r="L128" s="17"/>
      <c r="M128" s="17"/>
      <c r="N128" s="18"/>
      <c r="O128" s="17">
        <f>IF(G128&gt;0,INDEX(Sheet3!$F$1:$F$75,Sheet1!G128+1),0)*H128+IF(I128&gt;0,INDEX(Sheet3!$F$1:$F$75,Sheet1!I128+1),0)*J128+IF(K128&gt;0,INDEX(Sheet3!$F$1:$F$75,Sheet1!K128+1),0)*L128+IF(M128&gt;0,INDEX(Sheet3!$F$1:$F$75,Sheet1!M128+1),0)*N128</f>
        <v>1455.163188871054</v>
      </c>
    </row>
    <row r="129" spans="1:15" x14ac:dyDescent="0.25">
      <c r="A129" s="1">
        <v>126</v>
      </c>
      <c r="B129" s="15">
        <v>83</v>
      </c>
      <c r="C129" s="15">
        <v>82</v>
      </c>
      <c r="D129" s="15">
        <v>2.5</v>
      </c>
      <c r="E129" s="16">
        <f t="shared" si="7"/>
        <v>1.2499999999999999E-6</v>
      </c>
      <c r="F129" s="15">
        <f t="shared" si="6"/>
        <v>11847.34592828687</v>
      </c>
      <c r="G129" s="15">
        <v>47</v>
      </c>
      <c r="H129" s="15">
        <v>1</v>
      </c>
      <c r="I129" s="15"/>
      <c r="J129" s="15"/>
      <c r="K129" s="15"/>
      <c r="L129" s="15"/>
      <c r="M129" s="15"/>
      <c r="N129" s="16"/>
      <c r="O129" s="15">
        <f>IF(G129&gt;0,INDEX(Sheet3!$F$1:$F$75,Sheet1!G129+1),0)*H129+IF(I129&gt;0,INDEX(Sheet3!$F$1:$F$75,Sheet1!I129+1),0)*J129+IF(K129&gt;0,INDEX(Sheet3!$F$1:$F$75,Sheet1!K129+1),0)*L129+IF(M129&gt;0,INDEX(Sheet3!$F$1:$F$75,Sheet1!M129+1),0)*N129</f>
        <v>1455.163188871054</v>
      </c>
    </row>
    <row r="130" spans="1:15" x14ac:dyDescent="0.25">
      <c r="A130" s="1">
        <v>127</v>
      </c>
      <c r="B130" s="17">
        <v>82</v>
      </c>
      <c r="C130" s="17">
        <v>16</v>
      </c>
      <c r="D130" s="17">
        <v>3.1</v>
      </c>
      <c r="E130" s="18">
        <f t="shared" si="7"/>
        <v>1.55E-6</v>
      </c>
      <c r="F130" s="17">
        <f t="shared" si="6"/>
        <v>30301.258440325448</v>
      </c>
      <c r="G130" s="17">
        <v>47</v>
      </c>
      <c r="H130" s="17">
        <v>0.3</v>
      </c>
      <c r="I130" s="17">
        <v>46</v>
      </c>
      <c r="J130" s="17">
        <v>0.6</v>
      </c>
      <c r="K130" s="17">
        <v>45</v>
      </c>
      <c r="L130" s="17">
        <v>0.1</v>
      </c>
      <c r="M130" s="17"/>
      <c r="N130" s="18"/>
      <c r="O130" s="17">
        <f>IF(G130&gt;0,INDEX(Sheet3!$F$1:$F$75,Sheet1!G130+1),0)*H130+IF(I130&gt;0,INDEX(Sheet3!$F$1:$F$75,Sheet1!I130+1),0)*J130+IF(K130&gt;0,INDEX(Sheet3!$F$1:$F$75,Sheet1!K130+1),0)*L130+IF(M130&gt;0,INDEX(Sheet3!$F$1:$F$75,Sheet1!M130+1),0)*N130</f>
        <v>3243.6929722771911</v>
      </c>
    </row>
    <row r="131" spans="1:15" x14ac:dyDescent="0.25">
      <c r="A131" s="1">
        <v>128</v>
      </c>
      <c r="B131" s="15">
        <v>27</v>
      </c>
      <c r="C131" s="15">
        <v>20</v>
      </c>
      <c r="D131" s="15">
        <v>6</v>
      </c>
      <c r="E131" s="16">
        <f t="shared" si="7"/>
        <v>3.0000000000000001E-6</v>
      </c>
      <c r="F131" s="15">
        <f t="shared" ref="F131:F151" si="8">(PI()+2*D131)*O131</f>
        <v>69302.885440116137</v>
      </c>
      <c r="G131" s="15">
        <v>46</v>
      </c>
      <c r="H131" s="15">
        <v>1</v>
      </c>
      <c r="I131" s="15"/>
      <c r="J131" s="15"/>
      <c r="K131" s="15"/>
      <c r="L131" s="15"/>
      <c r="M131" s="15"/>
      <c r="N131" s="16"/>
      <c r="O131" s="15">
        <f>IF(G131&gt;0,INDEX(Sheet3!$F$1:$F$75,Sheet1!G131+1),0)*H131+IF(I131&gt;0,INDEX(Sheet3!$F$1:$F$75,Sheet1!I131+1),0)*J131+IF(K131&gt;0,INDEX(Sheet3!$F$1:$F$75,Sheet1!K131+1),0)*L131+IF(M131&gt;0,INDEX(Sheet3!$F$1:$F$75,Sheet1!M131+1),0)*N131</f>
        <v>4576.9878391019647</v>
      </c>
    </row>
    <row r="132" spans="1:15" x14ac:dyDescent="0.25">
      <c r="A132" s="1">
        <v>129</v>
      </c>
      <c r="B132" s="17">
        <v>9</v>
      </c>
      <c r="C132" s="17">
        <v>84</v>
      </c>
      <c r="D132" s="17">
        <v>0.6</v>
      </c>
      <c r="E132" s="18">
        <f t="shared" si="7"/>
        <v>2.9999999999999999E-7</v>
      </c>
      <c r="F132" s="17">
        <f t="shared" si="8"/>
        <v>2968.8275542791475</v>
      </c>
      <c r="G132" s="17">
        <v>60</v>
      </c>
      <c r="H132" s="17">
        <v>1</v>
      </c>
      <c r="I132" s="17"/>
      <c r="J132" s="17"/>
      <c r="K132" s="17"/>
      <c r="L132" s="17"/>
      <c r="M132" s="17"/>
      <c r="N132" s="18"/>
      <c r="O132" s="17">
        <f>IF(G132&gt;0,INDEX(Sheet3!$F$1:$F$75,Sheet1!G132+1),0)*H132+IF(I132&gt;0,INDEX(Sheet3!$F$1:$F$75,Sheet1!I132+1),0)*J132+IF(K132&gt;0,INDEX(Sheet3!$F$1:$F$75,Sheet1!K132+1),0)*L132+IF(M132&gt;0,INDEX(Sheet3!$F$1:$F$75,Sheet1!M132+1),0)*N132</f>
        <v>683.81070983810707</v>
      </c>
    </row>
    <row r="133" spans="1:15" s="41" customFormat="1" x14ac:dyDescent="0.25">
      <c r="A133" s="41">
        <v>130</v>
      </c>
      <c r="B133" s="42">
        <v>39</v>
      </c>
      <c r="C133" s="42">
        <v>86</v>
      </c>
      <c r="D133" s="42">
        <v>2.9</v>
      </c>
      <c r="E133" s="43">
        <f t="shared" si="7"/>
        <v>1.4499999999999999E-6</v>
      </c>
      <c r="F133" s="42">
        <f t="shared" si="8"/>
        <v>39329.828214680841</v>
      </c>
      <c r="G133" s="42">
        <v>50</v>
      </c>
      <c r="H133" s="42">
        <v>0.9</v>
      </c>
      <c r="I133" s="42">
        <v>61</v>
      </c>
      <c r="J133" s="42">
        <v>0.1</v>
      </c>
      <c r="K133" s="42"/>
      <c r="L133" s="42"/>
      <c r="M133" s="42"/>
      <c r="N133" s="43"/>
      <c r="O133" s="42">
        <f>IF(G133&gt;0,INDEX(Sheet3!$F$1:$F$75,Sheet1!G133+1),0)*H133+IF(I133&gt;0,INDEX(Sheet3!$F$1:$F$75,Sheet1!I133+1),0)*J133+IF(K133&gt;0,INDEX(Sheet3!$F$1:$F$75,Sheet1!K133+1),0)*L133+IF(M133&gt;0,INDEX(Sheet3!$F$1:$F$75,Sheet1!M133+1),0)*N133</f>
        <v>4398.5260499303822</v>
      </c>
    </row>
    <row r="134" spans="1:15" x14ac:dyDescent="0.25">
      <c r="A134" s="1">
        <v>131</v>
      </c>
      <c r="B134" s="17">
        <v>38</v>
      </c>
      <c r="C134" s="17">
        <v>39</v>
      </c>
      <c r="D134" s="17">
        <v>0.9</v>
      </c>
      <c r="E134" s="18">
        <f t="shared" si="7"/>
        <v>4.4999999999999998E-7</v>
      </c>
      <c r="F134" s="17">
        <f t="shared" si="8"/>
        <v>30805.158986564868</v>
      </c>
      <c r="G134" s="17">
        <v>50</v>
      </c>
      <c r="H134" s="17">
        <v>0.5</v>
      </c>
      <c r="I134" s="17">
        <v>49</v>
      </c>
      <c r="J134" s="17">
        <v>0.5</v>
      </c>
      <c r="K134" s="17"/>
      <c r="L134" s="17"/>
      <c r="M134" s="17"/>
      <c r="N134" s="18"/>
      <c r="O134" s="17">
        <f>IF(G134&gt;0,INDEX(Sheet3!$F$1:$F$75,Sheet1!G134+1),0)*H134+IF(I134&gt;0,INDEX(Sheet3!$F$1:$F$75,Sheet1!I134+1),0)*J134+IF(K134&gt;0,INDEX(Sheet3!$F$1:$F$75,Sheet1!K134+1),0)*L134+IF(M134&gt;0,INDEX(Sheet3!$F$1:$F$75,Sheet1!M134+1),0)*N134</f>
        <v>6233.8523520724902</v>
      </c>
    </row>
    <row r="135" spans="1:15" x14ac:dyDescent="0.25">
      <c r="A135" s="1">
        <v>132</v>
      </c>
      <c r="B135" s="15">
        <v>37</v>
      </c>
      <c r="C135" s="15">
        <v>38</v>
      </c>
      <c r="D135" s="15">
        <v>0.6</v>
      </c>
      <c r="E135" s="16">
        <f t="shared" ref="E135:E151" si="9">D135*(0.000001)*0.5</f>
        <v>2.9999999999999999E-7</v>
      </c>
      <c r="F135" s="15">
        <f t="shared" si="8"/>
        <v>16249.961074864656</v>
      </c>
      <c r="G135" s="15">
        <v>51</v>
      </c>
      <c r="H135" s="15">
        <v>1</v>
      </c>
      <c r="I135" s="15"/>
      <c r="J135" s="15"/>
      <c r="K135" s="15"/>
      <c r="L135" s="15"/>
      <c r="M135" s="15"/>
      <c r="N135" s="16"/>
      <c r="O135" s="15">
        <f>IF(G135&gt;0,INDEX(Sheet3!$F$1:$F$75,Sheet1!G135+1),0)*H135+IF(I135&gt;0,INDEX(Sheet3!$F$1:$F$75,Sheet1!I135+1),0)*J135+IF(K135&gt;0,INDEX(Sheet3!$F$1:$F$75,Sheet1!K135+1),0)*L135+IF(M135&gt;0,INDEX(Sheet3!$F$1:$F$75,Sheet1!M135+1),0)*N135</f>
        <v>3742.8571428571431</v>
      </c>
    </row>
    <row r="136" spans="1:15" x14ac:dyDescent="0.25">
      <c r="A136" s="1">
        <v>133</v>
      </c>
      <c r="B136" s="17">
        <v>32</v>
      </c>
      <c r="C136" s="17">
        <v>37</v>
      </c>
      <c r="D136" s="17">
        <v>3.3</v>
      </c>
      <c r="E136" s="18">
        <f t="shared" si="9"/>
        <v>1.6499999999999999E-6</v>
      </c>
      <c r="F136" s="17">
        <f t="shared" si="8"/>
        <v>16404.185292061826</v>
      </c>
      <c r="G136" s="17">
        <v>47</v>
      </c>
      <c r="H136" s="17">
        <v>0.9</v>
      </c>
      <c r="I136" s="17">
        <v>51</v>
      </c>
      <c r="J136" s="17">
        <v>0.1</v>
      </c>
      <c r="K136" s="17"/>
      <c r="L136" s="17"/>
      <c r="M136" s="17"/>
      <c r="N136" s="18"/>
      <c r="O136" s="17">
        <f>IF(G136&gt;0,INDEX(Sheet3!$F$1:$F$75,Sheet1!G136+1),0)*H136+IF(I136&gt;0,INDEX(Sheet3!$F$1:$F$75,Sheet1!I136+1),0)*J136+IF(K136&gt;0,INDEX(Sheet3!$F$1:$F$75,Sheet1!K136+1),0)*L136+IF(M136&gt;0,INDEX(Sheet3!$F$1:$F$75,Sheet1!M136+1),0)*N136</f>
        <v>1683.932584269663</v>
      </c>
    </row>
    <row r="137" spans="1:15" x14ac:dyDescent="0.25">
      <c r="A137" s="1">
        <v>134</v>
      </c>
      <c r="B137" s="15">
        <v>33</v>
      </c>
      <c r="C137" s="15">
        <v>39</v>
      </c>
      <c r="D137" s="15">
        <v>3.9</v>
      </c>
      <c r="E137" s="16">
        <f t="shared" si="9"/>
        <v>1.95E-6</v>
      </c>
      <c r="F137" s="15">
        <f t="shared" si="8"/>
        <v>33159.684610079814</v>
      </c>
      <c r="G137" s="15">
        <v>47</v>
      </c>
      <c r="H137" s="15">
        <v>0.7</v>
      </c>
      <c r="I137" s="15">
        <v>49</v>
      </c>
      <c r="J137" s="15">
        <v>0.2</v>
      </c>
      <c r="K137" s="15">
        <v>50</v>
      </c>
      <c r="L137" s="15">
        <v>0.1</v>
      </c>
      <c r="M137" s="15"/>
      <c r="N137" s="16"/>
      <c r="O137" s="15">
        <f>IF(G137&gt;0,INDEX(Sheet3!$F$1:$F$75,Sheet1!G137+1),0)*H137+IF(I137&gt;0,INDEX(Sheet3!$F$1:$F$75,Sheet1!I137+1),0)*J137+IF(K137&gt;0,INDEX(Sheet3!$F$1:$F$75,Sheet1!K137+1),0)*L137+IF(M137&gt;0,INDEX(Sheet3!$F$1:$F$75,Sheet1!M137+1),0)*N137</f>
        <v>3030.6085832212511</v>
      </c>
    </row>
    <row r="138" spans="1:15" x14ac:dyDescent="0.25">
      <c r="A138" s="1">
        <v>135</v>
      </c>
      <c r="B138" s="17">
        <v>20</v>
      </c>
      <c r="C138" s="17">
        <v>84</v>
      </c>
      <c r="D138" s="17">
        <v>4.2</v>
      </c>
      <c r="E138" s="18">
        <f t="shared" si="9"/>
        <v>2.0999999999999998E-6</v>
      </c>
      <c r="F138" s="17">
        <f t="shared" si="8"/>
        <v>13516.379054517085</v>
      </c>
      <c r="G138" s="17">
        <v>62</v>
      </c>
      <c r="H138" s="17">
        <v>0.2</v>
      </c>
      <c r="I138" s="17">
        <v>60</v>
      </c>
      <c r="J138" s="17">
        <v>0.8</v>
      </c>
      <c r="K138" s="17"/>
      <c r="L138" s="17"/>
      <c r="M138" s="17"/>
      <c r="N138" s="18"/>
      <c r="O138" s="17">
        <f>IF(G138&gt;0,INDEX(Sheet3!$F$1:$F$75,Sheet1!G138+1),0)*H138+IF(I138&gt;0,INDEX(Sheet3!$F$1:$F$75,Sheet1!I138+1),0)*J138+IF(K138&gt;0,INDEX(Sheet3!$F$1:$F$75,Sheet1!K138+1),0)*L138+IF(M138&gt;0,INDEX(Sheet3!$F$1:$F$75,Sheet1!M138+1),0)*N138</f>
        <v>1171.1017240166652</v>
      </c>
    </row>
    <row r="139" spans="1:15" x14ac:dyDescent="0.25">
      <c r="A139" s="1">
        <v>136</v>
      </c>
      <c r="B139" s="15">
        <v>84</v>
      </c>
      <c r="C139" s="15">
        <v>21</v>
      </c>
      <c r="D139" s="15">
        <v>1.4</v>
      </c>
      <c r="E139" s="16">
        <f t="shared" si="9"/>
        <v>6.9999999999999997E-7</v>
      </c>
      <c r="F139" s="15">
        <f t="shared" si="8"/>
        <v>4062.9246900201183</v>
      </c>
      <c r="G139" s="15">
        <v>60</v>
      </c>
      <c r="H139" s="15">
        <v>1</v>
      </c>
      <c r="I139" s="15"/>
      <c r="J139" s="15"/>
      <c r="K139" s="15"/>
      <c r="L139" s="15"/>
      <c r="M139" s="15"/>
      <c r="N139" s="16"/>
      <c r="O139" s="15">
        <f>IF(G139&gt;0,INDEX(Sheet3!$F$1:$F$75,Sheet1!G139+1),0)*H139+IF(I139&gt;0,INDEX(Sheet3!$F$1:$F$75,Sheet1!I139+1),0)*J139+IF(K139&gt;0,INDEX(Sheet3!$F$1:$F$75,Sheet1!K139+1),0)*L139+IF(M139&gt;0,INDEX(Sheet3!$F$1:$F$75,Sheet1!M139+1),0)*N139</f>
        <v>683.81070983810707</v>
      </c>
    </row>
    <row r="140" spans="1:15" x14ac:dyDescent="0.25">
      <c r="A140" s="1">
        <v>137</v>
      </c>
      <c r="B140" s="17">
        <v>84</v>
      </c>
      <c r="C140" s="17">
        <v>85</v>
      </c>
      <c r="D140" s="17">
        <v>5.0999999999999996</v>
      </c>
      <c r="E140" s="18">
        <f t="shared" si="9"/>
        <v>2.5499999999999997E-6</v>
      </c>
      <c r="F140" s="17">
        <f t="shared" si="8"/>
        <v>7307.0918592973721</v>
      </c>
      <c r="G140" s="17">
        <v>60</v>
      </c>
      <c r="H140" s="17">
        <v>0.7</v>
      </c>
      <c r="I140" s="17">
        <v>64</v>
      </c>
      <c r="J140" s="17">
        <v>0.2</v>
      </c>
      <c r="K140" s="17">
        <v>72</v>
      </c>
      <c r="L140" s="17">
        <v>0.1</v>
      </c>
      <c r="M140" s="17"/>
      <c r="N140" s="18"/>
      <c r="O140" s="17">
        <f>IF(G140&gt;0,INDEX(Sheet3!$F$1:$F$75,Sheet1!G140+1),0)*H140+IF(I140&gt;0,INDEX(Sheet3!$F$1:$F$75,Sheet1!I140+1),0)*J140+IF(K140&gt;0,INDEX(Sheet3!$F$1:$F$75,Sheet1!K140+1),0)*L140+IF(M140&gt;0,INDEX(Sheet3!$F$1:$F$75,Sheet1!M140+1),0)*N140</f>
        <v>547.69262178989322</v>
      </c>
    </row>
    <row r="141" spans="1:15" x14ac:dyDescent="0.25">
      <c r="A141" s="1">
        <v>138</v>
      </c>
      <c r="B141" s="15">
        <v>85</v>
      </c>
      <c r="C141" s="15">
        <v>22</v>
      </c>
      <c r="D141" s="15">
        <v>4.8</v>
      </c>
      <c r="E141" s="16">
        <f t="shared" si="9"/>
        <v>2.3999999999999999E-6</v>
      </c>
      <c r="F141" s="15">
        <f t="shared" si="8"/>
        <v>2619.5715315768571</v>
      </c>
      <c r="G141" s="15">
        <v>72</v>
      </c>
      <c r="H141" s="15">
        <v>1</v>
      </c>
      <c r="I141" s="15"/>
      <c r="J141" s="15"/>
      <c r="K141" s="15"/>
      <c r="L141" s="15"/>
      <c r="M141" s="15"/>
      <c r="N141" s="16"/>
      <c r="O141" s="15">
        <f>IF(G141&gt;0,INDEX(Sheet3!$F$1:$F$75,Sheet1!G141+1),0)*H141+IF(I141&gt;0,INDEX(Sheet3!$F$1:$F$75,Sheet1!I141+1),0)*J141+IF(K141&gt;0,INDEX(Sheet3!$F$1:$F$75,Sheet1!K141+1),0)*L141+IF(M141&gt;0,INDEX(Sheet3!$F$1:$F$75,Sheet1!M141+1),0)*N141</f>
        <v>205.59215812309176</v>
      </c>
    </row>
    <row r="142" spans="1:15" x14ac:dyDescent="0.25">
      <c r="A142" s="1">
        <v>139</v>
      </c>
      <c r="B142" s="17">
        <v>39</v>
      </c>
      <c r="C142" s="17">
        <v>88</v>
      </c>
      <c r="D142" s="17">
        <v>1</v>
      </c>
      <c r="E142" s="18">
        <f t="shared" si="9"/>
        <v>4.9999999999999998E-7</v>
      </c>
      <c r="F142" s="17">
        <f t="shared" si="8"/>
        <v>24759.16408566789</v>
      </c>
      <c r="G142" s="17">
        <v>50</v>
      </c>
      <c r="H142" s="17">
        <v>1</v>
      </c>
      <c r="I142" s="17"/>
      <c r="J142" s="17"/>
      <c r="K142" s="17"/>
      <c r="L142" s="17"/>
      <c r="M142" s="17"/>
      <c r="N142" s="18"/>
      <c r="O142" s="17">
        <f>IF(G142&gt;0,INDEX(Sheet3!$F$1:$F$75,Sheet1!G142+1),0)*H142+IF(I142&gt;0,INDEX(Sheet3!$F$1:$F$75,Sheet1!I142+1),0)*J142+IF(K142&gt;0,INDEX(Sheet3!$F$1:$F$75,Sheet1!K142+1),0)*L142+IF(M142&gt;0,INDEX(Sheet3!$F$1:$F$75,Sheet1!M142+1),0)*N142</f>
        <v>4815.4658981748316</v>
      </c>
    </row>
    <row r="143" spans="1:15" x14ac:dyDescent="0.25">
      <c r="A143" s="1">
        <v>140</v>
      </c>
      <c r="B143" s="15">
        <v>86</v>
      </c>
      <c r="C143" s="15">
        <v>89</v>
      </c>
      <c r="D143" s="15">
        <v>2.6</v>
      </c>
      <c r="E143" s="16">
        <f t="shared" si="9"/>
        <v>1.3E-6</v>
      </c>
      <c r="F143" s="15">
        <f t="shared" si="8"/>
        <v>5389.2312087799219</v>
      </c>
      <c r="G143" s="15">
        <v>61</v>
      </c>
      <c r="H143" s="15">
        <v>1</v>
      </c>
      <c r="I143" s="15"/>
      <c r="J143" s="15"/>
      <c r="K143" s="15"/>
      <c r="L143" s="15"/>
      <c r="M143" s="15"/>
      <c r="N143" s="16"/>
      <c r="O143" s="15">
        <f>IF(G143&gt;0,INDEX(Sheet3!$F$1:$F$75,Sheet1!G143+1),0)*H143+IF(I143&gt;0,INDEX(Sheet3!$F$1:$F$75,Sheet1!I143+1),0)*J143+IF(K143&gt;0,INDEX(Sheet3!$F$1:$F$75,Sheet1!K143+1),0)*L143+IF(M143&gt;0,INDEX(Sheet3!$F$1:$F$75,Sheet1!M143+1),0)*N143</f>
        <v>646.06741573033707</v>
      </c>
    </row>
    <row r="144" spans="1:15" x14ac:dyDescent="0.25">
      <c r="A144" s="1">
        <v>141</v>
      </c>
      <c r="B144" s="17">
        <v>88</v>
      </c>
      <c r="C144" s="17">
        <v>89</v>
      </c>
      <c r="D144" s="17">
        <v>3.3</v>
      </c>
      <c r="E144" s="18">
        <f t="shared" si="9"/>
        <v>1.6499999999999999E-6</v>
      </c>
      <c r="F144" s="17">
        <f t="shared" si="8"/>
        <v>21804.067009942206</v>
      </c>
      <c r="G144" s="17">
        <v>50</v>
      </c>
      <c r="H144" s="17">
        <v>0.4</v>
      </c>
      <c r="I144" s="17">
        <v>52</v>
      </c>
      <c r="J144" s="17">
        <v>0.2</v>
      </c>
      <c r="K144" s="17">
        <v>61</v>
      </c>
      <c r="L144" s="17">
        <v>0.4</v>
      </c>
      <c r="M144" s="17"/>
      <c r="N144" s="18"/>
      <c r="O144" s="17">
        <f>IF(G144&gt;0,INDEX(Sheet3!$F$1:$F$75,Sheet1!G144+1),0)*H144+IF(I144&gt;0,INDEX(Sheet3!$F$1:$F$75,Sheet1!I144+1),0)*J144+IF(K144&gt;0,INDEX(Sheet3!$F$1:$F$75,Sheet1!K144+1),0)*L144+IF(M144&gt;0,INDEX(Sheet3!$F$1:$F$75,Sheet1!M144+1),0)*N144</f>
        <v>2238.2445853869049</v>
      </c>
    </row>
    <row r="145" spans="1:15" x14ac:dyDescent="0.25">
      <c r="A145" s="1">
        <v>142</v>
      </c>
      <c r="B145" s="15">
        <v>86</v>
      </c>
      <c r="C145" s="15">
        <v>87</v>
      </c>
      <c r="D145" s="15">
        <v>2.6</v>
      </c>
      <c r="E145" s="16">
        <f t="shared" si="9"/>
        <v>1.3E-6</v>
      </c>
      <c r="F145" s="15">
        <f t="shared" si="8"/>
        <v>5389.2312087799219</v>
      </c>
      <c r="G145" s="15">
        <v>61</v>
      </c>
      <c r="H145" s="15">
        <v>1</v>
      </c>
      <c r="I145" s="15"/>
      <c r="J145" s="15"/>
      <c r="K145" s="15"/>
      <c r="L145" s="15"/>
      <c r="M145" s="15"/>
      <c r="N145" s="16"/>
      <c r="O145" s="15">
        <f>IF(G145&gt;0,INDEX(Sheet3!$F$1:$F$75,Sheet1!G145+1),0)*H145+IF(I145&gt;0,INDEX(Sheet3!$F$1:$F$75,Sheet1!I145+1),0)*J145+IF(K145&gt;0,INDEX(Sheet3!$F$1:$F$75,Sheet1!K145+1),0)*L145+IF(M145&gt;0,INDEX(Sheet3!$F$1:$F$75,Sheet1!M145+1),0)*N145</f>
        <v>646.06741573033707</v>
      </c>
    </row>
    <row r="146" spans="1:15" x14ac:dyDescent="0.25">
      <c r="A146" s="1">
        <v>143</v>
      </c>
      <c r="B146" s="17">
        <v>87</v>
      </c>
      <c r="C146" s="17">
        <v>9</v>
      </c>
      <c r="D146" s="17">
        <v>2</v>
      </c>
      <c r="E146" s="18">
        <f t="shared" si="9"/>
        <v>9.9999999999999995E-7</v>
      </c>
      <c r="F146" s="17">
        <f t="shared" si="8"/>
        <v>4802.6333722491481</v>
      </c>
      <c r="G146" s="17">
        <v>61</v>
      </c>
      <c r="H146" s="17">
        <v>0.3</v>
      </c>
      <c r="I146" s="17">
        <v>60</v>
      </c>
      <c r="J146" s="17">
        <v>0.7</v>
      </c>
      <c r="K146" s="17"/>
      <c r="L146" s="17"/>
      <c r="M146" s="17"/>
      <c r="N146" s="18"/>
      <c r="O146" s="17">
        <f>IF(G146&gt;0,INDEX(Sheet3!$F$1:$F$75,Sheet1!G146+1),0)*H146+IF(I146&gt;0,INDEX(Sheet3!$F$1:$F$75,Sheet1!I146+1),0)*J146+IF(K146&gt;0,INDEX(Sheet3!$F$1:$F$75,Sheet1!K146+1),0)*L146+IF(M146&gt;0,INDEX(Sheet3!$F$1:$F$75,Sheet1!M146+1),0)*N146</f>
        <v>672.48772160577607</v>
      </c>
    </row>
    <row r="147" spans="1:15" x14ac:dyDescent="0.25">
      <c r="A147" s="1">
        <v>144</v>
      </c>
      <c r="B147" s="15">
        <v>87</v>
      </c>
      <c r="C147" s="15">
        <v>90</v>
      </c>
      <c r="D147" s="15">
        <v>4.8</v>
      </c>
      <c r="E147" s="16">
        <f t="shared" si="9"/>
        <v>2.3999999999999999E-6</v>
      </c>
      <c r="F147" s="15">
        <f t="shared" si="8"/>
        <v>6688.6487934288007</v>
      </c>
      <c r="G147" s="15">
        <v>61</v>
      </c>
      <c r="H147" s="15">
        <v>0.7</v>
      </c>
      <c r="I147" s="15">
        <v>64</v>
      </c>
      <c r="J147" s="15">
        <v>0.3</v>
      </c>
      <c r="K147" s="15"/>
      <c r="L147" s="15"/>
      <c r="M147" s="15"/>
      <c r="N147" s="16"/>
      <c r="O147" s="15">
        <f>IF(G147&gt;0,INDEX(Sheet3!$F$1:$F$75,Sheet1!G147+1),0)*H147+IF(I147&gt;0,INDEX(Sheet3!$F$1:$F$75,Sheet1!I147+1),0)*J147+IF(K147&gt;0,INDEX(Sheet3!$F$1:$F$75,Sheet1!K147+1),0)*L147+IF(M147&gt;0,INDEX(Sheet3!$F$1:$F$75,Sheet1!M147+1),0)*N147</f>
        <v>524.94605464759957</v>
      </c>
    </row>
    <row r="148" spans="1:15" x14ac:dyDescent="0.25">
      <c r="A148" s="1">
        <v>145</v>
      </c>
      <c r="B148" s="17">
        <v>89</v>
      </c>
      <c r="C148" s="17">
        <v>90</v>
      </c>
      <c r="D148" s="17">
        <v>3.7</v>
      </c>
      <c r="E148" s="18">
        <f t="shared" si="9"/>
        <v>1.8500000000000001E-6</v>
      </c>
      <c r="F148" s="17">
        <f t="shared" si="8"/>
        <v>3506.4695506540388</v>
      </c>
      <c r="G148" s="17">
        <v>61</v>
      </c>
      <c r="H148" s="17">
        <v>0.3</v>
      </c>
      <c r="I148" s="17">
        <v>63</v>
      </c>
      <c r="J148" s="17">
        <v>0.3</v>
      </c>
      <c r="K148" s="17">
        <v>64</v>
      </c>
      <c r="L148" s="17">
        <v>0.4</v>
      </c>
      <c r="M148" s="17"/>
      <c r="N148" s="18"/>
      <c r="O148" s="17">
        <f>IF(G148&gt;0,INDEX(Sheet3!$F$1:$F$75,Sheet1!G148+1),0)*H148+IF(I148&gt;0,INDEX(Sheet3!$F$1:$F$75,Sheet1!I148+1),0)*J148+IF(K148&gt;0,INDEX(Sheet3!$F$1:$F$75,Sheet1!K148+1),0)*L148+IF(M148&gt;0,INDEX(Sheet3!$F$1:$F$75,Sheet1!M148+1),0)*N148</f>
        <v>332.6318580010734</v>
      </c>
    </row>
    <row r="149" spans="1:15" x14ac:dyDescent="0.25">
      <c r="A149" s="1">
        <v>146</v>
      </c>
      <c r="B149" s="15">
        <v>90</v>
      </c>
      <c r="C149" s="15">
        <v>85</v>
      </c>
      <c r="D149" s="15">
        <v>4.0999999999999996</v>
      </c>
      <c r="E149" s="16">
        <f t="shared" si="9"/>
        <v>2.0499999999999999E-6</v>
      </c>
      <c r="F149" s="15">
        <f t="shared" si="8"/>
        <v>2706.7369442479767</v>
      </c>
      <c r="G149" s="15">
        <v>64</v>
      </c>
      <c r="H149" s="15">
        <v>0.9</v>
      </c>
      <c r="I149" s="15">
        <v>72</v>
      </c>
      <c r="J149" s="15">
        <v>0.1</v>
      </c>
      <c r="K149" s="15"/>
      <c r="L149" s="15"/>
      <c r="M149" s="15"/>
      <c r="N149" s="16"/>
      <c r="O149" s="15">
        <f>IF(G149&gt;0,INDEX(Sheet3!$F$1:$F$75,Sheet1!G149+1),0)*H149+IF(I149&gt;0,INDEX(Sheet3!$F$1:$F$75,Sheet1!I149+1),0)*J149+IF(K149&gt;0,INDEX(Sheet3!$F$1:$F$75,Sheet1!K149+1),0)*L149+IF(M149&gt;0,INDEX(Sheet3!$F$1:$F$75,Sheet1!M149+1),0)*N149</f>
        <v>238.6558067214001</v>
      </c>
    </row>
    <row r="150" spans="1:15" x14ac:dyDescent="0.25">
      <c r="A150" s="1">
        <v>147</v>
      </c>
      <c r="B150" s="17">
        <v>31</v>
      </c>
      <c r="C150" s="17">
        <v>32</v>
      </c>
      <c r="D150" s="17">
        <v>8.1</v>
      </c>
      <c r="E150" s="17">
        <f t="shared" si="9"/>
        <v>4.0499999999999993E-6</v>
      </c>
      <c r="F150" s="17">
        <f t="shared" si="8"/>
        <v>16892.208612629169</v>
      </c>
      <c r="G150" s="17">
        <v>26</v>
      </c>
      <c r="H150" s="17">
        <v>0.4</v>
      </c>
      <c r="I150" s="17">
        <v>47</v>
      </c>
      <c r="J150" s="17">
        <v>0.6</v>
      </c>
      <c r="K150" s="17"/>
      <c r="L150" s="17"/>
      <c r="M150" s="17"/>
      <c r="N150" s="17"/>
      <c r="O150" s="17">
        <f>IF(G150&gt;0,INDEX(Sheet3!$F$1:$F$75,Sheet1!G150+1),0)*H150+IF(I150&gt;0,INDEX(Sheet3!$F$1:$F$75,Sheet1!I150+1),0)*J150+IF(K150&gt;0,INDEX(Sheet3!$F$1:$F$75,Sheet1!K150+1),0)*L150+IF(M150&gt;0,INDEX(Sheet3!$F$1:$F$75,Sheet1!M150+1),0)*N150</f>
        <v>873.36182263635783</v>
      </c>
    </row>
    <row r="151" spans="1:15" x14ac:dyDescent="0.25">
      <c r="A151" s="1">
        <v>148</v>
      </c>
      <c r="B151" s="19">
        <v>15</v>
      </c>
      <c r="C151" s="19">
        <v>81</v>
      </c>
      <c r="D151" s="19">
        <v>8.6999999999999993</v>
      </c>
      <c r="E151" s="19">
        <f t="shared" si="9"/>
        <v>4.3499999999999999E-6</v>
      </c>
      <c r="F151" s="19">
        <f t="shared" si="8"/>
        <v>1765.2390542571127</v>
      </c>
      <c r="G151" s="19">
        <v>34</v>
      </c>
      <c r="H151" s="19">
        <v>1</v>
      </c>
      <c r="I151" s="19"/>
      <c r="J151" s="19"/>
      <c r="K151" s="19"/>
      <c r="L151" s="19"/>
      <c r="M151" s="19"/>
      <c r="N151" s="19"/>
      <c r="O151" s="19">
        <f>IF(G151&gt;0,INDEX(Sheet3!$F$1:$F$75,Sheet1!G151+1),0)*H151+IF(I151&gt;0,INDEX(Sheet3!$F$1:$F$75,Sheet1!I151+1),0)*J151+IF(K151&gt;0,INDEX(Sheet3!$F$1:$F$75,Sheet1!K151+1),0)*L151+IF(M151&gt;0,INDEX(Sheet3!$F$1:$F$75,Sheet1!M151+1),0)*N151</f>
        <v>85.93486805165638</v>
      </c>
    </row>
  </sheetData>
  <autoFilter ref="B1:B151" xr:uid="{E983010C-E70F-4629-B40A-2CA993C846EA}"/>
  <mergeCells count="9">
    <mergeCell ref="P4:Q4"/>
    <mergeCell ref="P5:Q5"/>
    <mergeCell ref="O1:O2"/>
    <mergeCell ref="G1:N1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opLeftCell="A70" workbookViewId="0">
      <selection activeCell="F25" sqref="F25"/>
    </sheetView>
  </sheetViews>
  <sheetFormatPr defaultColWidth="16.44140625" defaultRowHeight="14.4" x14ac:dyDescent="0.25"/>
  <cols>
    <col min="1" max="1" width="9.21875" style="1" customWidth="1"/>
    <col min="2" max="2" width="20.21875" style="1" customWidth="1"/>
    <col min="3" max="3" width="16.44140625" style="1" customWidth="1"/>
    <col min="4" max="5" width="18.44140625" style="1" customWidth="1"/>
    <col min="6" max="6" width="19" style="1" customWidth="1"/>
    <col min="7" max="16384" width="16.44140625" style="1"/>
  </cols>
  <sheetData>
    <row r="1" spans="1:6" x14ac:dyDescent="0.25">
      <c r="A1" s="8" t="s">
        <v>86</v>
      </c>
      <c r="B1" s="8" t="s">
        <v>5</v>
      </c>
      <c r="C1" s="8" t="s">
        <v>6</v>
      </c>
      <c r="D1" s="8" t="s">
        <v>84</v>
      </c>
      <c r="E1" s="8" t="s">
        <v>85</v>
      </c>
      <c r="F1" s="9" t="s">
        <v>10</v>
      </c>
    </row>
    <row r="2" spans="1:6" x14ac:dyDescent="0.25">
      <c r="A2" s="2">
        <v>1</v>
      </c>
      <c r="B2" s="2" t="s">
        <v>9</v>
      </c>
      <c r="C2" s="2">
        <v>1682</v>
      </c>
      <c r="D2" s="2">
        <v>39.22</v>
      </c>
      <c r="E2" s="5">
        <v>0.22</v>
      </c>
      <c r="F2" s="2">
        <f>C2/D2</f>
        <v>42.886282508924019</v>
      </c>
    </row>
    <row r="3" spans="1:6" x14ac:dyDescent="0.25">
      <c r="A3" s="3">
        <v>2</v>
      </c>
      <c r="B3" s="3" t="s">
        <v>11</v>
      </c>
      <c r="C3" s="3">
        <v>7098</v>
      </c>
      <c r="D3" s="3">
        <v>70.209999999999994</v>
      </c>
      <c r="E3" s="6">
        <v>1.1599999999999999</v>
      </c>
      <c r="F3" s="3">
        <f t="shared" ref="F3:F66" si="0">C3/D3</f>
        <v>101.09670987038885</v>
      </c>
    </row>
    <row r="4" spans="1:6" x14ac:dyDescent="0.25">
      <c r="A4" s="3">
        <v>3</v>
      </c>
      <c r="B4" s="3" t="s">
        <v>12</v>
      </c>
      <c r="C4" s="3">
        <v>8743</v>
      </c>
      <c r="D4" s="3">
        <v>4.8600000000000003</v>
      </c>
      <c r="E4" s="6">
        <v>0.01</v>
      </c>
      <c r="F4" s="3">
        <f t="shared" si="0"/>
        <v>1798.9711934156378</v>
      </c>
    </row>
    <row r="5" spans="1:6" x14ac:dyDescent="0.25">
      <c r="A5" s="3">
        <v>4</v>
      </c>
      <c r="B5" s="3" t="s">
        <v>13</v>
      </c>
      <c r="C5" s="3">
        <v>3646</v>
      </c>
      <c r="D5" s="3">
        <v>26.06</v>
      </c>
      <c r="E5" s="6">
        <v>0.02</v>
      </c>
      <c r="F5" s="3">
        <f t="shared" si="0"/>
        <v>139.90790483499617</v>
      </c>
    </row>
    <row r="6" spans="1:6" x14ac:dyDescent="0.25">
      <c r="A6" s="3">
        <v>5</v>
      </c>
      <c r="B6" s="3" t="s">
        <v>14</v>
      </c>
      <c r="C6" s="3">
        <v>5260</v>
      </c>
      <c r="D6" s="3">
        <v>31.72</v>
      </c>
      <c r="E6" s="6">
        <v>8.0500000000000007</v>
      </c>
      <c r="F6" s="3">
        <f t="shared" si="0"/>
        <v>165.82597730138716</v>
      </c>
    </row>
    <row r="7" spans="1:6" x14ac:dyDescent="0.25">
      <c r="A7" s="3">
        <v>6</v>
      </c>
      <c r="B7" s="3" t="s">
        <v>15</v>
      </c>
      <c r="C7" s="3">
        <v>3545</v>
      </c>
      <c r="D7" s="3">
        <v>44.02</v>
      </c>
      <c r="E7" s="6">
        <v>0.99</v>
      </c>
      <c r="F7" s="3">
        <f t="shared" si="0"/>
        <v>80.531576556110849</v>
      </c>
    </row>
    <row r="8" spans="1:6" x14ac:dyDescent="0.25">
      <c r="A8" s="3">
        <v>7</v>
      </c>
      <c r="B8" s="3" t="s">
        <v>16</v>
      </c>
      <c r="C8" s="3">
        <v>18575</v>
      </c>
      <c r="D8" s="3">
        <v>35.6</v>
      </c>
      <c r="E8" s="6">
        <v>0.02</v>
      </c>
      <c r="F8" s="3">
        <f t="shared" si="0"/>
        <v>521.7696629213483</v>
      </c>
    </row>
    <row r="9" spans="1:6" x14ac:dyDescent="0.25">
      <c r="A9" s="3">
        <v>8</v>
      </c>
      <c r="B9" s="3" t="s">
        <v>17</v>
      </c>
      <c r="C9" s="3">
        <v>14765</v>
      </c>
      <c r="D9" s="3">
        <v>28.02</v>
      </c>
      <c r="E9" s="6">
        <v>3.36</v>
      </c>
      <c r="F9" s="3">
        <f t="shared" si="0"/>
        <v>526.9450392576731</v>
      </c>
    </row>
    <row r="10" spans="1:6" x14ac:dyDescent="0.25">
      <c r="A10" s="3">
        <v>9</v>
      </c>
      <c r="B10" s="3" t="s">
        <v>18</v>
      </c>
      <c r="C10" s="3">
        <v>8287</v>
      </c>
      <c r="D10" s="3">
        <v>41.36</v>
      </c>
      <c r="E10" s="6">
        <v>2.21</v>
      </c>
      <c r="F10" s="3">
        <f t="shared" si="0"/>
        <v>200.36266924564796</v>
      </c>
    </row>
    <row r="11" spans="1:6" x14ac:dyDescent="0.25">
      <c r="A11" s="3">
        <v>10</v>
      </c>
      <c r="B11" s="3" t="s">
        <v>19</v>
      </c>
      <c r="C11" s="3">
        <v>2336</v>
      </c>
      <c r="D11" s="3">
        <v>62.27</v>
      </c>
      <c r="E11" s="6">
        <v>0.91</v>
      </c>
      <c r="F11" s="3">
        <f t="shared" si="0"/>
        <v>37.514051710293877</v>
      </c>
    </row>
    <row r="12" spans="1:6" x14ac:dyDescent="0.25">
      <c r="A12" s="3">
        <v>11</v>
      </c>
      <c r="B12" s="3" t="s">
        <v>20</v>
      </c>
      <c r="C12" s="3">
        <v>2021</v>
      </c>
      <c r="D12" s="3">
        <v>36.380000000000003</v>
      </c>
      <c r="E12" s="6">
        <v>0.12</v>
      </c>
      <c r="F12" s="3">
        <f t="shared" si="0"/>
        <v>55.552501374381528</v>
      </c>
    </row>
    <row r="13" spans="1:6" x14ac:dyDescent="0.25">
      <c r="A13" s="3">
        <v>12</v>
      </c>
      <c r="B13" s="3" t="s">
        <v>21</v>
      </c>
      <c r="C13" s="3">
        <v>3356</v>
      </c>
      <c r="D13" s="3">
        <v>47.86</v>
      </c>
      <c r="E13" s="6">
        <v>0.06</v>
      </c>
      <c r="F13" s="3">
        <f t="shared" si="0"/>
        <v>70.121186794818215</v>
      </c>
    </row>
    <row r="14" spans="1:6" x14ac:dyDescent="0.25">
      <c r="A14" s="3">
        <v>13</v>
      </c>
      <c r="B14" s="3" t="s">
        <v>22</v>
      </c>
      <c r="C14" s="3">
        <v>3240</v>
      </c>
      <c r="D14" s="3">
        <v>41.21</v>
      </c>
      <c r="E14" s="6">
        <v>0.52</v>
      </c>
      <c r="F14" s="3">
        <f t="shared" si="0"/>
        <v>78.621693763649603</v>
      </c>
    </row>
    <row r="15" spans="1:6" x14ac:dyDescent="0.25">
      <c r="A15" s="3">
        <v>14</v>
      </c>
      <c r="B15" s="3" t="s">
        <v>23</v>
      </c>
      <c r="C15" s="3">
        <v>3844</v>
      </c>
      <c r="D15" s="3">
        <v>34.72</v>
      </c>
      <c r="E15" s="6">
        <v>0.68</v>
      </c>
      <c r="F15" s="3">
        <f t="shared" si="0"/>
        <v>110.71428571428572</v>
      </c>
    </row>
    <row r="16" spans="1:6" x14ac:dyDescent="0.25">
      <c r="A16" s="3">
        <v>15</v>
      </c>
      <c r="B16" s="3" t="s">
        <v>24</v>
      </c>
      <c r="C16" s="3">
        <v>5566</v>
      </c>
      <c r="D16" s="3">
        <v>29.68</v>
      </c>
      <c r="E16" s="6">
        <v>0.65</v>
      </c>
      <c r="F16" s="3">
        <f t="shared" si="0"/>
        <v>187.53369272237197</v>
      </c>
    </row>
    <row r="17" spans="1:6" x14ac:dyDescent="0.25">
      <c r="A17" s="3">
        <v>16</v>
      </c>
      <c r="B17" s="3" t="s">
        <v>25</v>
      </c>
      <c r="C17" s="3">
        <v>18620</v>
      </c>
      <c r="D17" s="3">
        <v>5.95</v>
      </c>
      <c r="E17" s="6">
        <v>0.34</v>
      </c>
      <c r="F17" s="3">
        <f t="shared" si="0"/>
        <v>3129.4117647058824</v>
      </c>
    </row>
    <row r="18" spans="1:6" x14ac:dyDescent="0.25">
      <c r="A18" s="3">
        <v>17</v>
      </c>
      <c r="B18" s="3" t="s">
        <v>26</v>
      </c>
      <c r="C18" s="3">
        <v>4133</v>
      </c>
      <c r="D18" s="3">
        <v>32.799999999999997</v>
      </c>
      <c r="E18" s="6">
        <v>0.02</v>
      </c>
      <c r="F18" s="3">
        <f t="shared" si="0"/>
        <v>126.00609756097562</v>
      </c>
    </row>
    <row r="19" spans="1:6" x14ac:dyDescent="0.25">
      <c r="A19" s="3">
        <v>18</v>
      </c>
      <c r="B19" s="3" t="s">
        <v>27</v>
      </c>
      <c r="C19" s="3">
        <v>9776</v>
      </c>
      <c r="D19" s="3">
        <v>29.61</v>
      </c>
      <c r="E19" s="6">
        <v>0.4</v>
      </c>
      <c r="F19" s="3">
        <f t="shared" si="0"/>
        <v>330.15873015873018</v>
      </c>
    </row>
    <row r="20" spans="1:6" x14ac:dyDescent="0.25">
      <c r="A20" s="3">
        <v>19</v>
      </c>
      <c r="B20" s="3" t="s">
        <v>28</v>
      </c>
      <c r="C20" s="3">
        <v>3730</v>
      </c>
      <c r="D20" s="3">
        <v>42.91</v>
      </c>
      <c r="E20" s="6">
        <v>0.2</v>
      </c>
      <c r="F20" s="3">
        <f t="shared" si="0"/>
        <v>86.926124446515971</v>
      </c>
    </row>
    <row r="21" spans="1:6" x14ac:dyDescent="0.25">
      <c r="A21" s="3">
        <v>20</v>
      </c>
      <c r="B21" s="3" t="s">
        <v>29</v>
      </c>
      <c r="C21" s="3">
        <v>1715</v>
      </c>
      <c r="D21" s="3">
        <v>50.81</v>
      </c>
      <c r="E21" s="6">
        <v>0.21</v>
      </c>
      <c r="F21" s="3">
        <f t="shared" si="0"/>
        <v>33.753198189332807</v>
      </c>
    </row>
    <row r="22" spans="1:6" x14ac:dyDescent="0.25">
      <c r="A22" s="3">
        <v>21</v>
      </c>
      <c r="B22" s="3" t="s">
        <v>30</v>
      </c>
      <c r="C22" s="3">
        <v>2507</v>
      </c>
      <c r="D22" s="3">
        <v>38.700000000000003</v>
      </c>
      <c r="E22" s="6">
        <v>0.59</v>
      </c>
      <c r="F22" s="3">
        <f t="shared" si="0"/>
        <v>64.780361757105936</v>
      </c>
    </row>
    <row r="23" spans="1:6" x14ac:dyDescent="0.25">
      <c r="A23" s="3">
        <v>22</v>
      </c>
      <c r="B23" s="3" t="s">
        <v>31</v>
      </c>
      <c r="C23" s="3">
        <v>1373</v>
      </c>
      <c r="D23" s="3">
        <v>42.61</v>
      </c>
      <c r="E23" s="6">
        <v>0.23</v>
      </c>
      <c r="F23" s="3">
        <f t="shared" si="0"/>
        <v>32.222482985214739</v>
      </c>
    </row>
    <row r="24" spans="1:6" x14ac:dyDescent="0.25">
      <c r="A24" s="3">
        <v>23</v>
      </c>
      <c r="B24" s="3" t="s">
        <v>32</v>
      </c>
      <c r="C24" s="3">
        <v>2696</v>
      </c>
      <c r="D24" s="3">
        <v>50.36</v>
      </c>
      <c r="E24" s="6">
        <v>1.1399999999999999</v>
      </c>
      <c r="F24" s="3">
        <f t="shared" si="0"/>
        <v>53.534551231135822</v>
      </c>
    </row>
    <row r="25" spans="1:6" x14ac:dyDescent="0.25">
      <c r="A25" s="3">
        <v>24</v>
      </c>
      <c r="B25" s="3" t="s">
        <v>33</v>
      </c>
      <c r="C25" s="3">
        <v>29480</v>
      </c>
      <c r="D25" s="3">
        <v>49.88</v>
      </c>
      <c r="E25" s="6">
        <v>1</v>
      </c>
      <c r="F25" s="3">
        <f t="shared" si="0"/>
        <v>591.01844426623893</v>
      </c>
    </row>
    <row r="26" spans="1:6" x14ac:dyDescent="0.25">
      <c r="A26" s="3">
        <v>25</v>
      </c>
      <c r="B26" s="3" t="s">
        <v>34</v>
      </c>
      <c r="C26" s="3">
        <v>36705</v>
      </c>
      <c r="D26" s="3">
        <v>48.57</v>
      </c>
      <c r="E26" s="6">
        <v>1.65</v>
      </c>
      <c r="F26" s="3">
        <f t="shared" si="0"/>
        <v>755.71340333539217</v>
      </c>
    </row>
    <row r="27" spans="1:6" x14ac:dyDescent="0.25">
      <c r="A27" s="3">
        <v>26</v>
      </c>
      <c r="B27" s="3" t="s">
        <v>35</v>
      </c>
      <c r="C27" s="3">
        <v>21.535</v>
      </c>
      <c r="D27" s="3">
        <v>32.64</v>
      </c>
      <c r="E27" s="6">
        <v>1.01</v>
      </c>
      <c r="F27" s="3">
        <f t="shared" si="0"/>
        <v>0.65977328431372551</v>
      </c>
    </row>
    <row r="28" spans="1:6" x14ac:dyDescent="0.25">
      <c r="A28" s="3">
        <v>27</v>
      </c>
      <c r="B28" s="3" t="s">
        <v>36</v>
      </c>
      <c r="C28" s="3">
        <v>5196</v>
      </c>
      <c r="D28" s="3">
        <v>0.83</v>
      </c>
      <c r="E28" s="6">
        <v>0.08</v>
      </c>
      <c r="F28" s="3">
        <f t="shared" si="0"/>
        <v>6260.2409638554218</v>
      </c>
    </row>
    <row r="29" spans="1:6" x14ac:dyDescent="0.25">
      <c r="A29" s="3">
        <v>28</v>
      </c>
      <c r="B29" s="3" t="s">
        <v>37</v>
      </c>
      <c r="C29" s="3">
        <v>7679</v>
      </c>
      <c r="D29" s="3">
        <v>49.91</v>
      </c>
      <c r="E29" s="6">
        <v>1.95</v>
      </c>
      <c r="F29" s="3">
        <f t="shared" si="0"/>
        <v>153.8569424964937</v>
      </c>
    </row>
    <row r="30" spans="1:6" x14ac:dyDescent="0.25">
      <c r="A30" s="3">
        <v>29</v>
      </c>
      <c r="B30" s="3" t="s">
        <v>38</v>
      </c>
      <c r="C30" s="3">
        <v>5735</v>
      </c>
      <c r="D30" s="3">
        <v>61.74</v>
      </c>
      <c r="E30" s="6">
        <v>3.11</v>
      </c>
      <c r="F30" s="3">
        <f t="shared" si="0"/>
        <v>92.88953676708779</v>
      </c>
    </row>
    <row r="31" spans="1:6" x14ac:dyDescent="0.25">
      <c r="A31" s="3">
        <v>30</v>
      </c>
      <c r="B31" s="3" t="s">
        <v>39</v>
      </c>
      <c r="C31" s="3">
        <v>6924</v>
      </c>
      <c r="D31" s="3">
        <v>63.02</v>
      </c>
      <c r="E31" s="6">
        <v>0.13</v>
      </c>
      <c r="F31" s="3">
        <f t="shared" si="0"/>
        <v>109.8698825769597</v>
      </c>
    </row>
    <row r="32" spans="1:6" x14ac:dyDescent="0.25">
      <c r="A32" s="3">
        <v>31</v>
      </c>
      <c r="B32" s="3" t="s">
        <v>40</v>
      </c>
      <c r="C32" s="3">
        <v>1846</v>
      </c>
      <c r="D32" s="3">
        <v>39.08</v>
      </c>
      <c r="E32" s="6">
        <v>0.09</v>
      </c>
      <c r="F32" s="3">
        <f t="shared" si="0"/>
        <v>47.236438075742072</v>
      </c>
    </row>
    <row r="33" spans="1:6" x14ac:dyDescent="0.25">
      <c r="A33" s="3">
        <v>32</v>
      </c>
      <c r="B33" s="3" t="s">
        <v>41</v>
      </c>
      <c r="C33" s="3">
        <v>1948</v>
      </c>
      <c r="D33" s="3">
        <v>34.17</v>
      </c>
      <c r="E33" s="6">
        <v>0.09</v>
      </c>
      <c r="F33" s="3">
        <f t="shared" si="0"/>
        <v>57.009072285630666</v>
      </c>
    </row>
    <row r="34" spans="1:6" x14ac:dyDescent="0.25">
      <c r="A34" s="3">
        <v>33</v>
      </c>
      <c r="B34" s="3" t="s">
        <v>42</v>
      </c>
      <c r="C34" s="3">
        <v>2076</v>
      </c>
      <c r="D34" s="3">
        <v>19.59</v>
      </c>
      <c r="E34" s="6">
        <v>0.46</v>
      </c>
      <c r="F34" s="3">
        <f t="shared" si="0"/>
        <v>105.97243491577335</v>
      </c>
    </row>
    <row r="35" spans="1:6" x14ac:dyDescent="0.25">
      <c r="A35" s="3">
        <v>34</v>
      </c>
      <c r="B35" s="3" t="s">
        <v>43</v>
      </c>
      <c r="C35" s="3">
        <v>6122</v>
      </c>
      <c r="D35" s="3">
        <v>71.239999999999995</v>
      </c>
      <c r="E35" s="6">
        <v>0.89</v>
      </c>
      <c r="F35" s="3">
        <f t="shared" si="0"/>
        <v>85.93486805165638</v>
      </c>
    </row>
    <row r="36" spans="1:6" x14ac:dyDescent="0.25">
      <c r="A36" s="3">
        <v>35</v>
      </c>
      <c r="B36" s="3" t="s">
        <v>44</v>
      </c>
      <c r="C36" s="3">
        <v>2115</v>
      </c>
      <c r="D36" s="3">
        <v>24.04</v>
      </c>
      <c r="E36" s="6">
        <v>0.04</v>
      </c>
      <c r="F36" s="3">
        <f t="shared" si="0"/>
        <v>87.978369384359411</v>
      </c>
    </row>
    <row r="37" spans="1:6" x14ac:dyDescent="0.25">
      <c r="A37" s="3">
        <v>36</v>
      </c>
      <c r="B37" s="3" t="s">
        <v>45</v>
      </c>
      <c r="C37" s="3">
        <v>29094</v>
      </c>
      <c r="D37" s="3">
        <v>35.979999999999997</v>
      </c>
      <c r="E37" s="6">
        <v>0.51</v>
      </c>
      <c r="F37" s="3">
        <f t="shared" si="0"/>
        <v>808.61589772095613</v>
      </c>
    </row>
    <row r="38" spans="1:6" x14ac:dyDescent="0.25">
      <c r="A38" s="3">
        <v>37</v>
      </c>
      <c r="B38" s="3" t="s">
        <v>46</v>
      </c>
      <c r="C38" s="3">
        <v>66135</v>
      </c>
      <c r="D38" s="3">
        <v>10.85</v>
      </c>
      <c r="E38" s="6">
        <v>0.14000000000000001</v>
      </c>
      <c r="F38" s="3">
        <f t="shared" si="0"/>
        <v>6095.3917050691243</v>
      </c>
    </row>
    <row r="39" spans="1:6" x14ac:dyDescent="0.25">
      <c r="A39" s="3">
        <v>38</v>
      </c>
      <c r="B39" s="3" t="s">
        <v>47</v>
      </c>
      <c r="C39" s="3">
        <v>21781</v>
      </c>
      <c r="D39" s="3">
        <v>14.11</v>
      </c>
      <c r="E39" s="6">
        <v>0.94</v>
      </c>
      <c r="F39" s="3">
        <f t="shared" si="0"/>
        <v>1543.656980864635</v>
      </c>
    </row>
    <row r="40" spans="1:6" x14ac:dyDescent="0.25">
      <c r="A40" s="3">
        <v>39</v>
      </c>
      <c r="B40" s="3" t="s">
        <v>48</v>
      </c>
      <c r="C40" s="3">
        <v>8423</v>
      </c>
      <c r="D40" s="3">
        <v>6.55</v>
      </c>
      <c r="E40" s="6">
        <v>0.86</v>
      </c>
      <c r="F40" s="3">
        <f t="shared" si="0"/>
        <v>1285.9541984732825</v>
      </c>
    </row>
    <row r="41" spans="1:6" x14ac:dyDescent="0.25">
      <c r="A41" s="3">
        <v>40</v>
      </c>
      <c r="B41" s="3" t="s">
        <v>49</v>
      </c>
      <c r="C41" s="3">
        <v>1763</v>
      </c>
      <c r="D41" s="3">
        <v>36.380000000000003</v>
      </c>
      <c r="E41" s="6">
        <v>7.0000000000000007E-2</v>
      </c>
      <c r="F41" s="3">
        <f t="shared" si="0"/>
        <v>48.460692688290266</v>
      </c>
    </row>
    <row r="42" spans="1:6" x14ac:dyDescent="0.25">
      <c r="A42" s="3">
        <v>41</v>
      </c>
      <c r="B42" s="3" t="s">
        <v>50</v>
      </c>
      <c r="C42" s="3">
        <v>6625</v>
      </c>
      <c r="D42" s="3">
        <v>30.62</v>
      </c>
      <c r="E42" s="6">
        <v>0.15</v>
      </c>
      <c r="F42" s="3">
        <f t="shared" si="0"/>
        <v>216.36185499673417</v>
      </c>
    </row>
    <row r="43" spans="1:6" x14ac:dyDescent="0.25">
      <c r="A43" s="3">
        <v>42</v>
      </c>
      <c r="B43" s="3" t="s">
        <v>51</v>
      </c>
      <c r="C43" s="3">
        <v>3205</v>
      </c>
      <c r="D43" s="3">
        <v>29.8</v>
      </c>
      <c r="E43" s="6">
        <v>0.17</v>
      </c>
      <c r="F43" s="3">
        <f t="shared" si="0"/>
        <v>107.5503355704698</v>
      </c>
    </row>
    <row r="44" spans="1:6" x14ac:dyDescent="0.25">
      <c r="A44" s="3">
        <v>43</v>
      </c>
      <c r="B44" s="3" t="s">
        <v>52</v>
      </c>
      <c r="C44" s="3">
        <v>1539</v>
      </c>
      <c r="D44" s="3">
        <v>28.63</v>
      </c>
      <c r="E44" s="6">
        <v>7.0000000000000007E-2</v>
      </c>
      <c r="F44" s="3">
        <f t="shared" si="0"/>
        <v>53.754802654558155</v>
      </c>
    </row>
    <row r="45" spans="1:6" x14ac:dyDescent="0.25">
      <c r="A45" s="3">
        <v>44</v>
      </c>
      <c r="B45" s="3" t="s">
        <v>53</v>
      </c>
      <c r="C45" s="3">
        <v>2692</v>
      </c>
      <c r="D45" s="3">
        <v>41.78</v>
      </c>
      <c r="E45" s="6">
        <v>0.14000000000000001</v>
      </c>
      <c r="F45" s="3">
        <f t="shared" si="0"/>
        <v>64.432742939205355</v>
      </c>
    </row>
    <row r="46" spans="1:6" x14ac:dyDescent="0.25">
      <c r="A46" s="3">
        <v>45</v>
      </c>
      <c r="B46" s="3" t="s">
        <v>54</v>
      </c>
      <c r="C46" s="3">
        <v>35303</v>
      </c>
      <c r="D46" s="3">
        <v>57.92</v>
      </c>
      <c r="E46" s="6">
        <v>0.77</v>
      </c>
      <c r="F46" s="3">
        <f t="shared" si="0"/>
        <v>609.51312154696132</v>
      </c>
    </row>
    <row r="47" spans="1:6" x14ac:dyDescent="0.25">
      <c r="A47" s="3">
        <v>46</v>
      </c>
      <c r="B47" s="3" t="s">
        <v>55</v>
      </c>
      <c r="C47" s="3">
        <v>97856</v>
      </c>
      <c r="D47" s="3">
        <v>21.38</v>
      </c>
      <c r="E47" s="6">
        <v>0.47</v>
      </c>
      <c r="F47" s="3">
        <f t="shared" si="0"/>
        <v>4576.9878391019647</v>
      </c>
    </row>
    <row r="48" spans="1:6" x14ac:dyDescent="0.25">
      <c r="A48" s="3">
        <v>47</v>
      </c>
      <c r="B48" s="3" t="s">
        <v>56</v>
      </c>
      <c r="C48" s="3">
        <v>81591</v>
      </c>
      <c r="D48" s="3">
        <v>56.07</v>
      </c>
      <c r="E48" s="6">
        <v>1.8</v>
      </c>
      <c r="F48" s="3">
        <f t="shared" si="0"/>
        <v>1455.163188871054</v>
      </c>
    </row>
    <row r="49" spans="1:6" x14ac:dyDescent="0.25">
      <c r="A49" s="3">
        <v>48</v>
      </c>
      <c r="B49" s="3" t="s">
        <v>57</v>
      </c>
      <c r="C49" s="3">
        <v>16168</v>
      </c>
      <c r="D49" s="3">
        <v>3.74</v>
      </c>
      <c r="E49" s="6">
        <v>0.5</v>
      </c>
      <c r="F49" s="3">
        <f t="shared" si="0"/>
        <v>4322.9946524064171</v>
      </c>
    </row>
    <row r="50" spans="1:6" x14ac:dyDescent="0.25">
      <c r="A50" s="3">
        <v>49</v>
      </c>
      <c r="B50" s="3" t="s">
        <v>58</v>
      </c>
      <c r="C50" s="3">
        <v>10254</v>
      </c>
      <c r="D50" s="3">
        <v>1.34</v>
      </c>
      <c r="E50" s="6">
        <v>0.15</v>
      </c>
      <c r="F50" s="3">
        <f t="shared" si="0"/>
        <v>7652.2388059701489</v>
      </c>
    </row>
    <row r="51" spans="1:6" x14ac:dyDescent="0.25">
      <c r="A51" s="3">
        <v>50</v>
      </c>
      <c r="B51" s="3" t="s">
        <v>59</v>
      </c>
      <c r="C51" s="3">
        <v>50129</v>
      </c>
      <c r="D51" s="3">
        <v>10.41</v>
      </c>
      <c r="E51" s="6">
        <v>0.6</v>
      </c>
      <c r="F51" s="3">
        <f t="shared" si="0"/>
        <v>4815.4658981748316</v>
      </c>
    </row>
    <row r="52" spans="1:6" x14ac:dyDescent="0.25">
      <c r="A52" s="3">
        <v>51</v>
      </c>
      <c r="B52" s="3" t="s">
        <v>60</v>
      </c>
      <c r="C52" s="3">
        <v>2620</v>
      </c>
      <c r="D52" s="3">
        <v>0.7</v>
      </c>
      <c r="E52" s="6">
        <v>0.22</v>
      </c>
      <c r="F52" s="3">
        <f t="shared" si="0"/>
        <v>3742.8571428571431</v>
      </c>
    </row>
    <row r="53" spans="1:6" x14ac:dyDescent="0.25">
      <c r="A53" s="3">
        <v>52</v>
      </c>
      <c r="B53" s="3" t="s">
        <v>61</v>
      </c>
      <c r="C53" s="3">
        <v>11941</v>
      </c>
      <c r="D53" s="3">
        <v>44.53</v>
      </c>
      <c r="E53" s="6">
        <v>0.11</v>
      </c>
      <c r="F53" s="3">
        <f t="shared" si="0"/>
        <v>268.15629912418592</v>
      </c>
    </row>
    <row r="54" spans="1:6" x14ac:dyDescent="0.25">
      <c r="A54" s="3">
        <v>53</v>
      </c>
      <c r="B54" s="3" t="s">
        <v>62</v>
      </c>
      <c r="C54" s="3">
        <v>2130</v>
      </c>
      <c r="D54" s="3">
        <v>44.89</v>
      </c>
      <c r="E54" s="6">
        <v>1.08</v>
      </c>
      <c r="F54" s="3">
        <f t="shared" si="0"/>
        <v>47.44932056137224</v>
      </c>
    </row>
    <row r="55" spans="1:6" x14ac:dyDescent="0.25">
      <c r="A55" s="3">
        <v>54</v>
      </c>
      <c r="B55" s="3" t="s">
        <v>63</v>
      </c>
      <c r="C55" s="3">
        <v>1525</v>
      </c>
      <c r="D55" s="3">
        <v>41.6</v>
      </c>
      <c r="E55" s="6">
        <v>0</v>
      </c>
      <c r="F55" s="3">
        <f t="shared" si="0"/>
        <v>36.658653846153847</v>
      </c>
    </row>
    <row r="56" spans="1:6" x14ac:dyDescent="0.25">
      <c r="A56" s="3">
        <v>55</v>
      </c>
      <c r="B56" s="3" t="s">
        <v>64</v>
      </c>
      <c r="C56" s="3">
        <v>2610</v>
      </c>
      <c r="D56" s="3">
        <v>30.2</v>
      </c>
      <c r="E56" s="6">
        <v>0.03</v>
      </c>
      <c r="F56" s="3">
        <f t="shared" si="0"/>
        <v>86.423841059602651</v>
      </c>
    </row>
    <row r="57" spans="1:6" x14ac:dyDescent="0.25">
      <c r="A57" s="3">
        <v>56</v>
      </c>
      <c r="B57" s="3" t="s">
        <v>65</v>
      </c>
      <c r="C57" s="3">
        <v>3746</v>
      </c>
      <c r="D57" s="3">
        <v>49.2</v>
      </c>
      <c r="E57" s="6">
        <v>0.08</v>
      </c>
      <c r="F57" s="3">
        <f t="shared" si="0"/>
        <v>76.138211382113823</v>
      </c>
    </row>
    <row r="58" spans="1:6" x14ac:dyDescent="0.25">
      <c r="A58" s="3">
        <v>57</v>
      </c>
      <c r="B58" s="3" t="s">
        <v>66</v>
      </c>
      <c r="C58" s="3">
        <v>2794</v>
      </c>
      <c r="D58" s="3">
        <v>64.12</v>
      </c>
      <c r="E58" s="6">
        <v>0.64</v>
      </c>
      <c r="F58" s="3">
        <f t="shared" si="0"/>
        <v>43.574547723019336</v>
      </c>
    </row>
    <row r="59" spans="1:6" x14ac:dyDescent="0.25">
      <c r="A59" s="3">
        <v>58</v>
      </c>
      <c r="B59" s="3" t="s">
        <v>67</v>
      </c>
      <c r="C59" s="3">
        <v>8648</v>
      </c>
      <c r="D59" s="3">
        <v>58.07</v>
      </c>
      <c r="E59" s="6">
        <v>0.33</v>
      </c>
      <c r="F59" s="3">
        <f t="shared" si="0"/>
        <v>148.92371276046151</v>
      </c>
    </row>
    <row r="60" spans="1:6" x14ac:dyDescent="0.25">
      <c r="A60" s="3">
        <v>59</v>
      </c>
      <c r="B60" s="3" t="s">
        <v>68</v>
      </c>
      <c r="C60" s="3">
        <v>33656</v>
      </c>
      <c r="D60" s="3">
        <v>48.81</v>
      </c>
      <c r="E60" s="6">
        <v>0.77</v>
      </c>
      <c r="F60" s="3">
        <f t="shared" si="0"/>
        <v>689.53083384552338</v>
      </c>
    </row>
    <row r="61" spans="1:6" x14ac:dyDescent="0.25">
      <c r="A61" s="3">
        <v>60</v>
      </c>
      <c r="B61" s="3" t="s">
        <v>69</v>
      </c>
      <c r="C61" s="3">
        <v>16473</v>
      </c>
      <c r="D61" s="3">
        <v>24.09</v>
      </c>
      <c r="E61" s="6">
        <v>0.25</v>
      </c>
      <c r="F61" s="3">
        <f t="shared" si="0"/>
        <v>683.81070983810707</v>
      </c>
    </row>
    <row r="62" spans="1:6" x14ac:dyDescent="0.25">
      <c r="A62" s="3">
        <v>61</v>
      </c>
      <c r="B62" s="3" t="s">
        <v>70</v>
      </c>
      <c r="C62" s="3">
        <v>12075</v>
      </c>
      <c r="D62" s="3">
        <v>18.690000000000001</v>
      </c>
      <c r="E62" s="6">
        <v>0.33</v>
      </c>
      <c r="F62" s="3">
        <f t="shared" si="0"/>
        <v>646.06741573033707</v>
      </c>
    </row>
    <row r="63" spans="1:6" x14ac:dyDescent="0.25">
      <c r="A63" s="3">
        <v>62</v>
      </c>
      <c r="B63" s="3" t="s">
        <v>71</v>
      </c>
      <c r="C63" s="3">
        <v>9392</v>
      </c>
      <c r="D63" s="3">
        <v>3.01</v>
      </c>
      <c r="E63" s="6">
        <v>0.32</v>
      </c>
      <c r="F63" s="3">
        <f t="shared" si="0"/>
        <v>3120.2657807308974</v>
      </c>
    </row>
    <row r="64" spans="1:6" x14ac:dyDescent="0.25">
      <c r="A64" s="3">
        <v>63</v>
      </c>
      <c r="B64" s="3" t="s">
        <v>72</v>
      </c>
      <c r="C64" s="3">
        <v>4530</v>
      </c>
      <c r="D64" s="3">
        <v>32.450000000000003</v>
      </c>
      <c r="E64" s="6">
        <v>0.14000000000000001</v>
      </c>
      <c r="F64" s="3">
        <f t="shared" si="0"/>
        <v>139.59938366718026</v>
      </c>
    </row>
    <row r="65" spans="1:6" x14ac:dyDescent="0.25">
      <c r="A65" s="3">
        <v>64</v>
      </c>
      <c r="B65" s="3" t="s">
        <v>73</v>
      </c>
      <c r="C65" s="3">
        <v>8530</v>
      </c>
      <c r="D65" s="3">
        <v>35.200000000000003</v>
      </c>
      <c r="E65" s="6">
        <v>0.95</v>
      </c>
      <c r="F65" s="3">
        <f t="shared" si="0"/>
        <v>242.32954545454544</v>
      </c>
    </row>
    <row r="66" spans="1:6" x14ac:dyDescent="0.25">
      <c r="A66" s="3">
        <v>65</v>
      </c>
      <c r="B66" s="3" t="s">
        <v>74</v>
      </c>
      <c r="C66" s="3">
        <v>1880</v>
      </c>
      <c r="D66" s="3">
        <v>59.65</v>
      </c>
      <c r="E66" s="6">
        <v>0.27</v>
      </c>
      <c r="F66" s="3">
        <f t="shared" si="0"/>
        <v>31.517183570829843</v>
      </c>
    </row>
    <row r="67" spans="1:6" x14ac:dyDescent="0.25">
      <c r="A67" s="3">
        <v>66</v>
      </c>
      <c r="B67" s="3" t="s">
        <v>75</v>
      </c>
      <c r="C67" s="3">
        <v>1148</v>
      </c>
      <c r="D67" s="3">
        <v>37.130000000000003</v>
      </c>
      <c r="E67" s="6">
        <v>0.34</v>
      </c>
      <c r="F67" s="3">
        <f t="shared" ref="F67:F75" si="1">C67/D67</f>
        <v>30.91839482897926</v>
      </c>
    </row>
    <row r="68" spans="1:6" x14ac:dyDescent="0.25">
      <c r="A68" s="3">
        <v>67</v>
      </c>
      <c r="B68" s="3" t="s">
        <v>76</v>
      </c>
      <c r="C68" s="3">
        <v>1442</v>
      </c>
      <c r="D68" s="3">
        <v>64.959999999999994</v>
      </c>
      <c r="E68" s="6">
        <v>0</v>
      </c>
      <c r="F68" s="3">
        <f t="shared" si="1"/>
        <v>22.198275862068968</v>
      </c>
    </row>
    <row r="69" spans="1:6" x14ac:dyDescent="0.25">
      <c r="A69" s="3">
        <v>68</v>
      </c>
      <c r="B69" s="3" t="s">
        <v>77</v>
      </c>
      <c r="C69" s="3">
        <v>973</v>
      </c>
      <c r="D69" s="3">
        <v>47.78</v>
      </c>
      <c r="E69" s="6">
        <v>0.28000000000000003</v>
      </c>
      <c r="F69" s="3">
        <f t="shared" si="1"/>
        <v>20.364169108413563</v>
      </c>
    </row>
    <row r="70" spans="1:6" x14ac:dyDescent="0.25">
      <c r="A70" s="3">
        <v>69</v>
      </c>
      <c r="B70" s="3" t="s">
        <v>78</v>
      </c>
      <c r="C70" s="3">
        <v>1843</v>
      </c>
      <c r="D70" s="3">
        <v>61.46</v>
      </c>
      <c r="E70" s="6">
        <v>0.39</v>
      </c>
      <c r="F70" s="3">
        <f t="shared" si="1"/>
        <v>29.986983403839897</v>
      </c>
    </row>
    <row r="71" spans="1:6" x14ac:dyDescent="0.25">
      <c r="A71" s="3">
        <v>70</v>
      </c>
      <c r="B71" s="3" t="s">
        <v>79</v>
      </c>
      <c r="C71" s="3">
        <v>3361</v>
      </c>
      <c r="D71" s="3">
        <v>57.88</v>
      </c>
      <c r="E71" s="6">
        <v>0.67</v>
      </c>
      <c r="F71" s="3">
        <f t="shared" si="1"/>
        <v>58.068417415342083</v>
      </c>
    </row>
    <row r="72" spans="1:6" x14ac:dyDescent="0.25">
      <c r="A72" s="3">
        <v>71</v>
      </c>
      <c r="B72" s="3" t="s">
        <v>80</v>
      </c>
      <c r="C72" s="3">
        <v>7418</v>
      </c>
      <c r="D72" s="3">
        <v>50.17</v>
      </c>
      <c r="E72" s="6">
        <v>2.92</v>
      </c>
      <c r="F72" s="3">
        <f t="shared" si="1"/>
        <v>147.85728523021726</v>
      </c>
    </row>
    <row r="73" spans="1:6" x14ac:dyDescent="0.25">
      <c r="A73" s="3">
        <v>72</v>
      </c>
      <c r="B73" s="3" t="s">
        <v>81</v>
      </c>
      <c r="C73" s="3">
        <v>12794</v>
      </c>
      <c r="D73" s="3">
        <v>62.23</v>
      </c>
      <c r="E73" s="6">
        <v>1.43</v>
      </c>
      <c r="F73" s="3">
        <f t="shared" si="1"/>
        <v>205.59215812309176</v>
      </c>
    </row>
    <row r="74" spans="1:6" x14ac:dyDescent="0.25">
      <c r="A74" s="3">
        <v>73</v>
      </c>
      <c r="B74" s="3" t="s">
        <v>82</v>
      </c>
      <c r="C74" s="3">
        <v>4789</v>
      </c>
      <c r="D74" s="3">
        <v>44.54</v>
      </c>
      <c r="E74" s="6">
        <v>0.66</v>
      </c>
      <c r="F74" s="3">
        <f t="shared" si="1"/>
        <v>107.52132914234396</v>
      </c>
    </row>
    <row r="75" spans="1:6" x14ac:dyDescent="0.25">
      <c r="A75" s="4">
        <v>74</v>
      </c>
      <c r="B75" s="4" t="s">
        <v>83</v>
      </c>
      <c r="C75" s="4">
        <v>2903</v>
      </c>
      <c r="D75" s="4">
        <v>57.98</v>
      </c>
      <c r="E75" s="7">
        <v>0.09</v>
      </c>
      <c r="F75" s="4">
        <f t="shared" si="1"/>
        <v>50.068989306657471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SUNY Campus Agreement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Iakovos</dc:creator>
  <cp:lastModifiedBy>dpc</cp:lastModifiedBy>
  <cp:lastPrinted>2011-12-15T22:38:18Z</cp:lastPrinted>
  <dcterms:created xsi:type="dcterms:W3CDTF">2011-12-15T16:16:13Z</dcterms:created>
  <dcterms:modified xsi:type="dcterms:W3CDTF">2020-10-29T09:25:00Z</dcterms:modified>
</cp:coreProperties>
</file>