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C:\Users\dpc\Documents\论文\"/>
    </mc:Choice>
  </mc:AlternateContent>
  <xr:revisionPtr revIDLastSave="0" documentId="13_ncr:1_{E11E225B-8156-4F0B-B056-BBA4BC0D45EF}" xr6:coauthVersionLast="36" xr6:coauthVersionMax="36" xr10:uidLastSave="{00000000-0000-0000-0000-000000000000}"/>
  <bookViews>
    <workbookView xWindow="0" yWindow="0" windowWidth="22344" windowHeight="10692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G306" i="1" l="1"/>
  <c r="GG291" i="1"/>
  <c r="GG282" i="1"/>
  <c r="GG273" i="1"/>
  <c r="GG264" i="1"/>
  <c r="GG255" i="1"/>
  <c r="GG246" i="1"/>
  <c r="GG237" i="1"/>
  <c r="GG228" i="1"/>
  <c r="FQ221" i="1"/>
  <c r="FK221" i="1"/>
  <c r="FE221" i="1"/>
  <c r="FD221" i="1"/>
  <c r="FJ221" i="1" s="1"/>
  <c r="FP221" i="1" s="1"/>
  <c r="FC221" i="1"/>
  <c r="FI221" i="1" s="1"/>
  <c r="FO221" i="1" s="1"/>
  <c r="FB221" i="1"/>
  <c r="FH221" i="1" s="1"/>
  <c r="FN221" i="1" s="1"/>
  <c r="EY221" i="1"/>
  <c r="EX221" i="1"/>
  <c r="EV221" i="1"/>
  <c r="EU221" i="1"/>
  <c r="FA221" i="1" s="1"/>
  <c r="FG221" i="1" s="1"/>
  <c r="FM221" i="1" s="1"/>
  <c r="FQ220" i="1"/>
  <c r="FK220" i="1"/>
  <c r="FI220" i="1"/>
  <c r="FO220" i="1" s="1"/>
  <c r="FE220" i="1"/>
  <c r="FD220" i="1"/>
  <c r="FJ220" i="1" s="1"/>
  <c r="FP220" i="1" s="1"/>
  <c r="FC220" i="1"/>
  <c r="FB220" i="1"/>
  <c r="FH220" i="1" s="1"/>
  <c r="FN220" i="1" s="1"/>
  <c r="FR220" i="1" s="1"/>
  <c r="FS220" i="1" s="1"/>
  <c r="EY220" i="1"/>
  <c r="EX220" i="1"/>
  <c r="EV220" i="1"/>
  <c r="EU220" i="1"/>
  <c r="FA220" i="1" s="1"/>
  <c r="FG220" i="1" s="1"/>
  <c r="FM220" i="1" s="1"/>
  <c r="FH219" i="1"/>
  <c r="FN219" i="1" s="1"/>
  <c r="FD219" i="1"/>
  <c r="FJ219" i="1" s="1"/>
  <c r="FP219" i="1" s="1"/>
  <c r="FC219" i="1"/>
  <c r="FI219" i="1" s="1"/>
  <c r="FO219" i="1" s="1"/>
  <c r="FB219" i="1"/>
  <c r="FA219" i="1"/>
  <c r="FG219" i="1" s="1"/>
  <c r="FM219" i="1" s="1"/>
  <c r="FR219" i="1" s="1"/>
  <c r="FS219" i="1" s="1"/>
  <c r="EY219" i="1"/>
  <c r="FE219" i="1" s="1"/>
  <c r="FK219" i="1" s="1"/>
  <c r="FQ219" i="1" s="1"/>
  <c r="EX219" i="1"/>
  <c r="EV219" i="1"/>
  <c r="EU219" i="1"/>
  <c r="FH218" i="1"/>
  <c r="FN218" i="1" s="1"/>
  <c r="FD218" i="1"/>
  <c r="FJ218" i="1" s="1"/>
  <c r="FP218" i="1" s="1"/>
  <c r="FC218" i="1"/>
  <c r="FI218" i="1" s="1"/>
  <c r="FO218" i="1" s="1"/>
  <c r="FB218" i="1"/>
  <c r="FA218" i="1"/>
  <c r="FG218" i="1" s="1"/>
  <c r="FM218" i="1" s="1"/>
  <c r="EY218" i="1"/>
  <c r="FE218" i="1" s="1"/>
  <c r="FK218" i="1" s="1"/>
  <c r="FQ218" i="1" s="1"/>
  <c r="EX218" i="1"/>
  <c r="EV218" i="1"/>
  <c r="EU218" i="1"/>
  <c r="FH217" i="1"/>
  <c r="FN217" i="1" s="1"/>
  <c r="FD217" i="1"/>
  <c r="FJ217" i="1" s="1"/>
  <c r="FP217" i="1" s="1"/>
  <c r="FC217" i="1"/>
  <c r="FI217" i="1" s="1"/>
  <c r="FO217" i="1" s="1"/>
  <c r="FB217" i="1"/>
  <c r="FA217" i="1"/>
  <c r="FG217" i="1" s="1"/>
  <c r="FM217" i="1" s="1"/>
  <c r="EY217" i="1"/>
  <c r="FE217" i="1" s="1"/>
  <c r="FK217" i="1" s="1"/>
  <c r="FQ217" i="1" s="1"/>
  <c r="EX217" i="1"/>
  <c r="EV217" i="1"/>
  <c r="EU217" i="1"/>
  <c r="FG216" i="1"/>
  <c r="FM216" i="1" s="1"/>
  <c r="FD216" i="1"/>
  <c r="FJ216" i="1" s="1"/>
  <c r="FP216" i="1" s="1"/>
  <c r="FC216" i="1"/>
  <c r="FI216" i="1" s="1"/>
  <c r="FO216" i="1" s="1"/>
  <c r="FB216" i="1"/>
  <c r="FH216" i="1" s="1"/>
  <c r="FN216" i="1" s="1"/>
  <c r="FA216" i="1"/>
  <c r="EY216" i="1"/>
  <c r="FE216" i="1" s="1"/>
  <c r="FK216" i="1" s="1"/>
  <c r="FQ216" i="1" s="1"/>
  <c r="EX216" i="1"/>
  <c r="EV216" i="1"/>
  <c r="EU216" i="1"/>
  <c r="FQ215" i="1"/>
  <c r="FJ215" i="1"/>
  <c r="FP215" i="1" s="1"/>
  <c r="FH215" i="1"/>
  <c r="FN215" i="1" s="1"/>
  <c r="FE215" i="1"/>
  <c r="FK215" i="1" s="1"/>
  <c r="FD215" i="1"/>
  <c r="FC215" i="1"/>
  <c r="FI215" i="1" s="1"/>
  <c r="FO215" i="1" s="1"/>
  <c r="FB215" i="1"/>
  <c r="EY215" i="1"/>
  <c r="EX215" i="1"/>
  <c r="EV215" i="1"/>
  <c r="EU215" i="1"/>
  <c r="FA215" i="1" s="1"/>
  <c r="FG215" i="1" s="1"/>
  <c r="FM215" i="1" s="1"/>
  <c r="FR215" i="1" s="1"/>
  <c r="FS215" i="1" s="1"/>
  <c r="FJ214" i="1"/>
  <c r="FP214" i="1" s="1"/>
  <c r="FH214" i="1"/>
  <c r="FN214" i="1" s="1"/>
  <c r="FE214" i="1"/>
  <c r="FK214" i="1" s="1"/>
  <c r="FQ214" i="1" s="1"/>
  <c r="FD214" i="1"/>
  <c r="FC214" i="1"/>
  <c r="FI214" i="1" s="1"/>
  <c r="FO214" i="1" s="1"/>
  <c r="FB214" i="1"/>
  <c r="EY214" i="1"/>
  <c r="EX214" i="1"/>
  <c r="EV214" i="1"/>
  <c r="EU214" i="1"/>
  <c r="FA214" i="1" s="1"/>
  <c r="FG214" i="1" s="1"/>
  <c r="FM214" i="1" s="1"/>
  <c r="FJ213" i="1"/>
  <c r="FP213" i="1" s="1"/>
  <c r="FH213" i="1"/>
  <c r="FN213" i="1" s="1"/>
  <c r="FE213" i="1"/>
  <c r="FK213" i="1" s="1"/>
  <c r="FQ213" i="1" s="1"/>
  <c r="FD213" i="1"/>
  <c r="FC213" i="1"/>
  <c r="FI213" i="1" s="1"/>
  <c r="FO213" i="1" s="1"/>
  <c r="FB213" i="1"/>
  <c r="EY213" i="1"/>
  <c r="EX213" i="1"/>
  <c r="EV213" i="1"/>
  <c r="EU213" i="1"/>
  <c r="FA213" i="1" s="1"/>
  <c r="FG213" i="1" s="1"/>
  <c r="FM213" i="1" s="1"/>
  <c r="FQ212" i="1"/>
  <c r="FJ212" i="1"/>
  <c r="FP212" i="1" s="1"/>
  <c r="FI212" i="1"/>
  <c r="FO212" i="1" s="1"/>
  <c r="FH212" i="1"/>
  <c r="FN212" i="1" s="1"/>
  <c r="FE212" i="1"/>
  <c r="FK212" i="1" s="1"/>
  <c r="FD212" i="1"/>
  <c r="FC212" i="1"/>
  <c r="FB212" i="1"/>
  <c r="EY212" i="1"/>
  <c r="EX212" i="1"/>
  <c r="EV212" i="1"/>
  <c r="EU212" i="1"/>
  <c r="FA212" i="1" s="1"/>
  <c r="FG212" i="1" s="1"/>
  <c r="FM212" i="1" s="1"/>
  <c r="FK211" i="1"/>
  <c r="FQ211" i="1" s="1"/>
  <c r="FI211" i="1"/>
  <c r="FO211" i="1" s="1"/>
  <c r="FE211" i="1"/>
  <c r="FD211" i="1"/>
  <c r="FJ211" i="1" s="1"/>
  <c r="FP211" i="1" s="1"/>
  <c r="FC211" i="1"/>
  <c r="EY211" i="1"/>
  <c r="EX211" i="1"/>
  <c r="EV211" i="1"/>
  <c r="FB211" i="1" s="1"/>
  <c r="FH211" i="1" s="1"/>
  <c r="FN211" i="1" s="1"/>
  <c r="EU211" i="1"/>
  <c r="FA211" i="1" s="1"/>
  <c r="FG211" i="1" s="1"/>
  <c r="FM211" i="1" s="1"/>
  <c r="FK210" i="1"/>
  <c r="FQ210" i="1" s="1"/>
  <c r="FI210" i="1"/>
  <c r="FO210" i="1" s="1"/>
  <c r="FG210" i="1"/>
  <c r="FM210" i="1" s="1"/>
  <c r="FE210" i="1"/>
  <c r="FD210" i="1"/>
  <c r="FJ210" i="1" s="1"/>
  <c r="FP210" i="1" s="1"/>
  <c r="FC210" i="1"/>
  <c r="EY210" i="1"/>
  <c r="EX210" i="1"/>
  <c r="EV210" i="1"/>
  <c r="FB210" i="1" s="1"/>
  <c r="FH210" i="1" s="1"/>
  <c r="FN210" i="1" s="1"/>
  <c r="EU210" i="1"/>
  <c r="FA210" i="1" s="1"/>
  <c r="FK209" i="1"/>
  <c r="FQ209" i="1" s="1"/>
  <c r="FJ209" i="1"/>
  <c r="FP209" i="1" s="1"/>
  <c r="FI209" i="1"/>
  <c r="FO209" i="1" s="1"/>
  <c r="FG209" i="1"/>
  <c r="FM209" i="1" s="1"/>
  <c r="FR209" i="1" s="1"/>
  <c r="FS209" i="1" s="1"/>
  <c r="FE209" i="1"/>
  <c r="FD209" i="1"/>
  <c r="FC209" i="1"/>
  <c r="EY209" i="1"/>
  <c r="EX209" i="1"/>
  <c r="EV209" i="1"/>
  <c r="FB209" i="1" s="1"/>
  <c r="FH209" i="1" s="1"/>
  <c r="FN209" i="1" s="1"/>
  <c r="EU209" i="1"/>
  <c r="FA209" i="1" s="1"/>
  <c r="FQ208" i="1"/>
  <c r="FJ208" i="1"/>
  <c r="FP208" i="1" s="1"/>
  <c r="FI208" i="1"/>
  <c r="FO208" i="1" s="1"/>
  <c r="FH208" i="1"/>
  <c r="FN208" i="1" s="1"/>
  <c r="FE208" i="1"/>
  <c r="FK208" i="1" s="1"/>
  <c r="FD208" i="1"/>
  <c r="FC208" i="1"/>
  <c r="FB208" i="1"/>
  <c r="EY208" i="1"/>
  <c r="EX208" i="1"/>
  <c r="EV208" i="1"/>
  <c r="EU208" i="1"/>
  <c r="FA208" i="1" s="1"/>
  <c r="FG208" i="1" s="1"/>
  <c r="FM208" i="1" s="1"/>
  <c r="FR207" i="1"/>
  <c r="FS207" i="1" s="1"/>
  <c r="FP207" i="1"/>
  <c r="FI207" i="1"/>
  <c r="FO207" i="1" s="1"/>
  <c r="FH207" i="1"/>
  <c r="FN207" i="1" s="1"/>
  <c r="FG207" i="1"/>
  <c r="FM207" i="1" s="1"/>
  <c r="FD207" i="1"/>
  <c r="FJ207" i="1" s="1"/>
  <c r="FC207" i="1"/>
  <c r="FB207" i="1"/>
  <c r="FA207" i="1"/>
  <c r="EY207" i="1"/>
  <c r="FE207" i="1" s="1"/>
  <c r="FK207" i="1" s="1"/>
  <c r="FQ207" i="1" s="1"/>
  <c r="EX207" i="1"/>
  <c r="EV207" i="1"/>
  <c r="EU207" i="1"/>
  <c r="FJ206" i="1"/>
  <c r="FP206" i="1" s="1"/>
  <c r="FH206" i="1"/>
  <c r="FN206" i="1" s="1"/>
  <c r="FE206" i="1"/>
  <c r="FK206" i="1" s="1"/>
  <c r="FQ206" i="1" s="1"/>
  <c r="FD206" i="1"/>
  <c r="FC206" i="1"/>
  <c r="FI206" i="1" s="1"/>
  <c r="FO206" i="1" s="1"/>
  <c r="FB206" i="1"/>
  <c r="EY206" i="1"/>
  <c r="EX206" i="1"/>
  <c r="EV206" i="1"/>
  <c r="EU206" i="1"/>
  <c r="FA206" i="1" s="1"/>
  <c r="FG206" i="1" s="1"/>
  <c r="FM206" i="1" s="1"/>
  <c r="FI205" i="1"/>
  <c r="FO205" i="1" s="1"/>
  <c r="FG205" i="1"/>
  <c r="FM205" i="1" s="1"/>
  <c r="FD205" i="1"/>
  <c r="FJ205" i="1" s="1"/>
  <c r="FP205" i="1" s="1"/>
  <c r="FC205" i="1"/>
  <c r="FB205" i="1"/>
  <c r="FH205" i="1" s="1"/>
  <c r="FN205" i="1" s="1"/>
  <c r="FA205" i="1"/>
  <c r="EY205" i="1"/>
  <c r="FE205" i="1" s="1"/>
  <c r="FK205" i="1" s="1"/>
  <c r="FQ205" i="1" s="1"/>
  <c r="EX205" i="1"/>
  <c r="EV205" i="1"/>
  <c r="EU205" i="1"/>
  <c r="FH204" i="1"/>
  <c r="FN204" i="1" s="1"/>
  <c r="FG204" i="1"/>
  <c r="FM204" i="1" s="1"/>
  <c r="FE204" i="1"/>
  <c r="FK204" i="1" s="1"/>
  <c r="FQ204" i="1" s="1"/>
  <c r="FD204" i="1"/>
  <c r="FJ204" i="1" s="1"/>
  <c r="FP204" i="1" s="1"/>
  <c r="FC204" i="1"/>
  <c r="FI204" i="1" s="1"/>
  <c r="FO204" i="1" s="1"/>
  <c r="FB204" i="1"/>
  <c r="FA204" i="1"/>
  <c r="EY204" i="1"/>
  <c r="EX204" i="1"/>
  <c r="EV204" i="1"/>
  <c r="EU204" i="1"/>
  <c r="GG203" i="1"/>
  <c r="FI203" i="1"/>
  <c r="FO203" i="1" s="1"/>
  <c r="FE203" i="1"/>
  <c r="FK203" i="1" s="1"/>
  <c r="FQ203" i="1" s="1"/>
  <c r="FD203" i="1"/>
  <c r="FJ203" i="1" s="1"/>
  <c r="FP203" i="1" s="1"/>
  <c r="FC203" i="1"/>
  <c r="FB203" i="1"/>
  <c r="FH203" i="1" s="1"/>
  <c r="FN203" i="1" s="1"/>
  <c r="EY203" i="1"/>
  <c r="EX203" i="1"/>
  <c r="EV203" i="1"/>
  <c r="EU203" i="1"/>
  <c r="FA203" i="1" s="1"/>
  <c r="FG203" i="1" s="1"/>
  <c r="FM203" i="1" s="1"/>
  <c r="FR203" i="1" s="1"/>
  <c r="FS203" i="1" s="1"/>
  <c r="FI202" i="1"/>
  <c r="FO202" i="1" s="1"/>
  <c r="FG202" i="1"/>
  <c r="FM202" i="1" s="1"/>
  <c r="FE202" i="1"/>
  <c r="FK202" i="1" s="1"/>
  <c r="FQ202" i="1" s="1"/>
  <c r="FD202" i="1"/>
  <c r="FJ202" i="1" s="1"/>
  <c r="FP202" i="1" s="1"/>
  <c r="FC202" i="1"/>
  <c r="FB202" i="1"/>
  <c r="FH202" i="1" s="1"/>
  <c r="FN202" i="1" s="1"/>
  <c r="EY202" i="1"/>
  <c r="EX202" i="1"/>
  <c r="EV202" i="1"/>
  <c r="EU202" i="1"/>
  <c r="FA202" i="1" s="1"/>
  <c r="FK200" i="1"/>
  <c r="FQ200" i="1" s="1"/>
  <c r="FJ200" i="1"/>
  <c r="FP200" i="1" s="1"/>
  <c r="FI200" i="1"/>
  <c r="FO200" i="1" s="1"/>
  <c r="FG200" i="1"/>
  <c r="FM200" i="1" s="1"/>
  <c r="FR200" i="1" s="1"/>
  <c r="FS200" i="1" s="1"/>
  <c r="FE200" i="1"/>
  <c r="FD200" i="1"/>
  <c r="FC200" i="1"/>
  <c r="EY200" i="1"/>
  <c r="EX200" i="1"/>
  <c r="EV200" i="1"/>
  <c r="FB200" i="1" s="1"/>
  <c r="FH200" i="1" s="1"/>
  <c r="FN200" i="1" s="1"/>
  <c r="EU200" i="1"/>
  <c r="FA200" i="1" s="1"/>
  <c r="FK199" i="1"/>
  <c r="FQ199" i="1" s="1"/>
  <c r="FJ199" i="1"/>
  <c r="FP199" i="1" s="1"/>
  <c r="FI199" i="1"/>
  <c r="FO199" i="1" s="1"/>
  <c r="FG199" i="1"/>
  <c r="FM199" i="1" s="1"/>
  <c r="FE199" i="1"/>
  <c r="FD199" i="1"/>
  <c r="FC199" i="1"/>
  <c r="EY199" i="1"/>
  <c r="EX199" i="1"/>
  <c r="EV199" i="1"/>
  <c r="FB199" i="1" s="1"/>
  <c r="FH199" i="1" s="1"/>
  <c r="FN199" i="1" s="1"/>
  <c r="EU199" i="1"/>
  <c r="FA199" i="1" s="1"/>
  <c r="FQ198" i="1"/>
  <c r="FJ198" i="1"/>
  <c r="FP198" i="1" s="1"/>
  <c r="FI198" i="1"/>
  <c r="FO198" i="1" s="1"/>
  <c r="FE198" i="1"/>
  <c r="FK198" i="1" s="1"/>
  <c r="FD198" i="1"/>
  <c r="FC198" i="1"/>
  <c r="EY198" i="1"/>
  <c r="EX198" i="1"/>
  <c r="EV198" i="1"/>
  <c r="FB198" i="1" s="1"/>
  <c r="FH198" i="1" s="1"/>
  <c r="FN198" i="1" s="1"/>
  <c r="EU198" i="1"/>
  <c r="FA198" i="1" s="1"/>
  <c r="FG198" i="1" s="1"/>
  <c r="FM198" i="1" s="1"/>
  <c r="FQ197" i="1"/>
  <c r="FJ197" i="1"/>
  <c r="FP197" i="1" s="1"/>
  <c r="FE197" i="1"/>
  <c r="FK197" i="1" s="1"/>
  <c r="FD197" i="1"/>
  <c r="FC197" i="1"/>
  <c r="FI197" i="1" s="1"/>
  <c r="FO197" i="1" s="1"/>
  <c r="EY197" i="1"/>
  <c r="EX197" i="1"/>
  <c r="EV197" i="1"/>
  <c r="FB197" i="1" s="1"/>
  <c r="FH197" i="1" s="1"/>
  <c r="FN197" i="1" s="1"/>
  <c r="EU197" i="1"/>
  <c r="FA197" i="1" s="1"/>
  <c r="FG197" i="1" s="1"/>
  <c r="FM197" i="1" s="1"/>
  <c r="FR197" i="1" s="1"/>
  <c r="FS197" i="1" s="1"/>
  <c r="FI196" i="1"/>
  <c r="FO196" i="1" s="1"/>
  <c r="FG196" i="1"/>
  <c r="FM196" i="1" s="1"/>
  <c r="FR196" i="1" s="1"/>
  <c r="FS196" i="1" s="1"/>
  <c r="FE196" i="1"/>
  <c r="FK196" i="1" s="1"/>
  <c r="FQ196" i="1" s="1"/>
  <c r="FD196" i="1"/>
  <c r="FJ196" i="1" s="1"/>
  <c r="FP196" i="1" s="1"/>
  <c r="FC196" i="1"/>
  <c r="FB196" i="1"/>
  <c r="FH196" i="1" s="1"/>
  <c r="FN196" i="1" s="1"/>
  <c r="EY196" i="1"/>
  <c r="EX196" i="1"/>
  <c r="EV196" i="1"/>
  <c r="EU196" i="1"/>
  <c r="FA196" i="1" s="1"/>
  <c r="FP195" i="1"/>
  <c r="FI195" i="1"/>
  <c r="FO195" i="1" s="1"/>
  <c r="FH195" i="1"/>
  <c r="FN195" i="1" s="1"/>
  <c r="FG195" i="1"/>
  <c r="FM195" i="1" s="1"/>
  <c r="FR195" i="1" s="1"/>
  <c r="FS195" i="1" s="1"/>
  <c r="FE195" i="1"/>
  <c r="FK195" i="1" s="1"/>
  <c r="FQ195" i="1" s="1"/>
  <c r="FD195" i="1"/>
  <c r="FJ195" i="1" s="1"/>
  <c r="FC195" i="1"/>
  <c r="FB195" i="1"/>
  <c r="EY195" i="1"/>
  <c r="EX195" i="1"/>
  <c r="EV195" i="1"/>
  <c r="EU195" i="1"/>
  <c r="FA195" i="1" s="1"/>
  <c r="FR194" i="1"/>
  <c r="FS194" i="1" s="1"/>
  <c r="FP194" i="1"/>
  <c r="FI194" i="1"/>
  <c r="FO194" i="1" s="1"/>
  <c r="FE194" i="1"/>
  <c r="FK194" i="1" s="1"/>
  <c r="FQ194" i="1" s="1"/>
  <c r="FD194" i="1"/>
  <c r="FJ194" i="1" s="1"/>
  <c r="FC194" i="1"/>
  <c r="FB194" i="1"/>
  <c r="FH194" i="1" s="1"/>
  <c r="FN194" i="1" s="1"/>
  <c r="EY194" i="1"/>
  <c r="EX194" i="1"/>
  <c r="EV194" i="1"/>
  <c r="EU194" i="1"/>
  <c r="FA194" i="1" s="1"/>
  <c r="FG194" i="1" s="1"/>
  <c r="FM194" i="1" s="1"/>
  <c r="FH193" i="1"/>
  <c r="FN193" i="1" s="1"/>
  <c r="FE193" i="1"/>
  <c r="FK193" i="1" s="1"/>
  <c r="FQ193" i="1" s="1"/>
  <c r="FD193" i="1"/>
  <c r="FJ193" i="1" s="1"/>
  <c r="FP193" i="1" s="1"/>
  <c r="FC193" i="1"/>
  <c r="FI193" i="1" s="1"/>
  <c r="FO193" i="1" s="1"/>
  <c r="FB193" i="1"/>
  <c r="FA193" i="1"/>
  <c r="FG193" i="1" s="1"/>
  <c r="FM193" i="1" s="1"/>
  <c r="EY193" i="1"/>
  <c r="EX193" i="1"/>
  <c r="EV193" i="1"/>
  <c r="EU193" i="1"/>
  <c r="FO192" i="1"/>
  <c r="FH192" i="1"/>
  <c r="FN192" i="1" s="1"/>
  <c r="FG192" i="1"/>
  <c r="FM192" i="1" s="1"/>
  <c r="FE192" i="1"/>
  <c r="FK192" i="1" s="1"/>
  <c r="FQ192" i="1" s="1"/>
  <c r="FD192" i="1"/>
  <c r="FJ192" i="1" s="1"/>
  <c r="FP192" i="1" s="1"/>
  <c r="FC192" i="1"/>
  <c r="FI192" i="1" s="1"/>
  <c r="FB192" i="1"/>
  <c r="FA192" i="1"/>
  <c r="EY192" i="1"/>
  <c r="EX192" i="1"/>
  <c r="EV192" i="1"/>
  <c r="EU192" i="1"/>
  <c r="FP191" i="1"/>
  <c r="FN191" i="1"/>
  <c r="FH191" i="1"/>
  <c r="FG191" i="1"/>
  <c r="FM191" i="1" s="1"/>
  <c r="FD191" i="1"/>
  <c r="FJ191" i="1" s="1"/>
  <c r="FC191" i="1"/>
  <c r="FI191" i="1" s="1"/>
  <c r="FO191" i="1" s="1"/>
  <c r="FB191" i="1"/>
  <c r="FA191" i="1"/>
  <c r="EY191" i="1"/>
  <c r="FE191" i="1" s="1"/>
  <c r="FK191" i="1" s="1"/>
  <c r="FQ191" i="1" s="1"/>
  <c r="EX191" i="1"/>
  <c r="EV191" i="1"/>
  <c r="EU191" i="1"/>
  <c r="FE190" i="1"/>
  <c r="FK190" i="1" s="1"/>
  <c r="FQ190" i="1" s="1"/>
  <c r="FD190" i="1"/>
  <c r="FJ190" i="1" s="1"/>
  <c r="FP190" i="1" s="1"/>
  <c r="FC190" i="1"/>
  <c r="FI190" i="1" s="1"/>
  <c r="FO190" i="1" s="1"/>
  <c r="FB190" i="1"/>
  <c r="FH190" i="1" s="1"/>
  <c r="FN190" i="1" s="1"/>
  <c r="FA190" i="1"/>
  <c r="FG190" i="1" s="1"/>
  <c r="FM190" i="1" s="1"/>
  <c r="EY190" i="1"/>
  <c r="EX190" i="1"/>
  <c r="EV190" i="1"/>
  <c r="EU190" i="1"/>
  <c r="GG189" i="1"/>
  <c r="FR189" i="1"/>
  <c r="FS189" i="1" s="1"/>
  <c r="FH189" i="1"/>
  <c r="FN189" i="1" s="1"/>
  <c r="FG189" i="1"/>
  <c r="FM189" i="1" s="1"/>
  <c r="FE189" i="1"/>
  <c r="FK189" i="1" s="1"/>
  <c r="FQ189" i="1" s="1"/>
  <c r="FD189" i="1"/>
  <c r="FJ189" i="1" s="1"/>
  <c r="FP189" i="1" s="1"/>
  <c r="FC189" i="1"/>
  <c r="FI189" i="1" s="1"/>
  <c r="FO189" i="1" s="1"/>
  <c r="FB189" i="1"/>
  <c r="FA189" i="1"/>
  <c r="EY189" i="1"/>
  <c r="EX189" i="1"/>
  <c r="EV189" i="1"/>
  <c r="EU189" i="1"/>
  <c r="FS188" i="1"/>
  <c r="FO188" i="1"/>
  <c r="FN188" i="1"/>
  <c r="FH188" i="1"/>
  <c r="FE188" i="1"/>
  <c r="FK188" i="1" s="1"/>
  <c r="FQ188" i="1" s="1"/>
  <c r="FD188" i="1"/>
  <c r="FJ188" i="1" s="1"/>
  <c r="FP188" i="1" s="1"/>
  <c r="FC188" i="1"/>
  <c r="FI188" i="1" s="1"/>
  <c r="FB188" i="1"/>
  <c r="FA188" i="1"/>
  <c r="FG188" i="1" s="1"/>
  <c r="FM188" i="1" s="1"/>
  <c r="FR188" i="1" s="1"/>
  <c r="EY188" i="1"/>
  <c r="EX188" i="1"/>
  <c r="EV188" i="1"/>
  <c r="EU188" i="1"/>
  <c r="FQ187" i="1"/>
  <c r="FO187" i="1"/>
  <c r="FN187" i="1"/>
  <c r="FM187" i="1"/>
  <c r="FH187" i="1"/>
  <c r="FG187" i="1"/>
  <c r="FE187" i="1"/>
  <c r="FK187" i="1" s="1"/>
  <c r="FC187" i="1"/>
  <c r="FI187" i="1" s="1"/>
  <c r="FB187" i="1"/>
  <c r="FA187" i="1"/>
  <c r="EY187" i="1"/>
  <c r="EX187" i="1"/>
  <c r="FD187" i="1" s="1"/>
  <c r="FJ187" i="1" s="1"/>
  <c r="FP187" i="1" s="1"/>
  <c r="EV187" i="1"/>
  <c r="EU187" i="1"/>
  <c r="FO186" i="1"/>
  <c r="FI186" i="1"/>
  <c r="FH186" i="1"/>
  <c r="FN186" i="1" s="1"/>
  <c r="FG186" i="1"/>
  <c r="FM186" i="1" s="1"/>
  <c r="FE186" i="1"/>
  <c r="FK186" i="1" s="1"/>
  <c r="FQ186" i="1" s="1"/>
  <c r="FD186" i="1"/>
  <c r="FJ186" i="1" s="1"/>
  <c r="FP186" i="1" s="1"/>
  <c r="FC186" i="1"/>
  <c r="FB186" i="1"/>
  <c r="FA186" i="1"/>
  <c r="EY186" i="1"/>
  <c r="EX186" i="1"/>
  <c r="EV186" i="1"/>
  <c r="EU186" i="1"/>
  <c r="FQ185" i="1"/>
  <c r="FO185" i="1"/>
  <c r="FN185" i="1"/>
  <c r="FH185" i="1"/>
  <c r="FE185" i="1"/>
  <c r="FK185" i="1" s="1"/>
  <c r="FC185" i="1"/>
  <c r="FI185" i="1" s="1"/>
  <c r="FB185" i="1"/>
  <c r="FA185" i="1"/>
  <c r="FG185" i="1" s="1"/>
  <c r="FM185" i="1" s="1"/>
  <c r="EY185" i="1"/>
  <c r="EX185" i="1"/>
  <c r="FD185" i="1" s="1"/>
  <c r="FJ185" i="1" s="1"/>
  <c r="FP185" i="1" s="1"/>
  <c r="EV185" i="1"/>
  <c r="EU185" i="1"/>
  <c r="FM184" i="1"/>
  <c r="FG184" i="1"/>
  <c r="FD184" i="1"/>
  <c r="FJ184" i="1" s="1"/>
  <c r="FP184" i="1" s="1"/>
  <c r="FC184" i="1"/>
  <c r="FI184" i="1" s="1"/>
  <c r="FO184" i="1" s="1"/>
  <c r="FB184" i="1"/>
  <c r="FH184" i="1" s="1"/>
  <c r="FN184" i="1" s="1"/>
  <c r="FA184" i="1"/>
  <c r="EY184" i="1"/>
  <c r="FE184" i="1" s="1"/>
  <c r="FK184" i="1" s="1"/>
  <c r="FQ184" i="1" s="1"/>
  <c r="EX184" i="1"/>
  <c r="EV184" i="1"/>
  <c r="EU184" i="1"/>
  <c r="FP183" i="1"/>
  <c r="FN183" i="1"/>
  <c r="FR183" i="1" s="1"/>
  <c r="FS183" i="1" s="1"/>
  <c r="FM183" i="1"/>
  <c r="FG183" i="1"/>
  <c r="FD183" i="1"/>
  <c r="FJ183" i="1" s="1"/>
  <c r="FC183" i="1"/>
  <c r="FI183" i="1" s="1"/>
  <c r="FO183" i="1" s="1"/>
  <c r="FA183" i="1"/>
  <c r="EY183" i="1"/>
  <c r="FE183" i="1" s="1"/>
  <c r="FK183" i="1" s="1"/>
  <c r="FQ183" i="1" s="1"/>
  <c r="EX183" i="1"/>
  <c r="EV183" i="1"/>
  <c r="FB183" i="1" s="1"/>
  <c r="FH183" i="1" s="1"/>
  <c r="EU183" i="1"/>
  <c r="FQ182" i="1"/>
  <c r="FK182" i="1"/>
  <c r="FE182" i="1"/>
  <c r="FD182" i="1"/>
  <c r="FJ182" i="1" s="1"/>
  <c r="FP182" i="1" s="1"/>
  <c r="FC182" i="1"/>
  <c r="FI182" i="1" s="1"/>
  <c r="FO182" i="1" s="1"/>
  <c r="FB182" i="1"/>
  <c r="FH182" i="1" s="1"/>
  <c r="FN182" i="1" s="1"/>
  <c r="FA182" i="1"/>
  <c r="FG182" i="1" s="1"/>
  <c r="FM182" i="1" s="1"/>
  <c r="EY182" i="1"/>
  <c r="EX182" i="1"/>
  <c r="EV182" i="1"/>
  <c r="EU182" i="1"/>
  <c r="FQ181" i="1"/>
  <c r="FO181" i="1"/>
  <c r="FK181" i="1"/>
  <c r="FJ181" i="1"/>
  <c r="FP181" i="1" s="1"/>
  <c r="FE181" i="1"/>
  <c r="FD181" i="1"/>
  <c r="FC181" i="1"/>
  <c r="FI181" i="1" s="1"/>
  <c r="FB181" i="1"/>
  <c r="FH181" i="1" s="1"/>
  <c r="FN181" i="1" s="1"/>
  <c r="EY181" i="1"/>
  <c r="EX181" i="1"/>
  <c r="EV181" i="1"/>
  <c r="EU181" i="1"/>
  <c r="FA181" i="1" s="1"/>
  <c r="FG181" i="1" s="1"/>
  <c r="FM181" i="1" s="1"/>
  <c r="FS179" i="1"/>
  <c r="FR179" i="1"/>
  <c r="FE179" i="1"/>
  <c r="FK179" i="1" s="1"/>
  <c r="FQ179" i="1" s="1"/>
  <c r="FC179" i="1"/>
  <c r="FI179" i="1" s="1"/>
  <c r="FO179" i="1" s="1"/>
  <c r="FA179" i="1"/>
  <c r="FG179" i="1" s="1"/>
  <c r="FM179" i="1" s="1"/>
  <c r="EY179" i="1"/>
  <c r="EX179" i="1"/>
  <c r="FD179" i="1" s="1"/>
  <c r="FJ179" i="1" s="1"/>
  <c r="FP179" i="1" s="1"/>
  <c r="EV179" i="1"/>
  <c r="FB179" i="1" s="1"/>
  <c r="FH179" i="1" s="1"/>
  <c r="FN179" i="1" s="1"/>
  <c r="EU179" i="1"/>
  <c r="FM178" i="1"/>
  <c r="FG178" i="1"/>
  <c r="FE178" i="1"/>
  <c r="FK178" i="1" s="1"/>
  <c r="FQ178" i="1" s="1"/>
  <c r="FD178" i="1"/>
  <c r="FJ178" i="1" s="1"/>
  <c r="FP178" i="1" s="1"/>
  <c r="FC178" i="1"/>
  <c r="FI178" i="1" s="1"/>
  <c r="FO178" i="1" s="1"/>
  <c r="FA178" i="1"/>
  <c r="EY178" i="1"/>
  <c r="EX178" i="1"/>
  <c r="EV178" i="1"/>
  <c r="FB178" i="1" s="1"/>
  <c r="FH178" i="1" s="1"/>
  <c r="FN178" i="1" s="1"/>
  <c r="EU178" i="1"/>
  <c r="GG177" i="1"/>
  <c r="FR177" i="1"/>
  <c r="FS177" i="1" s="1"/>
  <c r="FP177" i="1"/>
  <c r="FO177" i="1"/>
  <c r="FI177" i="1"/>
  <c r="FD177" i="1"/>
  <c r="FJ177" i="1" s="1"/>
  <c r="FC177" i="1"/>
  <c r="FB177" i="1"/>
  <c r="FH177" i="1" s="1"/>
  <c r="FN177" i="1" s="1"/>
  <c r="EY177" i="1"/>
  <c r="FE177" i="1" s="1"/>
  <c r="FK177" i="1" s="1"/>
  <c r="FQ177" i="1" s="1"/>
  <c r="EX177" i="1"/>
  <c r="EV177" i="1"/>
  <c r="EU177" i="1"/>
  <c r="FA177" i="1" s="1"/>
  <c r="FG177" i="1" s="1"/>
  <c r="FM177" i="1" s="1"/>
  <c r="FH176" i="1"/>
  <c r="FN176" i="1" s="1"/>
  <c r="FG176" i="1"/>
  <c r="FM176" i="1" s="1"/>
  <c r="FE176" i="1"/>
  <c r="FK176" i="1" s="1"/>
  <c r="FQ176" i="1" s="1"/>
  <c r="FC176" i="1"/>
  <c r="FI176" i="1" s="1"/>
  <c r="FO176" i="1" s="1"/>
  <c r="FA176" i="1"/>
  <c r="EY176" i="1"/>
  <c r="EX176" i="1"/>
  <c r="FD176" i="1" s="1"/>
  <c r="FJ176" i="1" s="1"/>
  <c r="FP176" i="1" s="1"/>
  <c r="EV176" i="1"/>
  <c r="FB176" i="1" s="1"/>
  <c r="EU176" i="1"/>
  <c r="FR175" i="1"/>
  <c r="FS175" i="1" s="1"/>
  <c r="FH175" i="1"/>
  <c r="FN175" i="1" s="1"/>
  <c r="FE175" i="1"/>
  <c r="FK175" i="1" s="1"/>
  <c r="FQ175" i="1" s="1"/>
  <c r="FC175" i="1"/>
  <c r="FI175" i="1" s="1"/>
  <c r="FO175" i="1" s="1"/>
  <c r="FA175" i="1"/>
  <c r="FG175" i="1" s="1"/>
  <c r="FM175" i="1" s="1"/>
  <c r="EY175" i="1"/>
  <c r="EX175" i="1"/>
  <c r="FD175" i="1" s="1"/>
  <c r="FJ175" i="1" s="1"/>
  <c r="FP175" i="1" s="1"/>
  <c r="EV175" i="1"/>
  <c r="FB175" i="1" s="1"/>
  <c r="EU175" i="1"/>
  <c r="FP174" i="1"/>
  <c r="FK174" i="1"/>
  <c r="FQ174" i="1" s="1"/>
  <c r="FH174" i="1"/>
  <c r="FN174" i="1" s="1"/>
  <c r="FD174" i="1"/>
  <c r="FJ174" i="1" s="1"/>
  <c r="FC174" i="1"/>
  <c r="FI174" i="1" s="1"/>
  <c r="FO174" i="1" s="1"/>
  <c r="EY174" i="1"/>
  <c r="FE174" i="1" s="1"/>
  <c r="EX174" i="1"/>
  <c r="EV174" i="1"/>
  <c r="FB174" i="1" s="1"/>
  <c r="EU174" i="1"/>
  <c r="FA174" i="1" s="1"/>
  <c r="FG174" i="1" s="1"/>
  <c r="FM174" i="1" s="1"/>
  <c r="FR173" i="1"/>
  <c r="FS173" i="1" s="1"/>
  <c r="FP173" i="1"/>
  <c r="FG173" i="1"/>
  <c r="FM173" i="1" s="1"/>
  <c r="FE173" i="1"/>
  <c r="FK173" i="1" s="1"/>
  <c r="FQ173" i="1" s="1"/>
  <c r="FD173" i="1"/>
  <c r="FJ173" i="1" s="1"/>
  <c r="FC173" i="1"/>
  <c r="FI173" i="1" s="1"/>
  <c r="FO173" i="1" s="1"/>
  <c r="FB173" i="1"/>
  <c r="FH173" i="1" s="1"/>
  <c r="FN173" i="1" s="1"/>
  <c r="EY173" i="1"/>
  <c r="EX173" i="1"/>
  <c r="EV173" i="1"/>
  <c r="EU173" i="1"/>
  <c r="FA173" i="1" s="1"/>
  <c r="FQ172" i="1"/>
  <c r="FO172" i="1"/>
  <c r="FM172" i="1"/>
  <c r="FJ172" i="1"/>
  <c r="FP172" i="1" s="1"/>
  <c r="FE172" i="1"/>
  <c r="FK172" i="1" s="1"/>
  <c r="FC172" i="1"/>
  <c r="FI172" i="1" s="1"/>
  <c r="FB172" i="1"/>
  <c r="FH172" i="1" s="1"/>
  <c r="FN172" i="1" s="1"/>
  <c r="EY172" i="1"/>
  <c r="EX172" i="1"/>
  <c r="FD172" i="1" s="1"/>
  <c r="EV172" i="1"/>
  <c r="EU172" i="1"/>
  <c r="FA172" i="1" s="1"/>
  <c r="FG172" i="1" s="1"/>
  <c r="FE171" i="1"/>
  <c r="FK171" i="1" s="1"/>
  <c r="FQ171" i="1" s="1"/>
  <c r="FD171" i="1"/>
  <c r="FJ171" i="1" s="1"/>
  <c r="FP171" i="1" s="1"/>
  <c r="FC171" i="1"/>
  <c r="FI171" i="1" s="1"/>
  <c r="FO171" i="1" s="1"/>
  <c r="FA171" i="1"/>
  <c r="FG171" i="1" s="1"/>
  <c r="FM171" i="1" s="1"/>
  <c r="EY171" i="1"/>
  <c r="EX171" i="1"/>
  <c r="EV171" i="1"/>
  <c r="FB171" i="1" s="1"/>
  <c r="FH171" i="1" s="1"/>
  <c r="FN171" i="1" s="1"/>
  <c r="EU171" i="1"/>
  <c r="FE170" i="1"/>
  <c r="FK170" i="1" s="1"/>
  <c r="FQ170" i="1" s="1"/>
  <c r="FR170" i="1" s="1"/>
  <c r="FS170" i="1" s="1"/>
  <c r="FC170" i="1"/>
  <c r="FI170" i="1" s="1"/>
  <c r="FO170" i="1" s="1"/>
  <c r="FB170" i="1"/>
  <c r="FH170" i="1" s="1"/>
  <c r="FN170" i="1" s="1"/>
  <c r="FA170" i="1"/>
  <c r="FG170" i="1" s="1"/>
  <c r="FM170" i="1" s="1"/>
  <c r="EY170" i="1"/>
  <c r="EX170" i="1"/>
  <c r="FD170" i="1" s="1"/>
  <c r="FJ170" i="1" s="1"/>
  <c r="FP170" i="1" s="1"/>
  <c r="EV170" i="1"/>
  <c r="EU170" i="1"/>
  <c r="FO169" i="1"/>
  <c r="FK169" i="1"/>
  <c r="FQ169" i="1" s="1"/>
  <c r="FD169" i="1"/>
  <c r="FJ169" i="1" s="1"/>
  <c r="FP169" i="1" s="1"/>
  <c r="FC169" i="1"/>
  <c r="FI169" i="1" s="1"/>
  <c r="FB169" i="1"/>
  <c r="FH169" i="1" s="1"/>
  <c r="FN169" i="1" s="1"/>
  <c r="FA169" i="1"/>
  <c r="FG169" i="1" s="1"/>
  <c r="FM169" i="1" s="1"/>
  <c r="EY169" i="1"/>
  <c r="FE169" i="1" s="1"/>
  <c r="EX169" i="1"/>
  <c r="EV169" i="1"/>
  <c r="EU169" i="1"/>
  <c r="FM168" i="1"/>
  <c r="FJ168" i="1"/>
  <c r="FP168" i="1" s="1"/>
  <c r="FI168" i="1"/>
  <c r="FO168" i="1" s="1"/>
  <c r="FC168" i="1"/>
  <c r="FB168" i="1"/>
  <c r="FH168" i="1" s="1"/>
  <c r="FN168" i="1" s="1"/>
  <c r="EY168" i="1"/>
  <c r="FE168" i="1" s="1"/>
  <c r="FK168" i="1" s="1"/>
  <c r="FQ168" i="1" s="1"/>
  <c r="EX168" i="1"/>
  <c r="FD168" i="1" s="1"/>
  <c r="EV168" i="1"/>
  <c r="EU168" i="1"/>
  <c r="FA168" i="1" s="1"/>
  <c r="FG168" i="1" s="1"/>
  <c r="FJ167" i="1"/>
  <c r="FP167" i="1" s="1"/>
  <c r="FI167" i="1"/>
  <c r="FO167" i="1" s="1"/>
  <c r="FH167" i="1"/>
  <c r="FN167" i="1" s="1"/>
  <c r="FC167" i="1"/>
  <c r="FB167" i="1"/>
  <c r="EY167" i="1"/>
  <c r="FE167" i="1" s="1"/>
  <c r="FK167" i="1" s="1"/>
  <c r="FQ167" i="1" s="1"/>
  <c r="EX167" i="1"/>
  <c r="FD167" i="1" s="1"/>
  <c r="EV167" i="1"/>
  <c r="EU167" i="1"/>
  <c r="FA167" i="1" s="1"/>
  <c r="FG167" i="1" s="1"/>
  <c r="FM167" i="1" s="1"/>
  <c r="GG166" i="1"/>
  <c r="FI166" i="1"/>
  <c r="FO166" i="1" s="1"/>
  <c r="FH166" i="1"/>
  <c r="FN166" i="1" s="1"/>
  <c r="FG166" i="1"/>
  <c r="FM166" i="1" s="1"/>
  <c r="FR166" i="1" s="1"/>
  <c r="FS166" i="1" s="1"/>
  <c r="FC166" i="1"/>
  <c r="FB166" i="1"/>
  <c r="EY166" i="1"/>
  <c r="FE166" i="1" s="1"/>
  <c r="FK166" i="1" s="1"/>
  <c r="FQ166" i="1" s="1"/>
  <c r="EX166" i="1"/>
  <c r="FD166" i="1" s="1"/>
  <c r="FJ166" i="1" s="1"/>
  <c r="FP166" i="1" s="1"/>
  <c r="EV166" i="1"/>
  <c r="EU166" i="1"/>
  <c r="FA166" i="1" s="1"/>
  <c r="FI165" i="1"/>
  <c r="FO165" i="1" s="1"/>
  <c r="FG165" i="1"/>
  <c r="FM165" i="1" s="1"/>
  <c r="FE165" i="1"/>
  <c r="FK165" i="1" s="1"/>
  <c r="FQ165" i="1" s="1"/>
  <c r="FD165" i="1"/>
  <c r="FJ165" i="1" s="1"/>
  <c r="FP165" i="1" s="1"/>
  <c r="FC165" i="1"/>
  <c r="FB165" i="1"/>
  <c r="FH165" i="1" s="1"/>
  <c r="FN165" i="1" s="1"/>
  <c r="FA165" i="1"/>
  <c r="EY165" i="1"/>
  <c r="EX165" i="1"/>
  <c r="EV165" i="1"/>
  <c r="EU165" i="1"/>
  <c r="GG164" i="1"/>
  <c r="FS164" i="1"/>
  <c r="FI164" i="1"/>
  <c r="FO164" i="1" s="1"/>
  <c r="FG164" i="1"/>
  <c r="FM164" i="1" s="1"/>
  <c r="FR164" i="1" s="1"/>
  <c r="FE164" i="1"/>
  <c r="FK164" i="1" s="1"/>
  <c r="FQ164" i="1" s="1"/>
  <c r="FD164" i="1"/>
  <c r="FJ164" i="1" s="1"/>
  <c r="FP164" i="1" s="1"/>
  <c r="FC164" i="1"/>
  <c r="FB164" i="1"/>
  <c r="FH164" i="1" s="1"/>
  <c r="FN164" i="1" s="1"/>
  <c r="EY164" i="1"/>
  <c r="EX164" i="1"/>
  <c r="EV164" i="1"/>
  <c r="EU164" i="1"/>
  <c r="FA164" i="1" s="1"/>
  <c r="GG163" i="1"/>
  <c r="FH163" i="1"/>
  <c r="FN163" i="1" s="1"/>
  <c r="FE163" i="1"/>
  <c r="FK163" i="1" s="1"/>
  <c r="FQ163" i="1" s="1"/>
  <c r="FD163" i="1"/>
  <c r="FJ163" i="1" s="1"/>
  <c r="FP163" i="1" s="1"/>
  <c r="FC163" i="1"/>
  <c r="FI163" i="1" s="1"/>
  <c r="FO163" i="1" s="1"/>
  <c r="FB163" i="1"/>
  <c r="FA163" i="1"/>
  <c r="FG163" i="1" s="1"/>
  <c r="FM163" i="1" s="1"/>
  <c r="FR163" i="1" s="1"/>
  <c r="FS163" i="1" s="1"/>
  <c r="EY163" i="1"/>
  <c r="EX163" i="1"/>
  <c r="EV163" i="1"/>
  <c r="EU163" i="1"/>
  <c r="GG162" i="1"/>
  <c r="FH162" i="1"/>
  <c r="FN162" i="1" s="1"/>
  <c r="FE162" i="1"/>
  <c r="FK162" i="1" s="1"/>
  <c r="FQ162" i="1" s="1"/>
  <c r="FD162" i="1"/>
  <c r="FJ162" i="1" s="1"/>
  <c r="FP162" i="1" s="1"/>
  <c r="FC162" i="1"/>
  <c r="FI162" i="1" s="1"/>
  <c r="FO162" i="1" s="1"/>
  <c r="FR162" i="1" s="1"/>
  <c r="FS162" i="1" s="1"/>
  <c r="FA162" i="1"/>
  <c r="FG162" i="1" s="1"/>
  <c r="FM162" i="1" s="1"/>
  <c r="EY162" i="1"/>
  <c r="EX162" i="1"/>
  <c r="EV162" i="1"/>
  <c r="FB162" i="1" s="1"/>
  <c r="EU162" i="1"/>
  <c r="GG161" i="1"/>
  <c r="FI161" i="1"/>
  <c r="FO161" i="1" s="1"/>
  <c r="FE161" i="1"/>
  <c r="FK161" i="1" s="1"/>
  <c r="FQ161" i="1" s="1"/>
  <c r="FD161" i="1"/>
  <c r="FJ161" i="1" s="1"/>
  <c r="FP161" i="1" s="1"/>
  <c r="FC161" i="1"/>
  <c r="FA161" i="1"/>
  <c r="FG161" i="1" s="1"/>
  <c r="FM161" i="1" s="1"/>
  <c r="EY161" i="1"/>
  <c r="EX161" i="1"/>
  <c r="EV161" i="1"/>
  <c r="FB161" i="1" s="1"/>
  <c r="FH161" i="1" s="1"/>
  <c r="FN161" i="1" s="1"/>
  <c r="FR161" i="1" s="1"/>
  <c r="FS161" i="1" s="1"/>
  <c r="EU161" i="1"/>
  <c r="GG160" i="1"/>
  <c r="FQ160" i="1"/>
  <c r="FG160" i="1"/>
  <c r="FM160" i="1" s="1"/>
  <c r="FE160" i="1"/>
  <c r="FK160" i="1" s="1"/>
  <c r="FD160" i="1"/>
  <c r="FJ160" i="1" s="1"/>
  <c r="FP160" i="1" s="1"/>
  <c r="FC160" i="1"/>
  <c r="FI160" i="1" s="1"/>
  <c r="FO160" i="1" s="1"/>
  <c r="FB160" i="1"/>
  <c r="FH160" i="1" s="1"/>
  <c r="FN160" i="1" s="1"/>
  <c r="EY160" i="1"/>
  <c r="EX160" i="1"/>
  <c r="EV160" i="1"/>
  <c r="EU160" i="1"/>
  <c r="FA160" i="1" s="1"/>
  <c r="GG159" i="1"/>
  <c r="GG158" i="1"/>
  <c r="FQ158" i="1"/>
  <c r="FK158" i="1"/>
  <c r="FJ158" i="1"/>
  <c r="FP158" i="1" s="1"/>
  <c r="FI158" i="1"/>
  <c r="FO158" i="1" s="1"/>
  <c r="FH158" i="1"/>
  <c r="FN158" i="1" s="1"/>
  <c r="FG158" i="1"/>
  <c r="FM158" i="1" s="1"/>
  <c r="FE158" i="1"/>
  <c r="FC158" i="1"/>
  <c r="FB158" i="1"/>
  <c r="EY158" i="1"/>
  <c r="EX158" i="1"/>
  <c r="FD158" i="1" s="1"/>
  <c r="EV158" i="1"/>
  <c r="EU158" i="1"/>
  <c r="FA158" i="1" s="1"/>
  <c r="FP157" i="1"/>
  <c r="FN157" i="1"/>
  <c r="FI157" i="1"/>
  <c r="FO157" i="1" s="1"/>
  <c r="FH157" i="1"/>
  <c r="FD157" i="1"/>
  <c r="FJ157" i="1" s="1"/>
  <c r="FC157" i="1"/>
  <c r="FB157" i="1"/>
  <c r="EY157" i="1"/>
  <c r="FE157" i="1" s="1"/>
  <c r="FK157" i="1" s="1"/>
  <c r="FQ157" i="1" s="1"/>
  <c r="EX157" i="1"/>
  <c r="EV157" i="1"/>
  <c r="EU157" i="1"/>
  <c r="FA157" i="1" s="1"/>
  <c r="FG157" i="1" s="1"/>
  <c r="FM157" i="1" s="1"/>
  <c r="FE156" i="1"/>
  <c r="FK156" i="1" s="1"/>
  <c r="FQ156" i="1" s="1"/>
  <c r="FC156" i="1"/>
  <c r="FI156" i="1" s="1"/>
  <c r="FO156" i="1" s="1"/>
  <c r="FB156" i="1"/>
  <c r="FH156" i="1" s="1"/>
  <c r="FN156" i="1" s="1"/>
  <c r="FA156" i="1"/>
  <c r="FG156" i="1" s="1"/>
  <c r="FM156" i="1" s="1"/>
  <c r="EY156" i="1"/>
  <c r="EX156" i="1"/>
  <c r="FD156" i="1" s="1"/>
  <c r="FJ156" i="1" s="1"/>
  <c r="FP156" i="1" s="1"/>
  <c r="EV156" i="1"/>
  <c r="EU156" i="1"/>
  <c r="FK155" i="1"/>
  <c r="FQ155" i="1" s="1"/>
  <c r="FE155" i="1"/>
  <c r="FD155" i="1"/>
  <c r="FJ155" i="1" s="1"/>
  <c r="FP155" i="1" s="1"/>
  <c r="FC155" i="1"/>
  <c r="FI155" i="1" s="1"/>
  <c r="FO155" i="1" s="1"/>
  <c r="FB155" i="1"/>
  <c r="FH155" i="1" s="1"/>
  <c r="FN155" i="1" s="1"/>
  <c r="FA155" i="1"/>
  <c r="FG155" i="1" s="1"/>
  <c r="FM155" i="1" s="1"/>
  <c r="FR155" i="1" s="1"/>
  <c r="FS155" i="1" s="1"/>
  <c r="EY155" i="1"/>
  <c r="EX155" i="1"/>
  <c r="EV155" i="1"/>
  <c r="EU155" i="1"/>
  <c r="FP154" i="1"/>
  <c r="FK154" i="1"/>
  <c r="FQ154" i="1" s="1"/>
  <c r="FE154" i="1"/>
  <c r="FD154" i="1"/>
  <c r="FJ154" i="1" s="1"/>
  <c r="FC154" i="1"/>
  <c r="FI154" i="1" s="1"/>
  <c r="FO154" i="1" s="1"/>
  <c r="FA154" i="1"/>
  <c r="FG154" i="1" s="1"/>
  <c r="FM154" i="1" s="1"/>
  <c r="EY154" i="1"/>
  <c r="EX154" i="1"/>
  <c r="EV154" i="1"/>
  <c r="FB154" i="1" s="1"/>
  <c r="FH154" i="1" s="1"/>
  <c r="FN154" i="1" s="1"/>
  <c r="EU154" i="1"/>
  <c r="FO153" i="1"/>
  <c r="FN153" i="1"/>
  <c r="FH153" i="1"/>
  <c r="FC153" i="1"/>
  <c r="FI153" i="1" s="1"/>
  <c r="FB153" i="1"/>
  <c r="EY153" i="1"/>
  <c r="FE153" i="1" s="1"/>
  <c r="FK153" i="1" s="1"/>
  <c r="FQ153" i="1" s="1"/>
  <c r="EX153" i="1"/>
  <c r="FD153" i="1" s="1"/>
  <c r="FJ153" i="1" s="1"/>
  <c r="FP153" i="1" s="1"/>
  <c r="EV153" i="1"/>
  <c r="EU153" i="1"/>
  <c r="FA153" i="1" s="1"/>
  <c r="FG153" i="1" s="1"/>
  <c r="FM153" i="1" s="1"/>
  <c r="FI152" i="1"/>
  <c r="FO152" i="1" s="1"/>
  <c r="FG152" i="1"/>
  <c r="FM152" i="1" s="1"/>
  <c r="FC152" i="1"/>
  <c r="FB152" i="1"/>
  <c r="FH152" i="1" s="1"/>
  <c r="FN152" i="1" s="1"/>
  <c r="FA152" i="1"/>
  <c r="EY152" i="1"/>
  <c r="FE152" i="1" s="1"/>
  <c r="FK152" i="1" s="1"/>
  <c r="FQ152" i="1" s="1"/>
  <c r="EX152" i="1"/>
  <c r="FD152" i="1" s="1"/>
  <c r="FJ152" i="1" s="1"/>
  <c r="FP152" i="1" s="1"/>
  <c r="EV152" i="1"/>
  <c r="EU152" i="1"/>
  <c r="GG151" i="1"/>
  <c r="FQ151" i="1"/>
  <c r="FP151" i="1"/>
  <c r="FK151" i="1"/>
  <c r="FI151" i="1"/>
  <c r="FO151" i="1" s="1"/>
  <c r="FG151" i="1"/>
  <c r="FM151" i="1" s="1"/>
  <c r="FR151" i="1" s="1"/>
  <c r="FS151" i="1" s="1"/>
  <c r="FC151" i="1"/>
  <c r="FB151" i="1"/>
  <c r="FH151" i="1" s="1"/>
  <c r="FN151" i="1" s="1"/>
  <c r="FA151" i="1"/>
  <c r="EY151" i="1"/>
  <c r="FE151" i="1" s="1"/>
  <c r="EX151" i="1"/>
  <c r="FD151" i="1" s="1"/>
  <c r="FJ151" i="1" s="1"/>
  <c r="EV151" i="1"/>
  <c r="EU151" i="1"/>
  <c r="GG150" i="1"/>
  <c r="FQ150" i="1"/>
  <c r="FP150" i="1"/>
  <c r="FM150" i="1"/>
  <c r="FG150" i="1"/>
  <c r="FC150" i="1"/>
  <c r="FI150" i="1" s="1"/>
  <c r="FO150" i="1" s="1"/>
  <c r="FA150" i="1"/>
  <c r="EY150" i="1"/>
  <c r="FE150" i="1" s="1"/>
  <c r="FK150" i="1" s="1"/>
  <c r="EX150" i="1"/>
  <c r="FD150" i="1" s="1"/>
  <c r="FJ150" i="1" s="1"/>
  <c r="EV150" i="1"/>
  <c r="FB150" i="1" s="1"/>
  <c r="FH150" i="1" s="1"/>
  <c r="FN150" i="1" s="1"/>
  <c r="EU150" i="1"/>
  <c r="GG149" i="1"/>
  <c r="FP149" i="1"/>
  <c r="FM149" i="1"/>
  <c r="FG149" i="1"/>
  <c r="FC149" i="1"/>
  <c r="FI149" i="1" s="1"/>
  <c r="FO149" i="1" s="1"/>
  <c r="FB149" i="1"/>
  <c r="FH149" i="1" s="1"/>
  <c r="FN149" i="1" s="1"/>
  <c r="FA149" i="1"/>
  <c r="EY149" i="1"/>
  <c r="FE149" i="1" s="1"/>
  <c r="FK149" i="1" s="1"/>
  <c r="FQ149" i="1" s="1"/>
  <c r="EX149" i="1"/>
  <c r="FD149" i="1" s="1"/>
  <c r="FJ149" i="1" s="1"/>
  <c r="EV149" i="1"/>
  <c r="EU149" i="1"/>
  <c r="GG148" i="1"/>
  <c r="FK148" i="1"/>
  <c r="FQ148" i="1" s="1"/>
  <c r="FC148" i="1"/>
  <c r="FI148" i="1" s="1"/>
  <c r="FO148" i="1" s="1"/>
  <c r="FA148" i="1"/>
  <c r="FG148" i="1" s="1"/>
  <c r="FM148" i="1" s="1"/>
  <c r="EY148" i="1"/>
  <c r="FE148" i="1" s="1"/>
  <c r="EX148" i="1"/>
  <c r="FD148" i="1" s="1"/>
  <c r="FJ148" i="1" s="1"/>
  <c r="FP148" i="1" s="1"/>
  <c r="EV148" i="1"/>
  <c r="FB148" i="1" s="1"/>
  <c r="FH148" i="1" s="1"/>
  <c r="FN148" i="1" s="1"/>
  <c r="EU148" i="1"/>
  <c r="GG147" i="1"/>
  <c r="FI147" i="1"/>
  <c r="FO147" i="1" s="1"/>
  <c r="FH147" i="1"/>
  <c r="FN147" i="1" s="1"/>
  <c r="FG147" i="1"/>
  <c r="FM147" i="1" s="1"/>
  <c r="FC147" i="1"/>
  <c r="FA147" i="1"/>
  <c r="EY147" i="1"/>
  <c r="FE147" i="1" s="1"/>
  <c r="FK147" i="1" s="1"/>
  <c r="FQ147" i="1" s="1"/>
  <c r="EX147" i="1"/>
  <c r="FD147" i="1" s="1"/>
  <c r="FJ147" i="1" s="1"/>
  <c r="FP147" i="1" s="1"/>
  <c r="EV147" i="1"/>
  <c r="FB147" i="1" s="1"/>
  <c r="EU147" i="1"/>
  <c r="GG146" i="1"/>
  <c r="FM146" i="1"/>
  <c r="FE146" i="1"/>
  <c r="FK146" i="1" s="1"/>
  <c r="FQ146" i="1" s="1"/>
  <c r="FD146" i="1"/>
  <c r="FJ146" i="1" s="1"/>
  <c r="FP146" i="1" s="1"/>
  <c r="FC146" i="1"/>
  <c r="FI146" i="1" s="1"/>
  <c r="FO146" i="1" s="1"/>
  <c r="FB146" i="1"/>
  <c r="FH146" i="1" s="1"/>
  <c r="FN146" i="1" s="1"/>
  <c r="EY146" i="1"/>
  <c r="EX146" i="1"/>
  <c r="EV146" i="1"/>
  <c r="EU146" i="1"/>
  <c r="FA146" i="1" s="1"/>
  <c r="FG146" i="1" s="1"/>
  <c r="FP145" i="1"/>
  <c r="FD145" i="1"/>
  <c r="FJ145" i="1" s="1"/>
  <c r="FC145" i="1"/>
  <c r="FI145" i="1" s="1"/>
  <c r="FO145" i="1" s="1"/>
  <c r="FA145" i="1"/>
  <c r="FG145" i="1" s="1"/>
  <c r="FM145" i="1" s="1"/>
  <c r="FR145" i="1" s="1"/>
  <c r="FS145" i="1" s="1"/>
  <c r="EY145" i="1"/>
  <c r="FE145" i="1" s="1"/>
  <c r="FK145" i="1" s="1"/>
  <c r="FQ145" i="1" s="1"/>
  <c r="EX145" i="1"/>
  <c r="EV145" i="1"/>
  <c r="FB145" i="1" s="1"/>
  <c r="FH145" i="1" s="1"/>
  <c r="FN145" i="1" s="1"/>
  <c r="EU145" i="1"/>
  <c r="GG144" i="1"/>
  <c r="FQ144" i="1"/>
  <c r="FK144" i="1"/>
  <c r="FC144" i="1"/>
  <c r="FI144" i="1" s="1"/>
  <c r="FO144" i="1" s="1"/>
  <c r="FA144" i="1"/>
  <c r="FG144" i="1" s="1"/>
  <c r="FM144" i="1" s="1"/>
  <c r="EY144" i="1"/>
  <c r="FE144" i="1" s="1"/>
  <c r="EX144" i="1"/>
  <c r="FD144" i="1" s="1"/>
  <c r="FJ144" i="1" s="1"/>
  <c r="FP144" i="1" s="1"/>
  <c r="EV144" i="1"/>
  <c r="FB144" i="1" s="1"/>
  <c r="FH144" i="1" s="1"/>
  <c r="FN144" i="1" s="1"/>
  <c r="EU144" i="1"/>
  <c r="GG143" i="1"/>
  <c r="FO143" i="1"/>
  <c r="FI143" i="1"/>
  <c r="FG143" i="1"/>
  <c r="FM143" i="1" s="1"/>
  <c r="FC143" i="1"/>
  <c r="FA143" i="1"/>
  <c r="EY143" i="1"/>
  <c r="FE143" i="1" s="1"/>
  <c r="FK143" i="1" s="1"/>
  <c r="FQ143" i="1" s="1"/>
  <c r="EX143" i="1"/>
  <c r="FD143" i="1" s="1"/>
  <c r="FJ143" i="1" s="1"/>
  <c r="FP143" i="1" s="1"/>
  <c r="EV143" i="1"/>
  <c r="FB143" i="1" s="1"/>
  <c r="FH143" i="1" s="1"/>
  <c r="FN143" i="1" s="1"/>
  <c r="EU143" i="1"/>
  <c r="GG142" i="1"/>
  <c r="FK142" i="1"/>
  <c r="FQ142" i="1" s="1"/>
  <c r="FD142" i="1"/>
  <c r="FJ142" i="1" s="1"/>
  <c r="FP142" i="1" s="1"/>
  <c r="FC142" i="1"/>
  <c r="FI142" i="1" s="1"/>
  <c r="FO142" i="1" s="1"/>
  <c r="FB142" i="1"/>
  <c r="FH142" i="1" s="1"/>
  <c r="FN142" i="1" s="1"/>
  <c r="FA142" i="1"/>
  <c r="FG142" i="1" s="1"/>
  <c r="FM142" i="1" s="1"/>
  <c r="EY142" i="1"/>
  <c r="FE142" i="1" s="1"/>
  <c r="EX142" i="1"/>
  <c r="EV142" i="1"/>
  <c r="EU142" i="1"/>
  <c r="GG141" i="1"/>
  <c r="FP141" i="1"/>
  <c r="FD141" i="1"/>
  <c r="FJ141" i="1" s="1"/>
  <c r="FC141" i="1"/>
  <c r="FI141" i="1" s="1"/>
  <c r="FO141" i="1" s="1"/>
  <c r="FA141" i="1"/>
  <c r="FG141" i="1" s="1"/>
  <c r="FM141" i="1" s="1"/>
  <c r="FR141" i="1" s="1"/>
  <c r="FS141" i="1" s="1"/>
  <c r="EY141" i="1"/>
  <c r="FE141" i="1" s="1"/>
  <c r="FK141" i="1" s="1"/>
  <c r="FQ141" i="1" s="1"/>
  <c r="EX141" i="1"/>
  <c r="EV141" i="1"/>
  <c r="FB141" i="1" s="1"/>
  <c r="FH141" i="1" s="1"/>
  <c r="FN141" i="1" s="1"/>
  <c r="EU141" i="1"/>
  <c r="GG140" i="1"/>
  <c r="FR140" i="1"/>
  <c r="FS140" i="1" s="1"/>
  <c r="FQ140" i="1"/>
  <c r="FN140" i="1"/>
  <c r="FK140" i="1"/>
  <c r="FC140" i="1"/>
  <c r="FI140" i="1" s="1"/>
  <c r="FO140" i="1" s="1"/>
  <c r="FB140" i="1"/>
  <c r="FH140" i="1" s="1"/>
  <c r="FA140" i="1"/>
  <c r="FG140" i="1" s="1"/>
  <c r="FM140" i="1" s="1"/>
  <c r="EY140" i="1"/>
  <c r="FE140" i="1" s="1"/>
  <c r="EX140" i="1"/>
  <c r="FD140" i="1" s="1"/>
  <c r="FJ140" i="1" s="1"/>
  <c r="FP140" i="1" s="1"/>
  <c r="EV140" i="1"/>
  <c r="EU140" i="1"/>
  <c r="GG139" i="1"/>
  <c r="FI139" i="1"/>
  <c r="FO139" i="1" s="1"/>
  <c r="FG139" i="1"/>
  <c r="FM139" i="1" s="1"/>
  <c r="FC139" i="1"/>
  <c r="FA139" i="1"/>
  <c r="EY139" i="1"/>
  <c r="FE139" i="1" s="1"/>
  <c r="FK139" i="1" s="1"/>
  <c r="FQ139" i="1" s="1"/>
  <c r="EX139" i="1"/>
  <c r="FD139" i="1" s="1"/>
  <c r="FJ139" i="1" s="1"/>
  <c r="FP139" i="1" s="1"/>
  <c r="EV139" i="1"/>
  <c r="FB139" i="1" s="1"/>
  <c r="FH139" i="1" s="1"/>
  <c r="FN139" i="1" s="1"/>
  <c r="EU139" i="1"/>
  <c r="GG138" i="1"/>
  <c r="GG137" i="1"/>
  <c r="FI137" i="1"/>
  <c r="FO137" i="1" s="1"/>
  <c r="FG137" i="1"/>
  <c r="FM137" i="1" s="1"/>
  <c r="FC137" i="1"/>
  <c r="EY137" i="1"/>
  <c r="FE137" i="1" s="1"/>
  <c r="FK137" i="1" s="1"/>
  <c r="FQ137" i="1" s="1"/>
  <c r="EX137" i="1"/>
  <c r="FD137" i="1" s="1"/>
  <c r="FJ137" i="1" s="1"/>
  <c r="FP137" i="1" s="1"/>
  <c r="EV137" i="1"/>
  <c r="FB137" i="1" s="1"/>
  <c r="FH137" i="1" s="1"/>
  <c r="FN137" i="1" s="1"/>
  <c r="EU137" i="1"/>
  <c r="FA137" i="1" s="1"/>
  <c r="GG136" i="1"/>
  <c r="FI136" i="1"/>
  <c r="FO136" i="1" s="1"/>
  <c r="FG136" i="1"/>
  <c r="FM136" i="1" s="1"/>
  <c r="FE136" i="1"/>
  <c r="FK136" i="1" s="1"/>
  <c r="FQ136" i="1" s="1"/>
  <c r="FD136" i="1"/>
  <c r="FJ136" i="1" s="1"/>
  <c r="FP136" i="1" s="1"/>
  <c r="FC136" i="1"/>
  <c r="FB136" i="1"/>
  <c r="FH136" i="1" s="1"/>
  <c r="FN136" i="1" s="1"/>
  <c r="EY136" i="1"/>
  <c r="EX136" i="1"/>
  <c r="EV136" i="1"/>
  <c r="EU136" i="1"/>
  <c r="FA136" i="1" s="1"/>
  <c r="GG135" i="1"/>
  <c r="FG135" i="1"/>
  <c r="FM135" i="1" s="1"/>
  <c r="FC135" i="1"/>
  <c r="FI135" i="1" s="1"/>
  <c r="FO135" i="1" s="1"/>
  <c r="FB135" i="1"/>
  <c r="FH135" i="1" s="1"/>
  <c r="FN135" i="1" s="1"/>
  <c r="EY135" i="1"/>
  <c r="FE135" i="1" s="1"/>
  <c r="FK135" i="1" s="1"/>
  <c r="FQ135" i="1" s="1"/>
  <c r="EX135" i="1"/>
  <c r="FD135" i="1" s="1"/>
  <c r="FJ135" i="1" s="1"/>
  <c r="FP135" i="1" s="1"/>
  <c r="FR135" i="1" s="1"/>
  <c r="FS135" i="1" s="1"/>
  <c r="EV135" i="1"/>
  <c r="EU135" i="1"/>
  <c r="FA135" i="1" s="1"/>
  <c r="GG134" i="1"/>
  <c r="FM134" i="1"/>
  <c r="FC134" i="1"/>
  <c r="FI134" i="1" s="1"/>
  <c r="FO134" i="1" s="1"/>
  <c r="EY134" i="1"/>
  <c r="FE134" i="1" s="1"/>
  <c r="FK134" i="1" s="1"/>
  <c r="FQ134" i="1" s="1"/>
  <c r="EX134" i="1"/>
  <c r="FD134" i="1" s="1"/>
  <c r="FJ134" i="1" s="1"/>
  <c r="FP134" i="1" s="1"/>
  <c r="EV134" i="1"/>
  <c r="FB134" i="1" s="1"/>
  <c r="FH134" i="1" s="1"/>
  <c r="FN134" i="1" s="1"/>
  <c r="EU134" i="1"/>
  <c r="FA134" i="1" s="1"/>
  <c r="FG134" i="1" s="1"/>
  <c r="GG133" i="1"/>
  <c r="FJ133" i="1"/>
  <c r="FP133" i="1" s="1"/>
  <c r="FI133" i="1"/>
  <c r="FO133" i="1" s="1"/>
  <c r="FH133" i="1"/>
  <c r="FN133" i="1" s="1"/>
  <c r="FC133" i="1"/>
  <c r="EY133" i="1"/>
  <c r="FE133" i="1" s="1"/>
  <c r="FK133" i="1" s="1"/>
  <c r="FQ133" i="1" s="1"/>
  <c r="EX133" i="1"/>
  <c r="FD133" i="1" s="1"/>
  <c r="EV133" i="1"/>
  <c r="FB133" i="1" s="1"/>
  <c r="EU133" i="1"/>
  <c r="FA133" i="1" s="1"/>
  <c r="FG133" i="1" s="1"/>
  <c r="FM133" i="1" s="1"/>
  <c r="GG132" i="1"/>
  <c r="FH132" i="1"/>
  <c r="FN132" i="1" s="1"/>
  <c r="FG132" i="1"/>
  <c r="FM132" i="1" s="1"/>
  <c r="FE132" i="1"/>
  <c r="FK132" i="1" s="1"/>
  <c r="FQ132" i="1" s="1"/>
  <c r="FD132" i="1"/>
  <c r="FJ132" i="1" s="1"/>
  <c r="FP132" i="1" s="1"/>
  <c r="FC132" i="1"/>
  <c r="FI132" i="1" s="1"/>
  <c r="FO132" i="1" s="1"/>
  <c r="EY132" i="1"/>
  <c r="EX132" i="1"/>
  <c r="EV132" i="1"/>
  <c r="FB132" i="1" s="1"/>
  <c r="EU132" i="1"/>
  <c r="FA132" i="1" s="1"/>
  <c r="GG131" i="1"/>
  <c r="FH131" i="1"/>
  <c r="FN131" i="1" s="1"/>
  <c r="FD131" i="1"/>
  <c r="FJ131" i="1" s="1"/>
  <c r="FP131" i="1" s="1"/>
  <c r="FC131" i="1"/>
  <c r="FI131" i="1" s="1"/>
  <c r="FO131" i="1" s="1"/>
  <c r="FA131" i="1"/>
  <c r="FG131" i="1" s="1"/>
  <c r="FM131" i="1" s="1"/>
  <c r="EY131" i="1"/>
  <c r="FE131" i="1" s="1"/>
  <c r="FK131" i="1" s="1"/>
  <c r="FQ131" i="1" s="1"/>
  <c r="EX131" i="1"/>
  <c r="EV131" i="1"/>
  <c r="FB131" i="1" s="1"/>
  <c r="EU131" i="1"/>
  <c r="GG130" i="1"/>
  <c r="FD130" i="1"/>
  <c r="FJ130" i="1" s="1"/>
  <c r="FP130" i="1" s="1"/>
  <c r="FC130" i="1"/>
  <c r="FI130" i="1" s="1"/>
  <c r="FO130" i="1" s="1"/>
  <c r="EY130" i="1"/>
  <c r="FE130" i="1" s="1"/>
  <c r="FK130" i="1" s="1"/>
  <c r="FQ130" i="1" s="1"/>
  <c r="EX130" i="1"/>
  <c r="EV130" i="1"/>
  <c r="FB130" i="1" s="1"/>
  <c r="FH130" i="1" s="1"/>
  <c r="FN130" i="1" s="1"/>
  <c r="EU130" i="1"/>
  <c r="FA130" i="1" s="1"/>
  <c r="FG130" i="1" s="1"/>
  <c r="FM130" i="1" s="1"/>
  <c r="GG129" i="1"/>
  <c r="FI129" i="1"/>
  <c r="FO129" i="1" s="1"/>
  <c r="FH129" i="1"/>
  <c r="FN129" i="1" s="1"/>
  <c r="FC129" i="1"/>
  <c r="EY129" i="1"/>
  <c r="FE129" i="1" s="1"/>
  <c r="FK129" i="1" s="1"/>
  <c r="FQ129" i="1" s="1"/>
  <c r="EX129" i="1"/>
  <c r="FD129" i="1" s="1"/>
  <c r="FJ129" i="1" s="1"/>
  <c r="FP129" i="1" s="1"/>
  <c r="EV129" i="1"/>
  <c r="FB129" i="1" s="1"/>
  <c r="EU129" i="1"/>
  <c r="FA129" i="1" s="1"/>
  <c r="FG129" i="1" s="1"/>
  <c r="FM129" i="1" s="1"/>
  <c r="GG128" i="1"/>
  <c r="FK128" i="1"/>
  <c r="FQ128" i="1" s="1"/>
  <c r="FI128" i="1"/>
  <c r="FO128" i="1" s="1"/>
  <c r="FH128" i="1"/>
  <c r="FN128" i="1" s="1"/>
  <c r="FG128" i="1"/>
  <c r="FM128" i="1" s="1"/>
  <c r="FE128" i="1"/>
  <c r="FD128" i="1"/>
  <c r="FJ128" i="1" s="1"/>
  <c r="FP128" i="1" s="1"/>
  <c r="FC128" i="1"/>
  <c r="FA128" i="1"/>
  <c r="EY128" i="1"/>
  <c r="EX128" i="1"/>
  <c r="EV128" i="1"/>
  <c r="FB128" i="1" s="1"/>
  <c r="EU128" i="1"/>
  <c r="GG127" i="1"/>
  <c r="FI127" i="1"/>
  <c r="FO127" i="1" s="1"/>
  <c r="FE127" i="1"/>
  <c r="FK127" i="1" s="1"/>
  <c r="FQ127" i="1" s="1"/>
  <c r="FD127" i="1"/>
  <c r="FJ127" i="1" s="1"/>
  <c r="FP127" i="1" s="1"/>
  <c r="FC127" i="1"/>
  <c r="FB127" i="1"/>
  <c r="FH127" i="1" s="1"/>
  <c r="FN127" i="1" s="1"/>
  <c r="EY127" i="1"/>
  <c r="EX127" i="1"/>
  <c r="EV127" i="1"/>
  <c r="EU127" i="1"/>
  <c r="FA127" i="1" s="1"/>
  <c r="FG127" i="1" s="1"/>
  <c r="FM127" i="1" s="1"/>
  <c r="GG126" i="1"/>
  <c r="FJ126" i="1"/>
  <c r="FP126" i="1" s="1"/>
  <c r="FR126" i="1" s="1"/>
  <c r="FS126" i="1" s="1"/>
  <c r="FI126" i="1"/>
  <c r="FO126" i="1" s="1"/>
  <c r="FG126" i="1"/>
  <c r="FM126" i="1" s="1"/>
  <c r="FE126" i="1"/>
  <c r="FK126" i="1" s="1"/>
  <c r="FQ126" i="1" s="1"/>
  <c r="FD126" i="1"/>
  <c r="FC126" i="1"/>
  <c r="FB126" i="1"/>
  <c r="FH126" i="1" s="1"/>
  <c r="FN126" i="1" s="1"/>
  <c r="EY126" i="1"/>
  <c r="EX126" i="1"/>
  <c r="EV126" i="1"/>
  <c r="EU126" i="1"/>
  <c r="FA126" i="1" s="1"/>
  <c r="GG125" i="1"/>
  <c r="FI125" i="1"/>
  <c r="FO125" i="1" s="1"/>
  <c r="FE125" i="1"/>
  <c r="FK125" i="1" s="1"/>
  <c r="FQ125" i="1" s="1"/>
  <c r="FD125" i="1"/>
  <c r="FJ125" i="1" s="1"/>
  <c r="FP125" i="1" s="1"/>
  <c r="FC125" i="1"/>
  <c r="FB125" i="1"/>
  <c r="FH125" i="1" s="1"/>
  <c r="FN125" i="1" s="1"/>
  <c r="EY125" i="1"/>
  <c r="EX125" i="1"/>
  <c r="EV125" i="1"/>
  <c r="EU125" i="1"/>
  <c r="FA125" i="1" s="1"/>
  <c r="FG125" i="1" s="1"/>
  <c r="FM125" i="1" s="1"/>
  <c r="GG124" i="1"/>
  <c r="FI124" i="1"/>
  <c r="FO124" i="1" s="1"/>
  <c r="FE124" i="1"/>
  <c r="FK124" i="1" s="1"/>
  <c r="FQ124" i="1" s="1"/>
  <c r="FD124" i="1"/>
  <c r="FJ124" i="1" s="1"/>
  <c r="FP124" i="1" s="1"/>
  <c r="FC124" i="1"/>
  <c r="FB124" i="1"/>
  <c r="FH124" i="1" s="1"/>
  <c r="FN124" i="1" s="1"/>
  <c r="EY124" i="1"/>
  <c r="EX124" i="1"/>
  <c r="EV124" i="1"/>
  <c r="EU124" i="1"/>
  <c r="FA124" i="1" s="1"/>
  <c r="FG124" i="1" s="1"/>
  <c r="FM124" i="1" s="1"/>
  <c r="GG123" i="1"/>
  <c r="FK123" i="1"/>
  <c r="FQ123" i="1" s="1"/>
  <c r="FH123" i="1"/>
  <c r="FN123" i="1" s="1"/>
  <c r="FG123" i="1"/>
  <c r="FM123" i="1" s="1"/>
  <c r="FE123" i="1"/>
  <c r="FD123" i="1"/>
  <c r="FJ123" i="1" s="1"/>
  <c r="FP123" i="1" s="1"/>
  <c r="FC123" i="1"/>
  <c r="FI123" i="1" s="1"/>
  <c r="FO123" i="1" s="1"/>
  <c r="EY123" i="1"/>
  <c r="EX123" i="1"/>
  <c r="EV123" i="1"/>
  <c r="FB123" i="1" s="1"/>
  <c r="EU123" i="1"/>
  <c r="FA123" i="1" s="1"/>
  <c r="GG122" i="1"/>
  <c r="FG122" i="1"/>
  <c r="FM122" i="1" s="1"/>
  <c r="FE122" i="1"/>
  <c r="FK122" i="1" s="1"/>
  <c r="FQ122" i="1" s="1"/>
  <c r="FD122" i="1"/>
  <c r="FJ122" i="1" s="1"/>
  <c r="FP122" i="1" s="1"/>
  <c r="FC122" i="1"/>
  <c r="FI122" i="1" s="1"/>
  <c r="FO122" i="1" s="1"/>
  <c r="EY122" i="1"/>
  <c r="EX122" i="1"/>
  <c r="EV122" i="1"/>
  <c r="FB122" i="1" s="1"/>
  <c r="FH122" i="1" s="1"/>
  <c r="FN122" i="1" s="1"/>
  <c r="EU122" i="1"/>
  <c r="FA122" i="1" s="1"/>
  <c r="GG121" i="1"/>
  <c r="FH121" i="1"/>
  <c r="FN121" i="1" s="1"/>
  <c r="FE121" i="1"/>
  <c r="FK121" i="1" s="1"/>
  <c r="FQ121" i="1" s="1"/>
  <c r="FD121" i="1"/>
  <c r="FJ121" i="1" s="1"/>
  <c r="FP121" i="1" s="1"/>
  <c r="FC121" i="1"/>
  <c r="FI121" i="1" s="1"/>
  <c r="FO121" i="1" s="1"/>
  <c r="EY121" i="1"/>
  <c r="EX121" i="1"/>
  <c r="EV121" i="1"/>
  <c r="FB121" i="1" s="1"/>
  <c r="EU121" i="1"/>
  <c r="FA121" i="1" s="1"/>
  <c r="FG121" i="1" s="1"/>
  <c r="FM121" i="1" s="1"/>
  <c r="FR121" i="1" s="1"/>
  <c r="FS121" i="1" s="1"/>
  <c r="FK120" i="1"/>
  <c r="FQ120" i="1" s="1"/>
  <c r="FJ120" i="1"/>
  <c r="FP120" i="1" s="1"/>
  <c r="FG120" i="1"/>
  <c r="FM120" i="1" s="1"/>
  <c r="FE120" i="1"/>
  <c r="FD120" i="1"/>
  <c r="FC120" i="1"/>
  <c r="FI120" i="1" s="1"/>
  <c r="FO120" i="1" s="1"/>
  <c r="EY120" i="1"/>
  <c r="EX120" i="1"/>
  <c r="EV120" i="1"/>
  <c r="FB120" i="1" s="1"/>
  <c r="FH120" i="1" s="1"/>
  <c r="FN120" i="1" s="1"/>
  <c r="EU120" i="1"/>
  <c r="FA120" i="1" s="1"/>
  <c r="GG119" i="1"/>
  <c r="FI119" i="1"/>
  <c r="FO119" i="1" s="1"/>
  <c r="FH119" i="1"/>
  <c r="FN119" i="1" s="1"/>
  <c r="FE119" i="1"/>
  <c r="FK119" i="1" s="1"/>
  <c r="FQ119" i="1" s="1"/>
  <c r="FD119" i="1"/>
  <c r="FJ119" i="1" s="1"/>
  <c r="FP119" i="1" s="1"/>
  <c r="FC119" i="1"/>
  <c r="EY119" i="1"/>
  <c r="EX119" i="1"/>
  <c r="EV119" i="1"/>
  <c r="FB119" i="1" s="1"/>
  <c r="EU119" i="1"/>
  <c r="FA119" i="1" s="1"/>
  <c r="FG119" i="1" s="1"/>
  <c r="FM119" i="1" s="1"/>
  <c r="FI118" i="1"/>
  <c r="FO118" i="1" s="1"/>
  <c r="FH118" i="1"/>
  <c r="FN118" i="1" s="1"/>
  <c r="FE118" i="1"/>
  <c r="FK118" i="1" s="1"/>
  <c r="FQ118" i="1" s="1"/>
  <c r="FD118" i="1"/>
  <c r="FJ118" i="1" s="1"/>
  <c r="FP118" i="1" s="1"/>
  <c r="FC118" i="1"/>
  <c r="EY118" i="1"/>
  <c r="EX118" i="1"/>
  <c r="EV118" i="1"/>
  <c r="FB118" i="1" s="1"/>
  <c r="EU118" i="1"/>
  <c r="FA118" i="1" s="1"/>
  <c r="FG118" i="1" s="1"/>
  <c r="FM118" i="1" s="1"/>
  <c r="GG117" i="1"/>
  <c r="FS116" i="1"/>
  <c r="FJ116" i="1"/>
  <c r="FP116" i="1" s="1"/>
  <c r="FI116" i="1"/>
  <c r="FO116" i="1" s="1"/>
  <c r="FC116" i="1"/>
  <c r="EY116" i="1"/>
  <c r="FE116" i="1" s="1"/>
  <c r="FK116" i="1" s="1"/>
  <c r="FQ116" i="1" s="1"/>
  <c r="EX116" i="1"/>
  <c r="FD116" i="1" s="1"/>
  <c r="EV116" i="1"/>
  <c r="FB116" i="1" s="1"/>
  <c r="FH116" i="1" s="1"/>
  <c r="FN116" i="1" s="1"/>
  <c r="EU116" i="1"/>
  <c r="FA116" i="1" s="1"/>
  <c r="FG116" i="1" s="1"/>
  <c r="FM116" i="1" s="1"/>
  <c r="FR116" i="1" s="1"/>
  <c r="FJ115" i="1"/>
  <c r="FP115" i="1" s="1"/>
  <c r="FI115" i="1"/>
  <c r="FO115" i="1" s="1"/>
  <c r="FG115" i="1"/>
  <c r="FM115" i="1" s="1"/>
  <c r="FE115" i="1"/>
  <c r="FK115" i="1" s="1"/>
  <c r="FQ115" i="1" s="1"/>
  <c r="FC115" i="1"/>
  <c r="EY115" i="1"/>
  <c r="EX115" i="1"/>
  <c r="FD115" i="1" s="1"/>
  <c r="EV115" i="1"/>
  <c r="FB115" i="1" s="1"/>
  <c r="FH115" i="1" s="1"/>
  <c r="FN115" i="1" s="1"/>
  <c r="EU115" i="1"/>
  <c r="FA115" i="1" s="1"/>
  <c r="FI114" i="1"/>
  <c r="FO114" i="1" s="1"/>
  <c r="FH114" i="1"/>
  <c r="FN114" i="1" s="1"/>
  <c r="FG114" i="1"/>
  <c r="FM114" i="1" s="1"/>
  <c r="FE114" i="1"/>
  <c r="FK114" i="1" s="1"/>
  <c r="FQ114" i="1" s="1"/>
  <c r="FD114" i="1"/>
  <c r="FJ114" i="1" s="1"/>
  <c r="FP114" i="1" s="1"/>
  <c r="FC114" i="1"/>
  <c r="EY114" i="1"/>
  <c r="EX114" i="1"/>
  <c r="EV114" i="1"/>
  <c r="FB114" i="1" s="1"/>
  <c r="EU114" i="1"/>
  <c r="FA114" i="1" s="1"/>
  <c r="FK113" i="1"/>
  <c r="FQ113" i="1" s="1"/>
  <c r="FJ113" i="1"/>
  <c r="FP113" i="1" s="1"/>
  <c r="FH113" i="1"/>
  <c r="FN113" i="1" s="1"/>
  <c r="FG113" i="1"/>
  <c r="FM113" i="1" s="1"/>
  <c r="FE113" i="1"/>
  <c r="FC113" i="1"/>
  <c r="FI113" i="1" s="1"/>
  <c r="FO113" i="1" s="1"/>
  <c r="EY113" i="1"/>
  <c r="EX113" i="1"/>
  <c r="FD113" i="1" s="1"/>
  <c r="EV113" i="1"/>
  <c r="FB113" i="1" s="1"/>
  <c r="EU113" i="1"/>
  <c r="FA113" i="1" s="1"/>
  <c r="FQ112" i="1"/>
  <c r="FK112" i="1"/>
  <c r="FG112" i="1"/>
  <c r="FM112" i="1" s="1"/>
  <c r="FE112" i="1"/>
  <c r="FD112" i="1"/>
  <c r="FJ112" i="1" s="1"/>
  <c r="FP112" i="1" s="1"/>
  <c r="FC112" i="1"/>
  <c r="FI112" i="1" s="1"/>
  <c r="FO112" i="1" s="1"/>
  <c r="EY112" i="1"/>
  <c r="EX112" i="1"/>
  <c r="EV112" i="1"/>
  <c r="FB112" i="1" s="1"/>
  <c r="FH112" i="1" s="1"/>
  <c r="FN112" i="1" s="1"/>
  <c r="FR112" i="1" s="1"/>
  <c r="FS112" i="1" s="1"/>
  <c r="EU112" i="1"/>
  <c r="FA112" i="1" s="1"/>
  <c r="FP111" i="1"/>
  <c r="FI111" i="1"/>
  <c r="FO111" i="1" s="1"/>
  <c r="FE111" i="1"/>
  <c r="FK111" i="1" s="1"/>
  <c r="FQ111" i="1" s="1"/>
  <c r="FD111" i="1"/>
  <c r="FJ111" i="1" s="1"/>
  <c r="FC111" i="1"/>
  <c r="FB111" i="1"/>
  <c r="FH111" i="1" s="1"/>
  <c r="FN111" i="1" s="1"/>
  <c r="FA111" i="1"/>
  <c r="FG111" i="1" s="1"/>
  <c r="FM111" i="1" s="1"/>
  <c r="FR111" i="1" s="1"/>
  <c r="FS111" i="1" s="1"/>
  <c r="EY111" i="1"/>
  <c r="EX111" i="1"/>
  <c r="EV111" i="1"/>
  <c r="EU111" i="1"/>
  <c r="FH110" i="1"/>
  <c r="FN110" i="1" s="1"/>
  <c r="FG110" i="1"/>
  <c r="FM110" i="1" s="1"/>
  <c r="FD110" i="1"/>
  <c r="FJ110" i="1" s="1"/>
  <c r="FP110" i="1" s="1"/>
  <c r="FC110" i="1"/>
  <c r="FI110" i="1" s="1"/>
  <c r="FO110" i="1" s="1"/>
  <c r="FB110" i="1"/>
  <c r="FA110" i="1"/>
  <c r="EY110" i="1"/>
  <c r="FE110" i="1" s="1"/>
  <c r="FK110" i="1" s="1"/>
  <c r="FQ110" i="1" s="1"/>
  <c r="EX110" i="1"/>
  <c r="EV110" i="1"/>
  <c r="EU110" i="1"/>
  <c r="FG109" i="1"/>
  <c r="FM109" i="1" s="1"/>
  <c r="FC109" i="1"/>
  <c r="FI109" i="1" s="1"/>
  <c r="FO109" i="1" s="1"/>
  <c r="FB109" i="1"/>
  <c r="FH109" i="1" s="1"/>
  <c r="FN109" i="1" s="1"/>
  <c r="FA109" i="1"/>
  <c r="EY109" i="1"/>
  <c r="FE109" i="1" s="1"/>
  <c r="FK109" i="1" s="1"/>
  <c r="FQ109" i="1" s="1"/>
  <c r="EX109" i="1"/>
  <c r="FD109" i="1" s="1"/>
  <c r="FJ109" i="1" s="1"/>
  <c r="FP109" i="1" s="1"/>
  <c r="EV109" i="1"/>
  <c r="EU109" i="1"/>
  <c r="FC108" i="1"/>
  <c r="FI108" i="1" s="1"/>
  <c r="FO108" i="1" s="1"/>
  <c r="FB108" i="1"/>
  <c r="FH108" i="1" s="1"/>
  <c r="FN108" i="1" s="1"/>
  <c r="FA108" i="1"/>
  <c r="FG108" i="1" s="1"/>
  <c r="FM108" i="1" s="1"/>
  <c r="EY108" i="1"/>
  <c r="FE108" i="1" s="1"/>
  <c r="FK108" i="1" s="1"/>
  <c r="FQ108" i="1" s="1"/>
  <c r="EX108" i="1"/>
  <c r="FD108" i="1" s="1"/>
  <c r="FJ108" i="1" s="1"/>
  <c r="FP108" i="1" s="1"/>
  <c r="EV108" i="1"/>
  <c r="EU108" i="1"/>
  <c r="FO107" i="1"/>
  <c r="FG107" i="1"/>
  <c r="FM107" i="1" s="1"/>
  <c r="FC107" i="1"/>
  <c r="FI107" i="1" s="1"/>
  <c r="FB107" i="1"/>
  <c r="FH107" i="1" s="1"/>
  <c r="FN107" i="1" s="1"/>
  <c r="FA107" i="1"/>
  <c r="EY107" i="1"/>
  <c r="FE107" i="1" s="1"/>
  <c r="FK107" i="1" s="1"/>
  <c r="FQ107" i="1" s="1"/>
  <c r="EX107" i="1"/>
  <c r="FD107" i="1" s="1"/>
  <c r="FJ107" i="1" s="1"/>
  <c r="FP107" i="1" s="1"/>
  <c r="EV107" i="1"/>
  <c r="EU107" i="1"/>
  <c r="FG106" i="1"/>
  <c r="FM106" i="1" s="1"/>
  <c r="FR106" i="1" s="1"/>
  <c r="FS106" i="1" s="1"/>
  <c r="FE106" i="1"/>
  <c r="FK106" i="1" s="1"/>
  <c r="FQ106" i="1" s="1"/>
  <c r="FC106" i="1"/>
  <c r="FI106" i="1" s="1"/>
  <c r="FO106" i="1" s="1"/>
  <c r="EY106" i="1"/>
  <c r="EX106" i="1"/>
  <c r="FD106" i="1" s="1"/>
  <c r="FJ106" i="1" s="1"/>
  <c r="FP106" i="1" s="1"/>
  <c r="EV106" i="1"/>
  <c r="FB106" i="1" s="1"/>
  <c r="FH106" i="1" s="1"/>
  <c r="FN106" i="1" s="1"/>
  <c r="EU106" i="1"/>
  <c r="FA106" i="1" s="1"/>
  <c r="FG105" i="1"/>
  <c r="FM105" i="1" s="1"/>
  <c r="FC105" i="1"/>
  <c r="FI105" i="1" s="1"/>
  <c r="FO105" i="1" s="1"/>
  <c r="FB105" i="1"/>
  <c r="FH105" i="1" s="1"/>
  <c r="FN105" i="1" s="1"/>
  <c r="EY105" i="1"/>
  <c r="FE105" i="1" s="1"/>
  <c r="FK105" i="1" s="1"/>
  <c r="FQ105" i="1" s="1"/>
  <c r="EX105" i="1"/>
  <c r="FD105" i="1" s="1"/>
  <c r="FJ105" i="1" s="1"/>
  <c r="FP105" i="1" s="1"/>
  <c r="EV105" i="1"/>
  <c r="EU105" i="1"/>
  <c r="FA105" i="1" s="1"/>
  <c r="FN104" i="1"/>
  <c r="FC104" i="1"/>
  <c r="FI104" i="1" s="1"/>
  <c r="FO104" i="1" s="1"/>
  <c r="FB104" i="1"/>
  <c r="FH104" i="1" s="1"/>
  <c r="EY104" i="1"/>
  <c r="FE104" i="1" s="1"/>
  <c r="FK104" i="1" s="1"/>
  <c r="FQ104" i="1" s="1"/>
  <c r="EX104" i="1"/>
  <c r="FD104" i="1" s="1"/>
  <c r="FJ104" i="1" s="1"/>
  <c r="FP104" i="1" s="1"/>
  <c r="EV104" i="1"/>
  <c r="EU104" i="1"/>
  <c r="FA104" i="1" s="1"/>
  <c r="FG104" i="1" s="1"/>
  <c r="FM104" i="1" s="1"/>
  <c r="FR104" i="1" s="1"/>
  <c r="FS104" i="1" s="1"/>
  <c r="FH103" i="1"/>
  <c r="FN103" i="1" s="1"/>
  <c r="FC103" i="1"/>
  <c r="FI103" i="1" s="1"/>
  <c r="FO103" i="1" s="1"/>
  <c r="FB103" i="1"/>
  <c r="EY103" i="1"/>
  <c r="FE103" i="1" s="1"/>
  <c r="FK103" i="1" s="1"/>
  <c r="FQ103" i="1" s="1"/>
  <c r="EX103" i="1"/>
  <c r="FD103" i="1" s="1"/>
  <c r="FJ103" i="1" s="1"/>
  <c r="FP103" i="1" s="1"/>
  <c r="EV103" i="1"/>
  <c r="EU103" i="1"/>
  <c r="FA103" i="1" s="1"/>
  <c r="FG103" i="1" s="1"/>
  <c r="FM103" i="1" s="1"/>
  <c r="FN102" i="1"/>
  <c r="FM102" i="1"/>
  <c r="FH102" i="1"/>
  <c r="FC102" i="1"/>
  <c r="FI102" i="1" s="1"/>
  <c r="FO102" i="1" s="1"/>
  <c r="EY102" i="1"/>
  <c r="FE102" i="1" s="1"/>
  <c r="FK102" i="1" s="1"/>
  <c r="FQ102" i="1" s="1"/>
  <c r="EX102" i="1"/>
  <c r="FD102" i="1" s="1"/>
  <c r="FJ102" i="1" s="1"/>
  <c r="FP102" i="1" s="1"/>
  <c r="EV102" i="1"/>
  <c r="FB102" i="1" s="1"/>
  <c r="EU102" i="1"/>
  <c r="FA102" i="1" s="1"/>
  <c r="FG102" i="1" s="1"/>
  <c r="FJ101" i="1"/>
  <c r="FP101" i="1" s="1"/>
  <c r="FC101" i="1"/>
  <c r="FI101" i="1" s="1"/>
  <c r="FO101" i="1" s="1"/>
  <c r="FA101" i="1"/>
  <c r="FG101" i="1" s="1"/>
  <c r="FM101" i="1" s="1"/>
  <c r="EY101" i="1"/>
  <c r="FE101" i="1" s="1"/>
  <c r="FK101" i="1" s="1"/>
  <c r="FQ101" i="1" s="1"/>
  <c r="EX101" i="1"/>
  <c r="FD101" i="1" s="1"/>
  <c r="EV101" i="1"/>
  <c r="FB101" i="1" s="1"/>
  <c r="FH101" i="1" s="1"/>
  <c r="FN101" i="1" s="1"/>
  <c r="EU101" i="1"/>
  <c r="FP100" i="1"/>
  <c r="FO100" i="1"/>
  <c r="FI100" i="1"/>
  <c r="FE100" i="1"/>
  <c r="FK100" i="1" s="1"/>
  <c r="FQ100" i="1" s="1"/>
  <c r="FC100" i="1"/>
  <c r="FA100" i="1"/>
  <c r="FG100" i="1" s="1"/>
  <c r="FM100" i="1" s="1"/>
  <c r="EY100" i="1"/>
  <c r="EX100" i="1"/>
  <c r="FD100" i="1" s="1"/>
  <c r="FJ100" i="1" s="1"/>
  <c r="EV100" i="1"/>
  <c r="FB100" i="1" s="1"/>
  <c r="FH100" i="1" s="1"/>
  <c r="FN100" i="1" s="1"/>
  <c r="EU100" i="1"/>
  <c r="FN99" i="1"/>
  <c r="FJ99" i="1"/>
  <c r="FP99" i="1" s="1"/>
  <c r="FI99" i="1"/>
  <c r="FO99" i="1" s="1"/>
  <c r="FE99" i="1"/>
  <c r="FK99" i="1" s="1"/>
  <c r="FQ99" i="1" s="1"/>
  <c r="FD99" i="1"/>
  <c r="FC99" i="1"/>
  <c r="FA99" i="1"/>
  <c r="FG99" i="1" s="1"/>
  <c r="FM99" i="1" s="1"/>
  <c r="FR99" i="1" s="1"/>
  <c r="FS99" i="1" s="1"/>
  <c r="EY99" i="1"/>
  <c r="EX99" i="1"/>
  <c r="EV99" i="1"/>
  <c r="FB99" i="1" s="1"/>
  <c r="FH99" i="1" s="1"/>
  <c r="EU99" i="1"/>
  <c r="FI98" i="1"/>
  <c r="FO98" i="1" s="1"/>
  <c r="FG98" i="1"/>
  <c r="FM98" i="1" s="1"/>
  <c r="FE98" i="1"/>
  <c r="FK98" i="1" s="1"/>
  <c r="FQ98" i="1" s="1"/>
  <c r="FC98" i="1"/>
  <c r="FB98" i="1"/>
  <c r="FH98" i="1" s="1"/>
  <c r="FN98" i="1" s="1"/>
  <c r="EY98" i="1"/>
  <c r="EX98" i="1"/>
  <c r="FD98" i="1" s="1"/>
  <c r="FJ98" i="1" s="1"/>
  <c r="FP98" i="1" s="1"/>
  <c r="EV98" i="1"/>
  <c r="EU98" i="1"/>
  <c r="FA98" i="1" s="1"/>
  <c r="FG97" i="1"/>
  <c r="FM97" i="1" s="1"/>
  <c r="FD97" i="1"/>
  <c r="FJ97" i="1" s="1"/>
  <c r="FP97" i="1" s="1"/>
  <c r="FC97" i="1"/>
  <c r="FI97" i="1" s="1"/>
  <c r="FO97" i="1" s="1"/>
  <c r="EY97" i="1"/>
  <c r="FE97" i="1" s="1"/>
  <c r="FK97" i="1" s="1"/>
  <c r="FQ97" i="1" s="1"/>
  <c r="EX97" i="1"/>
  <c r="EV97" i="1"/>
  <c r="FB97" i="1" s="1"/>
  <c r="FH97" i="1" s="1"/>
  <c r="FN97" i="1" s="1"/>
  <c r="EU97" i="1"/>
  <c r="FA97" i="1" s="1"/>
  <c r="FO95" i="1"/>
  <c r="FN95" i="1"/>
  <c r="FI95" i="1"/>
  <c r="FE95" i="1"/>
  <c r="FK95" i="1" s="1"/>
  <c r="FQ95" i="1" s="1"/>
  <c r="FC95" i="1"/>
  <c r="EY95" i="1"/>
  <c r="EX95" i="1"/>
  <c r="FD95" i="1" s="1"/>
  <c r="FJ95" i="1" s="1"/>
  <c r="FP95" i="1" s="1"/>
  <c r="EV95" i="1"/>
  <c r="FB95" i="1" s="1"/>
  <c r="FH95" i="1" s="1"/>
  <c r="EU95" i="1"/>
  <c r="FA95" i="1" s="1"/>
  <c r="FG95" i="1" s="1"/>
  <c r="FM95" i="1" s="1"/>
  <c r="FR95" i="1" s="1"/>
  <c r="FS95" i="1" s="1"/>
  <c r="FM94" i="1"/>
  <c r="FI94" i="1"/>
  <c r="FO94" i="1" s="1"/>
  <c r="FC94" i="1"/>
  <c r="EY94" i="1"/>
  <c r="FE94" i="1" s="1"/>
  <c r="FK94" i="1" s="1"/>
  <c r="FQ94" i="1" s="1"/>
  <c r="EX94" i="1"/>
  <c r="FD94" i="1" s="1"/>
  <c r="FJ94" i="1" s="1"/>
  <c r="FP94" i="1" s="1"/>
  <c r="EV94" i="1"/>
  <c r="FB94" i="1" s="1"/>
  <c r="FH94" i="1" s="1"/>
  <c r="FN94" i="1" s="1"/>
  <c r="EU94" i="1"/>
  <c r="FA94" i="1" s="1"/>
  <c r="FG94" i="1" s="1"/>
  <c r="FC93" i="1"/>
  <c r="FI93" i="1" s="1"/>
  <c r="FO93" i="1" s="1"/>
  <c r="EY93" i="1"/>
  <c r="FE93" i="1" s="1"/>
  <c r="FK93" i="1" s="1"/>
  <c r="FQ93" i="1" s="1"/>
  <c r="EX93" i="1"/>
  <c r="FD93" i="1" s="1"/>
  <c r="FJ93" i="1" s="1"/>
  <c r="FP93" i="1" s="1"/>
  <c r="EV93" i="1"/>
  <c r="FB93" i="1" s="1"/>
  <c r="FH93" i="1" s="1"/>
  <c r="FN93" i="1" s="1"/>
  <c r="FR93" i="1" s="1"/>
  <c r="FS93" i="1" s="1"/>
  <c r="EU93" i="1"/>
  <c r="FA93" i="1" s="1"/>
  <c r="FG93" i="1" s="1"/>
  <c r="FM93" i="1" s="1"/>
  <c r="FK92" i="1"/>
  <c r="FQ92" i="1" s="1"/>
  <c r="FG92" i="1"/>
  <c r="FM92" i="1" s="1"/>
  <c r="FR92" i="1" s="1"/>
  <c r="FS92" i="1" s="1"/>
  <c r="FE92" i="1"/>
  <c r="FC92" i="1"/>
  <c r="FI92" i="1" s="1"/>
  <c r="FO92" i="1" s="1"/>
  <c r="EY92" i="1"/>
  <c r="EX92" i="1"/>
  <c r="FD92" i="1" s="1"/>
  <c r="FJ92" i="1" s="1"/>
  <c r="FP92" i="1" s="1"/>
  <c r="EV92" i="1"/>
  <c r="FB92" i="1" s="1"/>
  <c r="FH92" i="1" s="1"/>
  <c r="FN92" i="1" s="1"/>
  <c r="EU92" i="1"/>
  <c r="FA92" i="1" s="1"/>
  <c r="FP91" i="1"/>
  <c r="FO91" i="1"/>
  <c r="FJ91" i="1"/>
  <c r="FI91" i="1"/>
  <c r="FE91" i="1"/>
  <c r="FK91" i="1" s="1"/>
  <c r="FQ91" i="1" s="1"/>
  <c r="FD91" i="1"/>
  <c r="FC91" i="1"/>
  <c r="FB91" i="1"/>
  <c r="FH91" i="1" s="1"/>
  <c r="FN91" i="1" s="1"/>
  <c r="EY91" i="1"/>
  <c r="EX91" i="1"/>
  <c r="EV91" i="1"/>
  <c r="EU91" i="1"/>
  <c r="FA91" i="1" s="1"/>
  <c r="FG91" i="1" s="1"/>
  <c r="FM91" i="1" s="1"/>
  <c r="FQ90" i="1"/>
  <c r="FE90" i="1"/>
  <c r="FK90" i="1" s="1"/>
  <c r="FD90" i="1"/>
  <c r="FJ90" i="1" s="1"/>
  <c r="FP90" i="1" s="1"/>
  <c r="FC90" i="1"/>
  <c r="FI90" i="1" s="1"/>
  <c r="FO90" i="1" s="1"/>
  <c r="FA90" i="1"/>
  <c r="FG90" i="1" s="1"/>
  <c r="FM90" i="1" s="1"/>
  <c r="EY90" i="1"/>
  <c r="EX90" i="1"/>
  <c r="EV90" i="1"/>
  <c r="FB90" i="1" s="1"/>
  <c r="FH90" i="1" s="1"/>
  <c r="FN90" i="1" s="1"/>
  <c r="EU90" i="1"/>
  <c r="FH89" i="1"/>
  <c r="FN89" i="1" s="1"/>
  <c r="FG89" i="1"/>
  <c r="FM89" i="1" s="1"/>
  <c r="FC89" i="1"/>
  <c r="FI89" i="1" s="1"/>
  <c r="FO89" i="1" s="1"/>
  <c r="FB89" i="1"/>
  <c r="EY89" i="1"/>
  <c r="FE89" i="1" s="1"/>
  <c r="FK89" i="1" s="1"/>
  <c r="FQ89" i="1" s="1"/>
  <c r="EX89" i="1"/>
  <c r="FD89" i="1" s="1"/>
  <c r="FJ89" i="1" s="1"/>
  <c r="FP89" i="1" s="1"/>
  <c r="EV89" i="1"/>
  <c r="EU89" i="1"/>
  <c r="FA89" i="1" s="1"/>
  <c r="FQ88" i="1"/>
  <c r="FO88" i="1"/>
  <c r="FK88" i="1"/>
  <c r="FG88" i="1"/>
  <c r="FM88" i="1" s="1"/>
  <c r="FE88" i="1"/>
  <c r="FC88" i="1"/>
  <c r="FI88" i="1" s="1"/>
  <c r="FA88" i="1"/>
  <c r="EY88" i="1"/>
  <c r="EX88" i="1"/>
  <c r="FD88" i="1" s="1"/>
  <c r="FJ88" i="1" s="1"/>
  <c r="FP88" i="1" s="1"/>
  <c r="EV88" i="1"/>
  <c r="FB88" i="1" s="1"/>
  <c r="FH88" i="1" s="1"/>
  <c r="FN88" i="1" s="1"/>
  <c r="EU88" i="1"/>
  <c r="FJ87" i="1"/>
  <c r="FP87" i="1" s="1"/>
  <c r="FE87" i="1"/>
  <c r="FK87" i="1" s="1"/>
  <c r="FQ87" i="1" s="1"/>
  <c r="FD87" i="1"/>
  <c r="FC87" i="1"/>
  <c r="FI87" i="1" s="1"/>
  <c r="FO87" i="1" s="1"/>
  <c r="FA87" i="1"/>
  <c r="FG87" i="1" s="1"/>
  <c r="FM87" i="1" s="1"/>
  <c r="EY87" i="1"/>
  <c r="EX87" i="1"/>
  <c r="EV87" i="1"/>
  <c r="FB87" i="1" s="1"/>
  <c r="FH87" i="1" s="1"/>
  <c r="FN87" i="1" s="1"/>
  <c r="EU87" i="1"/>
  <c r="FC86" i="1"/>
  <c r="FI86" i="1" s="1"/>
  <c r="FO86" i="1" s="1"/>
  <c r="FB86" i="1"/>
  <c r="FH86" i="1" s="1"/>
  <c r="FN86" i="1" s="1"/>
  <c r="FA86" i="1"/>
  <c r="FG86" i="1" s="1"/>
  <c r="FM86" i="1" s="1"/>
  <c r="FR86" i="1" s="1"/>
  <c r="FS86" i="1" s="1"/>
  <c r="EY86" i="1"/>
  <c r="FE86" i="1" s="1"/>
  <c r="FK86" i="1" s="1"/>
  <c r="FQ86" i="1" s="1"/>
  <c r="EX86" i="1"/>
  <c r="FD86" i="1" s="1"/>
  <c r="FJ86" i="1" s="1"/>
  <c r="FP86" i="1" s="1"/>
  <c r="EV86" i="1"/>
  <c r="EU86" i="1"/>
  <c r="FK85" i="1"/>
  <c r="FQ85" i="1" s="1"/>
  <c r="FI85" i="1"/>
  <c r="FO85" i="1" s="1"/>
  <c r="FE85" i="1"/>
  <c r="FD85" i="1"/>
  <c r="FJ85" i="1" s="1"/>
  <c r="FP85" i="1" s="1"/>
  <c r="FC85" i="1"/>
  <c r="FA85" i="1"/>
  <c r="FG85" i="1" s="1"/>
  <c r="FM85" i="1" s="1"/>
  <c r="EY85" i="1"/>
  <c r="EX85" i="1"/>
  <c r="EV85" i="1"/>
  <c r="FB85" i="1" s="1"/>
  <c r="FH85" i="1" s="1"/>
  <c r="FN85" i="1" s="1"/>
  <c r="EU85" i="1"/>
  <c r="FQ84" i="1"/>
  <c r="FE84" i="1"/>
  <c r="FK84" i="1" s="1"/>
  <c r="FD84" i="1"/>
  <c r="FJ84" i="1" s="1"/>
  <c r="FP84" i="1" s="1"/>
  <c r="FC84" i="1"/>
  <c r="FI84" i="1" s="1"/>
  <c r="FO84" i="1" s="1"/>
  <c r="FA84" i="1"/>
  <c r="FG84" i="1" s="1"/>
  <c r="FM84" i="1" s="1"/>
  <c r="EY84" i="1"/>
  <c r="EX84" i="1"/>
  <c r="EV84" i="1"/>
  <c r="FB84" i="1" s="1"/>
  <c r="FH84" i="1" s="1"/>
  <c r="FN84" i="1" s="1"/>
  <c r="EU84" i="1"/>
  <c r="FM83" i="1"/>
  <c r="FH83" i="1"/>
  <c r="FN83" i="1" s="1"/>
  <c r="FC83" i="1"/>
  <c r="FI83" i="1" s="1"/>
  <c r="FO83" i="1" s="1"/>
  <c r="FB83" i="1"/>
  <c r="EY83" i="1"/>
  <c r="FE83" i="1" s="1"/>
  <c r="FK83" i="1" s="1"/>
  <c r="FQ83" i="1" s="1"/>
  <c r="EX83" i="1"/>
  <c r="FD83" i="1" s="1"/>
  <c r="FJ83" i="1" s="1"/>
  <c r="FP83" i="1" s="1"/>
  <c r="EV83" i="1"/>
  <c r="EU83" i="1"/>
  <c r="FA83" i="1" s="1"/>
  <c r="FG83" i="1" s="1"/>
  <c r="FJ82" i="1"/>
  <c r="FP82" i="1" s="1"/>
  <c r="FI82" i="1"/>
  <c r="FO82" i="1" s="1"/>
  <c r="FE82" i="1"/>
  <c r="FK82" i="1" s="1"/>
  <c r="FQ82" i="1" s="1"/>
  <c r="FC82" i="1"/>
  <c r="FA82" i="1"/>
  <c r="FG82" i="1" s="1"/>
  <c r="FM82" i="1" s="1"/>
  <c r="EY82" i="1"/>
  <c r="EX82" i="1"/>
  <c r="FD82" i="1" s="1"/>
  <c r="EV82" i="1"/>
  <c r="FB82" i="1" s="1"/>
  <c r="FH82" i="1" s="1"/>
  <c r="FN82" i="1" s="1"/>
  <c r="EU82" i="1"/>
  <c r="FO81" i="1"/>
  <c r="FI81" i="1"/>
  <c r="FD81" i="1"/>
  <c r="FJ81" i="1" s="1"/>
  <c r="FP81" i="1" s="1"/>
  <c r="FC81" i="1"/>
  <c r="FB81" i="1"/>
  <c r="FH81" i="1" s="1"/>
  <c r="FN81" i="1" s="1"/>
  <c r="EY81" i="1"/>
  <c r="FE81" i="1" s="1"/>
  <c r="FK81" i="1" s="1"/>
  <c r="FQ81" i="1" s="1"/>
  <c r="EX81" i="1"/>
  <c r="EV81" i="1"/>
  <c r="EU81" i="1"/>
  <c r="FA81" i="1" s="1"/>
  <c r="FG81" i="1" s="1"/>
  <c r="FM81" i="1" s="1"/>
  <c r="FO80" i="1"/>
  <c r="FN80" i="1"/>
  <c r="FI80" i="1"/>
  <c r="FH80" i="1"/>
  <c r="FC80" i="1"/>
  <c r="FB80" i="1"/>
  <c r="EY80" i="1"/>
  <c r="FE80" i="1" s="1"/>
  <c r="FK80" i="1" s="1"/>
  <c r="FQ80" i="1" s="1"/>
  <c r="EX80" i="1"/>
  <c r="FD80" i="1" s="1"/>
  <c r="FJ80" i="1" s="1"/>
  <c r="FP80" i="1" s="1"/>
  <c r="EV80" i="1"/>
  <c r="EU80" i="1"/>
  <c r="FA80" i="1" s="1"/>
  <c r="FG80" i="1" s="1"/>
  <c r="FM80" i="1" s="1"/>
  <c r="FN79" i="1"/>
  <c r="FK79" i="1"/>
  <c r="FQ79" i="1" s="1"/>
  <c r="FI79" i="1"/>
  <c r="FO79" i="1" s="1"/>
  <c r="FG79" i="1"/>
  <c r="FM79" i="1" s="1"/>
  <c r="FC79" i="1"/>
  <c r="FA79" i="1"/>
  <c r="EY79" i="1"/>
  <c r="FE79" i="1" s="1"/>
  <c r="EX79" i="1"/>
  <c r="FD79" i="1" s="1"/>
  <c r="FJ79" i="1" s="1"/>
  <c r="FP79" i="1" s="1"/>
  <c r="EV79" i="1"/>
  <c r="FB79" i="1" s="1"/>
  <c r="FH79" i="1" s="1"/>
  <c r="EU79" i="1"/>
  <c r="FH78" i="1"/>
  <c r="FN78" i="1" s="1"/>
  <c r="FG78" i="1"/>
  <c r="FM78" i="1" s="1"/>
  <c r="FE78" i="1"/>
  <c r="FK78" i="1" s="1"/>
  <c r="FQ78" i="1" s="1"/>
  <c r="FC78" i="1"/>
  <c r="FI78" i="1" s="1"/>
  <c r="FO78" i="1" s="1"/>
  <c r="FB78" i="1"/>
  <c r="EY78" i="1"/>
  <c r="EX78" i="1"/>
  <c r="FD78" i="1" s="1"/>
  <c r="FJ78" i="1" s="1"/>
  <c r="FP78" i="1" s="1"/>
  <c r="EV78" i="1"/>
  <c r="EU78" i="1"/>
  <c r="FA78" i="1" s="1"/>
  <c r="FK77" i="1"/>
  <c r="FQ77" i="1" s="1"/>
  <c r="FI77" i="1"/>
  <c r="FO77" i="1" s="1"/>
  <c r="FE77" i="1"/>
  <c r="FC77" i="1"/>
  <c r="FA77" i="1"/>
  <c r="FG77" i="1" s="1"/>
  <c r="FM77" i="1" s="1"/>
  <c r="EY77" i="1"/>
  <c r="EX77" i="1"/>
  <c r="FD77" i="1" s="1"/>
  <c r="FJ77" i="1" s="1"/>
  <c r="FP77" i="1" s="1"/>
  <c r="EV77" i="1"/>
  <c r="FB77" i="1" s="1"/>
  <c r="FH77" i="1" s="1"/>
  <c r="FN77" i="1" s="1"/>
  <c r="EU77" i="1"/>
  <c r="FO76" i="1"/>
  <c r="FJ76" i="1"/>
  <c r="FP76" i="1" s="1"/>
  <c r="FI76" i="1"/>
  <c r="FC76" i="1"/>
  <c r="FA76" i="1"/>
  <c r="FG76" i="1" s="1"/>
  <c r="FM76" i="1" s="1"/>
  <c r="EY76" i="1"/>
  <c r="FE76" i="1" s="1"/>
  <c r="FK76" i="1" s="1"/>
  <c r="FQ76" i="1" s="1"/>
  <c r="EX76" i="1"/>
  <c r="FD76" i="1" s="1"/>
  <c r="EV76" i="1"/>
  <c r="FB76" i="1" s="1"/>
  <c r="FH76" i="1" s="1"/>
  <c r="FN76" i="1" s="1"/>
  <c r="EU76" i="1"/>
  <c r="FJ74" i="1"/>
  <c r="FP74" i="1" s="1"/>
  <c r="FC74" i="1"/>
  <c r="FI74" i="1" s="1"/>
  <c r="FO74" i="1" s="1"/>
  <c r="EY74" i="1"/>
  <c r="FE74" i="1" s="1"/>
  <c r="FK74" i="1" s="1"/>
  <c r="FQ74" i="1" s="1"/>
  <c r="EX74" i="1"/>
  <c r="FD74" i="1" s="1"/>
  <c r="EV74" i="1"/>
  <c r="FB74" i="1" s="1"/>
  <c r="FH74" i="1" s="1"/>
  <c r="FN74" i="1" s="1"/>
  <c r="EU74" i="1"/>
  <c r="FA74" i="1" s="1"/>
  <c r="FG74" i="1" s="1"/>
  <c r="FM74" i="1" s="1"/>
  <c r="FK73" i="1"/>
  <c r="FQ73" i="1" s="1"/>
  <c r="FI73" i="1"/>
  <c r="FO73" i="1" s="1"/>
  <c 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/>
  <c r="FH73" i="1" s="1"/>
  <c r="FN73" i="1" s="1"/>
  <c r="EU73" i="1"/>
  <c r="FJ72" i="1"/>
  <c r="FP72" i="1" s="1"/>
  <c r="FI72" i="1"/>
  <c r="FO72" i="1" s="1"/>
  <c r="FR72" i="1" s="1"/>
  <c r="FS72" i="1" s="1"/>
  <c r="FE72" i="1"/>
  <c r="FK72" i="1" s="1"/>
  <c r="FQ72" i="1" s="1"/>
  <c r="FD72" i="1"/>
  <c r="FC72" i="1"/>
  <c r="EY72" i="1"/>
  <c r="EX72" i="1"/>
  <c r="EV72" i="1"/>
  <c r="FB72" i="1" s="1"/>
  <c r="FH72" i="1" s="1"/>
  <c r="FN72" i="1" s="1"/>
  <c r="EU72" i="1"/>
  <c r="FA72" i="1" s="1"/>
  <c r="FG72" i="1" s="1"/>
  <c r="FM72" i="1" s="1"/>
  <c r="FH71" i="1"/>
  <c r="FN71" i="1" s="1"/>
  <c r="FD71" i="1"/>
  <c r="FJ71" i="1" s="1"/>
  <c r="FP71" i="1" s="1"/>
  <c r="FC71" i="1"/>
  <c r="FI71" i="1" s="1"/>
  <c r="FO71" i="1" s="1"/>
  <c r="FR71" i="1" s="1"/>
  <c r="FS71" i="1" s="1"/>
  <c r="EY71" i="1"/>
  <c r="FE71" i="1" s="1"/>
  <c r="FK71" i="1" s="1"/>
  <c r="FQ71" i="1" s="1"/>
  <c r="EX71" i="1"/>
  <c r="EV71" i="1"/>
  <c r="FB71" i="1" s="1"/>
  <c r="EU71" i="1"/>
  <c r="FA71" i="1" s="1"/>
  <c r="FG71" i="1" s="1"/>
  <c r="FM71" i="1" s="1"/>
  <c r="FC70" i="1"/>
  <c r="FI70" i="1" s="1"/>
  <c r="FO70" i="1" s="1"/>
  <c r="FB70" i="1"/>
  <c r="FH70" i="1" s="1"/>
  <c r="FN70" i="1" s="1"/>
  <c r="EY70" i="1"/>
  <c r="FE70" i="1" s="1"/>
  <c r="FK70" i="1" s="1"/>
  <c r="FQ70" i="1" s="1"/>
  <c r="EX70" i="1"/>
  <c r="FD70" i="1" s="1"/>
  <c r="FJ70" i="1" s="1"/>
  <c r="FP70" i="1" s="1"/>
  <c r="EV70" i="1"/>
  <c r="EU70" i="1"/>
  <c r="FA70" i="1" s="1"/>
  <c r="FG70" i="1" s="1"/>
  <c r="FM70" i="1" s="1"/>
  <c r="FK69" i="1"/>
  <c r="FQ69" i="1" s="1"/>
  <c r="FE69" i="1"/>
  <c r="FC69" i="1"/>
  <c r="FI69" i="1" s="1"/>
  <c r="FO69" i="1" s="1"/>
  <c r="EY69" i="1"/>
  <c r="EX69" i="1"/>
  <c r="FD69" i="1" s="1"/>
  <c r="FJ69" i="1" s="1"/>
  <c r="FP69" i="1" s="1"/>
  <c r="EV69" i="1"/>
  <c r="FB69" i="1" s="1"/>
  <c r="FH69" i="1" s="1"/>
  <c r="FN69" i="1" s="1"/>
  <c r="EU69" i="1"/>
  <c r="FA69" i="1" s="1"/>
  <c r="FG69" i="1" s="1"/>
  <c r="FM69" i="1" s="1"/>
  <c r="FK68" i="1"/>
  <c r="FQ68" i="1" s="1"/>
  <c r="FI68" i="1"/>
  <c r="FO68" i="1" s="1"/>
  <c r="FE68" i="1"/>
  <c r="FC68" i="1"/>
  <c r="EY68" i="1"/>
  <c r="EX68" i="1"/>
  <c r="FD68" i="1" s="1"/>
  <c r="FJ68" i="1" s="1"/>
  <c r="FP68" i="1" s="1"/>
  <c r="EV68" i="1"/>
  <c r="FB68" i="1" s="1"/>
  <c r="FH68" i="1" s="1"/>
  <c r="FN68" i="1" s="1"/>
  <c r="EU68" i="1"/>
  <c r="FA68" i="1" s="1"/>
  <c r="FG68" i="1" s="1"/>
  <c r="FM68" i="1" s="1"/>
  <c r="FR68" i="1" s="1"/>
  <c r="FS68" i="1" s="1"/>
  <c r="FK67" i="1"/>
  <c r="FQ67" i="1" s="1"/>
  <c r="FI67" i="1"/>
  <c r="FO67" i="1" s="1"/>
  <c r="FG67" i="1"/>
  <c r="FM67" i="1" s="1"/>
  <c r="FE67" i="1"/>
  <c r="FD67" i="1"/>
  <c r="FJ67" i="1" s="1"/>
  <c r="FP67" i="1" s="1"/>
  <c r="FC67" i="1"/>
  <c r="FA67" i="1"/>
  <c r="EY67" i="1"/>
  <c r="EX67" i="1"/>
  <c r="EV67" i="1"/>
  <c r="FB67" i="1" s="1"/>
  <c r="FH67" i="1" s="1"/>
  <c r="FN67" i="1" s="1"/>
  <c r="EU67" i="1"/>
  <c r="FQ66" i="1"/>
  <c r="FI66" i="1"/>
  <c r="FO66" i="1" s="1"/>
  <c r="FE66" i="1"/>
  <c r="FK66" i="1" s="1"/>
  <c r="FD66" i="1"/>
  <c r="FJ66" i="1" s="1"/>
  <c r="FP66" i="1" s="1"/>
  <c r="FC66" i="1"/>
  <c r="FB66" i="1"/>
  <c r="FH66" i="1" s="1"/>
  <c r="FN66" i="1" s="1"/>
  <c r="EY66" i="1"/>
  <c r="EX66" i="1"/>
  <c r="EV66" i="1"/>
  <c r="EU66" i="1"/>
  <c r="FA66" i="1" s="1"/>
  <c r="FG66" i="1" s="1"/>
  <c r="FM66" i="1" s="1"/>
  <c r="FR66" i="1" s="1"/>
  <c r="FS66" i="1" s="1"/>
  <c r="FG65" i="1"/>
  <c r="FM65" i="1" s="1"/>
  <c r="FD65" i="1"/>
  <c r="FJ65" i="1" s="1"/>
  <c r="FP65" i="1" s="1"/>
  <c r="FC65" i="1"/>
  <c r="FI65" i="1" s="1"/>
  <c r="FO65" i="1" s="1"/>
  <c r="FB65" i="1"/>
  <c r="FH65" i="1" s="1"/>
  <c r="FN65" i="1" s="1"/>
  <c r="FA65" i="1"/>
  <c r="EY65" i="1"/>
  <c r="FE65" i="1" s="1"/>
  <c r="FK65" i="1" s="1"/>
  <c r="FQ65" i="1" s="1"/>
  <c r="EX65" i="1"/>
  <c r="EV65" i="1"/>
  <c r="EU65" i="1"/>
  <c r="FQ64" i="1"/>
  <c r="FN64" i="1"/>
  <c r="FE64" i="1"/>
  <c r="FK64" i="1" s="1"/>
  <c r="FC64" i="1"/>
  <c r="FI64" i="1" s="1"/>
  <c r="FO64" i="1" s="1"/>
  <c r="FB64" i="1"/>
  <c r="FH64" i="1" s="1"/>
  <c r="FA64" i="1"/>
  <c r="FG64" i="1" s="1"/>
  <c r="FM64" i="1" s="1"/>
  <c r="FR64" i="1" s="1"/>
  <c r="FS64" i="1" s="1"/>
  <c r="EY64" i="1"/>
  <c r="EX64" i="1"/>
  <c r="FD64" i="1" s="1"/>
  <c r="FJ64" i="1" s="1"/>
  <c r="FP64" i="1" s="1"/>
  <c r="EV64" i="1"/>
  <c r="EU64" i="1"/>
  <c r="FN63" i="1"/>
  <c r="FC63" i="1"/>
  <c r="FI63" i="1" s="1"/>
  <c r="FO63" i="1" s="1"/>
  <c r="FB63" i="1"/>
  <c r="FH63" i="1" s="1"/>
  <c r="FA63" i="1"/>
  <c r="FG63" i="1" s="1"/>
  <c r="FM63" i="1" s="1"/>
  <c r="FR63" i="1" s="1"/>
  <c r="FS63" i="1" s="1"/>
  <c r="EY63" i="1"/>
  <c r="FE63" i="1" s="1"/>
  <c r="FK63" i="1" s="1"/>
  <c r="FQ63" i="1" s="1"/>
  <c r="EX63" i="1"/>
  <c r="FD63" i="1" s="1"/>
  <c r="FJ63" i="1" s="1"/>
  <c r="FP63" i="1" s="1"/>
  <c r="EV63" i="1"/>
  <c r="EU63" i="1"/>
  <c r="FK62" i="1"/>
  <c r="FQ62" i="1" s="1"/>
  <c r="FI62" i="1"/>
  <c r="FO62" i="1" s="1"/>
  <c r="FC62" i="1"/>
  <c r="FB62" i="1"/>
  <c r="FH62" i="1" s="1"/>
  <c r="FN62" i="1" s="1"/>
  <c r="FA62" i="1"/>
  <c r="FG62" i="1" s="1"/>
  <c r="FM62" i="1" s="1"/>
  <c r="EY62" i="1"/>
  <c r="FE62" i="1" s="1"/>
  <c r="EX62" i="1"/>
  <c r="FD62" i="1" s="1"/>
  <c r="FJ62" i="1" s="1"/>
  <c r="FP62" i="1" s="1"/>
  <c r="EV62" i="1"/>
  <c r="EU62" i="1"/>
  <c r="FK61" i="1"/>
  <c r="FQ61" i="1" s="1"/>
  <c r="FH61" i="1"/>
  <c r="FN61" i="1" s="1"/>
  <c r="FC61" i="1"/>
  <c r="FI61" i="1" s="1"/>
  <c r="FO61" i="1" s="1"/>
  <c r="FA61" i="1"/>
  <c r="FG61" i="1" s="1"/>
  <c r="FM61" i="1" s="1"/>
  <c r="EY61" i="1"/>
  <c r="FE61" i="1" s="1"/>
  <c r="EX61" i="1"/>
  <c r="FD61" i="1" s="1"/>
  <c r="FJ61" i="1" s="1"/>
  <c r="FP61" i="1" s="1"/>
  <c r="EV61" i="1"/>
  <c r="FB61" i="1" s="1"/>
  <c r="EU61" i="1"/>
  <c r="FO60" i="1"/>
  <c r="FK60" i="1"/>
  <c r="FQ60" i="1" s="1"/>
  <c r="FJ60" i="1"/>
  <c r="FP60" i="1" s="1"/>
  <c r="FI60" i="1"/>
  <c r="FH60" i="1"/>
  <c r="FN60" i="1" s="1"/>
  <c r="FC60" i="1"/>
  <c r="EY60" i="1"/>
  <c r="FE60" i="1" s="1"/>
  <c r="EX60" i="1"/>
  <c r="FD60" i="1" s="1"/>
  <c r="EV60" i="1"/>
  <c r="FB60" i="1" s="1"/>
  <c r="EU60" i="1"/>
  <c r="FA60" i="1" s="1"/>
  <c r="FG60" i="1" s="1"/>
  <c r="FM60" i="1" s="1"/>
  <c r="FR60" i="1" s="1"/>
  <c r="FS60" i="1" s="1"/>
  <c r="FN59" i="1"/>
  <c r="FK59" i="1"/>
  <c r="FQ59" i="1" s="1"/>
  <c r="FI59" i="1"/>
  <c r="FO59" i="1" s="1"/>
  <c r="FG59" i="1"/>
  <c r="FM59" i="1" s="1"/>
  <c r="FC59" i="1"/>
  <c r="EY59" i="1"/>
  <c r="FE59" i="1" s="1"/>
  <c r="EX59" i="1"/>
  <c r="FD59" i="1" s="1"/>
  <c r="FJ59" i="1" s="1"/>
  <c r="FP59" i="1" s="1"/>
  <c r="EV59" i="1"/>
  <c r="FB59" i="1" s="1"/>
  <c r="FH59" i="1" s="1"/>
  <c r="EU59" i="1"/>
  <c r="FA59" i="1" s="1"/>
  <c r="FJ58" i="1"/>
  <c r="FP58" i="1" s="1"/>
  <c r="FI58" i="1"/>
  <c r="FO58" i="1" s="1"/>
  <c r="FH58" i="1"/>
  <c r="FN58" i="1" s="1"/>
  <c r="FE58" i="1"/>
  <c r="FK58" i="1" s="1"/>
  <c r="FQ58" i="1" s="1"/>
  <c r="FC58" i="1"/>
  <c r="FB58" i="1"/>
  <c r="EY58" i="1"/>
  <c r="EX58" i="1"/>
  <c r="FD58" i="1" s="1"/>
  <c r="EV58" i="1"/>
  <c r="EU58" i="1"/>
  <c r="FA58" i="1" s="1"/>
  <c r="FG58" i="1" s="1"/>
  <c r="FM58" i="1" s="1"/>
  <c r="FR58" i="1" s="1"/>
  <c r="FS58" i="1" s="1"/>
  <c r="FK57" i="1"/>
  <c r="FQ57" i="1" s="1"/>
  <c r="FI57" i="1"/>
  <c r="FO57" i="1" s="1"/>
  <c r="FH57" i="1"/>
  <c r="FN57" i="1" s="1"/>
  <c r="FG57" i="1"/>
  <c r="FM57" i="1" s="1"/>
  <c r="FR57" i="1" s="1"/>
  <c r="FS57" i="1" s="1"/>
  <c r="FE57" i="1"/>
  <c r="FD57" i="1"/>
  <c r="FJ57" i="1" s="1"/>
  <c r="FP57" i="1" s="1"/>
  <c r="FC57" i="1"/>
  <c r="FA57" i="1"/>
  <c r="EY57" i="1"/>
  <c r="EX57" i="1"/>
  <c r="EV57" i="1"/>
  <c r="FB57" i="1" s="1"/>
  <c r="EU57" i="1"/>
  <c r="FQ56" i="1"/>
  <c r="FJ56" i="1"/>
  <c r="FP56" i="1" s="1"/>
  <c r="FH56" i="1"/>
  <c r="FN56" i="1" s="1"/>
  <c r="FE56" i="1"/>
  <c r="FK56" i="1" s="1"/>
  <c r="FD56" i="1"/>
  <c r="FC56" i="1"/>
  <c r="FI56" i="1" s="1"/>
  <c r="FO56" i="1" s="1"/>
  <c r="FB56" i="1"/>
  <c r="EY56" i="1"/>
  <c r="EX56" i="1"/>
  <c r="EV56" i="1"/>
  <c r="EU56" i="1"/>
  <c r="FA56" i="1" s="1"/>
  <c r="FG56" i="1" s="1"/>
  <c r="FM56" i="1" s="1"/>
  <c r="FR56" i="1" s="1"/>
  <c r="FS56" i="1" s="1"/>
  <c r="FI55" i="1"/>
  <c r="FO55" i="1" s="1"/>
  <c r="FG55" i="1"/>
  <c r="FM55" i="1" s="1"/>
  <c r="FE55" i="1"/>
  <c r="FK55" i="1" s="1"/>
  <c r="FQ55" i="1" s="1"/>
  <c r="FD55" i="1"/>
  <c r="FJ55" i="1" s="1"/>
  <c r="FP55" i="1" s="1"/>
  <c r="FR55" i="1" s="1"/>
  <c r="FS55" i="1" s="1"/>
  <c r="FC55" i="1"/>
  <c r="FB55" i="1"/>
  <c r="FH55" i="1" s="1"/>
  <c r="FN55" i="1" s="1"/>
  <c r="FA55" i="1"/>
  <c r="EY55" i="1"/>
  <c r="EX55" i="1"/>
  <c r="EV55" i="1"/>
  <c r="EU55" i="1"/>
  <c r="FJ53" i="1"/>
  <c r="FP53" i="1" s="1"/>
  <c r="FH53" i="1"/>
  <c r="FN53" i="1" s="1"/>
  <c r="FE53" i="1"/>
  <c r="FK53" i="1" s="1"/>
  <c r="FQ53" i="1" s="1"/>
  <c r="FD53" i="1"/>
  <c r="FC53" i="1"/>
  <c r="FI53" i="1" s="1"/>
  <c r="FO53" i="1" s="1"/>
  <c r="FB53" i="1"/>
  <c r="EY53" i="1"/>
  <c r="EX53" i="1"/>
  <c r="EV53" i="1"/>
  <c r="EU53" i="1"/>
  <c r="FA53" i="1" s="1"/>
  <c r="FG53" i="1" s="1"/>
  <c r="FM53" i="1" s="1"/>
  <c r="FI52" i="1"/>
  <c r="FO52" i="1" s="1"/>
  <c r="FG52" i="1"/>
  <c r="FM52" i="1" s="1"/>
  <c r="FR52" i="1" s="1"/>
  <c r="FS52" i="1" s="1"/>
  <c r="FE52" i="1"/>
  <c r="FK52" i="1" s="1"/>
  <c r="FQ52" i="1" s="1"/>
  <c r="FD52" i="1"/>
  <c r="FJ52" i="1" s="1"/>
  <c r="FP52" i="1" s="1"/>
  <c r="FC52" i="1"/>
  <c r="FB52" i="1"/>
  <c r="FH52" i="1" s="1"/>
  <c r="FN52" i="1" s="1"/>
  <c r="FA52" i="1"/>
  <c r="EY52" i="1"/>
  <c r="EX52" i="1"/>
  <c r="EV52" i="1"/>
  <c r="EU52" i="1"/>
  <c r="FQ51" i="1"/>
  <c r="FH51" i="1"/>
  <c r="FN51" i="1" s="1"/>
  <c r="FG51" i="1"/>
  <c r="FM51" i="1" s="1"/>
  <c r="FE51" i="1"/>
  <c r="FK51" i="1" s="1"/>
  <c r="FD51" i="1"/>
  <c r="FJ51" i="1" s="1"/>
  <c r="FP51" i="1" s="1"/>
  <c r="FC51" i="1"/>
  <c r="FI51" i="1" s="1"/>
  <c r="FO51" i="1" s="1"/>
  <c r="FB51" i="1"/>
  <c r="FA51" i="1"/>
  <c r="EY51" i="1"/>
  <c r="EX51" i="1"/>
  <c r="EV51" i="1"/>
  <c r="EU51" i="1"/>
  <c r="FN50" i="1"/>
  <c r="FG50" i="1"/>
  <c r="FM50" i="1" s="1"/>
  <c r="FE50" i="1"/>
  <c r="FK50" i="1" s="1"/>
  <c r="FQ50" i="1" s="1"/>
  <c r="FD50" i="1"/>
  <c r="FJ50" i="1" s="1"/>
  <c r="FP50" i="1" s="1"/>
  <c r="FC50" i="1"/>
  <c r="FI50" i="1" s="1"/>
  <c r="FO50" i="1" s="1"/>
  <c r="FB50" i="1"/>
  <c r="FH50" i="1" s="1"/>
  <c r="FA50" i="1"/>
  <c r="EY50" i="1"/>
  <c r="EX50" i="1"/>
  <c r="EV50" i="1"/>
  <c r="EU50" i="1"/>
  <c r="FO49" i="1"/>
  <c r="FN49" i="1"/>
  <c r="FM49" i="1"/>
  <c r="FE49" i="1"/>
  <c r="FK49" i="1" s="1"/>
  <c r="FQ49" i="1" s="1"/>
  <c r="FC49" i="1"/>
  <c r="FI49" i="1" s="1"/>
  <c r="FB49" i="1"/>
  <c r="FH49" i="1" s="1"/>
  <c r="FA49" i="1"/>
  <c r="FG49" i="1" s="1"/>
  <c r="EY49" i="1"/>
  <c r="EX49" i="1"/>
  <c r="FD49" i="1" s="1"/>
  <c r="FJ49" i="1" s="1"/>
  <c r="FP49" i="1" s="1"/>
  <c r="EV49" i="1"/>
  <c r="EU49" i="1"/>
  <c r="FM48" i="1"/>
  <c r="FD48" i="1"/>
  <c r="FJ48" i="1" s="1"/>
  <c r="FP48" i="1" s="1"/>
  <c r="FC48" i="1"/>
  <c r="FI48" i="1" s="1"/>
  <c r="FO48" i="1" s="1"/>
  <c r="FA48" i="1"/>
  <c r="FG48" i="1" s="1"/>
  <c r="EY48" i="1"/>
  <c r="FE48" i="1" s="1"/>
  <c r="FK48" i="1" s="1"/>
  <c r="FQ48" i="1" s="1"/>
  <c r="EX48" i="1"/>
  <c r="EV48" i="1"/>
  <c r="FB48" i="1" s="1"/>
  <c r="FH48" i="1" s="1"/>
  <c r="FN48" i="1" s="1"/>
  <c r="EU48" i="1"/>
  <c r="FQ47" i="1"/>
  <c r="FN47" i="1"/>
  <c r="FK47" i="1"/>
  <c r="FC47" i="1"/>
  <c r="FI47" i="1" s="1"/>
  <c r="FO47" i="1" s="1"/>
  <c r="FB47" i="1"/>
  <c r="FH47" i="1" s="1"/>
  <c r="EY47" i="1"/>
  <c r="FE47" i="1" s="1"/>
  <c r="EX47" i="1"/>
  <c r="FD47" i="1" s="1"/>
  <c r="FJ47" i="1" s="1"/>
  <c r="FP47" i="1" s="1"/>
  <c r="EV47" i="1"/>
  <c r="EU47" i="1"/>
  <c r="FA47" i="1" s="1"/>
  <c r="FO46" i="1"/>
  <c r="FJ46" i="1"/>
  <c r="FP46" i="1" s="1"/>
  <c r="FI46" i="1"/>
  <c r="FC46" i="1"/>
  <c r="EY46" i="1"/>
  <c r="FE46" i="1" s="1"/>
  <c r="FK46" i="1" s="1"/>
  <c r="FQ46" i="1" s="1"/>
  <c r="EX46" i="1"/>
  <c r="FD46" i="1" s="1"/>
  <c r="EV46" i="1"/>
  <c r="FB46" i="1" s="1"/>
  <c r="FH46" i="1" s="1"/>
  <c r="FN46" i="1" s="1"/>
  <c r="EU46" i="1"/>
  <c r="FA46" i="1" s="1"/>
  <c r="FO45" i="1"/>
  <c r="FI45" i="1"/>
  <c r="FH45" i="1"/>
  <c r="FN45" i="1" s="1"/>
  <c r="FC45" i="1"/>
  <c r="FA45" i="1"/>
  <c r="FG45" i="1" s="1"/>
  <c r="EY45" i="1"/>
  <c r="FE45" i="1" s="1"/>
  <c r="FK45" i="1" s="1"/>
  <c r="FQ45" i="1" s="1"/>
  <c r="EX45" i="1"/>
  <c r="FD45" i="1" s="1"/>
  <c r="FJ45" i="1" s="1"/>
  <c r="FP45" i="1" s="1"/>
  <c r="EV45" i="1"/>
  <c r="FB45" i="1" s="1"/>
  <c r="EU45" i="1"/>
  <c r="FQ44" i="1"/>
  <c r="FM44" i="1"/>
  <c r="FK44" i="1"/>
  <c r="FJ44" i="1"/>
  <c r="FP44" i="1" s="1"/>
  <c r="FH44" i="1"/>
  <c r="FN44" i="1" s="1"/>
  <c r="FG44" i="1"/>
  <c r="FC44" i="1"/>
  <c r="FI44" i="1" s="1"/>
  <c r="FO44" i="1" s="1"/>
  <c r="EY44" i="1"/>
  <c r="FE44" i="1" s="1"/>
  <c r="EX44" i="1"/>
  <c r="FD44" i="1" s="1"/>
  <c r="EV44" i="1"/>
  <c r="FB44" i="1" s="1"/>
  <c r="EU44" i="1"/>
  <c r="FA44" i="1" s="1"/>
  <c r="FM43" i="1"/>
  <c r="FK43" i="1"/>
  <c r="FQ43" i="1" s="1"/>
  <c r="FI43" i="1"/>
  <c r="FO43" i="1" s="1"/>
  <c r="FG43" i="1"/>
  <c r="FE43" i="1"/>
  <c r="FC43" i="1"/>
  <c r="EY43" i="1"/>
  <c r="EX43" i="1"/>
  <c r="FD43" i="1" s="1"/>
  <c r="FJ43" i="1" s="1"/>
  <c r="FP43" i="1" s="1"/>
  <c r="EV43" i="1"/>
  <c r="FB43" i="1" s="1"/>
  <c r="FH43" i="1" s="1"/>
  <c r="FN43" i="1" s="1"/>
  <c r="EU43" i="1"/>
  <c r="FA43" i="1" s="1"/>
  <c r="FI42" i="1"/>
  <c r="FO42" i="1" s="1"/>
  <c r="FH42" i="1"/>
  <c r="FN42" i="1" s="1"/>
  <c r="FD42" i="1"/>
  <c r="FJ42" i="1" s="1"/>
  <c r="FP42" i="1" s="1"/>
  <c r="FC42" i="1"/>
  <c r="EY42" i="1"/>
  <c r="FE42" i="1" s="1"/>
  <c r="FK42" i="1" s="1"/>
  <c r="FQ42" i="1" s="1"/>
  <c r="EX42" i="1"/>
  <c r="EV42" i="1"/>
  <c r="FB42" i="1" s="1"/>
  <c r="EU42" i="1"/>
  <c r="FA42" i="1" s="1"/>
  <c r="FG41" i="1"/>
  <c r="FE41" i="1"/>
  <c r="FK41" i="1" s="1"/>
  <c r="FQ41" i="1" s="1"/>
  <c r="FC41" i="1"/>
  <c r="FI41" i="1" s="1"/>
  <c r="FO41" i="1" s="1"/>
  <c r="FB41" i="1"/>
  <c r="FH41" i="1" s="1"/>
  <c r="FN41" i="1" s="1"/>
  <c r="EY41" i="1"/>
  <c r="EX41" i="1"/>
  <c r="FD41" i="1" s="1"/>
  <c r="FJ41" i="1" s="1"/>
  <c r="FP41" i="1" s="1"/>
  <c r="EV41" i="1"/>
  <c r="EU41" i="1"/>
  <c r="FA41" i="1" s="1"/>
  <c r="FM41" i="1" s="1"/>
  <c r="FM40" i="1"/>
  <c r="FI40" i="1"/>
  <c r="FO40" i="1" s="1"/>
  <c r="FE40" i="1"/>
  <c r="FK40" i="1" s="1"/>
  <c r="FQ40" i="1" s="1"/>
  <c r="FC40" i="1"/>
  <c r="FA40" i="1"/>
  <c r="FG40" i="1" s="1"/>
  <c r="EY40" i="1"/>
  <c r="EX40" i="1"/>
  <c r="FD40" i="1" s="1"/>
  <c r="FJ40" i="1" s="1"/>
  <c r="FP40" i="1" s="1"/>
  <c r="EV40" i="1"/>
  <c r="FB40" i="1" s="1"/>
  <c r="FH40" i="1" s="1"/>
  <c r="FN40" i="1" s="1"/>
  <c r="EU40" i="1"/>
  <c r="FJ39" i="1"/>
  <c r="FP39" i="1" s="1"/>
  <c r="FI39" i="1"/>
  <c r="FO39" i="1" s="1"/>
  <c r="FD39" i="1"/>
  <c r="FC39" i="1"/>
  <c r="EY39" i="1"/>
  <c r="FE39" i="1" s="1"/>
  <c r="FK39" i="1" s="1"/>
  <c r="FQ39" i="1" s="1"/>
  <c r="EX39" i="1"/>
  <c r="EV39" i="1"/>
  <c r="FB39" i="1" s="1"/>
  <c r="FH39" i="1" s="1"/>
  <c r="FN39" i="1" s="1"/>
  <c r="EU39" i="1"/>
  <c r="FA39" i="1" s="1"/>
  <c r="FM38" i="1"/>
  <c r="FR38" i="1" s="1"/>
  <c r="FS38" i="1" s="1"/>
  <c r="FI38" i="1"/>
  <c r="FO38" i="1" s="1"/>
  <c r="FH38" i="1"/>
  <c r="FG38" i="1"/>
  <c r="FE38" i="1"/>
  <c r="FK38" i="1" s="1"/>
  <c r="FQ38" i="1" s="1"/>
  <c r="FD38" i="1"/>
  <c r="FJ38" i="1" s="1"/>
  <c r="FP38" i="1" s="1"/>
  <c r="FC38" i="1"/>
  <c r="FB38" i="1"/>
  <c r="FN38" i="1" s="1"/>
  <c r="FA38" i="1"/>
  <c r="EY38" i="1"/>
  <c r="EX38" i="1"/>
  <c r="EV38" i="1"/>
  <c r="EU38" i="1"/>
  <c r="FM37" i="1"/>
  <c r="FI37" i="1"/>
  <c r="FO37" i="1" s="1"/>
  <c r="FG37" i="1"/>
  <c r="FE37" i="1"/>
  <c r="FK37" i="1" s="1"/>
  <c r="FQ37" i="1" s="1"/>
  <c r="FD37" i="1"/>
  <c r="FJ37" i="1" s="1"/>
  <c r="FP37" i="1" s="1"/>
  <c r="FC37" i="1"/>
  <c r="FB37" i="1"/>
  <c r="FN37" i="1" s="1"/>
  <c r="FR37" i="1" s="1"/>
  <c r="FS37" i="1" s="1"/>
  <c r="FA37" i="1"/>
  <c r="EY37" i="1"/>
  <c r="EX37" i="1"/>
  <c r="EV37" i="1"/>
  <c r="EU37" i="1"/>
  <c r="FO36" i="1"/>
  <c r="FD36" i="1"/>
  <c r="FJ36" i="1" s="1"/>
  <c r="FP36" i="1" s="1"/>
  <c r="FC36" i="1"/>
  <c r="FI36" i="1" s="1"/>
  <c r="FB36" i="1"/>
  <c r="FN36" i="1" s="1"/>
  <c r="EY36" i="1"/>
  <c r="FE36" i="1" s="1"/>
  <c r="FK36" i="1" s="1"/>
  <c r="FQ36" i="1" s="1"/>
  <c r="EX36" i="1"/>
  <c r="EV36" i="1"/>
  <c r="EU36" i="1"/>
  <c r="FA36" i="1" s="1"/>
  <c r="FN35" i="1"/>
  <c r="FC35" i="1"/>
  <c r="FI35" i="1" s="1"/>
  <c r="FO35" i="1" s="1"/>
  <c r="FB35" i="1"/>
  <c r="FH35" i="1" s="1"/>
  <c r="EY35" i="1"/>
  <c r="FE35" i="1" s="1"/>
  <c r="FK35" i="1" s="1"/>
  <c r="FQ35" i="1" s="1"/>
  <c r="EX35" i="1"/>
  <c r="FD35" i="1" s="1"/>
  <c r="FJ35" i="1" s="1"/>
  <c r="FP35" i="1" s="1"/>
  <c r="EV35" i="1"/>
  <c r="EU35" i="1"/>
  <c r="FA35" i="1" s="1"/>
  <c r="FO34" i="1"/>
  <c r="FC34" i="1"/>
  <c r="FI34" i="1" s="1"/>
  <c r="EY34" i="1"/>
  <c r="FE34" i="1" s="1"/>
  <c r="FK34" i="1" s="1"/>
  <c r="FQ34" i="1" s="1"/>
  <c r="EX34" i="1"/>
  <c r="FD34" i="1" s="1"/>
  <c r="FJ34" i="1" s="1"/>
  <c r="FP34" i="1" s="1"/>
  <c r="EV34" i="1"/>
  <c r="FB34" i="1" s="1"/>
  <c r="EU34" i="1"/>
  <c r="FA34" i="1" s="1"/>
  <c r="FN32" i="1"/>
  <c r="FI32" i="1"/>
  <c r="FO32" i="1" s="1"/>
  <c r="FE32" i="1"/>
  <c r="FK32" i="1" s="1"/>
  <c r="FQ32" i="1" s="1"/>
  <c r="FC32" i="1"/>
  <c r="FB32" i="1"/>
  <c r="FH32" i="1" s="1"/>
  <c r="EY32" i="1"/>
  <c r="EX32" i="1"/>
  <c r="FD32" i="1" s="1"/>
  <c r="FJ32" i="1" s="1"/>
  <c r="FP32" i="1" s="1"/>
  <c r="EV32" i="1"/>
  <c r="EU32" i="1"/>
  <c r="FA32" i="1" s="1"/>
  <c r="FG32" i="1" s="1"/>
  <c r="FM32" i="1" s="1"/>
  <c r="FM31" i="1"/>
  <c r="FE31" i="1"/>
  <c r="FK31" i="1" s="1"/>
  <c r="FQ31" i="1" s="1"/>
  <c r="FD31" i="1"/>
  <c r="FJ31" i="1" s="1"/>
  <c r="FP31" i="1" s="1"/>
  <c r="FC31" i="1"/>
  <c r="FI31" i="1" s="1"/>
  <c r="FO31" i="1" s="1"/>
  <c r="FB31" i="1"/>
  <c r="FH31" i="1" s="1"/>
  <c r="FN31" i="1" s="1"/>
  <c r="FR31" i="1" s="1"/>
  <c r="FS31" i="1" s="1"/>
  <c r="FA31" i="1"/>
  <c r="FG31" i="1" s="1"/>
  <c r="EY31" i="1"/>
  <c r="EX31" i="1"/>
  <c r="EV31" i="1"/>
  <c r="EU31" i="1"/>
  <c r="FC30" i="1"/>
  <c r="FI30" i="1" s="1"/>
  <c r="FO30" i="1" s="1"/>
  <c r="FB30" i="1"/>
  <c r="FH30" i="1" s="1"/>
  <c r="FN30" i="1" s="1"/>
  <c r="FA30" i="1"/>
  <c r="FG30" i="1" s="1"/>
  <c r="FM30" i="1" s="1"/>
  <c r="FR30" i="1" s="1"/>
  <c r="FS30" i="1" s="1"/>
  <c r="EY30" i="1"/>
  <c r="FE30" i="1" s="1"/>
  <c r="FK30" i="1" s="1"/>
  <c r="FQ30" i="1" s="1"/>
  <c r="EX30" i="1"/>
  <c r="FD30" i="1" s="1"/>
  <c r="FJ30" i="1" s="1"/>
  <c r="FP30" i="1" s="1"/>
  <c r="EV30" i="1"/>
  <c r="EU30" i="1"/>
  <c r="FO29" i="1"/>
  <c r="FJ29" i="1"/>
  <c r="FP29" i="1" s="1"/>
  <c r="FI29" i="1"/>
  <c r="FC29" i="1"/>
  <c r="EY29" i="1"/>
  <c r="FE29" i="1" s="1"/>
  <c r="FK29" i="1" s="1"/>
  <c r="FQ29" i="1" s="1"/>
  <c r="EX29" i="1"/>
  <c r="FD29" i="1" s="1"/>
  <c r="EV29" i="1"/>
  <c r="FB29" i="1" s="1"/>
  <c r="FH29" i="1" s="1"/>
  <c r="FN29" i="1" s="1"/>
  <c r="EU29" i="1"/>
  <c r="FA29" i="1" s="1"/>
  <c r="FG29" i="1" s="1"/>
  <c r="FM29" i="1" s="1"/>
  <c r="FR29" i="1" s="1"/>
  <c r="FS29" i="1" s="1"/>
  <c r="FI28" i="1"/>
  <c r="FO28" i="1" s="1"/>
  <c r="FC28" i="1"/>
  <c r="EY28" i="1"/>
  <c r="FE28" i="1" s="1"/>
  <c r="FK28" i="1" s="1"/>
  <c r="FQ28" i="1" s="1"/>
  <c r="EX28" i="1"/>
  <c r="FD28" i="1" s="1"/>
  <c r="FJ28" i="1" s="1"/>
  <c r="FP28" i="1" s="1"/>
  <c r="EV28" i="1"/>
  <c r="FB28" i="1" s="1"/>
  <c r="FH28" i="1" s="1"/>
  <c r="FN28" i="1" s="1"/>
  <c r="EU28" i="1"/>
  <c r="FA28" i="1" s="1"/>
  <c r="FG28" i="1" s="1"/>
  <c r="FM28" i="1" s="1"/>
  <c r="FI27" i="1"/>
  <c r="FO27" i="1" s="1"/>
  <c r="FH27" i="1"/>
  <c r="FN27" i="1" s="1"/>
  <c r="FE27" i="1"/>
  <c r="FK27" i="1" s="1"/>
  <c r="FQ27" i="1" s="1"/>
  <c r="FC27" i="1"/>
  <c r="FB27" i="1"/>
  <c r="EY27" i="1"/>
  <c r="EX27" i="1"/>
  <c r="FD27" i="1" s="1"/>
  <c r="FJ27" i="1" s="1"/>
  <c r="FP27" i="1" s="1"/>
  <c r="EV27" i="1"/>
  <c r="EU27" i="1"/>
  <c r="FA27" i="1" s="1"/>
  <c r="FG27" i="1" s="1"/>
  <c r="FM27" i="1" s="1"/>
  <c r="FO26" i="1"/>
  <c r="FK26" i="1"/>
  <c r="FQ26" i="1" s="1"/>
  <c r="FI26" i="1"/>
  <c r="FG26" i="1"/>
  <c r="FM26" i="1" s="1"/>
  <c r="FE26" i="1"/>
  <c r="FD26" i="1"/>
  <c r="FJ26" i="1" s="1"/>
  <c r="FP26" i="1" s="1"/>
  <c r="FC26" i="1"/>
  <c r="FA26" i="1"/>
  <c r="EY26" i="1"/>
  <c r="EX26" i="1"/>
  <c r="EV26" i="1"/>
  <c r="FB26" i="1" s="1"/>
  <c r="FH26" i="1" s="1"/>
  <c r="FN26" i="1" s="1"/>
  <c r="EU26" i="1"/>
  <c r="FJ25" i="1"/>
  <c r="FP25" i="1" s="1"/>
  <c r="FH25" i="1"/>
  <c r="FN25" i="1" s="1"/>
  <c r="FE25" i="1"/>
  <c r="FK25" i="1" s="1"/>
  <c r="FQ25" i="1" s="1"/>
  <c r="FD25" i="1"/>
  <c r="FC25" i="1"/>
  <c r="FI25" i="1" s="1"/>
  <c r="FO25" i="1" s="1"/>
  <c r="FB25" i="1"/>
  <c r="EY25" i="1"/>
  <c r="EX25" i="1"/>
  <c r="EV25" i="1"/>
  <c r="EU25" i="1"/>
  <c r="FA25" i="1" s="1"/>
  <c r="FG25" i="1" s="1"/>
  <c r="FM25" i="1" s="1"/>
  <c r="FI24" i="1"/>
  <c r="FO24" i="1" s="1"/>
  <c r="FG24" i="1"/>
  <c r="FM24" i="1" s="1"/>
  <c r="FE24" i="1"/>
  <c r="FK24" i="1" s="1"/>
  <c r="FQ24" i="1" s="1"/>
  <c r="FD24" i="1"/>
  <c r="FJ24" i="1" s="1"/>
  <c r="FP24" i="1" s="1"/>
  <c r="FC24" i="1"/>
  <c r="FB24" i="1"/>
  <c r="FH24" i="1" s="1"/>
  <c r="FN24" i="1" s="1"/>
  <c r="FA24" i="1"/>
  <c r="EY24" i="1"/>
  <c r="EX24" i="1"/>
  <c r="EV24" i="1"/>
  <c r="EU24" i="1"/>
  <c r="FE23" i="1"/>
  <c r="FK23" i="1" s="1"/>
  <c r="FQ23" i="1" s="1"/>
  <c r="FD23" i="1"/>
  <c r="FJ23" i="1" s="1"/>
  <c r="FP23" i="1" s="1"/>
  <c r="FC23" i="1"/>
  <c r="FI23" i="1" s="1"/>
  <c r="FO23" i="1" s="1"/>
  <c r="FA23" i="1"/>
  <c r="FG23" i="1" s="1"/>
  <c r="FM23" i="1" s="1"/>
  <c r="FR23" i="1" s="1"/>
  <c r="FS23" i="1" s="1"/>
  <c r="EY23" i="1"/>
  <c r="EX23" i="1"/>
  <c r="EV23" i="1"/>
  <c r="FB23" i="1" s="1"/>
  <c r="FH23" i="1" s="1"/>
  <c r="FN23" i="1" s="1"/>
  <c r="EU23" i="1"/>
  <c r="FD22" i="1"/>
  <c r="FJ22" i="1" s="1"/>
  <c r="FP22" i="1" s="1"/>
  <c r="FC22" i="1"/>
  <c r="FI22" i="1" s="1"/>
  <c r="FO22" i="1" s="1"/>
  <c r="FB22" i="1"/>
  <c r="FH22" i="1" s="1"/>
  <c r="FN22" i="1" s="1"/>
  <c r="EY22" i="1"/>
  <c r="FE22" i="1" s="1"/>
  <c r="FK22" i="1" s="1"/>
  <c r="FQ22" i="1" s="1"/>
  <c r="EX22" i="1"/>
  <c r="EV22" i="1"/>
  <c r="EU22" i="1"/>
  <c r="FA22" i="1" s="1"/>
  <c r="FG22" i="1" s="1"/>
  <c r="FM22" i="1" s="1"/>
  <c r="FR22" i="1" s="1"/>
  <c r="FS22" i="1" s="1"/>
  <c r="FE21" i="1"/>
  <c r="FK21" i="1" s="1"/>
  <c r="FQ21" i="1" s="1"/>
  <c r="FC21" i="1"/>
  <c r="FI21" i="1" s="1"/>
  <c r="FO21" i="1" s="1"/>
  <c r="FB21" i="1"/>
  <c r="FH21" i="1" s="1"/>
  <c r="FN21" i="1" s="1"/>
  <c r="FA21" i="1"/>
  <c r="FG21" i="1" s="1"/>
  <c r="FM21" i="1" s="1"/>
  <c r="EY21" i="1"/>
  <c r="EX21" i="1"/>
  <c r="FD21" i="1" s="1"/>
  <c r="FJ21" i="1" s="1"/>
  <c r="FP21" i="1" s="1"/>
  <c r="EV21" i="1"/>
  <c r="EU21" i="1"/>
  <c r="ET21" i="1"/>
  <c r="FD20" i="1"/>
  <c r="FJ20" i="1" s="1"/>
  <c r="FP20" i="1" s="1"/>
  <c r="FC20" i="1"/>
  <c r="FI20" i="1" s="1"/>
  <c r="FO20" i="1" s="1"/>
  <c r="FA20" i="1"/>
  <c r="FG20" i="1" s="1"/>
  <c r="FM20" i="1" s="1"/>
  <c r="EY20" i="1"/>
  <c r="FE20" i="1" s="1"/>
  <c r="FK20" i="1" s="1"/>
  <c r="FQ20" i="1" s="1"/>
  <c r="EX20" i="1"/>
  <c r="EV20" i="1"/>
  <c r="FB20" i="1" s="1"/>
  <c r="FH20" i="1" s="1"/>
  <c r="FN20" i="1" s="1"/>
  <c r="EU20" i="1"/>
  <c r="FC19" i="1"/>
  <c r="FI19" i="1" s="1"/>
  <c r="FO19" i="1" s="1"/>
  <c r="FB19" i="1"/>
  <c r="FH19" i="1" s="1"/>
  <c r="FN19" i="1" s="1"/>
  <c r="EY19" i="1"/>
  <c r="FE19" i="1" s="1"/>
  <c r="FK19" i="1" s="1"/>
  <c r="FQ19" i="1" s="1"/>
  <c r="EX19" i="1"/>
  <c r="FD19" i="1" s="1"/>
  <c r="FJ19" i="1" s="1"/>
  <c r="FP19" i="1" s="1"/>
  <c r="EV19" i="1"/>
  <c r="EU19" i="1"/>
  <c r="FA19" i="1" s="1"/>
  <c r="FG19" i="1" s="1"/>
  <c r="FM19" i="1" s="1"/>
  <c r="FI18" i="1"/>
  <c r="FO18" i="1" s="1"/>
  <c r="FC18" i="1"/>
  <c r="FA18" i="1"/>
  <c r="FG18" i="1" s="1"/>
  <c r="FM18" i="1" s="1"/>
  <c r="FR18" i="1" s="1"/>
  <c r="FS18" i="1" s="1"/>
  <c r="EY18" i="1"/>
  <c r="FE18" i="1" s="1"/>
  <c r="FK18" i="1" s="1"/>
  <c r="FQ18" i="1" s="1"/>
  <c r="EX18" i="1"/>
  <c r="FD18" i="1" s="1"/>
  <c r="FJ18" i="1" s="1"/>
  <c r="FP18" i="1" s="1"/>
  <c r="EV18" i="1"/>
  <c r="FB18" i="1" s="1"/>
  <c r="FH18" i="1" s="1"/>
  <c r="FN18" i="1" s="1"/>
  <c r="EU18" i="1"/>
  <c r="FC17" i="1"/>
  <c r="FI17" i="1" s="1"/>
  <c r="FO17" i="1" s="1"/>
  <c r="EY17" i="1"/>
  <c r="FE17" i="1" s="1"/>
  <c r="FK17" i="1" s="1"/>
  <c r="FQ17" i="1" s="1"/>
  <c r="EX17" i="1"/>
  <c r="FD17" i="1" s="1"/>
  <c r="FJ17" i="1" s="1"/>
  <c r="FP17" i="1" s="1"/>
  <c r="EV17" i="1"/>
  <c r="FB17" i="1" s="1"/>
  <c r="FH17" i="1" s="1"/>
  <c r="FN17" i="1" s="1"/>
  <c r="EU17" i="1"/>
  <c r="FA17" i="1" s="1"/>
  <c r="FG17" i="1" s="1"/>
  <c r="FM17" i="1" s="1"/>
  <c r="FR17" i="1" s="1"/>
  <c r="FS17" i="1" s="1"/>
  <c r="FI16" i="1"/>
  <c r="FO16" i="1" s="1"/>
  <c r="FC16" i="1"/>
  <c r="EY16" i="1"/>
  <c r="FE16" i="1" s="1"/>
  <c r="FK16" i="1" s="1"/>
  <c r="FQ16" i="1" s="1"/>
  <c r="EX16" i="1"/>
  <c r="FD16" i="1" s="1"/>
  <c r="FJ16" i="1" s="1"/>
  <c r="FP16" i="1" s="1"/>
  <c r="EV16" i="1"/>
  <c r="FB16" i="1" s="1"/>
  <c r="FH16" i="1" s="1"/>
  <c r="FN16" i="1" s="1"/>
  <c r="EU16" i="1"/>
  <c r="FA16" i="1" s="1"/>
  <c r="FG16" i="1" s="1"/>
  <c r="FM16" i="1" s="1"/>
  <c r="FI15" i="1"/>
  <c r="FO15" i="1" s="1"/>
  <c r="FH15" i="1"/>
  <c r="FN15" i="1" s="1"/>
  <c r="FE15" i="1"/>
  <c r="FK15" i="1" s="1"/>
  <c r="FQ15" i="1" s="1"/>
  <c r="FC15" i="1"/>
  <c r="FB15" i="1"/>
  <c r="EY15" i="1"/>
  <c r="EX15" i="1"/>
  <c r="FD15" i="1" s="1"/>
  <c r="FJ15" i="1" s="1"/>
  <c r="FP15" i="1" s="1"/>
  <c r="EV15" i="1"/>
  <c r="EU15" i="1"/>
  <c r="FA15" i="1" s="1"/>
  <c r="FG15" i="1" s="1"/>
  <c r="FM15" i="1" s="1"/>
  <c r="FK14" i="1"/>
  <c r="FQ14" i="1" s="1"/>
  <c r="FI14" i="1"/>
  <c r="FO14" i="1" s="1"/>
  <c r="FG14" i="1"/>
  <c r="FM14" i="1" s="1"/>
  <c r="FE14" i="1"/>
  <c r="FD14" i="1"/>
  <c r="FJ14" i="1" s="1"/>
  <c r="FP14" i="1" s="1"/>
  <c r="FC14" i="1"/>
  <c r="FA14" i="1"/>
  <c r="EY14" i="1"/>
  <c r="EX14" i="1"/>
  <c r="EV14" i="1"/>
  <c r="FB14" i="1" s="1"/>
  <c r="FH14" i="1" s="1"/>
  <c r="FN14" i="1" s="1"/>
  <c r="EU14" i="1"/>
  <c r="FJ13" i="1"/>
  <c r="FP13" i="1" s="1"/>
  <c r="FE13" i="1"/>
  <c r="FK13" i="1" s="1"/>
  <c r="FQ13" i="1" s="1"/>
  <c r="FD13" i="1"/>
  <c r="FC13" i="1"/>
  <c r="FI13" i="1" s="1"/>
  <c r="FO13" i="1" s="1"/>
  <c r="EY13" i="1"/>
  <c r="EX13" i="1"/>
  <c r="EV13" i="1"/>
  <c r="FB13" i="1" s="1"/>
  <c r="FH13" i="1" s="1"/>
  <c r="FN13" i="1" s="1"/>
  <c r="EU13" i="1"/>
  <c r="FA13" i="1" s="1"/>
  <c r="FG13" i="1" s="1"/>
  <c r="FM13" i="1" s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T31" i="1" s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ET58" i="1" s="1"/>
  <c r="FM47" i="1" l="1"/>
  <c r="FR47" i="1" s="1"/>
  <c r="FS47" i="1" s="1"/>
  <c r="FG47" i="1"/>
  <c r="FR51" i="1"/>
  <c r="FS51" i="1" s="1"/>
  <c r="FR20" i="1"/>
  <c r="FS20" i="1" s="1"/>
  <c r="FR27" i="1"/>
  <c r="FS27" i="1" s="1"/>
  <c r="FM42" i="1"/>
  <c r="FR42" i="1" s="1"/>
  <c r="FS42" i="1" s="1"/>
  <c r="FG42" i="1"/>
  <c r="FR53" i="1"/>
  <c r="FS53" i="1" s="1"/>
  <c r="FR24" i="1"/>
  <c r="FS24" i="1" s="1"/>
  <c r="FR49" i="1"/>
  <c r="FS49" i="1" s="1"/>
  <c r="FR50" i="1"/>
  <c r="FS50" i="1" s="1"/>
  <c r="FG34" i="1"/>
  <c r="FM34" i="1"/>
  <c r="FR15" i="1"/>
  <c r="FS15" i="1" s="1"/>
  <c r="FR19" i="1"/>
  <c r="FS19" i="1" s="1"/>
  <c r="FR25" i="1"/>
  <c r="FS25" i="1" s="1"/>
  <c r="FH34" i="1"/>
  <c r="FN34" i="1"/>
  <c r="FM36" i="1"/>
  <c r="FR36" i="1" s="1"/>
  <c r="FS36" i="1" s="1"/>
  <c r="FG36" i="1"/>
  <c r="FG46" i="1"/>
  <c r="FM46" i="1"/>
  <c r="FR46" i="1" s="1"/>
  <c r="FS46" i="1" s="1"/>
  <c r="FR62" i="1"/>
  <c r="FS62" i="1" s="1"/>
  <c r="FM39" i="1"/>
  <c r="FR39" i="1" s="1"/>
  <c r="FS39" i="1" s="1"/>
  <c r="FG39" i="1"/>
  <c r="FR40" i="1"/>
  <c r="FS40" i="1" s="1"/>
  <c r="FR13" i="1"/>
  <c r="FS13" i="1" s="1"/>
  <c r="FR32" i="1"/>
  <c r="FS32" i="1" s="1"/>
  <c r="FR41" i="1"/>
  <c r="FS41" i="1" s="1"/>
  <c r="FR43" i="1"/>
  <c r="FS43" i="1" s="1"/>
  <c r="FR69" i="1"/>
  <c r="FS69" i="1" s="1"/>
  <c r="FR81" i="1"/>
  <c r="FS81" i="1" s="1"/>
  <c r="FR61" i="1"/>
  <c r="FS61" i="1" s="1"/>
  <c r="FR77" i="1"/>
  <c r="FS77" i="1" s="1"/>
  <c r="FG35" i="1"/>
  <c r="FM35" i="1"/>
  <c r="FR35" i="1" s="1"/>
  <c r="FS35" i="1" s="1"/>
  <c r="FR14" i="1"/>
  <c r="FS14" i="1" s="1"/>
  <c r="FR21" i="1"/>
  <c r="FS21" i="1" s="1"/>
  <c r="FR26" i="1"/>
  <c r="FS26" i="1" s="1"/>
  <c r="FR48" i="1"/>
  <c r="FS48" i="1" s="1"/>
  <c r="FR16" i="1"/>
  <c r="FS16" i="1" s="1"/>
  <c r="FR28" i="1"/>
  <c r="FS28" i="1" s="1"/>
  <c r="ET40" i="1"/>
  <c r="ET17" i="1"/>
  <c r="ET68" i="1"/>
  <c r="FR80" i="1"/>
  <c r="FS80" i="1" s="1"/>
  <c r="FR84" i="1"/>
  <c r="FS84" i="1" s="1"/>
  <c r="FR85" i="1"/>
  <c r="FS85" i="1" s="1"/>
  <c r="FR100" i="1"/>
  <c r="FS100" i="1" s="1"/>
  <c r="ET142" i="1"/>
  <c r="ET28" i="1"/>
  <c r="ET46" i="1"/>
  <c r="ET27" i="1"/>
  <c r="ET32" i="1"/>
  <c r="ET49" i="1"/>
  <c r="FR59" i="1"/>
  <c r="FS59" i="1" s="1"/>
  <c r="FR73" i="1"/>
  <c r="FS73" i="1" s="1"/>
  <c r="FR90" i="1"/>
  <c r="FS90" i="1" s="1"/>
  <c r="ET34" i="1"/>
  <c r="ET26" i="1"/>
  <c r="ET38" i="1"/>
  <c r="ET52" i="1"/>
  <c r="ET77" i="1"/>
  <c r="ET93" i="1"/>
  <c r="FR108" i="1"/>
  <c r="FS108" i="1" s="1"/>
  <c r="FR114" i="1"/>
  <c r="FS114" i="1" s="1"/>
  <c r="ET18" i="1"/>
  <c r="ET39" i="1"/>
  <c r="ET15" i="1"/>
  <c r="ET13" i="1"/>
  <c r="ET25" i="1"/>
  <c r="FH37" i="1"/>
  <c r="ET42" i="1"/>
  <c r="ET57" i="1"/>
  <c r="FR82" i="1"/>
  <c r="FS82" i="1" s="1"/>
  <c r="FR94" i="1"/>
  <c r="FS94" i="1" s="1"/>
  <c r="FR44" i="1"/>
  <c r="FS44" i="1" s="1"/>
  <c r="FR83" i="1"/>
  <c r="FS83" i="1" s="1"/>
  <c r="ET24" i="1"/>
  <c r="ET23" i="1"/>
  <c r="FH36" i="1"/>
  <c r="ET44" i="1"/>
  <c r="ET74" i="1"/>
  <c r="FR105" i="1"/>
  <c r="FS105" i="1" s="1"/>
  <c r="ET16" i="1"/>
  <c r="ET37" i="1"/>
  <c r="ET22" i="1"/>
  <c r="FR65" i="1"/>
  <c r="FS65" i="1" s="1"/>
  <c r="FR74" i="1"/>
  <c r="FS74" i="1" s="1"/>
  <c r="FR91" i="1"/>
  <c r="FS91" i="1" s="1"/>
  <c r="FR102" i="1"/>
  <c r="FS102" i="1" s="1"/>
  <c r="ET191" i="1"/>
  <c r="ET189" i="1"/>
  <c r="ET186" i="1"/>
  <c r="ET177" i="1"/>
  <c r="ET204" i="1"/>
  <c r="ET193" i="1"/>
  <c r="ET192" i="1"/>
  <c r="ET216" i="1"/>
  <c r="ET207" i="1"/>
  <c r="ET205" i="1"/>
  <c r="ET203" i="1"/>
  <c r="ET202" i="1"/>
  <c r="ET219" i="1"/>
  <c r="ET218" i="1"/>
  <c r="ET217" i="1"/>
  <c r="ET215" i="1"/>
  <c r="ET214" i="1"/>
  <c r="ET221" i="1"/>
  <c r="ET182" i="1"/>
  <c r="ET181" i="1"/>
  <c r="ET172" i="1"/>
  <c r="ET170" i="1"/>
  <c r="ET184" i="1"/>
  <c r="ET183" i="1"/>
  <c r="ET174" i="1"/>
  <c r="ET190" i="1"/>
  <c r="ET188" i="1"/>
  <c r="ET187" i="1"/>
  <c r="ET185" i="1"/>
  <c r="ET179" i="1"/>
  <c r="ET169" i="1"/>
  <c r="ET206" i="1"/>
  <c r="ET175" i="1"/>
  <c r="ET153" i="1"/>
  <c r="ET210" i="1"/>
  <c r="ET196" i="1"/>
  <c r="ET173" i="1"/>
  <c r="ET155" i="1"/>
  <c r="ET154" i="1"/>
  <c r="ET220" i="1"/>
  <c r="ET156" i="1"/>
  <c r="ET213" i="1"/>
  <c r="ET178" i="1"/>
  <c r="ET160" i="1"/>
  <c r="ET157" i="1"/>
  <c r="ET209" i="1"/>
  <c r="ET200" i="1"/>
  <c r="ET171" i="1"/>
  <c r="ET195" i="1"/>
  <c r="ET212" i="1"/>
  <c r="ET208" i="1"/>
  <c r="ET199" i="1"/>
  <c r="ET211" i="1"/>
  <c r="ET197" i="1"/>
  <c r="ET198" i="1"/>
  <c r="ET150" i="1"/>
  <c r="ET148" i="1"/>
  <c r="ET144" i="1"/>
  <c r="ET140" i="1"/>
  <c r="ET134" i="1"/>
  <c r="ET163" i="1"/>
  <c r="ET130" i="1"/>
  <c r="ET152" i="1"/>
  <c r="ET106" i="1"/>
  <c r="ET145" i="1"/>
  <c r="ET141" i="1"/>
  <c r="ET135" i="1"/>
  <c r="ET107" i="1"/>
  <c r="ET131" i="1"/>
  <c r="ET109" i="1"/>
  <c r="ET168" i="1"/>
  <c r="ET167" i="1"/>
  <c r="ET166" i="1"/>
  <c r="ET162" i="1"/>
  <c r="ET149" i="1"/>
  <c r="ET176" i="1"/>
  <c r="ET165" i="1"/>
  <c r="ET158" i="1"/>
  <c r="ET151" i="1"/>
  <c r="ET146" i="1"/>
  <c r="ET132" i="1"/>
  <c r="ET123" i="1"/>
  <c r="ET122" i="1"/>
  <c r="ET121" i="1"/>
  <c r="ET120" i="1"/>
  <c r="ET161" i="1"/>
  <c r="ET147" i="1"/>
  <c r="ET143" i="1"/>
  <c r="ET139" i="1"/>
  <c r="ET137" i="1"/>
  <c r="ET128" i="1"/>
  <c r="ET164" i="1"/>
  <c r="ET129" i="1"/>
  <c r="ET125" i="1"/>
  <c r="ET119" i="1"/>
  <c r="ET108" i="1"/>
  <c r="ET104" i="1"/>
  <c r="ET116" i="1"/>
  <c r="ET87" i="1"/>
  <c r="ET114" i="1"/>
  <c r="ET100" i="1"/>
  <c r="ET88" i="1"/>
  <c r="ET112" i="1"/>
  <c r="ET105" i="1"/>
  <c r="ET89" i="1"/>
  <c r="ET194" i="1"/>
  <c r="ET133" i="1"/>
  <c r="ET127" i="1"/>
  <c r="ET124" i="1"/>
  <c r="ET118" i="1"/>
  <c r="ET92" i="1"/>
  <c r="ET115" i="1"/>
  <c r="ET110" i="1"/>
  <c r="ET102" i="1"/>
  <c r="ET97" i="1"/>
  <c r="ET83" i="1"/>
  <c r="ET98" i="1"/>
  <c r="ET86" i="1"/>
  <c r="ET103" i="1"/>
  <c r="ET80" i="1"/>
  <c r="ET70" i="1"/>
  <c r="ET63" i="1"/>
  <c r="ET47" i="1"/>
  <c r="ET113" i="1"/>
  <c r="ET48" i="1"/>
  <c r="ET36" i="1"/>
  <c r="ET136" i="1"/>
  <c r="ET111" i="1"/>
  <c r="ET78" i="1"/>
  <c r="ET64" i="1"/>
  <c r="ET101" i="1"/>
  <c r="ET81" i="1"/>
  <c r="ET71" i="1"/>
  <c r="ET65" i="1"/>
  <c r="ET50" i="1"/>
  <c r="ET126" i="1"/>
  <c r="ET84" i="1"/>
  <c r="ET51" i="1"/>
  <c r="ET95" i="1"/>
  <c r="ET91" i="1"/>
  <c r="ET72" i="1"/>
  <c r="ET56" i="1"/>
  <c r="ET53" i="1"/>
  <c r="ET94" i="1"/>
  <c r="ET85" i="1"/>
  <c r="ET82" i="1"/>
  <c r="ET79" i="1"/>
  <c r="ET73" i="1"/>
  <c r="ET67" i="1"/>
  <c r="ET90" i="1"/>
  <c r="ET76" i="1"/>
  <c r="ET69" i="1"/>
  <c r="ET61" i="1"/>
  <c r="ET60" i="1"/>
  <c r="ET14" i="1"/>
  <c r="ET41" i="1"/>
  <c r="ET59" i="1"/>
  <c r="ET62" i="1"/>
  <c r="FR67" i="1"/>
  <c r="FS67" i="1" s="1"/>
  <c r="FR76" i="1"/>
  <c r="FS76" i="1" s="1"/>
  <c r="FR79" i="1"/>
  <c r="FS79" i="1" s="1"/>
  <c r="FR89" i="1"/>
  <c r="FS89" i="1" s="1"/>
  <c r="ET99" i="1"/>
  <c r="ET20" i="1"/>
  <c r="ET45" i="1"/>
  <c r="FM45" i="1"/>
  <c r="FR45" i="1" s="1"/>
  <c r="FS45" i="1" s="1"/>
  <c r="FR87" i="1"/>
  <c r="FS87" i="1" s="1"/>
  <c r="FR107" i="1"/>
  <c r="FS107" i="1" s="1"/>
  <c r="ET30" i="1"/>
  <c r="ET19" i="1"/>
  <c r="ET35" i="1"/>
  <c r="ET55" i="1"/>
  <c r="FR78" i="1"/>
  <c r="FS78" i="1" s="1"/>
  <c r="FR88" i="1"/>
  <c r="FS88" i="1" s="1"/>
  <c r="FR97" i="1"/>
  <c r="FS97" i="1" s="1"/>
  <c r="FR103" i="1"/>
  <c r="FS103" i="1" s="1"/>
  <c r="ET29" i="1"/>
  <c r="ET43" i="1"/>
  <c r="ET66" i="1"/>
  <c r="FR70" i="1"/>
  <c r="FS70" i="1" s="1"/>
  <c r="FR101" i="1"/>
  <c r="FS101" i="1" s="1"/>
  <c r="FR122" i="1"/>
  <c r="FS122" i="1" s="1"/>
  <c r="FR144" i="1"/>
  <c r="FS144" i="1" s="1"/>
  <c r="FR115" i="1"/>
  <c r="FS115" i="1" s="1"/>
  <c r="FR119" i="1"/>
  <c r="FS119" i="1" s="1"/>
  <c r="FR132" i="1"/>
  <c r="FS132" i="1" s="1"/>
  <c r="FR113" i="1"/>
  <c r="FS113" i="1" s="1"/>
  <c r="FR131" i="1"/>
  <c r="FS131" i="1" s="1"/>
  <c r="FR148" i="1"/>
  <c r="FS148" i="1" s="1"/>
  <c r="FR176" i="1"/>
  <c r="FS176" i="1" s="1"/>
  <c r="FR118" i="1"/>
  <c r="FS118" i="1" s="1"/>
  <c r="FR109" i="1"/>
  <c r="FS109" i="1" s="1"/>
  <c r="FR110" i="1"/>
  <c r="FS110" i="1" s="1"/>
  <c r="FR98" i="1"/>
  <c r="FS98" i="1" s="1"/>
  <c r="FR125" i="1"/>
  <c r="FS125" i="1" s="1"/>
  <c r="FR127" i="1"/>
  <c r="FS127" i="1" s="1"/>
  <c r="FR120" i="1"/>
  <c r="FS120" i="1" s="1"/>
  <c r="FR124" i="1"/>
  <c r="FS124" i="1" s="1"/>
  <c r="FR129" i="1"/>
  <c r="FS129" i="1" s="1"/>
  <c r="FR152" i="1"/>
  <c r="FS152" i="1" s="1"/>
  <c r="FR128" i="1"/>
  <c r="FS128" i="1" s="1"/>
  <c r="FR154" i="1"/>
  <c r="FS154" i="1" s="1"/>
  <c r="FR156" i="1"/>
  <c r="FS156" i="1" s="1"/>
  <c r="FR158" i="1"/>
  <c r="FS158" i="1" s="1"/>
  <c r="FR147" i="1"/>
  <c r="FS147" i="1" s="1"/>
  <c r="FR153" i="1"/>
  <c r="FS153" i="1" s="1"/>
  <c r="FR133" i="1"/>
  <c r="FS133" i="1" s="1"/>
  <c r="FR142" i="1"/>
  <c r="FS142" i="1" s="1"/>
  <c r="FR172" i="1"/>
  <c r="FS172" i="1" s="1"/>
  <c r="FR182" i="1"/>
  <c r="FS182" i="1" s="1"/>
  <c r="FR137" i="1"/>
  <c r="FS137" i="1" s="1"/>
  <c r="FR143" i="1"/>
  <c r="FS143" i="1" s="1"/>
  <c r="FR146" i="1"/>
  <c r="FS146" i="1" s="1"/>
  <c r="FR139" i="1"/>
  <c r="FS139" i="1" s="1"/>
  <c r="FR160" i="1"/>
  <c r="FS160" i="1" s="1"/>
  <c r="FR123" i="1"/>
  <c r="FS123" i="1" s="1"/>
  <c r="FR130" i="1"/>
  <c r="FS130" i="1" s="1"/>
  <c r="FR136" i="1"/>
  <c r="FS136" i="1" s="1"/>
  <c r="FR157" i="1"/>
  <c r="FS157" i="1" s="1"/>
  <c r="FR174" i="1"/>
  <c r="FS174" i="1" s="1"/>
  <c r="FR134" i="1"/>
  <c r="FS134" i="1" s="1"/>
  <c r="FR165" i="1"/>
  <c r="FS165" i="1" s="1"/>
  <c r="FR186" i="1"/>
  <c r="FS186" i="1" s="1"/>
  <c r="FR168" i="1"/>
  <c r="FS168" i="1" s="1"/>
  <c r="FR178" i="1"/>
  <c r="FS178" i="1" s="1"/>
  <c r="FR181" i="1"/>
  <c r="FS181" i="1" s="1"/>
  <c r="FR210" i="1"/>
  <c r="FS210" i="1" s="1"/>
  <c r="FR149" i="1"/>
  <c r="FS149" i="1" s="1"/>
  <c r="FR187" i="1"/>
  <c r="FS187" i="1" s="1"/>
  <c r="FR199" i="1"/>
  <c r="FS199" i="1" s="1"/>
  <c r="FR205" i="1"/>
  <c r="FS205" i="1" s="1"/>
  <c r="FR167" i="1"/>
  <c r="FS167" i="1" s="1"/>
  <c r="FR190" i="1"/>
  <c r="FS190" i="1" s="1"/>
  <c r="FR193" i="1"/>
  <c r="FS193" i="1" s="1"/>
  <c r="FR202" i="1"/>
  <c r="FS202" i="1" s="1"/>
  <c r="FR185" i="1"/>
  <c r="FS185" i="1" s="1"/>
  <c r="FR204" i="1"/>
  <c r="FS204" i="1" s="1"/>
  <c r="FR211" i="1"/>
  <c r="FS211" i="1" s="1"/>
  <c r="FR169" i="1"/>
  <c r="FS169" i="1" s="1"/>
  <c r="FR150" i="1"/>
  <c r="FS150" i="1" s="1"/>
  <c r="FR171" i="1"/>
  <c r="FS171" i="1" s="1"/>
  <c r="FR184" i="1"/>
  <c r="FS184" i="1" s="1"/>
  <c r="FR191" i="1"/>
  <c r="FS191" i="1" s="1"/>
  <c r="FR192" i="1"/>
  <c r="FS192" i="1" s="1"/>
  <c r="FR198" i="1"/>
  <c r="FS198" i="1" s="1"/>
  <c r="FR218" i="1"/>
  <c r="FS218" i="1" s="1"/>
  <c r="FR217" i="1"/>
  <c r="FS217" i="1" s="1"/>
  <c r="FR208" i="1"/>
  <c r="FS208" i="1" s="1"/>
  <c r="FR212" i="1"/>
  <c r="FS212" i="1" s="1"/>
  <c r="FR213" i="1"/>
  <c r="FS213" i="1" s="1"/>
  <c r="FR216" i="1"/>
  <c r="FS216" i="1" s="1"/>
  <c r="FR214" i="1"/>
  <c r="FS214" i="1" s="1"/>
  <c r="FR221" i="1"/>
  <c r="FS221" i="1" s="1"/>
  <c r="FR206" i="1"/>
  <c r="FS206" i="1" s="1"/>
  <c r="FT128" i="1" l="1"/>
  <c r="FT110" i="1"/>
  <c r="FT144" i="1"/>
  <c r="FT97" i="1"/>
  <c r="FS117" i="1"/>
  <c r="FT69" i="1"/>
  <c r="FT25" i="1"/>
  <c r="FT114" i="1"/>
  <c r="FT59" i="1"/>
  <c r="FS159" i="1"/>
  <c r="FT139" i="1" s="1"/>
  <c r="FS138" i="1"/>
  <c r="FT118" i="1"/>
  <c r="FT108" i="1"/>
  <c r="FS75" i="1"/>
  <c r="FT105" i="1"/>
  <c r="FT21" i="1"/>
  <c r="FT27" i="1"/>
  <c r="FS96" i="1"/>
  <c r="FT83" i="1" s="1"/>
  <c r="FT20" i="1"/>
  <c r="FS180" i="1"/>
  <c r="FT160" i="1" s="1"/>
  <c r="FT122" i="1"/>
  <c r="FT169" i="1"/>
  <c r="FT199" i="1"/>
  <c r="FT143" i="1"/>
  <c r="FT101" i="1"/>
  <c r="FT67" i="1"/>
  <c r="FT62" i="1"/>
  <c r="FR34" i="1"/>
  <c r="FS34" i="1" s="1"/>
  <c r="FT190" i="1"/>
  <c r="FT109" i="1"/>
  <c r="FT171" i="1"/>
  <c r="FT176" i="1"/>
  <c r="FT187" i="1"/>
  <c r="FT148" i="1"/>
  <c r="FT28" i="1"/>
  <c r="FT16" i="1"/>
  <c r="FT152" i="1"/>
  <c r="FT127" i="1"/>
  <c r="FT113" i="1"/>
  <c r="FT107" i="1"/>
  <c r="FT102" i="1"/>
  <c r="FT32" i="1"/>
  <c r="FT150" i="1"/>
  <c r="FT185" i="1"/>
  <c r="FT157" i="1"/>
  <c r="FT158" i="1"/>
  <c r="FT125" i="1"/>
  <c r="FT132" i="1"/>
  <c r="FS33" i="1"/>
  <c r="FT19" i="1" s="1"/>
  <c r="FT24" i="1"/>
  <c r="FT184" i="1"/>
  <c r="FT165" i="1"/>
  <c r="FT182" i="1"/>
  <c r="FT70" i="1"/>
  <c r="FT136" i="1"/>
  <c r="FT119" i="1"/>
  <c r="FT74" i="1"/>
  <c r="FT100" i="1"/>
  <c r="FT61" i="1"/>
  <c r="FT186" i="1"/>
  <c r="FT146" i="1"/>
  <c r="FT147" i="1"/>
  <c r="FT131" i="1"/>
  <c r="FS222" i="1"/>
  <c r="FT214" i="1" s="1"/>
  <c r="FS201" i="1"/>
  <c r="FT181" i="1" s="1"/>
  <c r="FT154" i="1"/>
  <c r="FT98" i="1"/>
  <c r="FT115" i="1"/>
  <c r="FT103" i="1"/>
  <c r="FT65" i="1"/>
  <c r="FT126" i="1" l="1"/>
  <c r="FT121" i="1"/>
  <c r="FT135" i="1"/>
  <c r="FT123" i="1"/>
  <c r="FT92" i="1"/>
  <c r="FT93" i="1"/>
  <c r="FT95" i="1"/>
  <c r="FT86" i="1"/>
  <c r="FT94" i="1"/>
  <c r="FT213" i="1"/>
  <c r="FT129" i="1"/>
  <c r="FT178" i="1"/>
  <c r="FT88" i="1"/>
  <c r="FT79" i="1"/>
  <c r="FT193" i="1"/>
  <c r="FT90" i="1"/>
  <c r="FT221" i="1"/>
  <c r="FT164" i="1"/>
  <c r="FT162" i="1"/>
  <c r="FT161" i="1"/>
  <c r="FT180" i="1" s="1"/>
  <c r="FT166" i="1"/>
  <c r="FT163" i="1"/>
  <c r="FT170" i="1"/>
  <c r="FT179" i="1"/>
  <c r="FT177" i="1"/>
  <c r="FT173" i="1"/>
  <c r="FT175" i="1"/>
  <c r="FT205" i="1"/>
  <c r="FT141" i="1"/>
  <c r="FT151" i="1"/>
  <c r="FT140" i="1"/>
  <c r="FT159" i="1" s="1"/>
  <c r="FT145" i="1"/>
  <c r="FT155" i="1"/>
  <c r="FT191" i="1"/>
  <c r="FT91" i="1"/>
  <c r="FT172" i="1"/>
  <c r="FT167" i="1"/>
  <c r="FT84" i="1"/>
  <c r="FT206" i="1"/>
  <c r="FT89" i="1"/>
  <c r="FT87" i="1"/>
  <c r="FT208" i="1"/>
  <c r="FT212" i="1"/>
  <c r="FT217" i="1"/>
  <c r="FT168" i="1"/>
  <c r="FT130" i="1"/>
  <c r="FT198" i="1"/>
  <c r="FT174" i="1"/>
  <c r="FT120" i="1"/>
  <c r="FT138" i="1" s="1"/>
  <c r="FT15" i="1"/>
  <c r="FT60" i="1"/>
  <c r="FT68" i="1"/>
  <c r="FT72" i="1"/>
  <c r="FT64" i="1"/>
  <c r="FT71" i="1"/>
  <c r="FT57" i="1"/>
  <c r="FT66" i="1"/>
  <c r="FT63" i="1"/>
  <c r="FT56" i="1"/>
  <c r="FT55" i="1"/>
  <c r="FT58" i="1"/>
  <c r="FT73" i="1"/>
  <c r="FT156" i="1"/>
  <c r="FT219" i="1"/>
  <c r="FT207" i="1"/>
  <c r="FT203" i="1"/>
  <c r="FT220" i="1"/>
  <c r="FT209" i="1"/>
  <c r="FT215" i="1"/>
  <c r="FT210" i="1"/>
  <c r="FT133" i="1"/>
  <c r="FT13" i="1"/>
  <c r="FT149" i="1"/>
  <c r="FT204" i="1"/>
  <c r="FT137" i="1"/>
  <c r="FT26" i="1"/>
  <c r="FT142" i="1"/>
  <c r="FT211" i="1"/>
  <c r="FS54" i="1"/>
  <c r="FT81" i="1"/>
  <c r="FT196" i="1"/>
  <c r="FT183" i="1"/>
  <c r="FT201" i="1" s="1"/>
  <c r="FT194" i="1"/>
  <c r="FT200" i="1"/>
  <c r="FT188" i="1"/>
  <c r="FT189" i="1"/>
  <c r="FT195" i="1"/>
  <c r="FT197" i="1"/>
  <c r="FT23" i="1"/>
  <c r="FT22" i="1"/>
  <c r="FT18" i="1"/>
  <c r="FT30" i="1"/>
  <c r="FT31" i="1"/>
  <c r="FT17" i="1"/>
  <c r="FT29" i="1"/>
  <c r="FT218" i="1"/>
  <c r="FT153" i="1"/>
  <c r="FT134" i="1"/>
  <c r="FT124" i="1"/>
  <c r="FT14" i="1"/>
  <c r="FT104" i="1"/>
  <c r="FT99" i="1"/>
  <c r="FT106" i="1"/>
  <c r="FT111" i="1"/>
  <c r="FT112" i="1"/>
  <c r="FT116" i="1"/>
  <c r="FT192" i="1"/>
  <c r="FT78" i="1"/>
  <c r="FT85" i="1"/>
  <c r="FT202" i="1"/>
  <c r="FT77" i="1"/>
  <c r="FT76" i="1"/>
  <c r="FT82" i="1"/>
  <c r="FT80" i="1"/>
  <c r="FT117" i="1"/>
  <c r="FT216" i="1"/>
  <c r="FT96" i="1" l="1"/>
  <c r="FT38" i="1"/>
  <c r="FT52" i="1"/>
  <c r="FT37" i="1"/>
  <c r="FT41" i="1"/>
  <c r="FT49" i="1"/>
  <c r="FT48" i="1"/>
  <c r="FT45" i="1"/>
  <c r="FT44" i="1"/>
  <c r="FT39" i="1"/>
  <c r="FT43" i="1"/>
  <c r="FT50" i="1"/>
  <c r="FT36" i="1"/>
  <c r="FT47" i="1"/>
  <c r="FT42" i="1"/>
  <c r="FT40" i="1"/>
  <c r="FT35" i="1"/>
  <c r="FT46" i="1"/>
  <c r="FT53" i="1"/>
  <c r="FT51" i="1"/>
  <c r="FT222" i="1"/>
  <c r="FT33" i="1"/>
  <c r="FT75" i="1"/>
  <c r="FT34" i="1"/>
  <c r="FT54" i="1" s="1"/>
</calcChain>
</file>

<file path=xl/sharedStrings.xml><?xml version="1.0" encoding="utf-8"?>
<sst xmlns="http://schemas.openxmlformats.org/spreadsheetml/2006/main" count="185" uniqueCount="180">
  <si>
    <t>q1</t>
  </si>
  <si>
    <t>q2</t>
  </si>
  <si>
    <t>λ</t>
  </si>
  <si>
    <t>γ1</t>
  </si>
  <si>
    <t>γ2</t>
  </si>
  <si>
    <t>方案1</t>
  </si>
  <si>
    <t>w1</t>
  </si>
  <si>
    <t>w2</t>
  </si>
  <si>
    <t>w3</t>
  </si>
  <si>
    <t>w4</t>
  </si>
  <si>
    <t>w5</t>
  </si>
  <si>
    <t>方案2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</si>
  <si>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</si>
  <si>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</si>
  <si>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</si>
  <si>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</si>
  <si>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</si>
  <si>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</si>
  <si>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</si>
  <si>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</si>
  <si>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</si>
  <si>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</si>
  <si>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</si>
  <si>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</si>
  <si>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</si>
  <si>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</si>
  <si>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</si>
  <si>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</si>
  <si>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</si>
  <si>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</si>
  <si>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</si>
  <si>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</si>
  <si>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</si>
  <si>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</si>
  <si>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</si>
  <si>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</si>
  <si>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</si>
  <si>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</si>
  <si>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</si>
  <si>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</si>
  <si>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</si>
  <si>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</si>
  <si>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</si>
  <si>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</si>
  <si>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</si>
  <si>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</si>
  <si>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</si>
  <si>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</si>
  <si>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</si>
  <si>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</si>
  <si>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</si>
  <si>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</si>
  <si>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</si>
  <si>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</si>
  <si>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</si>
  <si>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</si>
  <si>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</si>
  <si>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</si>
  <si>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</si>
  <si>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</si>
  <si>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</si>
  <si>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</si>
  <si>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</si>
  <si>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</si>
  <si>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</si>
  <si>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</si>
  <si>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</si>
  <si>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</si>
  <si>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</si>
  <si>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</si>
  <si>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</si>
  <si>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</si>
  <si>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</si>
  <si>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</si>
  <si>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</si>
  <si>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</si>
  <si>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</si>
  <si>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</si>
  <si>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</si>
  <si>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</si>
  <si>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</si>
  <si>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</si>
  <si>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</si>
  <si>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</si>
  <si>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</si>
  <si>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</si>
  <si>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</si>
  <si>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</si>
  <si>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</si>
  <si>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</si>
  <si>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</si>
  <si>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</si>
  <si>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</si>
  <si>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</si>
  <si>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</si>
  <si>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</si>
  <si>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</si>
  <si>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</si>
  <si>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</si>
  <si>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</si>
  <si>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</si>
  <si>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</si>
  <si>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</si>
  <si>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</si>
  <si>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</si>
  <si>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</si>
  <si>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</si>
  <si>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</si>
  <si>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</si>
  <si>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</si>
  <si>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</si>
  <si>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</si>
  <si>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</si>
  <si>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</si>
  <si>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</si>
  <si>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</si>
  <si>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</si>
  <si>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</si>
  <si>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</si>
  <si>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</si>
  <si>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</si>
  <si>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</si>
  <si>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</si>
  <si>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</si>
  <si>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</si>
  <si>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</si>
  <si>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</si>
  <si>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</si>
  <si>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</si>
  <si>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</si>
  <si>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</si>
  <si>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</si>
  <si>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</si>
  <si>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</si>
  <si>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</si>
  <si>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</si>
  <si>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</si>
  <si>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</si>
  <si>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</si>
  <si>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</si>
  <si>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</si>
  <si>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</si>
  <si>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</si>
  <si>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</si>
  <si>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</si>
  <si>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</si>
  <si>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</si>
  <si>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</si>
  <si>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</si>
  <si>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</si>
  <si>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</si>
  <si>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</si>
  <si>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</si>
  <si>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</si>
  <si>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</si>
  <si>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</si>
  <si>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</si>
  <si>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</si>
  <si>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</si>
  <si>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</si>
  <si>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</si>
  <si>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方案3</t>
  </si>
  <si>
    <t>A</t>
  </si>
  <si>
    <t>B</t>
  </si>
  <si>
    <t>C</t>
  </si>
  <si>
    <t>D</t>
  </si>
  <si>
    <t>E</t>
  </si>
  <si>
    <t>a</t>
  </si>
  <si>
    <t>b</t>
  </si>
  <si>
    <t>c</t>
  </si>
  <si>
    <t>d</t>
  </si>
  <si>
    <t>e</t>
  </si>
  <si>
    <t>价值1</t>
  </si>
  <si>
    <t>价值2</t>
  </si>
  <si>
    <t>价值3</t>
  </si>
  <si>
    <t>价值4</t>
  </si>
  <si>
    <t>价值5</t>
  </si>
  <si>
    <t>CPV</t>
  </si>
  <si>
    <t>求指数</t>
  </si>
  <si>
    <t>概率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</si>
</sst>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_ "/>
    <numFmt numFmtId="177" formatCode="0.00000_);[Red]\(0.00000\)"/>
    <numFmt numFmtId="178" formatCode="0.0000000_);[Red]\(0.0000000\)"/>
    <numFmt numFmtId="179" formatCode="0.0000_ "/>
    <numFmt numFmtId="180" formatCode="0.000_);[Red]\(0.000\)"/>
    <numFmt numFmtId="183" formatCode="0.00_ "/>
    <numFmt numFmtId="184" formatCode="0.0_);[Red]\(0.0\)"/>
    <numFmt numFmtId="185" formatCode="0_ "/>
    <numFmt numFmtId="186" formatCode="0.00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180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178" fontId="0" fillId="0" borderId="0" xfId="0" applyNumberFormat="1"/>
    <xf numFmtId="177" fontId="0" fillId="0" borderId="0" xfId="0" applyNumberFormat="1"/>
    <xf numFmtId="184" fontId="0" fillId="0" borderId="0" xfId="0" applyNumberFormat="1"/>
    <xf numFmtId="185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0" fillId="2" borderId="2" xfId="0" applyNumberForma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86" fontId="0" fillId="0" borderId="0" xfId="0" applyNumberFormat="1" applyAlignment="1">
      <alignment horizontal="center" vertical="center"/>
    </xf>
    <xf numFmtId="180" fontId="1" fillId="0" borderId="0" xfId="0" applyNumberFormat="1" applyFont="1" applyBorder="1" applyAlignment="1">
      <alignment horizontal="center" vertical="top"/>
    </xf>
    <xf numFmtId="0" fontId="0" fillId="0" borderId="0" xfId="0" applyBorder="1"/>
    <xf numFmtId="176" fontId="0" fillId="4" borderId="3" xfId="0" applyNumberFormat="1" applyFill="1" applyBorder="1" applyAlignment="1">
      <alignment horizontal="center" vertical="center"/>
    </xf>
    <xf numFmtId="176" fontId="0" fillId="5" borderId="3" xfId="0" applyNumberFormat="1" applyFill="1" applyBorder="1" applyAlignment="1">
      <alignment horizontal="center" vertical="center"/>
    </xf>
    <xf numFmtId="176" fontId="0" fillId="6" borderId="3" xfId="0" applyNumberFormat="1" applyFill="1" applyBorder="1" applyAlignment="1">
      <alignment horizontal="center" vertical="center"/>
    </xf>
    <xf numFmtId="176" fontId="0" fillId="7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9" fontId="0" fillId="0" borderId="0" xfId="0" applyNumberFormat="1"/>
    <xf numFmtId="185" fontId="0" fillId="4" borderId="0" xfId="0" applyNumberFormat="1" applyFill="1"/>
    <xf numFmtId="180" fontId="0" fillId="0" borderId="0" xfId="0" applyNumberFormat="1" applyAlignment="1">
      <alignment horizontal="center"/>
    </xf>
    <xf numFmtId="185" fontId="0" fillId="4" borderId="0" xfId="0" applyNumberFormat="1" applyFill="1" applyAlignment="1">
      <alignment horizontal="center"/>
    </xf>
    <xf numFmtId="183" fontId="0" fillId="4" borderId="0" xfId="0" applyNumberFormat="1" applyFill="1" applyAlignment="1">
      <alignment horizontal="center"/>
    </xf>
    <xf numFmtId="185" fontId="0" fillId="0" borderId="0" xfId="0" applyNumberFormat="1" applyAlignment="1">
      <alignment horizontal="center"/>
    </xf>
    <xf numFmtId="176" fontId="0" fillId="0" borderId="0" xfId="0" applyNumberFormat="1" applyFill="1" applyAlignment="1">
      <alignment horizontal="center"/>
    </xf>
    <xf numFmtId="180" fontId="0" fillId="0" borderId="0" xfId="0" applyNumberFormat="1" applyAlignment="1">
      <alignment horizontal="center" vertical="center"/>
    </xf>
    <xf numFmtId="184" fontId="0" fillId="4" borderId="0" xfId="0" applyNumberFormat="1" applyFill="1" applyAlignment="1">
      <alignment horizontal="center"/>
    </xf>
    <xf numFmtId="176" fontId="0" fillId="0" borderId="0" xfId="0" applyNumberFormat="1"/>
    <xf numFmtId="17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8" fontId="0" fillId="3" borderId="0" xfId="0" applyNumberFormat="1" applyFill="1"/>
    <xf numFmtId="177" fontId="0" fillId="3" borderId="0" xfId="0" applyNumberFormat="1" applyFill="1"/>
    <xf numFmtId="176" fontId="0" fillId="4" borderId="0" xfId="0" applyNumberForma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185" fontId="0" fillId="0" borderId="0" xfId="0" applyNumberFormat="1" applyFill="1"/>
    <xf numFmtId="0" fontId="0" fillId="0" borderId="0" xfId="0" applyFont="1"/>
    <xf numFmtId="0" fontId="0" fillId="11" borderId="0" xfId="0" applyFill="1"/>
    <xf numFmtId="0" fontId="0" fillId="12" borderId="0" xfId="0" applyFill="1"/>
    <xf numFmtId="186" fontId="0" fillId="4" borderId="0" xfId="0" applyNumberFormat="1" applyFill="1" applyAlignment="1">
      <alignment horizontal="center"/>
    </xf>
    <xf numFmtId="186" fontId="0" fillId="0" borderId="0" xfId="0" applyNumberFormat="1" applyAlignment="1">
      <alignment horizontal="center"/>
    </xf>
    <xf numFmtId="179" fontId="0" fillId="4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78" fontId="0" fillId="0" borderId="0" xfId="0" applyNumberFormat="1" applyFill="1"/>
    <xf numFmtId="177" fontId="0" fillId="0" borderId="0" xfId="0" applyNumberFormat="1" applyFill="1"/>
    <xf numFmtId="0" fontId="0" fillId="13" borderId="0" xfId="0" applyFill="1"/>
    <xf numFmtId="185" fontId="0" fillId="11" borderId="0" xfId="0" applyNumberFormat="1" applyFill="1"/>
    <xf numFmtId="184" fontId="0" fillId="0" borderId="0" xfId="0" applyNumberFormat="1" applyFill="1"/>
    <xf numFmtId="0" fontId="2" fillId="9" borderId="0" xfId="0" applyFont="1" applyFill="1"/>
    <xf numFmtId="0" fontId="2" fillId="11" borderId="0" xfId="0" applyFont="1" applyFill="1"/>
    <xf numFmtId="0" fontId="0" fillId="4" borderId="0" xfId="0" applyFill="1"/>
    <xf numFmtId="0" fontId="3" fillId="4" borderId="0" xfId="0" applyFont="1" applyFill="1"/>
    <xf numFmtId="0" fontId="0" fillId="1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S580"/>
  <sheetViews>
    <sheetView tabSelected="1" topLeftCell="FI1" zoomScale="85" zoomScaleNormal="85" workbookViewId="0">
      <selection activeCell="GE12" sqref="GE12"/>
    </sheetView>
  </sheetViews>
  <sheetFormatPr defaultColWidth="9" defaultRowHeight="14.4" x14ac:dyDescent="0.25"/>
  <cols>
    <col min="1" max="1" width="12.44140625" customWidth="1"/>
    <col min="4" max="4" width="9.77734375" customWidth="1"/>
    <col min="27" max="27" width="11.21875" customWidth="1"/>
    <col min="33" max="33" width="11.109375" customWidth="1"/>
    <col min="34" max="34" width="11" customWidth="1"/>
    <col min="43" max="43" width="11" customWidth="1"/>
    <col min="51" max="51" width="11.44140625" customWidth="1"/>
    <col min="55" max="55" width="11.5546875" customWidth="1"/>
    <col min="59" max="59" width="10.44140625" customWidth="1"/>
    <col min="63" max="63" width="11.77734375" customWidth="1"/>
    <col min="66" max="66" width="11.109375" customWidth="1"/>
    <col min="86" max="86" width="12.109375" customWidth="1"/>
    <col min="97" max="97" width="10.33203125" customWidth="1"/>
    <col min="103" max="103" width="10.77734375" customWidth="1"/>
    <col min="111" max="111" width="10.77734375" customWidth="1"/>
    <col min="112" max="112" width="12.88671875" customWidth="1"/>
    <col min="113" max="113" width="10" customWidth="1"/>
    <col min="114" max="114" width="11.77734375" customWidth="1"/>
    <col min="117" max="117" width="11.77734375" customWidth="1"/>
    <col min="118" max="118" width="11" customWidth="1"/>
    <col min="121" max="121" width="11.5546875" customWidth="1"/>
    <col min="122" max="122" width="10.21875" customWidth="1"/>
    <col min="125" max="125" width="11" customWidth="1"/>
    <col min="129" max="129" width="12.109375" customWidth="1"/>
    <col min="135" max="135" width="10.88671875" customWidth="1"/>
    <col min="148" max="148" width="10.109375" customWidth="1"/>
    <col min="150" max="150" width="10" customWidth="1"/>
    <col min="156" max="156" width="4.5546875" customWidth="1"/>
    <col min="157" max="161" width="8.88671875" style="3"/>
    <col min="162" max="162" width="3.6640625" style="3" customWidth="1"/>
    <col min="163" max="167" width="8.88671875" style="3"/>
    <col min="168" max="168" width="3.44140625" customWidth="1"/>
    <col min="174" max="174" width="12.5546875" style="3" customWidth="1"/>
    <col min="175" max="175" width="12.21875" style="4" customWidth="1"/>
    <col min="176" max="176" width="12.21875" style="5" customWidth="1"/>
    <col min="177" max="177" width="19.5546875" style="6" customWidth="1"/>
    <col min="178" max="178" width="9" hidden="1" customWidth="1"/>
    <col min="179" max="179" width="18.33203125" style="7" customWidth="1"/>
    <col min="180" max="180" width="20.6640625" hidden="1" customWidth="1"/>
    <col min="181" max="182" width="17.77734375" hidden="1" customWidth="1"/>
    <col min="183" max="183" width="18" hidden="1" customWidth="1"/>
    <col min="184" max="184" width="19.44140625" hidden="1" customWidth="1"/>
    <col min="185" max="185" width="17.33203125" hidden="1" customWidth="1"/>
    <col min="186" max="186" width="14.6640625" hidden="1" customWidth="1"/>
    <col min="187" max="187" width="17" customWidth="1"/>
    <col min="188" max="188" width="13.21875" customWidth="1"/>
    <col min="189" max="189" width="25" customWidth="1"/>
    <col min="190" max="190" width="23" customWidth="1"/>
    <col min="191" max="191" width="18.33203125" customWidth="1"/>
    <col min="192" max="192" width="18.109375" customWidth="1"/>
    <col min="193" max="193" width="16.109375" customWidth="1"/>
    <col min="194" max="194" width="28.44140625" customWidth="1"/>
    <col min="195" max="195" width="26.77734375" customWidth="1"/>
    <col min="196" max="196" width="25" customWidth="1"/>
    <col min="197" max="197" width="26.77734375" customWidth="1"/>
    <col min="198" max="198" width="30.44140625" customWidth="1"/>
    <col min="199" max="199" width="15.109375" customWidth="1"/>
    <col min="200" max="200" width="18.6640625" customWidth="1"/>
  </cols>
  <sheetData>
    <row r="2" spans="1:198" x14ac:dyDescent="0.25">
      <c r="ET2" s="19" t="s">
        <v>0</v>
      </c>
      <c r="EU2" s="19" t="s">
        <v>1</v>
      </c>
      <c r="EV2" s="19" t="s">
        <v>2</v>
      </c>
      <c r="EW2" s="19" t="s">
        <v>3</v>
      </c>
      <c r="EX2" s="19" t="s">
        <v>4</v>
      </c>
      <c r="GM2" s="36"/>
      <c r="GN2" s="36"/>
      <c r="GO2" s="36"/>
      <c r="GP2" s="36"/>
    </row>
    <row r="3" spans="1:198" x14ac:dyDescent="0.25">
      <c r="ET3" s="19">
        <v>0.5</v>
      </c>
      <c r="EU3" s="19">
        <v>0.5</v>
      </c>
      <c r="EV3" s="19">
        <v>2</v>
      </c>
      <c r="EW3" s="19">
        <v>0.61</v>
      </c>
      <c r="EX3" s="19">
        <v>0.69</v>
      </c>
    </row>
    <row r="4" spans="1:198" x14ac:dyDescent="0.25">
      <c r="ET4" s="19"/>
      <c r="EU4" s="19"/>
      <c r="EV4" s="19"/>
      <c r="EW4" s="19"/>
      <c r="EX4" s="19"/>
      <c r="FM4" s="3" t="s">
        <v>5</v>
      </c>
      <c r="FN4" s="3"/>
      <c r="FO4" s="3"/>
      <c r="FP4" s="3"/>
      <c r="FQ4" s="3"/>
    </row>
    <row r="5" spans="1:198" x14ac:dyDescent="0.25">
      <c r="ET5" s="19"/>
      <c r="EU5" s="19"/>
      <c r="EV5" s="19"/>
      <c r="EW5" s="19"/>
      <c r="EX5" s="19"/>
      <c r="FM5" s="3" t="s">
        <v>6</v>
      </c>
      <c r="FN5" s="3" t="s">
        <v>7</v>
      </c>
      <c r="FO5" s="3" t="s">
        <v>8</v>
      </c>
      <c r="FP5" s="3" t="s">
        <v>9</v>
      </c>
      <c r="FQ5" s="3" t="s">
        <v>10</v>
      </c>
    </row>
    <row r="6" spans="1:198" x14ac:dyDescent="0.25">
      <c r="FM6" s="3">
        <v>0.18319247324347199</v>
      </c>
      <c r="FN6" s="3">
        <v>0.236386130807996</v>
      </c>
      <c r="FO6" s="3">
        <v>0.24624396998342801</v>
      </c>
      <c r="FP6" s="3">
        <v>0.19709425426649199</v>
      </c>
      <c r="FQ6" s="3">
        <v>0.13708317169861201</v>
      </c>
    </row>
    <row r="7" spans="1:198" x14ac:dyDescent="0.25">
      <c r="FM7" s="3" t="s">
        <v>11</v>
      </c>
      <c r="FN7" s="3"/>
      <c r="FO7" s="3"/>
      <c r="FP7" s="3"/>
      <c r="FQ7" s="3"/>
    </row>
    <row r="8" spans="1:198" x14ac:dyDescent="0.25">
      <c r="FM8" s="3" t="s">
        <v>6</v>
      </c>
      <c r="FN8" s="3" t="s">
        <v>7</v>
      </c>
      <c r="FO8" s="3" t="s">
        <v>8</v>
      </c>
      <c r="FP8" s="3" t="s">
        <v>9</v>
      </c>
      <c r="FQ8" s="3" t="s">
        <v>10</v>
      </c>
    </row>
    <row r="9" spans="1:198" x14ac:dyDescent="0.25">
      <c r="A9" s="8" t="s">
        <v>12</v>
      </c>
      <c r="B9" s="8" t="s">
        <v>13</v>
      </c>
      <c r="C9" s="8" t="s">
        <v>14</v>
      </c>
      <c r="D9" s="8" t="s">
        <v>15</v>
      </c>
      <c r="E9" s="8" t="s">
        <v>16</v>
      </c>
      <c r="F9" s="8" t="s">
        <v>17</v>
      </c>
      <c r="G9" s="8" t="s">
        <v>18</v>
      </c>
      <c r="H9" s="8" t="s">
        <v>19</v>
      </c>
      <c r="I9" s="8" t="s">
        <v>20</v>
      </c>
      <c r="J9" s="8" t="s">
        <v>21</v>
      </c>
      <c r="K9" s="8" t="s">
        <v>22</v>
      </c>
      <c r="L9" s="8" t="s">
        <v>23</v>
      </c>
      <c r="M9" s="8" t="s">
        <v>24</v>
      </c>
      <c r="N9" s="8" t="s">
        <v>25</v>
      </c>
      <c r="O9" s="8" t="s">
        <v>26</v>
      </c>
      <c r="P9" s="8" t="s">
        <v>27</v>
      </c>
      <c r="Q9" s="8" t="s">
        <v>28</v>
      </c>
      <c r="R9" s="8" t="s">
        <v>29</v>
      </c>
      <c r="S9" s="8" t="s">
        <v>30</v>
      </c>
      <c r="T9" s="8" t="s">
        <v>31</v>
      </c>
      <c r="U9" s="8" t="s">
        <v>32</v>
      </c>
      <c r="V9" s="8" t="s">
        <v>33</v>
      </c>
      <c r="W9" s="8" t="s">
        <v>34</v>
      </c>
      <c r="X9" s="8" t="s">
        <v>35</v>
      </c>
      <c r="Y9" s="8" t="s">
        <v>36</v>
      </c>
      <c r="Z9" s="8" t="s">
        <v>37</v>
      </c>
      <c r="AA9" s="8" t="s">
        <v>38</v>
      </c>
      <c r="AB9" s="8" t="s">
        <v>39</v>
      </c>
      <c r="AC9" s="8" t="s">
        <v>40</v>
      </c>
      <c r="AD9" s="8" t="s">
        <v>41</v>
      </c>
      <c r="AE9" s="8" t="s">
        <v>42</v>
      </c>
      <c r="AF9" s="8" t="s">
        <v>43</v>
      </c>
      <c r="AG9" s="8" t="s">
        <v>44</v>
      </c>
      <c r="AH9" s="8" t="s">
        <v>45</v>
      </c>
      <c r="AI9" s="8" t="s">
        <v>46</v>
      </c>
      <c r="AJ9" s="8" t="s">
        <v>47</v>
      </c>
      <c r="AK9" s="8" t="s">
        <v>48</v>
      </c>
      <c r="AL9" s="8" t="s">
        <v>49</v>
      </c>
      <c r="AM9" s="8" t="s">
        <v>50</v>
      </c>
      <c r="AN9" s="8" t="s">
        <v>51</v>
      </c>
      <c r="AO9" s="8" t="s">
        <v>52</v>
      </c>
      <c r="AP9" s="8" t="s">
        <v>53</v>
      </c>
      <c r="AQ9" s="8" t="s">
        <v>54</v>
      </c>
      <c r="AR9" s="8" t="s">
        <v>55</v>
      </c>
      <c r="AS9" s="8" t="s">
        <v>56</v>
      </c>
      <c r="AT9" s="8" t="s">
        <v>57</v>
      </c>
      <c r="AU9" s="8" t="s">
        <v>58</v>
      </c>
      <c r="AV9" s="8" t="s">
        <v>59</v>
      </c>
      <c r="AW9" s="8" t="s">
        <v>60</v>
      </c>
      <c r="AX9" s="8" t="s">
        <v>61</v>
      </c>
      <c r="AY9" s="8" t="s">
        <v>62</v>
      </c>
      <c r="AZ9" s="8" t="s">
        <v>63</v>
      </c>
      <c r="BA9" s="8" t="s">
        <v>64</v>
      </c>
      <c r="BB9" s="8" t="s">
        <v>65</v>
      </c>
      <c r="BC9" s="8" t="s">
        <v>66</v>
      </c>
      <c r="BD9" s="8" t="s">
        <v>67</v>
      </c>
      <c r="BE9" s="8" t="s">
        <v>68</v>
      </c>
      <c r="BF9" s="8" t="s">
        <v>69</v>
      </c>
      <c r="BG9" s="8" t="s">
        <v>70</v>
      </c>
      <c r="BH9" s="8" t="s">
        <v>71</v>
      </c>
      <c r="BI9" s="8" t="s">
        <v>72</v>
      </c>
      <c r="BJ9" s="8" t="s">
        <v>73</v>
      </c>
      <c r="BK9" s="8" t="s">
        <v>74</v>
      </c>
      <c r="BL9" s="8" t="s">
        <v>75</v>
      </c>
      <c r="BM9" s="8" t="s">
        <v>76</v>
      </c>
      <c r="BN9" s="8" t="s">
        <v>77</v>
      </c>
      <c r="BO9" s="8" t="s">
        <v>78</v>
      </c>
      <c r="BP9" s="8" t="s">
        <v>79</v>
      </c>
      <c r="BQ9" s="8" t="s">
        <v>80</v>
      </c>
      <c r="BR9" s="8" t="s">
        <v>81</v>
      </c>
      <c r="BS9" s="8" t="s">
        <v>82</v>
      </c>
      <c r="BT9" s="8" t="s">
        <v>83</v>
      </c>
      <c r="BU9" s="8" t="s">
        <v>84</v>
      </c>
      <c r="BV9" s="8" t="s">
        <v>85</v>
      </c>
      <c r="BW9" s="8" t="s">
        <v>86</v>
      </c>
      <c r="BX9" s="8" t="s">
        <v>87</v>
      </c>
      <c r="BY9" s="8" t="s">
        <v>88</v>
      </c>
      <c r="BZ9" s="8" t="s">
        <v>89</v>
      </c>
      <c r="CA9" s="8" t="s">
        <v>90</v>
      </c>
      <c r="CB9" s="8" t="s">
        <v>91</v>
      </c>
      <c r="CC9" s="8" t="s">
        <v>92</v>
      </c>
      <c r="CD9" s="8" t="s">
        <v>93</v>
      </c>
      <c r="CE9" s="8" t="s">
        <v>94</v>
      </c>
      <c r="CF9" s="8" t="s">
        <v>95</v>
      </c>
      <c r="CG9" s="8" t="s">
        <v>96</v>
      </c>
      <c r="CH9" s="8" t="s">
        <v>97</v>
      </c>
      <c r="CI9" s="8" t="s">
        <v>98</v>
      </c>
      <c r="CJ9" s="8" t="s">
        <v>99</v>
      </c>
      <c r="CK9" s="8" t="s">
        <v>100</v>
      </c>
      <c r="CL9" s="8" t="s">
        <v>101</v>
      </c>
      <c r="CM9" s="8" t="s">
        <v>102</v>
      </c>
      <c r="CN9" s="8" t="s">
        <v>103</v>
      </c>
      <c r="CO9" s="8" t="s">
        <v>104</v>
      </c>
      <c r="CP9" s="8" t="s">
        <v>105</v>
      </c>
      <c r="CQ9" s="8" t="s">
        <v>106</v>
      </c>
      <c r="CR9" s="8" t="s">
        <v>107</v>
      </c>
      <c r="CS9" s="8" t="s">
        <v>108</v>
      </c>
      <c r="CT9" s="8" t="s">
        <v>109</v>
      </c>
      <c r="CU9" s="8" t="s">
        <v>110</v>
      </c>
      <c r="CV9" s="8" t="s">
        <v>111</v>
      </c>
      <c r="CW9" s="8" t="s">
        <v>112</v>
      </c>
      <c r="CX9" s="8" t="s">
        <v>113</v>
      </c>
      <c r="CY9" s="8" t="s">
        <v>114</v>
      </c>
      <c r="CZ9" s="8" t="s">
        <v>115</v>
      </c>
      <c r="DA9" s="8" t="s">
        <v>116</v>
      </c>
      <c r="DB9" s="8" t="s">
        <v>117</v>
      </c>
      <c r="DC9" s="8" t="s">
        <v>118</v>
      </c>
      <c r="DD9" s="8" t="s">
        <v>119</v>
      </c>
      <c r="DE9" s="8" t="s">
        <v>120</v>
      </c>
      <c r="DF9" s="8" t="s">
        <v>121</v>
      </c>
      <c r="DG9" s="8" t="s">
        <v>122</v>
      </c>
      <c r="DH9" s="8" t="s">
        <v>123</v>
      </c>
      <c r="DI9" s="8" t="s">
        <v>124</v>
      </c>
      <c r="DJ9" s="8" t="s">
        <v>125</v>
      </c>
      <c r="DK9" s="8" t="s">
        <v>126</v>
      </c>
      <c r="DL9" s="8" t="s">
        <v>127</v>
      </c>
      <c r="DM9" s="8" t="s">
        <v>128</v>
      </c>
      <c r="DN9" s="8" t="s">
        <v>129</v>
      </c>
      <c r="DO9" s="8" t="s">
        <v>130</v>
      </c>
      <c r="DP9" s="8" t="s">
        <v>131</v>
      </c>
      <c r="DQ9" s="8" t="s">
        <v>132</v>
      </c>
      <c r="DR9" s="8" t="s">
        <v>133</v>
      </c>
      <c r="DS9" s="8" t="s">
        <v>134</v>
      </c>
      <c r="DT9" s="8" t="s">
        <v>135</v>
      </c>
      <c r="DU9" s="8" t="s">
        <v>136</v>
      </c>
      <c r="DV9" s="8" t="s">
        <v>137</v>
      </c>
      <c r="DW9" s="8" t="s">
        <v>138</v>
      </c>
      <c r="DX9" s="8" t="s">
        <v>139</v>
      </c>
      <c r="DY9" s="8" t="s">
        <v>140</v>
      </c>
      <c r="DZ9" s="8" t="s">
        <v>141</v>
      </c>
      <c r="EA9" s="8" t="s">
        <v>142</v>
      </c>
      <c r="EB9" s="8" t="s">
        <v>143</v>
      </c>
      <c r="EC9" s="8" t="s">
        <v>144</v>
      </c>
      <c r="ED9" s="8" t="s">
        <v>145</v>
      </c>
      <c r="EE9" s="8" t="s">
        <v>146</v>
      </c>
      <c r="EF9" s="8" t="s">
        <v>147</v>
      </c>
      <c r="EG9" s="8" t="s">
        <v>148</v>
      </c>
      <c r="EH9" s="8" t="s">
        <v>149</v>
      </c>
      <c r="EI9" s="8" t="s">
        <v>150</v>
      </c>
      <c r="EJ9" s="8" t="s">
        <v>151</v>
      </c>
      <c r="EK9" s="8" t="s">
        <v>152</v>
      </c>
      <c r="EL9" s="8" t="s">
        <v>153</v>
      </c>
      <c r="EM9" s="8" t="s">
        <v>154</v>
      </c>
      <c r="EN9" s="8" t="s">
        <v>155</v>
      </c>
      <c r="EO9" s="8" t="s">
        <v>156</v>
      </c>
      <c r="EP9" s="8" t="s">
        <v>157</v>
      </c>
      <c r="EQ9" s="8" t="s">
        <v>158</v>
      </c>
      <c r="ER9" s="8" t="s">
        <v>159</v>
      </c>
      <c r="ES9" s="8" t="s">
        <v>160</v>
      </c>
      <c r="FM9" s="3">
        <v>0.15610879024947999</v>
      </c>
      <c r="FN9" s="3">
        <v>0.236386130807996</v>
      </c>
      <c r="FO9" s="3">
        <v>0.24624396998342801</v>
      </c>
      <c r="FP9" s="3">
        <v>0.19709425426649199</v>
      </c>
      <c r="FQ9" s="3">
        <v>0.13708317169861201</v>
      </c>
    </row>
    <row r="10" spans="1:198" x14ac:dyDescent="0.25">
      <c r="A10" s="9">
        <v>11.5</v>
      </c>
      <c r="B10" s="10">
        <v>3.6</v>
      </c>
      <c r="C10" s="11">
        <v>4.9000000000000004</v>
      </c>
      <c r="D10" s="10">
        <v>6.3</v>
      </c>
      <c r="E10" s="11">
        <v>1.9</v>
      </c>
      <c r="F10" s="10">
        <v>3.1</v>
      </c>
      <c r="G10" s="11">
        <v>0.9</v>
      </c>
      <c r="H10" s="10">
        <v>3.3</v>
      </c>
      <c r="I10" s="11">
        <v>5.0999999999999996</v>
      </c>
      <c r="J10" s="10">
        <v>5</v>
      </c>
      <c r="K10" s="11">
        <v>0.7</v>
      </c>
      <c r="L10" s="10">
        <v>5.8</v>
      </c>
      <c r="M10" s="11">
        <v>0.8</v>
      </c>
      <c r="N10" s="10">
        <v>5.7</v>
      </c>
      <c r="O10" s="11">
        <v>1.5</v>
      </c>
      <c r="P10" s="10">
        <v>3</v>
      </c>
      <c r="Q10" s="11">
        <v>0.7</v>
      </c>
      <c r="R10" s="15">
        <v>1.9</v>
      </c>
      <c r="S10" s="11">
        <v>2.4</v>
      </c>
      <c r="T10" s="10">
        <v>2.1</v>
      </c>
      <c r="U10" s="11">
        <v>2.5</v>
      </c>
      <c r="V10" s="10">
        <v>1</v>
      </c>
      <c r="W10" s="11">
        <v>4.0999999999999996</v>
      </c>
      <c r="X10" s="10">
        <v>3.2</v>
      </c>
      <c r="Y10" s="11">
        <v>0.8</v>
      </c>
      <c r="Z10" s="10">
        <v>4.4000000000000004</v>
      </c>
      <c r="AA10" s="11">
        <v>7.2</v>
      </c>
      <c r="AB10" s="10">
        <v>0.7</v>
      </c>
      <c r="AC10" s="11">
        <v>1.3</v>
      </c>
      <c r="AD10" s="10">
        <v>2.9</v>
      </c>
      <c r="AE10" s="11">
        <v>1.3</v>
      </c>
      <c r="AF10" s="10">
        <v>0.9</v>
      </c>
      <c r="AG10" s="11">
        <v>4.9000000000000004</v>
      </c>
      <c r="AH10" s="10">
        <v>7.3</v>
      </c>
      <c r="AI10" s="11">
        <v>1</v>
      </c>
      <c r="AJ10" s="10">
        <v>6.6</v>
      </c>
      <c r="AK10" s="11">
        <v>0.3</v>
      </c>
      <c r="AL10" s="10">
        <v>0.4</v>
      </c>
      <c r="AM10" s="11">
        <v>0.5</v>
      </c>
      <c r="AN10" s="10">
        <v>1.1000000000000001</v>
      </c>
      <c r="AO10" s="11">
        <v>0.9</v>
      </c>
      <c r="AP10" s="10">
        <v>0.8</v>
      </c>
      <c r="AQ10" s="11">
        <v>4.8</v>
      </c>
      <c r="AR10" s="10">
        <v>1.7</v>
      </c>
      <c r="AS10" s="11">
        <v>2.2000000000000002</v>
      </c>
      <c r="AT10" s="10">
        <v>0.9</v>
      </c>
      <c r="AU10" s="11">
        <v>0.3</v>
      </c>
      <c r="AV10" s="10">
        <v>0.6</v>
      </c>
      <c r="AW10" s="11">
        <v>1</v>
      </c>
      <c r="AX10" s="16">
        <v>0.6</v>
      </c>
      <c r="AY10" s="11">
        <v>6.6</v>
      </c>
      <c r="AZ10" s="10">
        <v>3.4</v>
      </c>
      <c r="BA10" s="11">
        <v>1.3</v>
      </c>
      <c r="BB10" s="10">
        <v>2.8</v>
      </c>
      <c r="BC10" s="11">
        <v>3.9</v>
      </c>
      <c r="BD10" s="10">
        <v>1.2</v>
      </c>
      <c r="BE10" s="11">
        <v>1</v>
      </c>
      <c r="BF10" s="10">
        <v>1.9</v>
      </c>
      <c r="BG10" s="11">
        <v>5.7</v>
      </c>
      <c r="BH10" s="10">
        <v>2.2999999999999998</v>
      </c>
      <c r="BI10" s="16">
        <v>5.0999999999999996</v>
      </c>
      <c r="BJ10" s="10">
        <v>2.1</v>
      </c>
      <c r="BK10" s="11">
        <v>8.5</v>
      </c>
      <c r="BL10" s="10">
        <v>8</v>
      </c>
      <c r="BM10" s="11">
        <v>2.5</v>
      </c>
      <c r="BN10" s="10">
        <v>8.3000000000000007</v>
      </c>
      <c r="BO10" s="11">
        <v>1.9</v>
      </c>
      <c r="BP10" s="10">
        <v>2.2000000000000002</v>
      </c>
      <c r="BQ10" s="11">
        <v>0.7</v>
      </c>
      <c r="BR10" s="10">
        <v>3.6</v>
      </c>
      <c r="BS10" s="11">
        <v>1.8</v>
      </c>
      <c r="BT10" s="10">
        <v>0.7</v>
      </c>
      <c r="BU10" s="11">
        <v>3.1</v>
      </c>
      <c r="BV10" s="10">
        <v>2.7</v>
      </c>
      <c r="BW10" s="11">
        <v>3.9</v>
      </c>
      <c r="BX10" s="10">
        <v>4.5999999999999996</v>
      </c>
      <c r="BY10" s="11">
        <v>3.5</v>
      </c>
      <c r="BZ10" s="10">
        <v>6.2</v>
      </c>
      <c r="CA10" s="11">
        <v>9</v>
      </c>
      <c r="CB10" s="10">
        <v>3.4</v>
      </c>
      <c r="CC10" s="17">
        <v>3.5</v>
      </c>
      <c r="CD10" s="10">
        <v>2.4</v>
      </c>
      <c r="CE10" s="11">
        <v>1.8</v>
      </c>
      <c r="CF10" s="10">
        <v>3.6</v>
      </c>
      <c r="CG10" s="11">
        <v>6.2</v>
      </c>
      <c r="CH10" s="10">
        <v>11.7</v>
      </c>
      <c r="CI10" s="11">
        <v>6.8</v>
      </c>
      <c r="CJ10" s="10">
        <v>3.8</v>
      </c>
      <c r="CK10" s="11">
        <v>3.3</v>
      </c>
      <c r="CL10" s="10">
        <v>4</v>
      </c>
      <c r="CM10" s="11">
        <v>8.1999999999999993</v>
      </c>
      <c r="CN10" s="10">
        <v>1.8</v>
      </c>
      <c r="CO10" s="11">
        <v>0.9</v>
      </c>
      <c r="CP10" s="10">
        <v>5.9</v>
      </c>
      <c r="CQ10" s="11">
        <v>3.3</v>
      </c>
      <c r="CR10" s="10">
        <v>6</v>
      </c>
      <c r="CS10" s="11">
        <v>10.7</v>
      </c>
      <c r="CT10" s="10">
        <v>6.6</v>
      </c>
      <c r="CU10" s="11">
        <v>7.3</v>
      </c>
      <c r="CV10" s="10">
        <v>2.2999999999999998</v>
      </c>
      <c r="CW10" s="11">
        <v>2.2999999999999998</v>
      </c>
      <c r="CX10" s="10">
        <v>1.1000000000000001</v>
      </c>
      <c r="CY10" s="11">
        <v>6.5</v>
      </c>
      <c r="CZ10" s="10">
        <v>1</v>
      </c>
      <c r="DA10" s="11">
        <v>2.2999999999999998</v>
      </c>
      <c r="DB10" s="10">
        <v>2.1</v>
      </c>
      <c r="DC10" s="11">
        <v>0.8</v>
      </c>
      <c r="DD10" s="10">
        <v>1.9</v>
      </c>
      <c r="DE10" s="11">
        <v>2</v>
      </c>
      <c r="DF10" s="10">
        <v>3.6</v>
      </c>
      <c r="DG10" s="16">
        <v>9.8000000000000007</v>
      </c>
      <c r="DH10" s="10">
        <v>14.4</v>
      </c>
      <c r="DI10" s="11">
        <v>11.5</v>
      </c>
      <c r="DJ10" s="10">
        <v>9.6999999999999993</v>
      </c>
      <c r="DK10" s="11">
        <v>5.6</v>
      </c>
      <c r="DL10" s="10">
        <v>4.3</v>
      </c>
      <c r="DM10" s="11">
        <v>7.8</v>
      </c>
      <c r="DN10" s="10">
        <v>8.3000000000000007</v>
      </c>
      <c r="DO10" s="11">
        <v>6.3</v>
      </c>
      <c r="DP10" s="10">
        <v>2.4</v>
      </c>
      <c r="DQ10" s="18">
        <v>10.199999999999999</v>
      </c>
      <c r="DR10" s="10">
        <v>3.9</v>
      </c>
      <c r="DS10" s="11">
        <v>4.8</v>
      </c>
      <c r="DT10" s="10">
        <v>2.1</v>
      </c>
      <c r="DU10" s="11">
        <v>8.3000000000000007</v>
      </c>
      <c r="DV10" s="10">
        <v>2.8</v>
      </c>
      <c r="DW10" s="11">
        <v>2.5</v>
      </c>
      <c r="DX10" s="10">
        <v>3.1</v>
      </c>
      <c r="DY10" s="11">
        <v>6</v>
      </c>
      <c r="DZ10" s="10">
        <v>0.6</v>
      </c>
      <c r="EA10" s="11">
        <v>2.9</v>
      </c>
      <c r="EB10" s="10">
        <v>0.9</v>
      </c>
      <c r="EC10" s="11">
        <v>0.6</v>
      </c>
      <c r="ED10" s="10">
        <v>3.3</v>
      </c>
      <c r="EE10" s="11">
        <v>3.9</v>
      </c>
      <c r="EF10" s="10">
        <v>4.2</v>
      </c>
      <c r="EG10" s="11">
        <v>1.4</v>
      </c>
      <c r="EH10" s="10">
        <v>5.0999999999999996</v>
      </c>
      <c r="EI10" s="11">
        <v>4.8</v>
      </c>
      <c r="EJ10" s="10">
        <v>1</v>
      </c>
      <c r="EK10" s="11">
        <v>2.6</v>
      </c>
      <c r="EL10" s="10">
        <v>3.3</v>
      </c>
      <c r="EM10" s="11">
        <v>2.6</v>
      </c>
      <c r="EN10" s="10">
        <v>2</v>
      </c>
      <c r="EO10" s="11">
        <v>4.8</v>
      </c>
      <c r="EP10" s="10">
        <v>3.7</v>
      </c>
      <c r="EQ10" s="11">
        <v>4.0999999999999996</v>
      </c>
      <c r="ER10" s="10">
        <v>8.1</v>
      </c>
      <c r="ES10" s="20">
        <v>8.6999999999999993</v>
      </c>
      <c r="FM10" s="3" t="s">
        <v>161</v>
      </c>
      <c r="FN10" s="3"/>
      <c r="FO10" s="3"/>
      <c r="FP10" s="3"/>
      <c r="FQ10" s="3"/>
    </row>
    <row r="11" spans="1:198" x14ac:dyDescent="0.25">
      <c r="A11" s="12">
        <v>6.4796709297518502</v>
      </c>
      <c r="B11" s="12">
        <v>1.5052277209404501</v>
      </c>
      <c r="C11" s="12">
        <v>2.4691765193877302</v>
      </c>
      <c r="D11" s="12">
        <v>10.891583521332301</v>
      </c>
      <c r="E11" s="12">
        <v>3.0183005901505999</v>
      </c>
      <c r="F11" s="12">
        <v>6.6272351758653301</v>
      </c>
      <c r="G11" s="12">
        <v>1.0177924266574201</v>
      </c>
      <c r="H11" s="12">
        <v>1.87025189867449</v>
      </c>
      <c r="I11" s="12">
        <v>1.67561649954976</v>
      </c>
      <c r="J11" s="12">
        <v>0.67545209870652301</v>
      </c>
      <c r="K11" s="12">
        <v>3.2680054223862699E-2</v>
      </c>
      <c r="L11" s="12">
        <v>0.36737687767167698</v>
      </c>
      <c r="M11" s="12">
        <v>1.6298725561637702E-2</v>
      </c>
      <c r="N11" s="12">
        <v>1.00795947940188</v>
      </c>
      <c r="O11" s="12">
        <v>0.280753598216955</v>
      </c>
      <c r="P11" s="12">
        <v>0.83578810113004298</v>
      </c>
      <c r="Q11" s="12">
        <v>9.6885611027949195E-2</v>
      </c>
      <c r="R11" s="12">
        <v>0.40194422164571197</v>
      </c>
      <c r="S11" s="12">
        <v>0.580860591401272</v>
      </c>
      <c r="T11" s="12">
        <v>2.3048914349200702</v>
      </c>
      <c r="U11" s="12">
        <v>4.6579963208002999</v>
      </c>
      <c r="V11" s="12">
        <v>1.17665035245482</v>
      </c>
      <c r="W11" s="12">
        <v>2.7228425354913202</v>
      </c>
      <c r="X11" s="12">
        <v>0.53289065784628298</v>
      </c>
      <c r="Y11" s="12">
        <v>3.8993370663684898E-2</v>
      </c>
      <c r="Z11" s="12">
        <v>0.54012151711724399</v>
      </c>
      <c r="AA11" s="12">
        <v>4.1550409321146802</v>
      </c>
      <c r="AB11" s="12">
        <v>0.23130654569228801</v>
      </c>
      <c r="AC11" s="12">
        <v>0.54307202787476205</v>
      </c>
      <c r="AD11" s="12">
        <v>1.8866640895106399</v>
      </c>
      <c r="AE11" s="12">
        <v>1.1256100058955001</v>
      </c>
      <c r="AF11" s="12">
        <v>0.58556227464519195</v>
      </c>
      <c r="AG11" s="12">
        <v>13.2669327357423</v>
      </c>
      <c r="AH11" s="12">
        <v>4.4651819393047401</v>
      </c>
      <c r="AI11" s="12">
        <v>6.5861743958014501E-2</v>
      </c>
      <c r="AJ11" s="12">
        <v>1.0931346729876801</v>
      </c>
      <c r="AK11" s="12">
        <v>8.1669418458813495E-2</v>
      </c>
      <c r="AL11" s="12">
        <v>0.114713210700569</v>
      </c>
      <c r="AM11" s="12">
        <v>0.15066732932006599</v>
      </c>
      <c r="AN11" s="12">
        <v>0.42750889496963601</v>
      </c>
      <c r="AO11" s="12">
        <v>0.32358706757547701</v>
      </c>
      <c r="AP11" s="12">
        <v>0.27599164344501098</v>
      </c>
      <c r="AQ11" s="12">
        <v>5.4045116160027602</v>
      </c>
      <c r="AR11" s="12">
        <v>2.5449671520263299</v>
      </c>
      <c r="AS11" s="12">
        <v>3.7969555649235298</v>
      </c>
      <c r="AT11" s="12">
        <v>0.758454335450085</v>
      </c>
      <c r="AU11" s="12">
        <v>0.25687836111530599</v>
      </c>
      <c r="AV11" s="12">
        <v>0.59614250333444696</v>
      </c>
      <c r="AW11" s="12">
        <v>1.17665035245482</v>
      </c>
      <c r="AX11" s="12">
        <v>0.19107638873042601</v>
      </c>
      <c r="AY11" s="12">
        <v>3.7184505629019</v>
      </c>
      <c r="AZ11" s="12">
        <v>1.1653558942709901</v>
      </c>
      <c r="BA11" s="12">
        <v>1.6262174700849098E-2</v>
      </c>
      <c r="BB11" s="12">
        <v>0.84386367401947404</v>
      </c>
      <c r="BC11" s="12">
        <v>8.1066457512135894</v>
      </c>
      <c r="BD11" s="12">
        <v>1.5218281310842401</v>
      </c>
      <c r="BE11" s="12">
        <v>1.17665035245482</v>
      </c>
      <c r="BF11" s="12">
        <v>3.1755652567263399</v>
      </c>
      <c r="BG11" s="12">
        <v>19.839551636773098</v>
      </c>
      <c r="BH11" s="12">
        <v>0.61387768633804696</v>
      </c>
      <c r="BI11" s="12">
        <v>2.3458570743505498</v>
      </c>
      <c r="BJ11" s="12">
        <v>0.53153672293931398</v>
      </c>
      <c r="BK11" s="12">
        <v>3.5886596114612099</v>
      </c>
      <c r="BL11" s="12">
        <v>1.96320217311276</v>
      </c>
      <c r="BM11" s="12">
        <v>0.151559525719486</v>
      </c>
      <c r="BN11" s="12">
        <v>3.2131755888320899</v>
      </c>
      <c r="BO11" s="12">
        <v>9.8207936292116896E-2</v>
      </c>
      <c r="BP11" s="12">
        <v>0.12354341759095699</v>
      </c>
      <c r="BQ11" s="12">
        <v>2.3672279393638002E-2</v>
      </c>
      <c r="BR11" s="12">
        <v>0.27721950728920303</v>
      </c>
      <c r="BS11" s="12">
        <v>9.0358470710211899E-2</v>
      </c>
      <c r="BT11" s="12">
        <v>2.3672279393638002E-2</v>
      </c>
      <c r="BU11" s="12">
        <v>0.21563362246560899</v>
      </c>
      <c r="BV11" s="12">
        <v>0.67043191617146702</v>
      </c>
      <c r="BW11" s="12">
        <v>1.10391995116355</v>
      </c>
      <c r="BX11" s="12">
        <v>0.36292171571121601</v>
      </c>
      <c r="BY11" s="12">
        <v>0.10695012449949801</v>
      </c>
      <c r="BZ11" s="12">
        <v>0.30038085095781403</v>
      </c>
      <c r="CA11" s="12">
        <v>0.51478211312380096</v>
      </c>
      <c r="CB11" s="12">
        <v>0.385263215722081</v>
      </c>
      <c r="CC11" s="12">
        <v>1.08175091425577</v>
      </c>
      <c r="CD11" s="12">
        <v>0.580860591401272</v>
      </c>
      <c r="CE11" s="12">
        <v>0.36981802642388201</v>
      </c>
      <c r="CF11" s="12">
        <v>1.1346005556101899</v>
      </c>
      <c r="CG11" s="12">
        <v>1.6051269493746001</v>
      </c>
      <c r="CH11" s="12">
        <v>1.7970351115091701</v>
      </c>
      <c r="CI11" s="12">
        <v>0.28294260726676002</v>
      </c>
      <c r="CJ11" s="12">
        <v>0.164604038335703</v>
      </c>
      <c r="CK11" s="12">
        <v>0.172872407215927</v>
      </c>
      <c r="CL11" s="12">
        <v>0.19149025891430899</v>
      </c>
      <c r="CM11" s="12">
        <v>0.688514716344237</v>
      </c>
      <c r="CN11" s="12">
        <v>3.2481732356374603E-2</v>
      </c>
      <c r="CO11" s="12">
        <v>0.69589251839376298</v>
      </c>
      <c r="CP11" s="12">
        <v>0.24310863688231499</v>
      </c>
      <c r="CQ11" s="12">
        <v>0.13812850908437199</v>
      </c>
      <c r="CR11" s="12">
        <v>0.39035723003345102</v>
      </c>
      <c r="CS11" s="12">
        <v>3.0448095267572302</v>
      </c>
      <c r="CT11" s="12">
        <v>0.86085923729179403</v>
      </c>
      <c r="CU11" s="12">
        <v>1.0337351683490399</v>
      </c>
      <c r="CV11" s="12">
        <v>0.71989711273783397</v>
      </c>
      <c r="CW11" s="12">
        <v>0.71989711273783397</v>
      </c>
      <c r="CX11" s="12">
        <v>0.21416375025287199</v>
      </c>
      <c r="CY11" s="12">
        <v>12.562368940598301</v>
      </c>
      <c r="CZ11" s="12">
        <v>1.5670010605767799</v>
      </c>
      <c r="DA11" s="12">
        <v>2.1319153466591598</v>
      </c>
      <c r="DB11" s="12">
        <v>1.05654922222632</v>
      </c>
      <c r="DC11" s="12">
        <v>1.1560745811803199</v>
      </c>
      <c r="DD11" s="12">
        <v>0.53324280664359203</v>
      </c>
      <c r="DE11" s="12">
        <v>0.46372766158330703</v>
      </c>
      <c r="DF11" s="12">
        <v>1.1716632721432201</v>
      </c>
      <c r="DG11" s="12">
        <v>5.0937557614013196</v>
      </c>
      <c r="DH11" s="12">
        <v>15.718265791789401</v>
      </c>
      <c r="DI11" s="12">
        <v>6.7869057896765099</v>
      </c>
      <c r="DJ11" s="12">
        <v>2.493550319368</v>
      </c>
      <c r="DK11" s="12">
        <v>1.3258005653096301</v>
      </c>
      <c r="DL11" s="12">
        <v>1.0321769865052299</v>
      </c>
      <c r="DM11" s="12">
        <v>5.0220408110722596</v>
      </c>
      <c r="DN11" s="12">
        <v>4.4146405757486002</v>
      </c>
      <c r="DO11" s="12">
        <v>3.5362661438367602</v>
      </c>
      <c r="DP11" s="12">
        <v>0.72018816145772302</v>
      </c>
      <c r="DQ11" s="12">
        <v>22.000728423812401</v>
      </c>
      <c r="DR11" s="12">
        <v>11.8307732590388</v>
      </c>
      <c r="DS11" s="12">
        <v>5.17288062437754</v>
      </c>
      <c r="DT11" s="12">
        <v>1.12173761460495</v>
      </c>
      <c r="DU11" s="12">
        <v>14.185122542817201</v>
      </c>
      <c r="DV11" s="12">
        <v>1.78086213782533</v>
      </c>
      <c r="DW11" s="12">
        <v>1.4809182410358599</v>
      </c>
      <c r="DX11" s="12">
        <v>4.6966950582504401</v>
      </c>
      <c r="DY11" s="12">
        <v>20.790865632034802</v>
      </c>
      <c r="DZ11" s="12">
        <v>8.9064826628374394E-2</v>
      </c>
      <c r="EA11" s="12">
        <v>5.7028250911287204</v>
      </c>
      <c r="EB11" s="12">
        <v>1.3862321543954199</v>
      </c>
      <c r="EC11" s="12">
        <v>0.48749883224593998</v>
      </c>
      <c r="ED11" s="12">
        <v>2.7066905731901998</v>
      </c>
      <c r="EE11" s="12">
        <v>6.4661384989655604</v>
      </c>
      <c r="EF11" s="12">
        <v>2.8384396014485902</v>
      </c>
      <c r="EG11" s="12">
        <v>0.28440472830140801</v>
      </c>
      <c r="EH11" s="12">
        <v>1.86330842412083</v>
      </c>
      <c r="EI11" s="12">
        <v>0.62869716757844596</v>
      </c>
      <c r="EJ11" s="12">
        <v>1.2379582042833901</v>
      </c>
      <c r="EK11" s="12">
        <v>0.70060005714138995</v>
      </c>
      <c r="EL11" s="12">
        <v>3.5976710566404599</v>
      </c>
      <c r="EM11" s="12">
        <v>0.70060005714138995</v>
      </c>
      <c r="EN11" s="12">
        <v>0.48026333722491499</v>
      </c>
      <c r="EO11" s="12">
        <v>1.6052757104229101</v>
      </c>
      <c r="EP11" s="12">
        <v>0.64869686687099704</v>
      </c>
      <c r="EQ11" s="12">
        <v>0.55488107357083505</v>
      </c>
      <c r="ER11" s="12">
        <v>6.8413444881148102</v>
      </c>
      <c r="ES11" s="12">
        <v>0.767878988601844</v>
      </c>
      <c r="FM11" s="3">
        <v>0.15610879024947999</v>
      </c>
      <c r="FN11" s="3">
        <v>0.167589713818175</v>
      </c>
      <c r="FO11" s="3">
        <v>0.20366249019393001</v>
      </c>
      <c r="FP11" s="3">
        <v>0.19709425426649199</v>
      </c>
      <c r="FQ11" s="3">
        <v>0.13708317169861201</v>
      </c>
    </row>
    <row r="12" spans="1:198" s="1" customFormat="1" x14ac:dyDescent="0.25">
      <c r="A12" s="13">
        <f t="shared" ref="A12:AF12" si="0">A10+A11</f>
        <v>17.979670929751851</v>
      </c>
      <c r="B12" s="13">
        <f t="shared" si="0"/>
        <v>5.1052277209404497</v>
      </c>
      <c r="C12" s="13">
        <f t="shared" si="0"/>
        <v>7.3691765193877306</v>
      </c>
      <c r="D12" s="13">
        <f t="shared" si="0"/>
        <v>17.191583521332301</v>
      </c>
      <c r="E12" s="13">
        <f t="shared" si="0"/>
        <v>4.9183005901505998</v>
      </c>
      <c r="F12" s="13">
        <f t="shared" si="0"/>
        <v>9.7272351758653297</v>
      </c>
      <c r="G12" s="13">
        <f t="shared" si="0"/>
        <v>1.91779242665742</v>
      </c>
      <c r="H12" s="13">
        <f t="shared" si="0"/>
        <v>5.1702518986744899</v>
      </c>
      <c r="I12" s="13">
        <f t="shared" si="0"/>
        <v>6.7756164995497592</v>
      </c>
      <c r="J12" s="13">
        <f t="shared" si="0"/>
        <v>5.6754520987065229</v>
      </c>
      <c r="K12" s="13">
        <f t="shared" si="0"/>
        <v>0.73268005422386262</v>
      </c>
      <c r="L12" s="13">
        <f t="shared" si="0"/>
        <v>6.1673768776716766</v>
      </c>
      <c r="M12" s="13">
        <f t="shared" si="0"/>
        <v>0.81629872556163774</v>
      </c>
      <c r="N12" s="13">
        <f t="shared" si="0"/>
        <v>6.7079594794018806</v>
      </c>
      <c r="O12" s="13">
        <f t="shared" si="0"/>
        <v>1.7807535982169549</v>
      </c>
      <c r="P12" s="13">
        <f t="shared" si="0"/>
        <v>3.835788101130043</v>
      </c>
      <c r="Q12" s="13">
        <f t="shared" si="0"/>
        <v>0.79688561102794919</v>
      </c>
      <c r="R12" s="13">
        <f t="shared" si="0"/>
        <v>2.3019442216457118</v>
      </c>
      <c r="S12" s="13">
        <f t="shared" si="0"/>
        <v>2.9808605914012718</v>
      </c>
      <c r="T12" s="13">
        <f t="shared" si="0"/>
        <v>4.4048914349200707</v>
      </c>
      <c r="U12" s="13">
        <f t="shared" si="0"/>
        <v>7.1579963208002999</v>
      </c>
      <c r="V12" s="13">
        <f t="shared" si="0"/>
        <v>2.17665035245482</v>
      </c>
      <c r="W12" s="13">
        <f t="shared" si="0"/>
        <v>6.8228425354913202</v>
      </c>
      <c r="X12" s="13">
        <f t="shared" si="0"/>
        <v>3.732890657846283</v>
      </c>
      <c r="Y12" s="13">
        <f t="shared" si="0"/>
        <v>0.83899337066368496</v>
      </c>
      <c r="Z12" s="13">
        <f t="shared" si="0"/>
        <v>4.9401215171172446</v>
      </c>
      <c r="AA12" s="13">
        <f t="shared" si="0"/>
        <v>11.355040932114679</v>
      </c>
      <c r="AB12" s="13">
        <f t="shared" si="0"/>
        <v>0.93130654569228799</v>
      </c>
      <c r="AC12" s="13">
        <f t="shared" si="0"/>
        <v>1.8430720278747621</v>
      </c>
      <c r="AD12" s="13">
        <f t="shared" si="0"/>
        <v>4.7866640895106398</v>
      </c>
      <c r="AE12" s="13">
        <f t="shared" si="0"/>
        <v>2.4256100058954999</v>
      </c>
      <c r="AF12" s="13">
        <f t="shared" si="0"/>
        <v>1.485562274645192</v>
      </c>
      <c r="AG12" s="13">
        <f t="shared" ref="AG12:BL12" si="1">AG10+AG11</f>
        <v>18.1669327357423</v>
      </c>
      <c r="AH12" s="13">
        <f t="shared" si="1"/>
        <v>11.765181939304739</v>
      </c>
      <c r="AI12" s="13">
        <f t="shared" si="1"/>
        <v>1.0658617439580145</v>
      </c>
      <c r="AJ12" s="13">
        <f t="shared" si="1"/>
        <v>7.6931346729876795</v>
      </c>
      <c r="AK12" s="13">
        <f t="shared" si="1"/>
        <v>0.38166941845881347</v>
      </c>
      <c r="AL12" s="13">
        <f t="shared" si="1"/>
        <v>0.51471321070056897</v>
      </c>
      <c r="AM12" s="13">
        <f t="shared" si="1"/>
        <v>0.65066732932006599</v>
      </c>
      <c r="AN12" s="13">
        <f t="shared" si="1"/>
        <v>1.527508894969636</v>
      </c>
      <c r="AO12" s="13">
        <f t="shared" si="1"/>
        <v>1.223587067575477</v>
      </c>
      <c r="AP12" s="13">
        <f t="shared" si="1"/>
        <v>1.075991643445011</v>
      </c>
      <c r="AQ12" s="13">
        <f t="shared" si="1"/>
        <v>10.20451161600276</v>
      </c>
      <c r="AR12" s="13">
        <f t="shared" si="1"/>
        <v>4.2449671520263301</v>
      </c>
      <c r="AS12" s="13">
        <f t="shared" si="1"/>
        <v>5.99695556492353</v>
      </c>
      <c r="AT12" s="13">
        <f t="shared" si="1"/>
        <v>1.6584543354500849</v>
      </c>
      <c r="AU12" s="13">
        <f t="shared" si="1"/>
        <v>0.55687836111530598</v>
      </c>
      <c r="AV12" s="13">
        <f t="shared" si="1"/>
        <v>1.196142503334447</v>
      </c>
      <c r="AW12" s="13">
        <f t="shared" si="1"/>
        <v>2.17665035245482</v>
      </c>
      <c r="AX12" s="13">
        <f t="shared" si="1"/>
        <v>0.79107638873042596</v>
      </c>
      <c r="AY12" s="13">
        <f t="shared" si="1"/>
        <v>10.3184505629019</v>
      </c>
      <c r="AZ12" s="13">
        <f t="shared" si="1"/>
        <v>4.56535589427099</v>
      </c>
      <c r="BA12" s="13">
        <f t="shared" si="1"/>
        <v>1.3162621747008492</v>
      </c>
      <c r="BB12" s="13">
        <f t="shared" si="1"/>
        <v>3.6438636740194736</v>
      </c>
      <c r="BC12" s="13">
        <f t="shared" si="1"/>
        <v>12.00664575121359</v>
      </c>
      <c r="BD12" s="13">
        <f t="shared" si="1"/>
        <v>2.7218281310842398</v>
      </c>
      <c r="BE12" s="13">
        <f t="shared" si="1"/>
        <v>2.17665035245482</v>
      </c>
      <c r="BF12" s="13">
        <f t="shared" si="1"/>
        <v>5.0755652567263398</v>
      </c>
      <c r="BG12" s="13">
        <f t="shared" si="1"/>
        <v>25.539551636773098</v>
      </c>
      <c r="BH12" s="13">
        <f t="shared" si="1"/>
        <v>2.9138776863380467</v>
      </c>
      <c r="BI12" s="13">
        <f t="shared" si="1"/>
        <v>7.445857074350549</v>
      </c>
      <c r="BJ12" s="13">
        <f t="shared" si="1"/>
        <v>2.6315367229393143</v>
      </c>
      <c r="BK12" s="13">
        <f t="shared" si="1"/>
        <v>12.08865961146121</v>
      </c>
      <c r="BL12" s="13">
        <f t="shared" si="1"/>
        <v>9.9632021731127605</v>
      </c>
      <c r="BM12" s="13">
        <f t="shared" ref="BM12:CR12" si="2">BM10+BM11</f>
        <v>2.6515595257194859</v>
      </c>
      <c r="BN12" s="13">
        <f t="shared" si="2"/>
        <v>11.513175588832091</v>
      </c>
      <c r="BO12" s="13">
        <f t="shared" si="2"/>
        <v>1.9982079362921168</v>
      </c>
      <c r="BP12" s="13">
        <f t="shared" si="2"/>
        <v>2.3235434175909573</v>
      </c>
      <c r="BQ12" s="13">
        <f t="shared" si="2"/>
        <v>0.72367227939363798</v>
      </c>
      <c r="BR12" s="13">
        <f t="shared" si="2"/>
        <v>3.8772195072892033</v>
      </c>
      <c r="BS12" s="13">
        <f t="shared" si="2"/>
        <v>1.8903584707102119</v>
      </c>
      <c r="BT12" s="13">
        <f t="shared" si="2"/>
        <v>0.72367227939363798</v>
      </c>
      <c r="BU12" s="13">
        <f t="shared" si="2"/>
        <v>3.3156336224656089</v>
      </c>
      <c r="BV12" s="13">
        <f t="shared" si="2"/>
        <v>3.3704319161714671</v>
      </c>
      <c r="BW12" s="13">
        <f t="shared" si="2"/>
        <v>5.0039199511635495</v>
      </c>
      <c r="BX12" s="13">
        <f t="shared" si="2"/>
        <v>4.9629217157112153</v>
      </c>
      <c r="BY12" s="13">
        <f t="shared" si="2"/>
        <v>3.6069501244994981</v>
      </c>
      <c r="BZ12" s="13">
        <f t="shared" si="2"/>
        <v>6.5003808509578143</v>
      </c>
      <c r="CA12" s="13">
        <f t="shared" si="2"/>
        <v>9.5147821131238004</v>
      </c>
      <c r="CB12" s="13">
        <f t="shared" si="2"/>
        <v>3.7852632157220807</v>
      </c>
      <c r="CC12" s="13">
        <f t="shared" si="2"/>
        <v>4.5817509142557702</v>
      </c>
      <c r="CD12" s="13">
        <f t="shared" si="2"/>
        <v>2.9808605914012718</v>
      </c>
      <c r="CE12" s="13">
        <f t="shared" si="2"/>
        <v>2.169818026423882</v>
      </c>
      <c r="CF12" s="13">
        <f t="shared" si="2"/>
        <v>4.7346005556101902</v>
      </c>
      <c r="CG12" s="13">
        <f t="shared" si="2"/>
        <v>7.8051269493745998</v>
      </c>
      <c r="CH12" s="13">
        <f t="shared" si="2"/>
        <v>13.49703511150917</v>
      </c>
      <c r="CI12" s="13">
        <f t="shared" si="2"/>
        <v>7.0829426072667596</v>
      </c>
      <c r="CJ12" s="13">
        <f t="shared" si="2"/>
        <v>3.9646040383357026</v>
      </c>
      <c r="CK12" s="13">
        <f t="shared" si="2"/>
        <v>3.4728724072159269</v>
      </c>
      <c r="CL12" s="13">
        <f t="shared" si="2"/>
        <v>4.1914902589143086</v>
      </c>
      <c r="CM12" s="13">
        <f t="shared" si="2"/>
        <v>8.8885147163442362</v>
      </c>
      <c r="CN12" s="13">
        <f t="shared" si="2"/>
        <v>1.8324817323563747</v>
      </c>
      <c r="CO12" s="13">
        <f t="shared" si="2"/>
        <v>1.5958925183937631</v>
      </c>
      <c r="CP12" s="13">
        <f t="shared" si="2"/>
        <v>6.1431086368823156</v>
      </c>
      <c r="CQ12" s="13">
        <f t="shared" si="2"/>
        <v>3.4381285090843718</v>
      </c>
      <c r="CR12" s="13">
        <f t="shared" si="2"/>
        <v>6.3903572300334508</v>
      </c>
      <c r="CS12" s="13">
        <f t="shared" ref="CS12:DX12" si="3">CS10+CS11</f>
        <v>13.74480952675723</v>
      </c>
      <c r="CT12" s="13">
        <f t="shared" si="3"/>
        <v>7.4608592372917935</v>
      </c>
      <c r="CU12" s="13">
        <f t="shared" si="3"/>
        <v>8.3337351683490404</v>
      </c>
      <c r="CV12" s="13">
        <f t="shared" si="3"/>
        <v>3.0198971127378336</v>
      </c>
      <c r="CW12" s="13">
        <f t="shared" si="3"/>
        <v>3.0198971127378336</v>
      </c>
      <c r="CX12" s="13">
        <f t="shared" si="3"/>
        <v>1.314163750252872</v>
      </c>
      <c r="CY12" s="13">
        <f t="shared" si="3"/>
        <v>19.062368940598301</v>
      </c>
      <c r="CZ12" s="13">
        <f t="shared" si="3"/>
        <v>2.5670010605767799</v>
      </c>
      <c r="DA12" s="13">
        <f t="shared" si="3"/>
        <v>4.4319153466591601</v>
      </c>
      <c r="DB12" s="13">
        <f t="shared" si="3"/>
        <v>3.1565492222263201</v>
      </c>
      <c r="DC12" s="13">
        <f t="shared" si="3"/>
        <v>1.95607458118032</v>
      </c>
      <c r="DD12" s="13">
        <f t="shared" si="3"/>
        <v>2.4332428066435918</v>
      </c>
      <c r="DE12" s="13">
        <f t="shared" si="3"/>
        <v>2.4637276615833068</v>
      </c>
      <c r="DF12" s="13">
        <f t="shared" si="3"/>
        <v>4.7716632721432202</v>
      </c>
      <c r="DG12" s="13">
        <f t="shared" si="3"/>
        <v>14.893755761401319</v>
      </c>
      <c r="DH12" s="13">
        <f t="shared" si="3"/>
        <v>30.118265791789401</v>
      </c>
      <c r="DI12" s="13">
        <f t="shared" si="3"/>
        <v>18.28690578967651</v>
      </c>
      <c r="DJ12" s="13">
        <f t="shared" si="3"/>
        <v>12.193550319367999</v>
      </c>
      <c r="DK12" s="13">
        <f t="shared" si="3"/>
        <v>6.92580056530963</v>
      </c>
      <c r="DL12" s="13">
        <f t="shared" si="3"/>
        <v>5.33217698650523</v>
      </c>
      <c r="DM12" s="13">
        <f t="shared" si="3"/>
        <v>12.822040811072259</v>
      </c>
      <c r="DN12" s="13">
        <f t="shared" si="3"/>
        <v>12.7146405757486</v>
      </c>
      <c r="DO12" s="13">
        <f t="shared" si="3"/>
        <v>9.8362661438367596</v>
      </c>
      <c r="DP12" s="13">
        <f t="shared" si="3"/>
        <v>3.1201881614577229</v>
      </c>
      <c r="DQ12" s="13">
        <f t="shared" si="3"/>
        <v>32.2007284238124</v>
      </c>
      <c r="DR12" s="13">
        <f t="shared" si="3"/>
        <v>15.7307732590388</v>
      </c>
      <c r="DS12" s="13">
        <f t="shared" si="3"/>
        <v>9.9728806243775399</v>
      </c>
      <c r="DT12" s="13">
        <f t="shared" si="3"/>
        <v>3.2217376146049501</v>
      </c>
      <c r="DU12" s="13">
        <f t="shared" si="3"/>
        <v>22.485122542817201</v>
      </c>
      <c r="DV12" s="13">
        <f t="shared" si="3"/>
        <v>4.5808621378253296</v>
      </c>
      <c r="DW12" s="13">
        <f t="shared" si="3"/>
        <v>3.9809182410358597</v>
      </c>
      <c r="DX12" s="13">
        <f t="shared" si="3"/>
        <v>7.7966950582504406</v>
      </c>
      <c r="DY12" s="13">
        <f t="shared" ref="DY12:ES12" si="4">DY10+DY11</f>
        <v>26.790865632034802</v>
      </c>
      <c r="DZ12" s="13">
        <f t="shared" si="4"/>
        <v>0.68906482662837432</v>
      </c>
      <c r="EA12" s="13">
        <f t="shared" si="4"/>
        <v>8.6028250911287198</v>
      </c>
      <c r="EB12" s="13">
        <f t="shared" si="4"/>
        <v>2.28623215439542</v>
      </c>
      <c r="EC12" s="13">
        <f t="shared" si="4"/>
        <v>1.08749883224594</v>
      </c>
      <c r="ED12" s="13">
        <f t="shared" si="4"/>
        <v>6.0066905731902001</v>
      </c>
      <c r="EE12" s="13">
        <f t="shared" si="4"/>
        <v>10.36613849896556</v>
      </c>
      <c r="EF12" s="13">
        <f t="shared" si="4"/>
        <v>7.0384396014485908</v>
      </c>
      <c r="EG12" s="13">
        <f t="shared" si="4"/>
        <v>1.6844047283014079</v>
      </c>
      <c r="EH12" s="13">
        <f t="shared" si="4"/>
        <v>6.9633084241208296</v>
      </c>
      <c r="EI12" s="13">
        <f t="shared" si="4"/>
        <v>5.4286971675784459</v>
      </c>
      <c r="EJ12" s="13">
        <f t="shared" si="4"/>
        <v>2.2379582042833901</v>
      </c>
      <c r="EK12" s="13">
        <f t="shared" si="4"/>
        <v>3.30060005714139</v>
      </c>
      <c r="EL12" s="13">
        <f t="shared" si="4"/>
        <v>6.8976710566404602</v>
      </c>
      <c r="EM12" s="13">
        <f t="shared" si="4"/>
        <v>3.30060005714139</v>
      </c>
      <c r="EN12" s="13">
        <f t="shared" si="4"/>
        <v>2.480263337224915</v>
      </c>
      <c r="EO12" s="13">
        <f t="shared" si="4"/>
        <v>6.4052757104229094</v>
      </c>
      <c r="EP12" s="13">
        <f t="shared" si="4"/>
        <v>4.3486968668709975</v>
      </c>
      <c r="EQ12" s="13">
        <f t="shared" si="4"/>
        <v>4.6548810735708344</v>
      </c>
      <c r="ER12" s="13">
        <f t="shared" si="4"/>
        <v>14.94134448811481</v>
      </c>
      <c r="ES12" s="13">
        <f t="shared" si="4"/>
        <v>9.4678789886018428</v>
      </c>
      <c r="EU12" s="3">
        <v>1</v>
      </c>
      <c r="EV12" s="3">
        <v>2</v>
      </c>
      <c r="EW12" s="3">
        <v>3</v>
      </c>
      <c r="EX12" s="3">
        <v>4</v>
      </c>
      <c r="EY12" s="3">
        <v>5</v>
      </c>
      <c r="EZ12" s="3"/>
      <c r="FA12" s="23" t="s">
        <v>162</v>
      </c>
      <c r="FB12" s="23" t="s">
        <v>163</v>
      </c>
      <c r="FC12" s="23" t="s">
        <v>164</v>
      </c>
      <c r="FD12" s="23" t="s">
        <v>165</v>
      </c>
      <c r="FE12" s="23" t="s">
        <v>166</v>
      </c>
      <c r="FF12" s="23"/>
      <c r="FG12" s="23" t="s">
        <v>167</v>
      </c>
      <c r="FH12" s="23" t="s">
        <v>168</v>
      </c>
      <c r="FI12" s="23" t="s">
        <v>169</v>
      </c>
      <c r="FJ12" s="23" t="s">
        <v>170</v>
      </c>
      <c r="FK12" s="23" t="s">
        <v>171</v>
      </c>
      <c r="FL12" s="23"/>
      <c r="FM12" s="1" t="s">
        <v>172</v>
      </c>
      <c r="FN12" s="1" t="s">
        <v>173</v>
      </c>
      <c r="FO12" s="1" t="s">
        <v>174</v>
      </c>
      <c r="FP12" s="1" t="s">
        <v>175</v>
      </c>
      <c r="FQ12" s="1" t="s">
        <v>176</v>
      </c>
      <c r="FR12" s="28" t="s">
        <v>177</v>
      </c>
      <c r="FS12" s="4" t="s">
        <v>178</v>
      </c>
      <c r="FT12" s="5" t="s">
        <v>179</v>
      </c>
      <c r="FU12" s="6"/>
      <c r="FW12" s="7"/>
    </row>
    <row r="13" spans="1:19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 s="21">
        <f>SUMPRODUCT($A$12:$ES$12,A13:ES13)</f>
        <v>28.363362865312205</v>
      </c>
      <c r="EU13" s="7">
        <f t="shared" ref="EU13:EU32" si="5">0.8*EW13</f>
        <v>22.690690292249762</v>
      </c>
      <c r="EV13" s="7">
        <f t="shared" ref="EV13:EV32" si="6">0.9*EW13</f>
        <v>25.52702657878098</v>
      </c>
      <c r="EW13" s="7">
        <v>28.363362865312201</v>
      </c>
      <c r="EX13" s="7">
        <f t="shared" ref="EX13:EX32" si="7">1.1*EW13</f>
        <v>31.199699151843422</v>
      </c>
      <c r="EY13" s="7">
        <f t="shared" ref="EY13:EY32" si="8">1.2*EW13</f>
        <v>34.03603543837464</v>
      </c>
      <c r="EZ13" s="7"/>
      <c r="FA13" s="24">
        <f t="shared" ref="FA13:FA32" si="9">$EW$33-EU13</f>
        <v>5.6726725730624388</v>
      </c>
      <c r="FB13" s="24">
        <f t="shared" ref="FB13:FB32" si="10">$EW$33-EV13</f>
        <v>2.8363362865312212</v>
      </c>
      <c r="FC13" s="25">
        <f t="shared" ref="FC13:FC32" si="11">$EW$33-EW13</f>
        <v>0</v>
      </c>
      <c r="FD13" s="26">
        <f t="shared" ref="FD13:FD32" si="12">$EW$33-EX13</f>
        <v>-2.8363362865312212</v>
      </c>
      <c r="FE13" s="26">
        <f t="shared" ref="FE13:FE32" si="13">$EW$33-EY13</f>
        <v>-5.6726725730624388</v>
      </c>
      <c r="FF13" s="26"/>
      <c r="FG13" s="26">
        <f t="shared" ref="FG13:FG32" si="14">ABS(FA13)</f>
        <v>5.6726725730624388</v>
      </c>
      <c r="FH13" s="26">
        <f t="shared" ref="FH13:FH32" si="15">ABS(FB13)</f>
        <v>2.8363362865312212</v>
      </c>
      <c r="FI13" s="26">
        <f t="shared" ref="FI13:FI32" si="16">ABS(FC13)</f>
        <v>0</v>
      </c>
      <c r="FJ13" s="26">
        <f t="shared" ref="FJ13:FJ32" si="17">ABS(FD13)</f>
        <v>2.8363362865312212</v>
      </c>
      <c r="FK13" s="26">
        <f t="shared" ref="FK13:FK32" si="18">ABS(FE13)</f>
        <v>5.6726725730624388</v>
      </c>
      <c r="FL13" s="26"/>
      <c r="FM13" s="29">
        <f>SQRT(FG13)</f>
        <v>2.381737301438267</v>
      </c>
      <c r="FN13" s="29">
        <f>SQRT(FH13)</f>
        <v>1.6841425968519474</v>
      </c>
      <c r="FO13" s="29">
        <f>SQRT(FI13)</f>
        <v>0</v>
      </c>
      <c r="FP13" s="30">
        <f>-2*SQRT(FJ13)</f>
        <v>-3.3682851937038949</v>
      </c>
      <c r="FQ13" s="30">
        <f>-2*SQRT(FK13)</f>
        <v>-4.763474602876534</v>
      </c>
      <c r="FR13" s="31">
        <f>SUMPRODUCT(FM13:FQ13,FM11:FQ11)</f>
        <v>-0.66280676062303234</v>
      </c>
      <c r="FS13" s="4">
        <f>EXP(FR13)</f>
        <v>0.51540269046761122</v>
      </c>
      <c r="FT13" s="5">
        <f>FS13/$FS$33</f>
        <v>0.71511292334333398</v>
      </c>
    </row>
    <row r="14" spans="1:19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 s="7">
        <f t="shared" ref="ET14:ET32" si="19">SUMPRODUCT($A$12:$ES$12,A14:ES14)</f>
        <v>33.222242681195354</v>
      </c>
      <c r="EU14" s="7">
        <f t="shared" si="5"/>
        <v>26.577794144956318</v>
      </c>
      <c r="EV14" s="7">
        <f t="shared" si="6"/>
        <v>29.900018413075859</v>
      </c>
      <c r="EW14" s="7">
        <v>33.222242681195397</v>
      </c>
      <c r="EX14" s="7">
        <f t="shared" si="7"/>
        <v>36.544466949314938</v>
      </c>
      <c r="EY14" s="7">
        <f t="shared" si="8"/>
        <v>39.866691217434472</v>
      </c>
      <c r="EZ14" s="7"/>
      <c r="FA14" s="24">
        <f t="shared" si="9"/>
        <v>1.785568720355883</v>
      </c>
      <c r="FB14" s="26">
        <f t="shared" si="10"/>
        <v>-1.5366555477636581</v>
      </c>
      <c r="FC14" s="26">
        <f t="shared" si="11"/>
        <v>-4.8588798158831956</v>
      </c>
      <c r="FD14" s="26">
        <f t="shared" si="12"/>
        <v>-8.1811040840027367</v>
      </c>
      <c r="FE14" s="26">
        <f t="shared" si="13"/>
        <v>-11.503328352122271</v>
      </c>
      <c r="FF14" s="26"/>
      <c r="FG14" s="26">
        <f t="shared" si="14"/>
        <v>1.785568720355883</v>
      </c>
      <c r="FH14" s="26">
        <f t="shared" si="15"/>
        <v>1.5366555477636581</v>
      </c>
      <c r="FI14" s="26">
        <f t="shared" si="16"/>
        <v>4.8588798158831956</v>
      </c>
      <c r="FJ14" s="26">
        <f t="shared" si="17"/>
        <v>8.1811040840027367</v>
      </c>
      <c r="FK14" s="26">
        <f t="shared" si="18"/>
        <v>11.503328352122271</v>
      </c>
      <c r="FL14" s="26"/>
      <c r="FM14" s="29">
        <f t="shared" ref="FM14:FM24" si="20">SQRT(FG14)</f>
        <v>1.336251742882262</v>
      </c>
      <c r="FN14" s="30">
        <f>-2*SQRT(FH14)</f>
        <v>-2.4792382279754062</v>
      </c>
      <c r="FO14" s="30">
        <f>-2*SQRT(FI14)</f>
        <v>-4.408573381892694</v>
      </c>
      <c r="FP14" s="30">
        <f t="shared" ref="FP14:FP32" si="21">-2*SQRT(FJ14)</f>
        <v>-5.7205258793235911</v>
      </c>
      <c r="FQ14" s="30">
        <f t="shared" ref="FQ14:FQ32" si="22">-2*SQRT(FK14)</f>
        <v>-6.7833113896156263</v>
      </c>
      <c r="FR14" s="31">
        <f>SUMPRODUCT(FM14:FQ14,$FM$9:$FQ$9)</f>
        <v>-3.5204021226380746</v>
      </c>
      <c r="FS14" s="4">
        <f t="shared" ref="FS14:FS77" si="23">EXP(FR14)</f>
        <v>2.9587534957769071E-2</v>
      </c>
      <c r="FT14" s="5">
        <f t="shared" ref="FT14:FT32" si="24">FS14/$FS$33</f>
        <v>4.1052227723097148E-2</v>
      </c>
    </row>
    <row r="15" spans="1:198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 s="7">
        <f t="shared" si="19"/>
        <v>33.237461224854549</v>
      </c>
      <c r="EU15" s="7">
        <f t="shared" si="5"/>
        <v>26.589968979883679</v>
      </c>
      <c r="EV15" s="7">
        <f t="shared" si="6"/>
        <v>29.913715102369139</v>
      </c>
      <c r="EW15" s="7">
        <v>33.237461224854599</v>
      </c>
      <c r="EX15" s="7">
        <f t="shared" si="7"/>
        <v>36.561207347340059</v>
      </c>
      <c r="EY15" s="7">
        <f t="shared" si="8"/>
        <v>39.884953469825518</v>
      </c>
      <c r="EZ15" s="7"/>
      <c r="FA15" s="24">
        <f t="shared" si="9"/>
        <v>1.7733938854285221</v>
      </c>
      <c r="FB15" s="26">
        <f t="shared" si="10"/>
        <v>-1.5503522370569378</v>
      </c>
      <c r="FC15" s="26">
        <f t="shared" si="11"/>
        <v>-4.8740983595423977</v>
      </c>
      <c r="FD15" s="26">
        <f t="shared" si="12"/>
        <v>-8.1978444820278575</v>
      </c>
      <c r="FE15" s="26">
        <f t="shared" si="13"/>
        <v>-11.521590604513317</v>
      </c>
      <c r="FF15" s="26"/>
      <c r="FG15" s="26">
        <f t="shared" si="14"/>
        <v>1.7733938854285221</v>
      </c>
      <c r="FH15" s="26">
        <f t="shared" si="15"/>
        <v>1.5503522370569378</v>
      </c>
      <c r="FI15" s="26">
        <f t="shared" si="16"/>
        <v>4.8740983595423977</v>
      </c>
      <c r="FJ15" s="26">
        <f t="shared" si="17"/>
        <v>8.1978444820278575</v>
      </c>
      <c r="FK15" s="26">
        <f t="shared" si="18"/>
        <v>11.521590604513317</v>
      </c>
      <c r="FL15" s="26"/>
      <c r="FM15" s="29">
        <f t="shared" si="20"/>
        <v>1.3316883589746222</v>
      </c>
      <c r="FN15" s="30">
        <f t="shared" ref="FN15:FN32" si="25">-2*SQRT(FH15)</f>
        <v>-2.490262827138483</v>
      </c>
      <c r="FO15" s="30">
        <f t="shared" ref="FO15:FO32" si="26">-2*SQRT(FI15)</f>
        <v>-4.4154720515670336</v>
      </c>
      <c r="FP15" s="30">
        <f t="shared" si="21"/>
        <v>-5.7263756363088367</v>
      </c>
      <c r="FQ15" s="30">
        <f t="shared" si="22"/>
        <v>-6.7886937195644101</v>
      </c>
      <c r="FR15" s="31">
        <f t="shared" ref="FR15:FR24" si="27">SUMPRODUCT(FM15:FQ15,$FM$9:$FQ$9)</f>
        <v>-3.5273101054785774</v>
      </c>
      <c r="FS15" s="4">
        <f t="shared" si="23"/>
        <v>2.9383849113141711E-2</v>
      </c>
      <c r="FT15" s="5">
        <f t="shared" si="24"/>
        <v>4.0769616897641477E-2</v>
      </c>
    </row>
    <row r="16" spans="1:198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 s="7">
        <f t="shared" si="19"/>
        <v>33.790839899600151</v>
      </c>
      <c r="EU16" s="7">
        <f t="shared" si="5"/>
        <v>27.032671919680162</v>
      </c>
      <c r="EV16" s="7">
        <f t="shared" si="6"/>
        <v>30.411755909640181</v>
      </c>
      <c r="EW16" s="7">
        <v>33.790839899600201</v>
      </c>
      <c r="EX16" s="7">
        <f t="shared" si="7"/>
        <v>37.169923889560224</v>
      </c>
      <c r="EY16" s="7">
        <f t="shared" si="8"/>
        <v>40.549007879520239</v>
      </c>
      <c r="EZ16" s="7"/>
      <c r="FA16" s="24">
        <f t="shared" si="9"/>
        <v>1.330690945632039</v>
      </c>
      <c r="FB16" s="26">
        <f t="shared" si="10"/>
        <v>-2.0483930443279803</v>
      </c>
      <c r="FC16" s="26">
        <f t="shared" si="11"/>
        <v>-5.4274770342879997</v>
      </c>
      <c r="FD16" s="26">
        <f t="shared" si="12"/>
        <v>-8.8065610242480226</v>
      </c>
      <c r="FE16" s="26">
        <f t="shared" si="13"/>
        <v>-12.185645014208038</v>
      </c>
      <c r="FF16" s="26"/>
      <c r="FG16" s="26">
        <f t="shared" si="14"/>
        <v>1.330690945632039</v>
      </c>
      <c r="FH16" s="26">
        <f t="shared" si="15"/>
        <v>2.0483930443279803</v>
      </c>
      <c r="FI16" s="26">
        <f t="shared" si="16"/>
        <v>5.4274770342879997</v>
      </c>
      <c r="FJ16" s="26">
        <f t="shared" si="17"/>
        <v>8.8065610242480226</v>
      </c>
      <c r="FK16" s="26">
        <f t="shared" si="18"/>
        <v>12.185645014208038</v>
      </c>
      <c r="FL16" s="26"/>
      <c r="FM16" s="29">
        <f t="shared" si="20"/>
        <v>1.1535557834938193</v>
      </c>
      <c r="FN16" s="30">
        <f t="shared" si="25"/>
        <v>-2.8624416460972477</v>
      </c>
      <c r="FO16" s="30">
        <f t="shared" si="26"/>
        <v>-4.6593892450783718</v>
      </c>
      <c r="FP16" s="30">
        <f t="shared" si="21"/>
        <v>-5.9351700984042646</v>
      </c>
      <c r="FQ16" s="30">
        <f t="shared" si="22"/>
        <v>-6.9815886484977154</v>
      </c>
      <c r="FR16" s="31">
        <f t="shared" si="27"/>
        <v>-3.7707540528651373</v>
      </c>
      <c r="FS16" s="4">
        <f t="shared" si="23"/>
        <v>2.3034687364861854E-2</v>
      </c>
      <c r="FT16" s="5">
        <f t="shared" si="24"/>
        <v>3.1960257337502726E-2</v>
      </c>
    </row>
    <row r="17" spans="1:194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 s="7">
        <f t="shared" si="19"/>
        <v>34.532194166034031</v>
      </c>
      <c r="EU17" s="7">
        <f t="shared" si="5"/>
        <v>27.625755332827204</v>
      </c>
      <c r="EV17" s="7">
        <f t="shared" si="6"/>
        <v>31.078974749430603</v>
      </c>
      <c r="EW17" s="7">
        <v>34.532194166034003</v>
      </c>
      <c r="EX17" s="7">
        <f t="shared" si="7"/>
        <v>37.985413582637406</v>
      </c>
      <c r="EY17" s="7">
        <f t="shared" si="8"/>
        <v>41.438632999240802</v>
      </c>
      <c r="EZ17" s="7"/>
      <c r="FA17" s="24">
        <f t="shared" si="9"/>
        <v>0.73760753248499711</v>
      </c>
      <c r="FB17" s="26">
        <f t="shared" si="10"/>
        <v>-2.7156118841184025</v>
      </c>
      <c r="FC17" s="26">
        <f t="shared" si="11"/>
        <v>-6.1688313007218021</v>
      </c>
      <c r="FD17" s="26">
        <f t="shared" si="12"/>
        <v>-9.6220507173252052</v>
      </c>
      <c r="FE17" s="26">
        <f t="shared" si="13"/>
        <v>-13.075270133928601</v>
      </c>
      <c r="FF17" s="26"/>
      <c r="FG17" s="26">
        <f t="shared" si="14"/>
        <v>0.73760753248499711</v>
      </c>
      <c r="FH17" s="26">
        <f t="shared" si="15"/>
        <v>2.7156118841184025</v>
      </c>
      <c r="FI17" s="26">
        <f t="shared" si="16"/>
        <v>6.1688313007218021</v>
      </c>
      <c r="FJ17" s="26">
        <f t="shared" si="17"/>
        <v>9.6220507173252052</v>
      </c>
      <c r="FK17" s="26">
        <f t="shared" si="18"/>
        <v>13.075270133928601</v>
      </c>
      <c r="FL17" s="26"/>
      <c r="FM17" s="29">
        <f t="shared" si="20"/>
        <v>0.85884080741718205</v>
      </c>
      <c r="FN17" s="30">
        <f t="shared" si="25"/>
        <v>-3.2958227404509501</v>
      </c>
      <c r="FO17" s="30">
        <f t="shared" si="26"/>
        <v>-4.9674264164542192</v>
      </c>
      <c r="FP17" s="30">
        <f t="shared" si="21"/>
        <v>-6.2038861102780425</v>
      </c>
      <c r="FQ17" s="30">
        <f t="shared" si="22"/>
        <v>-7.2319485988020134</v>
      </c>
      <c r="FR17" s="31">
        <f t="shared" si="27"/>
        <v>-4.0823417453142756</v>
      </c>
      <c r="FS17" s="4">
        <f t="shared" si="23"/>
        <v>1.6867918996407386E-2</v>
      </c>
      <c r="FT17" s="5">
        <f t="shared" si="24"/>
        <v>2.3403965651198844E-2</v>
      </c>
    </row>
    <row r="18" spans="1:194" x14ac:dyDescent="0.25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 s="7">
        <f t="shared" si="19"/>
        <v>34.547412709693219</v>
      </c>
      <c r="EU18" s="7">
        <f t="shared" si="5"/>
        <v>27.637930167754561</v>
      </c>
      <c r="EV18" s="7">
        <f t="shared" si="6"/>
        <v>31.09267143872388</v>
      </c>
      <c r="EW18" s="7">
        <v>34.547412709693198</v>
      </c>
      <c r="EX18" s="7">
        <f t="shared" si="7"/>
        <v>38.00215398066252</v>
      </c>
      <c r="EY18" s="7">
        <f t="shared" si="8"/>
        <v>41.456895251631835</v>
      </c>
      <c r="EZ18" s="7"/>
      <c r="FA18" s="24">
        <f t="shared" si="9"/>
        <v>0.72543269755763973</v>
      </c>
      <c r="FB18" s="26">
        <f t="shared" si="10"/>
        <v>-2.7293085734116787</v>
      </c>
      <c r="FC18" s="26">
        <f t="shared" si="11"/>
        <v>-6.184049844380997</v>
      </c>
      <c r="FD18" s="26">
        <f t="shared" si="12"/>
        <v>-9.638791115350319</v>
      </c>
      <c r="FE18" s="26">
        <f t="shared" si="13"/>
        <v>-13.093532386319634</v>
      </c>
      <c r="FF18" s="26"/>
      <c r="FG18" s="26">
        <f t="shared" si="14"/>
        <v>0.72543269755763973</v>
      </c>
      <c r="FH18" s="26">
        <f t="shared" si="15"/>
        <v>2.7293085734116787</v>
      </c>
      <c r="FI18" s="26">
        <f t="shared" si="16"/>
        <v>6.184049844380997</v>
      </c>
      <c r="FJ18" s="26">
        <f t="shared" si="17"/>
        <v>9.638791115350319</v>
      </c>
      <c r="FK18" s="26">
        <f t="shared" si="18"/>
        <v>13.093532386319634</v>
      </c>
      <c r="FL18" s="26"/>
      <c r="FM18" s="29">
        <f t="shared" si="20"/>
        <v>0.85172336915082925</v>
      </c>
      <c r="FN18" s="30">
        <f t="shared" si="25"/>
        <v>-3.3041238314637535</v>
      </c>
      <c r="FO18" s="30">
        <f t="shared" si="26"/>
        <v>-4.9735499773827536</v>
      </c>
      <c r="FP18" s="30">
        <f t="shared" si="21"/>
        <v>-6.2092805107678357</v>
      </c>
      <c r="FQ18" s="30">
        <f t="shared" si="22"/>
        <v>-7.236997274096387</v>
      </c>
      <c r="FR18" s="31">
        <f t="shared" si="27"/>
        <v>-4.0886782864951696</v>
      </c>
      <c r="FS18" s="4">
        <f t="shared" si="23"/>
        <v>1.6761372657185372E-2</v>
      </c>
      <c r="FT18" s="5">
        <f t="shared" si="24"/>
        <v>2.3256134323342448E-2</v>
      </c>
    </row>
    <row r="19" spans="1:19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 s="7">
        <f t="shared" si="19"/>
        <v>35.883010867644671</v>
      </c>
      <c r="EU19" s="7">
        <f t="shared" si="5"/>
        <v>28.706408694115762</v>
      </c>
      <c r="EV19" s="7">
        <f t="shared" si="6"/>
        <v>32.294709780880233</v>
      </c>
      <c r="EW19" s="7">
        <v>35.8830108676447</v>
      </c>
      <c r="EX19" s="7">
        <f t="shared" si="7"/>
        <v>39.471311954409174</v>
      </c>
      <c r="EY19" s="7">
        <f t="shared" si="8"/>
        <v>43.059613041173641</v>
      </c>
      <c r="EZ19" s="7"/>
      <c r="FA19" s="24">
        <f t="shared" si="9"/>
        <v>-0.34304582880356094</v>
      </c>
      <c r="FB19" s="26">
        <f t="shared" si="10"/>
        <v>-3.9313469155680316</v>
      </c>
      <c r="FC19" s="26">
        <f t="shared" si="11"/>
        <v>-7.5196480023324987</v>
      </c>
      <c r="FD19" s="26">
        <f t="shared" si="12"/>
        <v>-11.107949089096973</v>
      </c>
      <c r="FE19" s="26">
        <f t="shared" si="13"/>
        <v>-14.69625017586144</v>
      </c>
      <c r="FF19" s="26"/>
      <c r="FG19" s="26">
        <f t="shared" si="14"/>
        <v>0.34304582880356094</v>
      </c>
      <c r="FH19" s="26">
        <f t="shared" si="15"/>
        <v>3.9313469155680316</v>
      </c>
      <c r="FI19" s="26">
        <f t="shared" si="16"/>
        <v>7.5196480023324987</v>
      </c>
      <c r="FJ19" s="26">
        <f t="shared" si="17"/>
        <v>11.107949089096973</v>
      </c>
      <c r="FK19" s="26">
        <f t="shared" si="18"/>
        <v>14.69625017586144</v>
      </c>
      <c r="FL19" s="26"/>
      <c r="FM19" s="29">
        <f t="shared" si="20"/>
        <v>0.58570114290784936</v>
      </c>
      <c r="FN19" s="30">
        <f t="shared" si="25"/>
        <v>-3.9655248911426755</v>
      </c>
      <c r="FO19" s="30">
        <f t="shared" si="26"/>
        <v>-5.4843953184767775</v>
      </c>
      <c r="FP19" s="30">
        <f t="shared" si="21"/>
        <v>-6.6657179925637333</v>
      </c>
      <c r="FQ19" s="30">
        <f t="shared" si="22"/>
        <v>-7.6671377125656068</v>
      </c>
      <c r="FR19" s="31">
        <f t="shared" si="27"/>
        <v>-4.561271537336804</v>
      </c>
      <c r="FS19" s="4">
        <f t="shared" si="23"/>
        <v>1.0448764498842932E-2</v>
      </c>
      <c r="FT19" s="5">
        <f t="shared" si="24"/>
        <v>1.4497492279899479E-2</v>
      </c>
    </row>
    <row r="20" spans="1:194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 s="7">
        <f t="shared" si="19"/>
        <v>35.898229411303859</v>
      </c>
      <c r="EU20" s="7">
        <f t="shared" si="5"/>
        <v>28.718583529043123</v>
      </c>
      <c r="EV20" s="7">
        <f t="shared" si="6"/>
        <v>32.308406470173516</v>
      </c>
      <c r="EW20" s="7">
        <v>35.898229411303902</v>
      </c>
      <c r="EX20" s="7">
        <f t="shared" si="7"/>
        <v>39.488052352434295</v>
      </c>
      <c r="EY20" s="7">
        <f t="shared" si="8"/>
        <v>43.077875293564681</v>
      </c>
      <c r="EZ20" s="7"/>
      <c r="FA20" s="24">
        <f t="shared" si="9"/>
        <v>-0.35522066373092187</v>
      </c>
      <c r="FB20" s="26">
        <f t="shared" si="10"/>
        <v>-3.9450436048613149</v>
      </c>
      <c r="FC20" s="26">
        <f t="shared" si="11"/>
        <v>-7.5348665459917008</v>
      </c>
      <c r="FD20" s="26">
        <f t="shared" si="12"/>
        <v>-11.124689487122094</v>
      </c>
      <c r="FE20" s="26">
        <f t="shared" si="13"/>
        <v>-14.71451242825248</v>
      </c>
      <c r="FF20" s="26"/>
      <c r="FG20" s="26">
        <f t="shared" si="14"/>
        <v>0.35522066373092187</v>
      </c>
      <c r="FH20" s="26">
        <f t="shared" si="15"/>
        <v>3.9450436048613149</v>
      </c>
      <c r="FI20" s="26">
        <f t="shared" si="16"/>
        <v>7.5348665459917008</v>
      </c>
      <c r="FJ20" s="26">
        <f t="shared" si="17"/>
        <v>11.124689487122094</v>
      </c>
      <c r="FK20" s="26">
        <f t="shared" si="18"/>
        <v>14.71451242825248</v>
      </c>
      <c r="FL20" s="26"/>
      <c r="FM20" s="29">
        <f t="shared" si="20"/>
        <v>0.59600391251309903</v>
      </c>
      <c r="FN20" s="30">
        <f t="shared" si="25"/>
        <v>-3.9724267670336304</v>
      </c>
      <c r="FO20" s="30">
        <f t="shared" si="26"/>
        <v>-5.4899422751033367</v>
      </c>
      <c r="FP20" s="30">
        <f t="shared" si="21"/>
        <v>-6.6707389357168205</v>
      </c>
      <c r="FQ20" s="30">
        <f t="shared" si="22"/>
        <v>-7.6719000067134555</v>
      </c>
      <c r="FR20" s="31">
        <f t="shared" si="27"/>
        <v>-4.5643030262285613</v>
      </c>
      <c r="FS20" s="4">
        <f t="shared" si="23"/>
        <v>1.0417137148533746E-2</v>
      </c>
      <c r="FT20" s="5">
        <f t="shared" si="24"/>
        <v>1.4453609841263614E-2</v>
      </c>
    </row>
    <row r="21" spans="1:194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 s="7">
        <f t="shared" si="19"/>
        <v>35.943290005893985</v>
      </c>
      <c r="EU21" s="7">
        <f t="shared" si="5"/>
        <v>28.754632004715202</v>
      </c>
      <c r="EV21" s="7">
        <f t="shared" si="6"/>
        <v>32.348961005304602</v>
      </c>
      <c r="EW21" s="7">
        <v>35.943290005893999</v>
      </c>
      <c r="EX21" s="7">
        <f t="shared" si="7"/>
        <v>39.537619006483403</v>
      </c>
      <c r="EY21" s="7">
        <f t="shared" si="8"/>
        <v>43.131948007072801</v>
      </c>
      <c r="EZ21" s="7"/>
      <c r="FA21" s="24">
        <f t="shared" si="9"/>
        <v>-0.39126913940300057</v>
      </c>
      <c r="FB21" s="26">
        <f t="shared" si="10"/>
        <v>-3.9855981399924012</v>
      </c>
      <c r="FC21" s="26">
        <f t="shared" si="11"/>
        <v>-7.5799271405817983</v>
      </c>
      <c r="FD21" s="26">
        <f t="shared" si="12"/>
        <v>-11.174256141171202</v>
      </c>
      <c r="FE21" s="26">
        <f t="shared" si="13"/>
        <v>-14.7685851417606</v>
      </c>
      <c r="FF21" s="26"/>
      <c r="FG21" s="26">
        <f t="shared" si="14"/>
        <v>0.39126913940300057</v>
      </c>
      <c r="FH21" s="26">
        <f t="shared" si="15"/>
        <v>3.9855981399924012</v>
      </c>
      <c r="FI21" s="26">
        <f t="shared" si="16"/>
        <v>7.5799271405817983</v>
      </c>
      <c r="FJ21" s="26">
        <f t="shared" si="17"/>
        <v>11.174256141171202</v>
      </c>
      <c r="FK21" s="26">
        <f t="shared" si="18"/>
        <v>14.7685851417606</v>
      </c>
      <c r="FL21" s="26"/>
      <c r="FM21" s="29">
        <f t="shared" si="20"/>
        <v>0.62551509926060178</v>
      </c>
      <c r="FN21" s="30">
        <f t="shared" si="25"/>
        <v>-3.9927925766272412</v>
      </c>
      <c r="FO21" s="30">
        <f t="shared" si="26"/>
        <v>-5.5063334953784988</v>
      </c>
      <c r="FP21" s="30">
        <f t="shared" si="21"/>
        <v>-6.6855833376516074</v>
      </c>
      <c r="FQ21" s="30">
        <f t="shared" si="22"/>
        <v>-7.6859833832140438</v>
      </c>
      <c r="FR21" s="31">
        <f t="shared" si="27"/>
        <v>-4.5734028448989115</v>
      </c>
      <c r="FS21" s="4">
        <f t="shared" si="23"/>
        <v>1.0322773088499378E-2</v>
      </c>
      <c r="FT21" s="5">
        <f t="shared" si="24"/>
        <v>1.4322681229368904E-2</v>
      </c>
    </row>
    <row r="22" spans="1:194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 s="7">
        <f t="shared" si="19"/>
        <v>35.958508549553173</v>
      </c>
      <c r="EU22" s="7">
        <f t="shared" si="5"/>
        <v>28.766806839642562</v>
      </c>
      <c r="EV22" s="7">
        <f t="shared" si="6"/>
        <v>32.362657694597885</v>
      </c>
      <c r="EW22" s="7">
        <v>35.958508549553201</v>
      </c>
      <c r="EX22" s="7">
        <f t="shared" si="7"/>
        <v>39.554359404508524</v>
      </c>
      <c r="EY22" s="7">
        <f t="shared" si="8"/>
        <v>43.15021025946384</v>
      </c>
      <c r="EZ22" s="7"/>
      <c r="FA22" s="24">
        <f t="shared" si="9"/>
        <v>-0.4034439743303615</v>
      </c>
      <c r="FB22" s="26">
        <f t="shared" si="10"/>
        <v>-3.9992948292856845</v>
      </c>
      <c r="FC22" s="26">
        <f t="shared" si="11"/>
        <v>-7.5951456842410003</v>
      </c>
      <c r="FD22" s="26">
        <f t="shared" si="12"/>
        <v>-11.190996539196323</v>
      </c>
      <c r="FE22" s="26">
        <f t="shared" si="13"/>
        <v>-14.786847394151639</v>
      </c>
      <c r="FF22" s="26"/>
      <c r="FG22" s="26">
        <f t="shared" si="14"/>
        <v>0.4034439743303615</v>
      </c>
      <c r="FH22" s="26">
        <f t="shared" si="15"/>
        <v>3.9992948292856845</v>
      </c>
      <c r="FI22" s="26">
        <f t="shared" si="16"/>
        <v>7.5951456842410003</v>
      </c>
      <c r="FJ22" s="26">
        <f t="shared" si="17"/>
        <v>11.190996539196323</v>
      </c>
      <c r="FK22" s="26">
        <f t="shared" si="18"/>
        <v>14.786847394151639</v>
      </c>
      <c r="FL22" s="26"/>
      <c r="FM22" s="29">
        <f t="shared" si="20"/>
        <v>0.63517239733033226</v>
      </c>
      <c r="FN22" s="30">
        <f t="shared" si="25"/>
        <v>-3.9996473991019181</v>
      </c>
      <c r="FO22" s="30">
        <f t="shared" si="26"/>
        <v>-5.511858374175084</v>
      </c>
      <c r="FP22" s="30">
        <f t="shared" si="21"/>
        <v>-6.6905893729017096</v>
      </c>
      <c r="FQ22" s="30">
        <f t="shared" si="22"/>
        <v>-7.6907340076618533</v>
      </c>
      <c r="FR22" s="31">
        <f t="shared" si="27"/>
        <v>-4.5765140002821862</v>
      </c>
      <c r="FS22" s="4">
        <f t="shared" si="23"/>
        <v>1.0290707244211347E-2</v>
      </c>
      <c r="FT22" s="5">
        <f t="shared" si="24"/>
        <v>1.4278190387407094E-2</v>
      </c>
    </row>
    <row r="23" spans="1:194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 s="7">
        <f t="shared" si="19"/>
        <v>35.989855227937852</v>
      </c>
      <c r="EU23" s="7">
        <f t="shared" si="5"/>
        <v>28.791884182350245</v>
      </c>
      <c r="EV23" s="7">
        <f t="shared" si="6"/>
        <v>32.39086970514402</v>
      </c>
      <c r="EW23" s="7">
        <v>35.989855227937802</v>
      </c>
      <c r="EX23" s="7">
        <f t="shared" si="7"/>
        <v>39.588840750731585</v>
      </c>
      <c r="EY23" s="7">
        <f t="shared" si="8"/>
        <v>43.18782627352536</v>
      </c>
      <c r="EZ23" s="7"/>
      <c r="FA23" s="24">
        <f t="shared" si="9"/>
        <v>-0.42852131703804375</v>
      </c>
      <c r="FB23" s="26">
        <f t="shared" si="10"/>
        <v>-4.027506839831819</v>
      </c>
      <c r="FC23" s="26">
        <f t="shared" si="11"/>
        <v>-7.6264923626256014</v>
      </c>
      <c r="FD23" s="26">
        <f t="shared" si="12"/>
        <v>-11.225477885419384</v>
      </c>
      <c r="FE23" s="26">
        <f t="shared" si="13"/>
        <v>-14.824463408213159</v>
      </c>
      <c r="FF23" s="26"/>
      <c r="FG23" s="26">
        <f t="shared" si="14"/>
        <v>0.42852131703804375</v>
      </c>
      <c r="FH23" s="26">
        <f t="shared" si="15"/>
        <v>4.027506839831819</v>
      </c>
      <c r="FI23" s="26">
        <f t="shared" si="16"/>
        <v>7.6264923626256014</v>
      </c>
      <c r="FJ23" s="26">
        <f t="shared" si="17"/>
        <v>11.225477885419384</v>
      </c>
      <c r="FK23" s="26">
        <f t="shared" si="18"/>
        <v>14.824463408213159</v>
      </c>
      <c r="FL23" s="26"/>
      <c r="FM23" s="29">
        <f t="shared" si="20"/>
        <v>0.65461539627329557</v>
      </c>
      <c r="FN23" s="30">
        <f t="shared" si="25"/>
        <v>-4.0137298562966688</v>
      </c>
      <c r="FO23" s="30">
        <f t="shared" si="26"/>
        <v>-5.5232209308068061</v>
      </c>
      <c r="FP23" s="30">
        <f t="shared" si="21"/>
        <v>-6.7008888620598341</v>
      </c>
      <c r="FQ23" s="30">
        <f t="shared" si="22"/>
        <v>-7.7005099592723489</v>
      </c>
      <c r="FR23" s="31">
        <f t="shared" si="27"/>
        <v>-4.582975724449156</v>
      </c>
      <c r="FS23" s="4">
        <f t="shared" si="23"/>
        <v>1.0224425908994091E-2</v>
      </c>
      <c r="FT23" s="5">
        <f t="shared" si="24"/>
        <v>1.4186226103426914E-2</v>
      </c>
    </row>
    <row r="24" spans="1:194" x14ac:dyDescent="0.25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 s="7">
        <f t="shared" si="19"/>
        <v>36.005073771597054</v>
      </c>
      <c r="EU24" s="7">
        <f t="shared" si="5"/>
        <v>28.804059017277599</v>
      </c>
      <c r="EV24" s="7">
        <f t="shared" si="6"/>
        <v>32.404566394437296</v>
      </c>
      <c r="EW24" s="7">
        <v>36.005073771596997</v>
      </c>
      <c r="EX24" s="7">
        <f t="shared" si="7"/>
        <v>39.605581148756698</v>
      </c>
      <c r="EY24" s="7">
        <f t="shared" si="8"/>
        <v>43.206088525916392</v>
      </c>
      <c r="EZ24" s="7"/>
      <c r="FA24" s="24">
        <f t="shared" si="9"/>
        <v>-0.44069615196539758</v>
      </c>
      <c r="FB24" s="26">
        <f t="shared" si="10"/>
        <v>-4.0412035291250952</v>
      </c>
      <c r="FC24" s="26">
        <f t="shared" si="11"/>
        <v>-7.6417109062847963</v>
      </c>
      <c r="FD24" s="26">
        <f t="shared" si="12"/>
        <v>-11.242218283444497</v>
      </c>
      <c r="FE24" s="26">
        <f t="shared" si="13"/>
        <v>-14.842725660604192</v>
      </c>
      <c r="FF24" s="26"/>
      <c r="FG24" s="26">
        <f t="shared" si="14"/>
        <v>0.44069615196539758</v>
      </c>
      <c r="FH24" s="26">
        <f t="shared" si="15"/>
        <v>4.0412035291250952</v>
      </c>
      <c r="FI24" s="26">
        <f t="shared" si="16"/>
        <v>7.6417109062847963</v>
      </c>
      <c r="FJ24" s="26">
        <f t="shared" si="17"/>
        <v>11.242218283444497</v>
      </c>
      <c r="FK24" s="26">
        <f t="shared" si="18"/>
        <v>14.842725660604192</v>
      </c>
      <c r="FL24" s="26"/>
      <c r="FM24" s="29">
        <f t="shared" si="20"/>
        <v>0.66384949496508439</v>
      </c>
      <c r="FN24" s="30">
        <f t="shared" si="25"/>
        <v>-4.0205489819799958</v>
      </c>
      <c r="FO24" s="30">
        <f t="shared" si="26"/>
        <v>-5.5287289339539143</v>
      </c>
      <c r="FP24" s="30">
        <f t="shared" si="21"/>
        <v>-6.7058834715328892</v>
      </c>
      <c r="FQ24" s="30">
        <f t="shared" si="22"/>
        <v>-7.7052516274562226</v>
      </c>
      <c r="FR24" s="31">
        <f t="shared" si="27"/>
        <v>-4.5861368715139692</v>
      </c>
      <c r="FS24" s="4">
        <f t="shared" si="23"/>
        <v>1.0192156026836445E-2</v>
      </c>
      <c r="FT24" s="5">
        <f t="shared" si="24"/>
        <v>1.4141452162210657E-2</v>
      </c>
    </row>
    <row r="25" spans="1:194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 s="7">
        <f t="shared" si="19"/>
        <v>36.099616409157676</v>
      </c>
      <c r="EU25" s="7">
        <f t="shared" si="5"/>
        <v>28.87969312732616</v>
      </c>
      <c r="EV25" s="7">
        <f t="shared" si="6"/>
        <v>32.489654768241927</v>
      </c>
      <c r="EW25" s="7">
        <v>36.099616409157697</v>
      </c>
      <c r="EX25" s="7">
        <f t="shared" si="7"/>
        <v>39.709578050073468</v>
      </c>
      <c r="EY25" s="7">
        <f t="shared" si="8"/>
        <v>43.319539690989238</v>
      </c>
      <c r="EZ25" s="7"/>
      <c r="FA25" s="26">
        <f t="shared" si="9"/>
        <v>-0.51633026201395893</v>
      </c>
      <c r="FB25" s="26">
        <f t="shared" si="10"/>
        <v>-4.1262919029297258</v>
      </c>
      <c r="FC25" s="26">
        <f t="shared" si="11"/>
        <v>-7.7362535438454962</v>
      </c>
      <c r="FD25" s="26">
        <f t="shared" si="12"/>
        <v>-11.346215184761267</v>
      </c>
      <c r="FE25" s="26">
        <f t="shared" si="13"/>
        <v>-14.956176825677037</v>
      </c>
      <c r="FF25" s="26"/>
      <c r="FG25" s="26">
        <f t="shared" si="14"/>
        <v>0.51633026201395893</v>
      </c>
      <c r="FH25" s="26">
        <f t="shared" si="15"/>
        <v>4.1262919029297258</v>
      </c>
      <c r="FI25" s="26">
        <f t="shared" si="16"/>
        <v>7.7362535438454962</v>
      </c>
      <c r="FJ25" s="26">
        <f t="shared" si="17"/>
        <v>11.346215184761267</v>
      </c>
      <c r="FK25" s="26">
        <f t="shared" si="18"/>
        <v>14.956176825677037</v>
      </c>
      <c r="FL25" s="26"/>
      <c r="FM25" s="32">
        <f>-2*SQRT(FG25)</f>
        <v>-1.4371224888838932</v>
      </c>
      <c r="FN25" s="30">
        <f t="shared" si="25"/>
        <v>-4.0626552415531032</v>
      </c>
      <c r="FO25" s="30">
        <f t="shared" si="26"/>
        <v>-5.5628242984460678</v>
      </c>
      <c r="FP25" s="30">
        <f t="shared" si="21"/>
        <v>-6.7368286855942143</v>
      </c>
      <c r="FQ25" s="30">
        <f t="shared" si="22"/>
        <v>-7.7346433209753211</v>
      </c>
      <c r="FR25" s="31">
        <f>SUMPRODUCT(FM25:FQ25,$FM$6:$FQ$6)</f>
        <v>-4.9815169803247397</v>
      </c>
      <c r="FS25" s="4">
        <f t="shared" si="23"/>
        <v>6.8636426452446525E-3</v>
      </c>
      <c r="FT25" s="5">
        <f t="shared" si="24"/>
        <v>9.5231935098587187E-3</v>
      </c>
    </row>
    <row r="26" spans="1:194" x14ac:dyDescent="0.25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 s="7">
        <f t="shared" si="19"/>
        <v>36.114834952816864</v>
      </c>
      <c r="EU26" s="7">
        <f t="shared" si="5"/>
        <v>28.891867962253521</v>
      </c>
      <c r="EV26" s="7">
        <f t="shared" si="6"/>
        <v>32.50335145753521</v>
      </c>
      <c r="EW26" s="7">
        <v>36.114834952816899</v>
      </c>
      <c r="EX26" s="7">
        <f t="shared" si="7"/>
        <v>39.726318448098596</v>
      </c>
      <c r="EY26" s="7">
        <f t="shared" si="8"/>
        <v>43.337801943380278</v>
      </c>
      <c r="EZ26" s="7"/>
      <c r="FA26" s="26">
        <f t="shared" si="9"/>
        <v>-0.52850509694131986</v>
      </c>
      <c r="FB26" s="26">
        <f t="shared" si="10"/>
        <v>-4.1399885922230091</v>
      </c>
      <c r="FC26" s="26">
        <f t="shared" si="11"/>
        <v>-7.7514720875046983</v>
      </c>
      <c r="FD26" s="26">
        <f t="shared" si="12"/>
        <v>-11.362955582786395</v>
      </c>
      <c r="FE26" s="26">
        <f t="shared" si="13"/>
        <v>-14.974439078068077</v>
      </c>
      <c r="FF26" s="26"/>
      <c r="FG26" s="26">
        <f t="shared" si="14"/>
        <v>0.52850509694131986</v>
      </c>
      <c r="FH26" s="26">
        <f t="shared" si="15"/>
        <v>4.1399885922230091</v>
      </c>
      <c r="FI26" s="26">
        <f t="shared" si="16"/>
        <v>7.7514720875046983</v>
      </c>
      <c r="FJ26" s="26">
        <f t="shared" si="17"/>
        <v>11.362955582786395</v>
      </c>
      <c r="FK26" s="26">
        <f t="shared" si="18"/>
        <v>14.974439078068077</v>
      </c>
      <c r="FL26" s="26"/>
      <c r="FM26" s="32">
        <f t="shared" ref="FM26:FM32" si="28">-2*SQRT(FG26)</f>
        <v>-1.4539671205929243</v>
      </c>
      <c r="FN26" s="30">
        <f t="shared" si="25"/>
        <v>-4.0693923832547823</v>
      </c>
      <c r="FO26" s="30">
        <f t="shared" si="26"/>
        <v>-5.5682931271637264</v>
      </c>
      <c r="FP26" s="30">
        <f t="shared" si="21"/>
        <v>-6.7417966693712721</v>
      </c>
      <c r="FQ26" s="30">
        <f t="shared" si="22"/>
        <v>-7.7393640767360408</v>
      </c>
      <c r="FR26" s="31">
        <f t="shared" ref="FR26:FR32" si="29">SUMPRODUCT(FM26:FQ26,$FM$6:$FQ$6)</f>
        <v>-4.9891683202527952</v>
      </c>
      <c r="FS26" s="4">
        <f t="shared" si="23"/>
        <v>6.8113269799167766E-3</v>
      </c>
      <c r="FT26" s="5">
        <f t="shared" si="24"/>
        <v>9.4506063676858161E-3</v>
      </c>
    </row>
    <row r="27" spans="1:19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 s="7">
        <f t="shared" si="19"/>
        <v>37.340671929548492</v>
      </c>
      <c r="EU27" s="7">
        <f t="shared" si="5"/>
        <v>29.872537543638799</v>
      </c>
      <c r="EV27" s="7">
        <f t="shared" si="6"/>
        <v>33.606604736593653</v>
      </c>
      <c r="EW27" s="7">
        <v>37.340671929548499</v>
      </c>
      <c r="EX27" s="7">
        <f t="shared" si="7"/>
        <v>41.074739122503352</v>
      </c>
      <c r="EY27" s="7">
        <f t="shared" si="8"/>
        <v>44.808806315458199</v>
      </c>
      <c r="EZ27" s="7"/>
      <c r="FA27" s="26">
        <f t="shared" si="9"/>
        <v>-1.5091746783265982</v>
      </c>
      <c r="FB27" s="26">
        <f t="shared" si="10"/>
        <v>-5.2432418712814517</v>
      </c>
      <c r="FC27" s="26">
        <f t="shared" si="11"/>
        <v>-8.977309064236298</v>
      </c>
      <c r="FD27" s="26">
        <f t="shared" si="12"/>
        <v>-12.711376257191151</v>
      </c>
      <c r="FE27" s="26">
        <f t="shared" si="13"/>
        <v>-16.445443450145998</v>
      </c>
      <c r="FF27" s="26"/>
      <c r="FG27" s="26">
        <f t="shared" si="14"/>
        <v>1.5091746783265982</v>
      </c>
      <c r="FH27" s="26">
        <f t="shared" si="15"/>
        <v>5.2432418712814517</v>
      </c>
      <c r="FI27" s="26">
        <f t="shared" si="16"/>
        <v>8.977309064236298</v>
      </c>
      <c r="FJ27" s="26">
        <f t="shared" si="17"/>
        <v>12.711376257191151</v>
      </c>
      <c r="FK27" s="26">
        <f t="shared" si="18"/>
        <v>16.445443450145998</v>
      </c>
      <c r="FL27" s="26"/>
      <c r="FM27" s="32">
        <f t="shared" si="28"/>
        <v>-2.4569694164369227</v>
      </c>
      <c r="FN27" s="30">
        <f t="shared" si="25"/>
        <v>-4.5796252559708206</v>
      </c>
      <c r="FO27" s="30">
        <f t="shared" si="26"/>
        <v>-5.9924315813320046</v>
      </c>
      <c r="FP27" s="30">
        <f t="shared" si="21"/>
        <v>-7.1306034126688473</v>
      </c>
      <c r="FQ27" s="30">
        <f t="shared" si="22"/>
        <v>-8.1105963899446998</v>
      </c>
      <c r="FR27" s="31">
        <f t="shared" si="29"/>
        <v>-5.5254855809224361</v>
      </c>
      <c r="FS27" s="4">
        <f t="shared" si="23"/>
        <v>3.9839337001676698E-3</v>
      </c>
      <c r="FT27" s="5">
        <f t="shared" si="24"/>
        <v>5.5276437772339513E-3</v>
      </c>
    </row>
    <row r="28" spans="1:194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 s="7">
        <f t="shared" si="19"/>
        <v>37.355890473207687</v>
      </c>
      <c r="EU28" s="7">
        <f t="shared" si="5"/>
        <v>29.884712378566164</v>
      </c>
      <c r="EV28" s="7">
        <f t="shared" si="6"/>
        <v>33.620301425886929</v>
      </c>
      <c r="EW28" s="7">
        <v>37.355890473207701</v>
      </c>
      <c r="EX28" s="7">
        <f t="shared" si="7"/>
        <v>41.091479520528473</v>
      </c>
      <c r="EY28" s="7">
        <f t="shared" si="8"/>
        <v>44.827068567849238</v>
      </c>
      <c r="EZ28" s="7"/>
      <c r="FA28" s="26">
        <f t="shared" si="9"/>
        <v>-1.5213495132539627</v>
      </c>
      <c r="FB28" s="26">
        <f t="shared" si="10"/>
        <v>-5.2569385605747279</v>
      </c>
      <c r="FC28" s="26">
        <f t="shared" si="11"/>
        <v>-8.9925276078955001</v>
      </c>
      <c r="FD28" s="26">
        <f t="shared" si="12"/>
        <v>-12.728116655216272</v>
      </c>
      <c r="FE28" s="26">
        <f t="shared" si="13"/>
        <v>-16.463705702537037</v>
      </c>
      <c r="FF28" s="26"/>
      <c r="FG28" s="26">
        <f t="shared" si="14"/>
        <v>1.5213495132539627</v>
      </c>
      <c r="FH28" s="26">
        <f t="shared" si="15"/>
        <v>5.2569385605747279</v>
      </c>
      <c r="FI28" s="26">
        <f t="shared" si="16"/>
        <v>8.9925276078955001</v>
      </c>
      <c r="FJ28" s="26">
        <f t="shared" si="17"/>
        <v>12.728116655216272</v>
      </c>
      <c r="FK28" s="26">
        <f t="shared" si="18"/>
        <v>16.463705702537037</v>
      </c>
      <c r="FL28" s="26"/>
      <c r="FM28" s="32">
        <f t="shared" si="28"/>
        <v>-2.4668599581281163</v>
      </c>
      <c r="FN28" s="30">
        <f t="shared" si="25"/>
        <v>-4.5856029311638959</v>
      </c>
      <c r="FO28" s="30">
        <f t="shared" si="26"/>
        <v>-5.9975086854111348</v>
      </c>
      <c r="FP28" s="30">
        <f t="shared" si="21"/>
        <v>-7.1352972342338399</v>
      </c>
      <c r="FQ28" s="30">
        <f t="shared" si="22"/>
        <v>-8.1150984473478918</v>
      </c>
      <c r="FR28" s="31">
        <f t="shared" si="29"/>
        <v>-5.5315029810601573</v>
      </c>
      <c r="FS28" s="4">
        <f t="shared" si="23"/>
        <v>3.9600327598516439E-3</v>
      </c>
      <c r="FT28" s="5">
        <f t="shared" si="24"/>
        <v>5.4944816078930413E-3</v>
      </c>
    </row>
    <row r="29" spans="1:19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 s="7">
        <f t="shared" si="19"/>
        <v>38.411214302401419</v>
      </c>
      <c r="EU29" s="7">
        <f t="shared" si="5"/>
        <v>30.728971441921118</v>
      </c>
      <c r="EV29" s="7">
        <f t="shared" si="6"/>
        <v>34.570092872161261</v>
      </c>
      <c r="EW29" s="7">
        <v>38.411214302401397</v>
      </c>
      <c r="EX29" s="7">
        <f t="shared" si="7"/>
        <v>42.252335732641541</v>
      </c>
      <c r="EY29" s="7">
        <f t="shared" si="8"/>
        <v>46.093457162881677</v>
      </c>
      <c r="EZ29" s="7"/>
      <c r="FA29" s="26">
        <f t="shared" si="9"/>
        <v>-2.365608576608917</v>
      </c>
      <c r="FB29" s="26">
        <f t="shared" si="10"/>
        <v>-6.2067300068490603</v>
      </c>
      <c r="FC29" s="26">
        <f t="shared" si="11"/>
        <v>-10.047851437089196</v>
      </c>
      <c r="FD29" s="26">
        <f t="shared" si="12"/>
        <v>-13.88897286732934</v>
      </c>
      <c r="FE29" s="26">
        <f t="shared" si="13"/>
        <v>-17.730094297569476</v>
      </c>
      <c r="FF29" s="26"/>
      <c r="FG29" s="26">
        <f t="shared" si="14"/>
        <v>2.365608576608917</v>
      </c>
      <c r="FH29" s="26">
        <f t="shared" si="15"/>
        <v>6.2067300068490603</v>
      </c>
      <c r="FI29" s="26">
        <f t="shared" si="16"/>
        <v>10.047851437089196</v>
      </c>
      <c r="FJ29" s="26">
        <f t="shared" si="17"/>
        <v>13.88897286732934</v>
      </c>
      <c r="FK29" s="26">
        <f t="shared" si="18"/>
        <v>17.730094297569476</v>
      </c>
      <c r="FL29" s="26"/>
      <c r="FM29" s="32">
        <f t="shared" si="28"/>
        <v>-3.0761070050366692</v>
      </c>
      <c r="FN29" s="30">
        <f t="shared" si="25"/>
        <v>-4.9826619419138041</v>
      </c>
      <c r="FO29" s="30">
        <f t="shared" si="26"/>
        <v>-6.3396692144272624</v>
      </c>
      <c r="FP29" s="30">
        <f t="shared" si="21"/>
        <v>-7.4535824587454158</v>
      </c>
      <c r="FQ29" s="30">
        <f t="shared" si="22"/>
        <v>-8.4214237032866297</v>
      </c>
      <c r="FR29" s="31">
        <f t="shared" si="29"/>
        <v>-5.9259508913144217</v>
      </c>
      <c r="FS29" s="4">
        <f t="shared" si="23"/>
        <v>2.669268294011643E-3</v>
      </c>
      <c r="FT29" s="5">
        <f t="shared" si="24"/>
        <v>3.7035667221420798E-3</v>
      </c>
    </row>
    <row r="30" spans="1:19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 s="7">
        <f t="shared" si="19"/>
        <v>39.868875364305239</v>
      </c>
      <c r="EU30" s="7">
        <f t="shared" si="5"/>
        <v>31.895100291444244</v>
      </c>
      <c r="EV30" s="7">
        <f t="shared" si="6"/>
        <v>35.881987827874774</v>
      </c>
      <c r="EW30" s="7">
        <v>39.868875364305303</v>
      </c>
      <c r="EX30" s="7">
        <f t="shared" si="7"/>
        <v>43.85576290073584</v>
      </c>
      <c r="EY30" s="7">
        <f t="shared" si="8"/>
        <v>47.842650437166363</v>
      </c>
      <c r="EZ30" s="7"/>
      <c r="FA30" s="26">
        <f t="shared" si="9"/>
        <v>-3.5317374261320431</v>
      </c>
      <c r="FB30" s="26">
        <f t="shared" si="10"/>
        <v>-7.5186249625625727</v>
      </c>
      <c r="FC30" s="26">
        <f t="shared" si="11"/>
        <v>-11.505512498993102</v>
      </c>
      <c r="FD30" s="26">
        <f t="shared" si="12"/>
        <v>-15.492400035423639</v>
      </c>
      <c r="FE30" s="26">
        <f t="shared" si="13"/>
        <v>-19.479287571854162</v>
      </c>
      <c r="FF30" s="26"/>
      <c r="FG30" s="26">
        <f t="shared" si="14"/>
        <v>3.5317374261320431</v>
      </c>
      <c r="FH30" s="26">
        <f t="shared" si="15"/>
        <v>7.5186249625625727</v>
      </c>
      <c r="FI30" s="26">
        <f t="shared" si="16"/>
        <v>11.505512498993102</v>
      </c>
      <c r="FJ30" s="26">
        <f t="shared" si="17"/>
        <v>15.492400035423639</v>
      </c>
      <c r="FK30" s="26">
        <f t="shared" si="18"/>
        <v>19.479287571854162</v>
      </c>
      <c r="FL30" s="26"/>
      <c r="FM30" s="32">
        <f t="shared" si="28"/>
        <v>-3.7585834704750369</v>
      </c>
      <c r="FN30" s="30">
        <f t="shared" si="25"/>
        <v>-5.4840222328369794</v>
      </c>
      <c r="FO30" s="30">
        <f t="shared" si="26"/>
        <v>-6.7839553356410303</v>
      </c>
      <c r="FP30" s="30">
        <f t="shared" si="21"/>
        <v>-7.8720772443932834</v>
      </c>
      <c r="FQ30" s="30">
        <f t="shared" si="22"/>
        <v>-8.8270691788054236</v>
      </c>
      <c r="FR30" s="31">
        <f t="shared" si="29"/>
        <v>-6.4169829266178464</v>
      </c>
      <c r="FS30" s="4">
        <f t="shared" si="23"/>
        <v>1.633577430233806E-3</v>
      </c>
      <c r="FT30" s="5">
        <f t="shared" si="24"/>
        <v>2.2665623467784351E-3</v>
      </c>
    </row>
    <row r="31" spans="1:194" x14ac:dyDescent="0.2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 s="7">
        <f t="shared" si="19"/>
        <v>41.054760346566354</v>
      </c>
      <c r="EU31" s="7">
        <f t="shared" si="5"/>
        <v>32.843808277253117</v>
      </c>
      <c r="EV31" s="7">
        <f t="shared" si="6"/>
        <v>36.949284311909757</v>
      </c>
      <c r="EW31" s="7">
        <v>41.054760346566397</v>
      </c>
      <c r="EX31" s="7">
        <f t="shared" si="7"/>
        <v>45.160236381223044</v>
      </c>
      <c r="EY31" s="7">
        <f t="shared" si="8"/>
        <v>49.265712415879676</v>
      </c>
      <c r="EZ31" s="7"/>
      <c r="FA31" s="26">
        <f t="shared" si="9"/>
        <v>-4.4804454119409165</v>
      </c>
      <c r="FB31" s="26">
        <f t="shared" si="10"/>
        <v>-8.5859214465975562</v>
      </c>
      <c r="FC31" s="26">
        <f t="shared" si="11"/>
        <v>-12.691397481254196</v>
      </c>
      <c r="FD31" s="26">
        <f t="shared" si="12"/>
        <v>-16.796873515910843</v>
      </c>
      <c r="FE31" s="26">
        <f t="shared" si="13"/>
        <v>-20.902349550567475</v>
      </c>
      <c r="FF31" s="26"/>
      <c r="FG31" s="26">
        <f t="shared" si="14"/>
        <v>4.4804454119409165</v>
      </c>
      <c r="FH31" s="26">
        <f t="shared" si="15"/>
        <v>8.5859214465975562</v>
      </c>
      <c r="FI31" s="26">
        <f t="shared" si="16"/>
        <v>12.691397481254196</v>
      </c>
      <c r="FJ31" s="26">
        <f t="shared" si="17"/>
        <v>16.796873515910843</v>
      </c>
      <c r="FK31" s="26">
        <f t="shared" si="18"/>
        <v>20.902349550567475</v>
      </c>
      <c r="FL31" s="26"/>
      <c r="FM31" s="32">
        <f t="shared" si="28"/>
        <v>-4.2334125298349639</v>
      </c>
      <c r="FN31" s="30">
        <f t="shared" si="25"/>
        <v>-5.8603486062170589</v>
      </c>
      <c r="FO31" s="30">
        <f t="shared" si="26"/>
        <v>-7.1249975385972437</v>
      </c>
      <c r="FP31" s="30">
        <f t="shared" si="21"/>
        <v>-8.1967977932631335</v>
      </c>
      <c r="FQ31" s="30">
        <f t="shared" si="22"/>
        <v>-9.1438174851792571</v>
      </c>
      <c r="FR31" s="31">
        <f t="shared" si="29"/>
        <v>-6.7843273745744144</v>
      </c>
      <c r="FS31" s="4">
        <f t="shared" si="23"/>
        <v>1.1313684349243095E-3</v>
      </c>
      <c r="FT31" s="5">
        <f t="shared" si="24"/>
        <v>1.5697554627490597E-3</v>
      </c>
      <c r="FW31" s="22"/>
    </row>
    <row r="32" spans="1:194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1</v>
      </c>
      <c r="DA32">
        <v>1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 s="7">
        <f t="shared" si="19"/>
        <v>42.512421408470175</v>
      </c>
      <c r="EU32" s="7">
        <f t="shared" si="5"/>
        <v>34.009937126776165</v>
      </c>
      <c r="EV32" s="7">
        <f t="shared" si="6"/>
        <v>38.261179267623184</v>
      </c>
      <c r="EW32" s="7">
        <v>42.512421408470203</v>
      </c>
      <c r="EX32" s="7">
        <f t="shared" si="7"/>
        <v>46.763663549317229</v>
      </c>
      <c r="EY32" s="7">
        <f t="shared" si="8"/>
        <v>51.014905690164241</v>
      </c>
      <c r="EZ32" s="7"/>
      <c r="FA32" s="26">
        <f t="shared" si="9"/>
        <v>-5.6465742614639645</v>
      </c>
      <c r="FB32" s="26">
        <f t="shared" si="10"/>
        <v>-9.8978164023109834</v>
      </c>
      <c r="FC32" s="26">
        <f t="shared" si="11"/>
        <v>-14.149058543158002</v>
      </c>
      <c r="FD32" s="26">
        <f t="shared" si="12"/>
        <v>-18.400300684005028</v>
      </c>
      <c r="FE32" s="26">
        <f t="shared" si="13"/>
        <v>-22.65154282485204</v>
      </c>
      <c r="FF32" s="26"/>
      <c r="FG32" s="26">
        <f t="shared" si="14"/>
        <v>5.6465742614639645</v>
      </c>
      <c r="FH32" s="26">
        <f t="shared" si="15"/>
        <v>9.8978164023109834</v>
      </c>
      <c r="FI32" s="26">
        <f t="shared" si="16"/>
        <v>14.149058543158002</v>
      </c>
      <c r="FJ32" s="26">
        <f t="shared" si="17"/>
        <v>18.400300684005028</v>
      </c>
      <c r="FK32" s="26">
        <f t="shared" si="18"/>
        <v>22.65154282485204</v>
      </c>
      <c r="FL32" s="26"/>
      <c r="FM32" s="32">
        <f t="shared" si="28"/>
        <v>-4.7525042920397089</v>
      </c>
      <c r="FN32" s="30">
        <f t="shared" si="25"/>
        <v>-6.292159057846832</v>
      </c>
      <c r="FO32" s="30">
        <f t="shared" si="26"/>
        <v>-7.5230468676349487</v>
      </c>
      <c r="FP32" s="30">
        <f t="shared" si="21"/>
        <v>-8.5791143328446271</v>
      </c>
      <c r="FQ32" s="30">
        <f t="shared" si="22"/>
        <v>-9.5187273991541623</v>
      </c>
      <c r="FR32" s="31">
        <f t="shared" si="29"/>
        <v>-7.206258560639208</v>
      </c>
      <c r="FS32" s="4">
        <f t="shared" si="23"/>
        <v>7.4192784709334466E-4</v>
      </c>
      <c r="FT32" s="5">
        <f t="shared" si="24"/>
        <v>1.0294129259654867E-3</v>
      </c>
      <c r="GL32" s="2"/>
    </row>
    <row r="33" spans="1:179" x14ac:dyDescent="0.25">
      <c r="ET33" s="21">
        <v>28.363362865312201</v>
      </c>
      <c r="EU33" s="7"/>
      <c r="EV33" s="7"/>
      <c r="EW33" s="7">
        <v>28.363362865312201</v>
      </c>
      <c r="EX33" s="7"/>
      <c r="EY33" s="7"/>
      <c r="EZ33" s="7"/>
      <c r="FG33" s="26"/>
      <c r="FH33" s="26"/>
      <c r="FI33" s="26"/>
      <c r="FJ33" s="26"/>
      <c r="FK33" s="26"/>
      <c r="FL33" s="26"/>
      <c r="FS33" s="33">
        <f>SUM(FS13:FS32)</f>
        <v>0.72072909556433851</v>
      </c>
      <c r="FT33" s="34">
        <f>SUM(FT13:FT32)</f>
        <v>0.99999999999999989</v>
      </c>
    </row>
    <row r="34" spans="1:17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 s="7">
        <f t="shared" ref="ET34:ET53" si="30">SUMPRODUCT($A$12:$ES$12,A34:ES34)</f>
        <v>22.953513183315344</v>
      </c>
      <c r="EU34" s="7">
        <f t="shared" ref="EU34:EU53" si="31">0.8*EW34</f>
        <v>18.362810546652323</v>
      </c>
      <c r="EV34" s="7">
        <f t="shared" ref="EV34:EV53" si="32">0.9*EW34</f>
        <v>20.65816186498386</v>
      </c>
      <c r="EW34" s="7">
        <v>22.953513183315401</v>
      </c>
      <c r="EX34" s="7">
        <f t="shared" ref="EX34:EX53" si="33">1.1*EW34</f>
        <v>25.248864501646942</v>
      </c>
      <c r="EY34" s="7">
        <f t="shared" ref="EY34:EY53" si="34">1.2*EW34</f>
        <v>27.544215819978479</v>
      </c>
      <c r="EZ34" s="7"/>
      <c r="FA34" s="24">
        <f t="shared" ref="FA34:FA53" si="35">$EW$54-EU34</f>
        <v>4.5907026366630781</v>
      </c>
      <c r="FB34" s="24">
        <f t="shared" ref="FB34:FB53" si="36">$EW$54-EV34</f>
        <v>2.2953513183315408</v>
      </c>
      <c r="FC34" s="24">
        <f t="shared" ref="FC34:FC53" si="37">$EW$54-EW34</f>
        <v>0</v>
      </c>
      <c r="FD34" s="26">
        <f t="shared" ref="FD34:FD53" si="38">$EW$54-EX34</f>
        <v>-2.2953513183315408</v>
      </c>
      <c r="FE34" s="26">
        <f t="shared" ref="FE34:FE53" si="39">$EW$54-EY34</f>
        <v>-4.5907026366630781</v>
      </c>
      <c r="FF34" s="26"/>
      <c r="FG34" s="26">
        <f t="shared" ref="FG34:FG53" si="40">ABS(FA34)</f>
        <v>4.5907026366630781</v>
      </c>
      <c r="FH34" s="26">
        <f t="shared" ref="FH34:FH53" si="41">ABS(FB34)</f>
        <v>2.2953513183315408</v>
      </c>
      <c r="FI34" s="26">
        <f t="shared" ref="FI34:FI53" si="42">ABS(FC34)</f>
        <v>0</v>
      </c>
      <c r="FJ34" s="26">
        <f t="shared" ref="FJ34:FJ53" si="43">ABS(FD34)</f>
        <v>2.2953513183315408</v>
      </c>
      <c r="FK34" s="26">
        <f t="shared" ref="FK34:FK53" si="44">ABS(FE34)</f>
        <v>4.5907026366630781</v>
      </c>
      <c r="FL34" s="26"/>
      <c r="FM34" s="35">
        <f>SQRT(FA34)</f>
        <v>2.1425925036420432</v>
      </c>
      <c r="FN34" s="35">
        <f>SQRT(FB34)</f>
        <v>1.5150416886447517</v>
      </c>
      <c r="FO34" s="35">
        <f>SQRT(FC34)</f>
        <v>0</v>
      </c>
      <c r="FP34" s="30">
        <f>-2*SQRT(FJ34)</f>
        <v>-3.0300833772895035</v>
      </c>
      <c r="FQ34" s="30">
        <f>-2*SQRT(FK34)</f>
        <v>-4.2851850072840865</v>
      </c>
      <c r="FR34" s="31">
        <f>SUMPRODUCT(FM34:FQ34,$FM$11:$FQ$11)</f>
        <v>-0.59625584896226813</v>
      </c>
      <c r="FS34" s="4">
        <f t="shared" si="23"/>
        <v>0.55087032136011349</v>
      </c>
      <c r="FT34" s="5">
        <f>FS34/$FS$54</f>
        <v>0.29254032343736308</v>
      </c>
    </row>
    <row r="35" spans="1:17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 s="7">
        <f t="shared" si="30"/>
        <v>23.894711367791231</v>
      </c>
      <c r="EU35" s="7">
        <f t="shared" si="31"/>
        <v>19.115769094232959</v>
      </c>
      <c r="EV35" s="7">
        <f t="shared" si="32"/>
        <v>21.505240231012081</v>
      </c>
      <c r="EW35" s="7">
        <v>23.894711367791199</v>
      </c>
      <c r="EX35" s="7">
        <f t="shared" si="33"/>
        <v>26.284182504570321</v>
      </c>
      <c r="EY35" s="7">
        <f t="shared" si="34"/>
        <v>28.673653641349439</v>
      </c>
      <c r="EZ35" s="7"/>
      <c r="FA35" s="24">
        <f t="shared" si="35"/>
        <v>3.8377440890824417</v>
      </c>
      <c r="FB35" s="24">
        <f t="shared" si="36"/>
        <v>1.44827295230332</v>
      </c>
      <c r="FC35" s="26">
        <f t="shared" si="37"/>
        <v>-0.94119818447579817</v>
      </c>
      <c r="FD35" s="26">
        <f t="shared" si="38"/>
        <v>-3.3306693212549199</v>
      </c>
      <c r="FE35" s="26">
        <f t="shared" si="39"/>
        <v>-5.720140458034038</v>
      </c>
      <c r="FF35" s="26"/>
      <c r="FG35" s="26">
        <f t="shared" si="40"/>
        <v>3.8377440890824417</v>
      </c>
      <c r="FH35" s="26">
        <f t="shared" si="41"/>
        <v>1.44827295230332</v>
      </c>
      <c r="FI35" s="26">
        <f t="shared" si="42"/>
        <v>0.94119818447579817</v>
      </c>
      <c r="FJ35" s="26">
        <f t="shared" si="43"/>
        <v>3.3306693212549199</v>
      </c>
      <c r="FK35" s="26">
        <f t="shared" si="44"/>
        <v>5.720140458034038</v>
      </c>
      <c r="FL35" s="26"/>
      <c r="FM35" s="35">
        <f t="shared" ref="FM35:FM47" si="45">SQRT(FA35)</f>
        <v>1.9590161023030008</v>
      </c>
      <c r="FN35" s="35">
        <f>SQRT(FB35)</f>
        <v>1.2034421266946409</v>
      </c>
      <c r="FO35" s="30">
        <f t="shared" ref="FO35:FO53" si="46">-2*SQRT(FI35)</f>
        <v>-1.9403073823245616</v>
      </c>
      <c r="FP35" s="30">
        <f t="shared" ref="FP35:FQ50" si="47">-2*SQRT(FJ35)</f>
        <v>-3.6500242855383416</v>
      </c>
      <c r="FQ35" s="30">
        <f t="shared" si="47"/>
        <v>-4.7833630253343884</v>
      </c>
      <c r="FR35" s="31">
        <f>SUMPRODUCT(FM35:FQ35,$FM$11:$FQ$11)</f>
        <v>-1.2627810673180933</v>
      </c>
      <c r="FS35" s="4">
        <f t="shared" si="23"/>
        <v>0.28286626147854027</v>
      </c>
      <c r="FT35" s="5">
        <f t="shared" ref="FT35:FT53" si="48">FS35/$FS$54</f>
        <v>0.15021645642142867</v>
      </c>
    </row>
    <row r="36" spans="1:17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 s="7">
        <f t="shared" si="30"/>
        <v>24.188306770630092</v>
      </c>
      <c r="EU36" s="7">
        <f t="shared" si="31"/>
        <v>19.350645416504079</v>
      </c>
      <c r="EV36" s="7">
        <f t="shared" si="32"/>
        <v>21.769476093567089</v>
      </c>
      <c r="EW36" s="7">
        <v>24.188306770630099</v>
      </c>
      <c r="EX36" s="7">
        <f t="shared" si="33"/>
        <v>26.607137447693113</v>
      </c>
      <c r="EY36" s="7">
        <f t="shared" si="34"/>
        <v>29.025968124756119</v>
      </c>
      <c r="EZ36" s="7"/>
      <c r="FA36" s="24">
        <f t="shared" si="35"/>
        <v>3.6028677668113218</v>
      </c>
      <c r="FB36" s="24">
        <f t="shared" si="36"/>
        <v>1.1840370897483119</v>
      </c>
      <c r="FC36" s="26">
        <f t="shared" si="37"/>
        <v>-1.234793587314698</v>
      </c>
      <c r="FD36" s="26">
        <f t="shared" si="38"/>
        <v>-3.6536242643777115</v>
      </c>
      <c r="FE36" s="26">
        <f t="shared" si="39"/>
        <v>-6.0724549414407178</v>
      </c>
      <c r="FF36" s="26"/>
      <c r="FG36" s="26">
        <f t="shared" si="40"/>
        <v>3.6028677668113218</v>
      </c>
      <c r="FH36" s="26">
        <f t="shared" si="41"/>
        <v>1.1840370897483119</v>
      </c>
      <c r="FI36" s="26">
        <f t="shared" si="42"/>
        <v>1.234793587314698</v>
      </c>
      <c r="FJ36" s="26">
        <f t="shared" si="43"/>
        <v>3.6536242643777115</v>
      </c>
      <c r="FK36" s="26">
        <f t="shared" si="44"/>
        <v>6.0724549414407178</v>
      </c>
      <c r="FL36" s="26"/>
      <c r="FM36" s="35">
        <f t="shared" si="45"/>
        <v>1.8981221685685361</v>
      </c>
      <c r="FN36" s="35">
        <f>SQRT(FB36)</f>
        <v>1.0881346836436709</v>
      </c>
      <c r="FO36" s="30">
        <f t="shared" si="46"/>
        <v>-2.2224253304124284</v>
      </c>
      <c r="FP36" s="30">
        <f t="shared" si="47"/>
        <v>-3.8228911909065428</v>
      </c>
      <c r="FQ36" s="30">
        <f t="shared" si="47"/>
        <v>-4.9284703271667238</v>
      </c>
      <c r="FR36" s="31">
        <f>SUMPRODUCT(FM36:FQ36,$FM$11:$FQ$11)</f>
        <v>-1.4030311738376131</v>
      </c>
      <c r="FS36" s="4">
        <f t="shared" si="23"/>
        <v>0.24585061740057984</v>
      </c>
      <c r="FT36" s="5">
        <f t="shared" si="48"/>
        <v>0.13055925567757148</v>
      </c>
    </row>
    <row r="37" spans="1:17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 s="7">
        <f t="shared" si="30"/>
        <v>24.681785259455509</v>
      </c>
      <c r="EU37" s="7">
        <f t="shared" si="31"/>
        <v>19.745428207564402</v>
      </c>
      <c r="EV37" s="7">
        <f t="shared" si="32"/>
        <v>22.213606733509948</v>
      </c>
      <c r="EW37" s="7">
        <v>24.681785259455499</v>
      </c>
      <c r="EX37" s="7">
        <f t="shared" si="33"/>
        <v>27.149963785401052</v>
      </c>
      <c r="EY37" s="7">
        <f t="shared" si="34"/>
        <v>29.618142311346595</v>
      </c>
      <c r="EZ37" s="7"/>
      <c r="FA37" s="24">
        <f t="shared" si="35"/>
        <v>3.2080849757509995</v>
      </c>
      <c r="FB37" s="24">
        <f t="shared" si="36"/>
        <v>0.73990644980545284</v>
      </c>
      <c r="FC37" s="26">
        <f t="shared" si="37"/>
        <v>-1.7282720761400974</v>
      </c>
      <c r="FD37" s="26">
        <f t="shared" si="38"/>
        <v>-4.1964506020856511</v>
      </c>
      <c r="FE37" s="26">
        <f t="shared" si="39"/>
        <v>-6.6646291280311942</v>
      </c>
      <c r="FF37" s="26"/>
      <c r="FG37" s="26">
        <f t="shared" si="40"/>
        <v>3.2080849757509995</v>
      </c>
      <c r="FH37" s="26">
        <f t="shared" si="41"/>
        <v>0.73990644980545284</v>
      </c>
      <c r="FI37" s="26">
        <f t="shared" si="42"/>
        <v>1.7282720761400974</v>
      </c>
      <c r="FJ37" s="26">
        <f t="shared" si="43"/>
        <v>4.1964506020856511</v>
      </c>
      <c r="FK37" s="26">
        <f t="shared" si="44"/>
        <v>6.6646291280311942</v>
      </c>
      <c r="FL37" s="26"/>
      <c r="FM37" s="35">
        <f t="shared" si="45"/>
        <v>1.7911127758326664</v>
      </c>
      <c r="FN37" s="35">
        <f>SQRT(FB37)</f>
        <v>0.86017815003954434</v>
      </c>
      <c r="FO37" s="30">
        <f t="shared" si="46"/>
        <v>-2.6292752432106439</v>
      </c>
      <c r="FP37" s="30">
        <f t="shared" si="47"/>
        <v>-4.0970480114763852</v>
      </c>
      <c r="FQ37" s="30">
        <f t="shared" si="47"/>
        <v>-5.1631885993177491</v>
      </c>
      <c r="FR37" s="31">
        <f>SUMPRODUCT(FM37:FQ37,$FM$11:$FQ$11)</f>
        <v>-1.6270101765926737</v>
      </c>
      <c r="FS37" s="4">
        <f t="shared" si="23"/>
        <v>0.19651624553875785</v>
      </c>
      <c r="FT37" s="5">
        <f t="shared" si="48"/>
        <v>0.10436018024834373</v>
      </c>
    </row>
    <row r="38" spans="1:17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 s="7">
        <f t="shared" si="30"/>
        <v>25.400132665277663</v>
      </c>
      <c r="EU38" s="7">
        <f t="shared" si="31"/>
        <v>20.320106132222161</v>
      </c>
      <c r="EV38" s="7">
        <f t="shared" si="32"/>
        <v>22.86011939874993</v>
      </c>
      <c r="EW38" s="7">
        <v>25.400132665277699</v>
      </c>
      <c r="EX38" s="7">
        <f t="shared" si="33"/>
        <v>27.940145931805471</v>
      </c>
      <c r="EY38" s="7">
        <f t="shared" si="34"/>
        <v>30.480159198333237</v>
      </c>
      <c r="EZ38" s="7"/>
      <c r="FA38" s="24">
        <f t="shared" si="35"/>
        <v>2.6334070510932399</v>
      </c>
      <c r="FB38" s="24">
        <f t="shared" si="36"/>
        <v>9.3393784565471094E-2</v>
      </c>
      <c r="FC38" s="26">
        <f t="shared" si="37"/>
        <v>-2.4466194819622977</v>
      </c>
      <c r="FD38" s="26">
        <f t="shared" si="38"/>
        <v>-4.9866327484900701</v>
      </c>
      <c r="FE38" s="26">
        <f t="shared" si="39"/>
        <v>-7.5266460150178354</v>
      </c>
      <c r="FF38" s="26"/>
      <c r="FG38" s="26">
        <f t="shared" si="40"/>
        <v>2.6334070510932399</v>
      </c>
      <c r="FH38" s="26">
        <f t="shared" si="41"/>
        <v>9.3393784565471094E-2</v>
      </c>
      <c r="FI38" s="26">
        <f t="shared" si="42"/>
        <v>2.4466194819622977</v>
      </c>
      <c r="FJ38" s="26">
        <f t="shared" si="43"/>
        <v>4.9866327484900701</v>
      </c>
      <c r="FK38" s="26">
        <f t="shared" si="44"/>
        <v>7.5266460150178354</v>
      </c>
      <c r="FL38" s="26"/>
      <c r="FM38" s="35">
        <f t="shared" si="45"/>
        <v>1.6227775728956941</v>
      </c>
      <c r="FN38" s="35">
        <f>SQRT(FB38)</f>
        <v>0.30560396686802199</v>
      </c>
      <c r="FO38" s="30">
        <f t="shared" si="46"/>
        <v>-3.1283346892315071</v>
      </c>
      <c r="FP38" s="30">
        <f t="shared" si="47"/>
        <v>-4.4661539375574906</v>
      </c>
      <c r="FQ38" s="30">
        <f t="shared" si="47"/>
        <v>-5.4869466973965899</v>
      </c>
      <c r="FR38" s="31">
        <f>SUMPRODUCT(FM38:FQ38,$FM$11:$FQ$11)</f>
        <v>-1.9649998438536973</v>
      </c>
      <c r="FS38" s="4">
        <f t="shared" si="23"/>
        <v>0.14015590850064058</v>
      </c>
      <c r="FT38" s="5">
        <f t="shared" si="48"/>
        <v>7.4429957858687446E-2</v>
      </c>
    </row>
    <row r="39" spans="1:179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 s="7">
        <f t="shared" si="30"/>
        <v>25.59705922748028</v>
      </c>
      <c r="EU39" s="7">
        <f t="shared" si="31"/>
        <v>20.477647381984241</v>
      </c>
      <c r="EV39" s="7">
        <f t="shared" si="32"/>
        <v>23.037353304732271</v>
      </c>
      <c r="EW39" s="7">
        <v>25.597059227480301</v>
      </c>
      <c r="EX39" s="7">
        <f t="shared" si="33"/>
        <v>28.156765150228335</v>
      </c>
      <c r="EY39" s="7">
        <f t="shared" si="34"/>
        <v>30.716471072976361</v>
      </c>
      <c r="EZ39" s="7"/>
      <c r="FA39" s="24">
        <f t="shared" si="35"/>
        <v>2.4758658013311603</v>
      </c>
      <c r="FB39" s="27">
        <f t="shared" si="36"/>
        <v>-8.3840121416869806E-2</v>
      </c>
      <c r="FC39" s="26">
        <f t="shared" si="37"/>
        <v>-2.6435460441648999</v>
      </c>
      <c r="FD39" s="26">
        <f t="shared" si="38"/>
        <v>-5.2032519669129336</v>
      </c>
      <c r="FE39" s="26">
        <f t="shared" si="39"/>
        <v>-7.7629578896609601</v>
      </c>
      <c r="FF39" s="26"/>
      <c r="FG39" s="26">
        <f t="shared" si="40"/>
        <v>2.4758658013311603</v>
      </c>
      <c r="FH39" s="26">
        <f t="shared" si="41"/>
        <v>8.3840121416869806E-2</v>
      </c>
      <c r="FI39" s="26">
        <f t="shared" si="42"/>
        <v>2.6435460441648999</v>
      </c>
      <c r="FJ39" s="26">
        <f t="shared" si="43"/>
        <v>5.2032519669129336</v>
      </c>
      <c r="FK39" s="26">
        <f t="shared" si="44"/>
        <v>7.7629578896609601</v>
      </c>
      <c r="FL39" s="26"/>
      <c r="FM39" s="35">
        <f t="shared" si="45"/>
        <v>1.5734884179208821</v>
      </c>
      <c r="FN39" s="32">
        <f>-2*SQRT(FH39)</f>
        <v>-0.57910317359472241</v>
      </c>
      <c r="FO39" s="30">
        <f t="shared" si="46"/>
        <v>-3.2517970688005118</v>
      </c>
      <c r="FP39" s="30">
        <f t="shared" si="47"/>
        <v>-4.5621275593358561</v>
      </c>
      <c r="FQ39" s="30">
        <f t="shared" si="47"/>
        <v>-5.5724170302162275</v>
      </c>
      <c r="FR39" s="31">
        <f>SUMPRODUCT(FM39:FQ39,$FM$9:$FQ$9)</f>
        <v>-2.3550457346587157</v>
      </c>
      <c r="FS39" s="4">
        <f t="shared" si="23"/>
        <v>9.4889166711728326E-2</v>
      </c>
      <c r="FT39" s="5">
        <f t="shared" si="48"/>
        <v>5.0391002100119299E-2</v>
      </c>
    </row>
    <row r="40" spans="1:17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 s="7">
        <f t="shared" si="30"/>
        <v>25.6229834439314</v>
      </c>
      <c r="EU40" s="7">
        <f t="shared" si="31"/>
        <v>20.49838675514512</v>
      </c>
      <c r="EV40" s="7">
        <f t="shared" si="32"/>
        <v>23.060685099538262</v>
      </c>
      <c r="EW40" s="7">
        <v>25.6229834439314</v>
      </c>
      <c r="EX40" s="7">
        <f t="shared" si="33"/>
        <v>28.185281788324541</v>
      </c>
      <c r="EY40" s="7">
        <f t="shared" si="34"/>
        <v>30.74758013271768</v>
      </c>
      <c r="EZ40" s="7"/>
      <c r="FA40" s="24">
        <f t="shared" si="35"/>
        <v>2.4551264281702814</v>
      </c>
      <c r="FB40" s="27">
        <f t="shared" si="36"/>
        <v>-0.10717191622286038</v>
      </c>
      <c r="FC40" s="26">
        <f t="shared" si="37"/>
        <v>-2.6694702606159986</v>
      </c>
      <c r="FD40" s="26">
        <f t="shared" si="38"/>
        <v>-5.2317686050091403</v>
      </c>
      <c r="FE40" s="26">
        <f t="shared" si="39"/>
        <v>-7.7940669494022785</v>
      </c>
      <c r="FF40" s="26"/>
      <c r="FG40" s="26">
        <f t="shared" si="40"/>
        <v>2.4551264281702814</v>
      </c>
      <c r="FH40" s="26">
        <f t="shared" si="41"/>
        <v>0.10717191622286038</v>
      </c>
      <c r="FI40" s="26">
        <f t="shared" si="42"/>
        <v>2.6694702606159986</v>
      </c>
      <c r="FJ40" s="26">
        <f t="shared" si="43"/>
        <v>5.2317686050091403</v>
      </c>
      <c r="FK40" s="26">
        <f t="shared" si="44"/>
        <v>7.7940669494022785</v>
      </c>
      <c r="FL40" s="26"/>
      <c r="FM40" s="35">
        <f t="shared" si="45"/>
        <v>1.5668843059301734</v>
      </c>
      <c r="FN40" s="32">
        <f t="shared" ref="FN40:FN53" si="49">-2*SQRT(FH40)</f>
        <v>-0.6547424416451415</v>
      </c>
      <c r="FO40" s="30">
        <f t="shared" si="46"/>
        <v>-3.2677027163534924</v>
      </c>
      <c r="FP40" s="30">
        <f t="shared" si="47"/>
        <v>-4.5746119420161273</v>
      </c>
      <c r="FQ40" s="30">
        <f t="shared" si="47"/>
        <v>-5.5835712404883946</v>
      </c>
      <c r="FR40" s="31">
        <f t="shared" ref="FR40:FR47" si="50">SUMPRODUCT(FM40:FQ40,$FM$9:$FQ$9)</f>
        <v>-2.381863092918695</v>
      </c>
      <c r="FS40" s="4">
        <f t="shared" si="23"/>
        <v>9.237830771191409E-2</v>
      </c>
      <c r="FT40" s="5">
        <f t="shared" si="48"/>
        <v>4.9057607514443123E-2</v>
      </c>
    </row>
    <row r="41" spans="1:17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 s="7">
        <f t="shared" si="30"/>
        <v>26.146353534116319</v>
      </c>
      <c r="EU41" s="7">
        <f t="shared" si="31"/>
        <v>20.917082827293044</v>
      </c>
      <c r="EV41" s="7">
        <f t="shared" si="32"/>
        <v>23.531718180704672</v>
      </c>
      <c r="EW41" s="7">
        <v>26.146353534116301</v>
      </c>
      <c r="EX41" s="7">
        <f t="shared" si="33"/>
        <v>28.760988887527933</v>
      </c>
      <c r="EY41" s="7">
        <f t="shared" si="34"/>
        <v>31.375624240939558</v>
      </c>
      <c r="EZ41" s="7"/>
      <c r="FA41" s="24">
        <f t="shared" si="35"/>
        <v>2.0364303560223576</v>
      </c>
      <c r="FB41" s="26">
        <f t="shared" si="36"/>
        <v>-0.57820499738927111</v>
      </c>
      <c r="FC41" s="26">
        <f t="shared" si="37"/>
        <v>-3.1928403508008998</v>
      </c>
      <c r="FD41" s="26">
        <f t="shared" si="38"/>
        <v>-5.807475704212532</v>
      </c>
      <c r="FE41" s="26">
        <f t="shared" si="39"/>
        <v>-8.4221110576241571</v>
      </c>
      <c r="FF41" s="26"/>
      <c r="FG41" s="26">
        <f t="shared" si="40"/>
        <v>2.0364303560223576</v>
      </c>
      <c r="FH41" s="26">
        <f t="shared" si="41"/>
        <v>0.57820499738927111</v>
      </c>
      <c r="FI41" s="26">
        <f t="shared" si="42"/>
        <v>3.1928403508008998</v>
      </c>
      <c r="FJ41" s="26">
        <f t="shared" si="43"/>
        <v>5.807475704212532</v>
      </c>
      <c r="FK41" s="26">
        <f t="shared" si="44"/>
        <v>8.4221110576241571</v>
      </c>
      <c r="FL41" s="26"/>
      <c r="FM41" s="35">
        <f t="shared" si="45"/>
        <v>1.4270355132309629</v>
      </c>
      <c r="FN41" s="32">
        <f t="shared" si="49"/>
        <v>-1.5207958408534279</v>
      </c>
      <c r="FO41" s="30">
        <f t="shared" si="46"/>
        <v>-3.573704157202104</v>
      </c>
      <c r="FP41" s="30">
        <f t="shared" si="47"/>
        <v>-4.8197409491434424</v>
      </c>
      <c r="FQ41" s="30">
        <f t="shared" si="47"/>
        <v>-5.8041747243252964</v>
      </c>
      <c r="FR41" s="31">
        <f t="shared" si="50"/>
        <v>-2.7623232846029597</v>
      </c>
      <c r="FS41" s="4">
        <f t="shared" si="23"/>
        <v>6.3144894249960073E-2</v>
      </c>
      <c r="FT41" s="5">
        <f t="shared" si="48"/>
        <v>3.3533169370410974E-2</v>
      </c>
    </row>
    <row r="42" spans="1:17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 s="7">
        <f t="shared" si="30"/>
        <v>26.166456237667312</v>
      </c>
      <c r="EU42" s="7">
        <f t="shared" si="31"/>
        <v>20.933164990133843</v>
      </c>
      <c r="EV42" s="7">
        <f t="shared" si="32"/>
        <v>23.549810613900572</v>
      </c>
      <c r="EW42" s="7">
        <v>26.166456237667301</v>
      </c>
      <c r="EX42" s="7">
        <f t="shared" si="33"/>
        <v>28.783101861434034</v>
      </c>
      <c r="EY42" s="7">
        <f t="shared" si="34"/>
        <v>31.399747485200759</v>
      </c>
      <c r="EZ42" s="7"/>
      <c r="FA42" s="24">
        <f t="shared" si="35"/>
        <v>2.0203481931815581</v>
      </c>
      <c r="FB42" s="26">
        <f t="shared" si="36"/>
        <v>-0.59629743058517093</v>
      </c>
      <c r="FC42" s="26">
        <f t="shared" si="37"/>
        <v>-3.2129430543519</v>
      </c>
      <c r="FD42" s="26">
        <f t="shared" si="38"/>
        <v>-5.8295886781186326</v>
      </c>
      <c r="FE42" s="26">
        <f t="shared" si="39"/>
        <v>-8.4462343018853581</v>
      </c>
      <c r="FF42" s="26"/>
      <c r="FG42" s="26">
        <f t="shared" si="40"/>
        <v>2.0203481931815581</v>
      </c>
      <c r="FH42" s="26">
        <f t="shared" si="41"/>
        <v>0.59629743058517093</v>
      </c>
      <c r="FI42" s="26">
        <f t="shared" si="42"/>
        <v>3.2129430543519</v>
      </c>
      <c r="FJ42" s="26">
        <f t="shared" si="43"/>
        <v>5.8295886781186326</v>
      </c>
      <c r="FK42" s="26">
        <f t="shared" si="44"/>
        <v>8.4462343018853581</v>
      </c>
      <c r="FL42" s="26"/>
      <c r="FM42" s="35">
        <f t="shared" si="45"/>
        <v>1.421389529010805</v>
      </c>
      <c r="FN42" s="32">
        <f t="shared" si="49"/>
        <v>-1.5444059448022995</v>
      </c>
      <c r="FO42" s="30">
        <f t="shared" si="46"/>
        <v>-3.5849368498493246</v>
      </c>
      <c r="FP42" s="30">
        <f t="shared" si="47"/>
        <v>-4.8289082319375805</v>
      </c>
      <c r="FQ42" s="30">
        <f t="shared" si="47"/>
        <v>-5.812481157607432</v>
      </c>
      <c r="FR42" s="31">
        <f t="shared" si="50"/>
        <v>-2.774497247306619</v>
      </c>
      <c r="FS42" s="4">
        <f t="shared" si="23"/>
        <v>6.2380830938066047E-2</v>
      </c>
      <c r="FT42" s="5">
        <f t="shared" si="48"/>
        <v>3.3127412661942406E-2</v>
      </c>
    </row>
    <row r="43" spans="1:179" x14ac:dyDescent="0.2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 s="7">
        <f t="shared" si="30"/>
        <v>27.325331303620452</v>
      </c>
      <c r="EU43" s="7">
        <f t="shared" si="31"/>
        <v>21.860265042896401</v>
      </c>
      <c r="EV43" s="7">
        <f t="shared" si="32"/>
        <v>24.592798173258451</v>
      </c>
      <c r="EW43" s="7">
        <v>27.325331303620501</v>
      </c>
      <c r="EX43" s="7">
        <f t="shared" si="33"/>
        <v>30.057864433982555</v>
      </c>
      <c r="EY43" s="7">
        <f t="shared" si="34"/>
        <v>32.790397564344602</v>
      </c>
      <c r="EZ43" s="7"/>
      <c r="FA43" s="24">
        <f t="shared" si="35"/>
        <v>1.093248140419</v>
      </c>
      <c r="FB43" s="26">
        <f t="shared" si="36"/>
        <v>-1.6392849899430502</v>
      </c>
      <c r="FC43" s="26">
        <f t="shared" si="37"/>
        <v>-4.3718181203051003</v>
      </c>
      <c r="FD43" s="26">
        <f t="shared" si="38"/>
        <v>-7.104351250667154</v>
      </c>
      <c r="FE43" s="26">
        <f t="shared" si="39"/>
        <v>-9.8368843810292006</v>
      </c>
      <c r="FF43" s="26"/>
      <c r="FG43" s="26">
        <f t="shared" si="40"/>
        <v>1.093248140419</v>
      </c>
      <c r="FH43" s="26">
        <f t="shared" si="41"/>
        <v>1.6392849899430502</v>
      </c>
      <c r="FI43" s="26">
        <f t="shared" si="42"/>
        <v>4.3718181203051003</v>
      </c>
      <c r="FJ43" s="26">
        <f t="shared" si="43"/>
        <v>7.104351250667154</v>
      </c>
      <c r="FK43" s="26">
        <f t="shared" si="44"/>
        <v>9.8368843810292006</v>
      </c>
      <c r="FL43" s="26"/>
      <c r="FM43" s="35">
        <f t="shared" si="45"/>
        <v>1.045585070866546</v>
      </c>
      <c r="FN43" s="32">
        <f t="shared" si="49"/>
        <v>-2.5606913050526416</v>
      </c>
      <c r="FO43" s="30">
        <f t="shared" si="46"/>
        <v>-4.1817786265201082</v>
      </c>
      <c r="FP43" s="30">
        <f t="shared" si="47"/>
        <v>-5.3307977829466218</v>
      </c>
      <c r="FQ43" s="30">
        <f t="shared" si="47"/>
        <v>-6.2727615548589766</v>
      </c>
      <c r="FR43" s="31">
        <f t="shared" si="50"/>
        <v>-3.3823843227898553</v>
      </c>
      <c r="FS43" s="4">
        <f t="shared" si="23"/>
        <v>3.3966371315274586E-2</v>
      </c>
      <c r="FT43" s="5">
        <f t="shared" si="48"/>
        <v>1.8037880904584646E-2</v>
      </c>
    </row>
    <row r="44" spans="1:17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 s="7">
        <f t="shared" si="30"/>
        <v>27.358179428763886</v>
      </c>
      <c r="EU44" s="7">
        <f t="shared" si="31"/>
        <v>21.886543543011122</v>
      </c>
      <c r="EV44" s="7">
        <f t="shared" si="32"/>
        <v>24.62236148588751</v>
      </c>
      <c r="EW44" s="7">
        <v>27.358179428763901</v>
      </c>
      <c r="EX44" s="7">
        <f t="shared" si="33"/>
        <v>30.093997371640292</v>
      </c>
      <c r="EY44" s="7">
        <f t="shared" si="34"/>
        <v>32.829815314516679</v>
      </c>
      <c r="EZ44" s="7"/>
      <c r="FA44" s="24">
        <f t="shared" si="35"/>
        <v>1.0669696403042792</v>
      </c>
      <c r="FB44" s="26">
        <f t="shared" si="36"/>
        <v>-1.6688483025721084</v>
      </c>
      <c r="FC44" s="26">
        <f t="shared" si="37"/>
        <v>-4.4046662454484995</v>
      </c>
      <c r="FD44" s="26">
        <f t="shared" si="38"/>
        <v>-7.1404841883248906</v>
      </c>
      <c r="FE44" s="26">
        <f t="shared" si="39"/>
        <v>-9.8763021312012782</v>
      </c>
      <c r="FF44" s="26"/>
      <c r="FG44" s="26">
        <f t="shared" si="40"/>
        <v>1.0669696403042792</v>
      </c>
      <c r="FH44" s="26">
        <f t="shared" si="41"/>
        <v>1.6688483025721084</v>
      </c>
      <c r="FI44" s="26">
        <f t="shared" si="42"/>
        <v>4.4046662454484995</v>
      </c>
      <c r="FJ44" s="26">
        <f t="shared" si="43"/>
        <v>7.1404841883248906</v>
      </c>
      <c r="FK44" s="26">
        <f t="shared" si="44"/>
        <v>9.8763021312012782</v>
      </c>
      <c r="FL44" s="26"/>
      <c r="FM44" s="35">
        <f t="shared" si="45"/>
        <v>1.0329422250563094</v>
      </c>
      <c r="FN44" s="32">
        <f t="shared" si="49"/>
        <v>-2.5836782327310872</v>
      </c>
      <c r="FO44" s="30">
        <f t="shared" si="46"/>
        <v>-4.197459348438529</v>
      </c>
      <c r="FP44" s="30">
        <f t="shared" si="47"/>
        <v>-5.3443368862095104</v>
      </c>
      <c r="FQ44" s="30">
        <f t="shared" si="47"/>
        <v>-6.2853168993142354</v>
      </c>
      <c r="FR44" s="31">
        <f t="shared" si="50"/>
        <v>-3.3980426621658033</v>
      </c>
      <c r="FS44" s="4">
        <f t="shared" si="23"/>
        <v>3.3438656695359809E-2</v>
      </c>
      <c r="FT44" s="5">
        <f t="shared" si="48"/>
        <v>1.7757637443271773E-2</v>
      </c>
    </row>
    <row r="45" spans="1:17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 s="7">
        <f t="shared" si="30"/>
        <v>27.363923405557536</v>
      </c>
      <c r="EU45" s="7">
        <f t="shared" si="31"/>
        <v>21.891138724446002</v>
      </c>
      <c r="EV45" s="7">
        <f t="shared" si="32"/>
        <v>24.627531065001751</v>
      </c>
      <c r="EW45" s="7">
        <v>27.3639234055575</v>
      </c>
      <c r="EX45" s="7">
        <f t="shared" si="33"/>
        <v>30.100315746113253</v>
      </c>
      <c r="EY45" s="7">
        <f t="shared" si="34"/>
        <v>32.836708086668999</v>
      </c>
      <c r="EZ45" s="7"/>
      <c r="FA45" s="24">
        <f t="shared" si="35"/>
        <v>1.0623744588693995</v>
      </c>
      <c r="FB45" s="26">
        <f t="shared" si="36"/>
        <v>-1.6740178816863498</v>
      </c>
      <c r="FC45" s="26">
        <f t="shared" si="37"/>
        <v>-4.4104102222420991</v>
      </c>
      <c r="FD45" s="26">
        <f t="shared" si="38"/>
        <v>-7.146802562797852</v>
      </c>
      <c r="FE45" s="26">
        <f t="shared" si="39"/>
        <v>-9.8831949033535977</v>
      </c>
      <c r="FF45" s="26"/>
      <c r="FG45" s="26">
        <f t="shared" si="40"/>
        <v>1.0623744588693995</v>
      </c>
      <c r="FH45" s="26">
        <f t="shared" si="41"/>
        <v>1.6740178816863498</v>
      </c>
      <c r="FI45" s="26">
        <f t="shared" si="42"/>
        <v>4.4104102222420991</v>
      </c>
      <c r="FJ45" s="26">
        <f t="shared" si="43"/>
        <v>7.146802562797852</v>
      </c>
      <c r="FK45" s="26">
        <f t="shared" si="44"/>
        <v>9.8831949033535977</v>
      </c>
      <c r="FL45" s="26"/>
      <c r="FM45" s="35">
        <f t="shared" si="45"/>
        <v>1.0307155082123289</v>
      </c>
      <c r="FN45" s="32">
        <f t="shared" si="49"/>
        <v>-2.5876768590273014</v>
      </c>
      <c r="FO45" s="30">
        <f t="shared" si="46"/>
        <v>-4.2001953393822529</v>
      </c>
      <c r="FP45" s="30">
        <f t="shared" si="47"/>
        <v>-5.3467008754176071</v>
      </c>
      <c r="FQ45" s="30">
        <f t="shared" si="47"/>
        <v>-6.2875098102042264</v>
      </c>
      <c r="FR45" s="31">
        <f t="shared" si="50"/>
        <v>-3.4007757531791913</v>
      </c>
      <c r="FS45" s="4">
        <f t="shared" si="23"/>
        <v>3.3347390579358212E-2</v>
      </c>
      <c r="FT45" s="5">
        <f t="shared" si="48"/>
        <v>1.770917046645578E-2</v>
      </c>
    </row>
    <row r="46" spans="1:17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 s="7">
        <f t="shared" si="30"/>
        <v>27.894728313807477</v>
      </c>
      <c r="EU46" s="7">
        <f t="shared" si="31"/>
        <v>22.315782651046003</v>
      </c>
      <c r="EV46" s="7">
        <f t="shared" si="32"/>
        <v>25.105255482426752</v>
      </c>
      <c r="EW46" s="7">
        <v>27.894728313807502</v>
      </c>
      <c r="EX46" s="7">
        <f t="shared" si="33"/>
        <v>30.684201145188254</v>
      </c>
      <c r="EY46" s="7">
        <f t="shared" si="34"/>
        <v>33.473673976569003</v>
      </c>
      <c r="EZ46" s="7"/>
      <c r="FA46" s="24">
        <f t="shared" si="35"/>
        <v>0.6377305322693978</v>
      </c>
      <c r="FB46" s="26">
        <f t="shared" si="36"/>
        <v>-2.1517422991113513</v>
      </c>
      <c r="FC46" s="26">
        <f t="shared" si="37"/>
        <v>-4.9412151304921004</v>
      </c>
      <c r="FD46" s="26">
        <f t="shared" si="38"/>
        <v>-7.730687961872853</v>
      </c>
      <c r="FE46" s="26">
        <f t="shared" si="39"/>
        <v>-10.520160793253602</v>
      </c>
      <c r="FF46" s="26"/>
      <c r="FG46" s="26">
        <f t="shared" si="40"/>
        <v>0.6377305322693978</v>
      </c>
      <c r="FH46" s="26">
        <f t="shared" si="41"/>
        <v>2.1517422991113513</v>
      </c>
      <c r="FI46" s="26">
        <f t="shared" si="42"/>
        <v>4.9412151304921004</v>
      </c>
      <c r="FJ46" s="26">
        <f t="shared" si="43"/>
        <v>7.730687961872853</v>
      </c>
      <c r="FK46" s="26">
        <f t="shared" si="44"/>
        <v>10.520160793253602</v>
      </c>
      <c r="FL46" s="26"/>
      <c r="FM46" s="35">
        <f t="shared" si="45"/>
        <v>0.79858032299161852</v>
      </c>
      <c r="FN46" s="32">
        <f t="shared" si="49"/>
        <v>-2.9337636572235</v>
      </c>
      <c r="FO46" s="30">
        <f t="shared" si="46"/>
        <v>-4.4457688336179153</v>
      </c>
      <c r="FP46" s="30">
        <f t="shared" si="47"/>
        <v>-5.5608229469649011</v>
      </c>
      <c r="FQ46" s="30">
        <f t="shared" si="47"/>
        <v>-6.4869594705851528</v>
      </c>
      <c r="FR46" s="31">
        <f t="shared" si="50"/>
        <v>-3.6488386294637936</v>
      </c>
      <c r="FS46" s="4">
        <f t="shared" si="23"/>
        <v>2.6021331644886399E-2</v>
      </c>
      <c r="FT46" s="5">
        <f t="shared" si="48"/>
        <v>1.3818658367492034E-2</v>
      </c>
    </row>
    <row r="47" spans="1:17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 s="7">
        <f t="shared" si="30"/>
        <v>28.575749300205111</v>
      </c>
      <c r="EU47" s="7">
        <f t="shared" si="31"/>
        <v>22.86059944016408</v>
      </c>
      <c r="EV47" s="7">
        <f t="shared" si="32"/>
        <v>25.718174370184592</v>
      </c>
      <c r="EW47" s="7">
        <v>28.5757493002051</v>
      </c>
      <c r="EX47" s="7">
        <f t="shared" si="33"/>
        <v>31.433324230225612</v>
      </c>
      <c r="EY47" s="7">
        <f t="shared" si="34"/>
        <v>34.29089916024612</v>
      </c>
      <c r="EZ47" s="7"/>
      <c r="FA47" s="24">
        <f t="shared" si="35"/>
        <v>9.2913743151321171E-2</v>
      </c>
      <c r="FB47" s="26">
        <f t="shared" si="36"/>
        <v>-2.7646611868691906</v>
      </c>
      <c r="FC47" s="26">
        <f t="shared" si="37"/>
        <v>-5.6222361168896988</v>
      </c>
      <c r="FD47" s="26">
        <f t="shared" si="38"/>
        <v>-8.4798110469102106</v>
      </c>
      <c r="FE47" s="26">
        <f t="shared" si="39"/>
        <v>-11.337385976930719</v>
      </c>
      <c r="FF47" s="26"/>
      <c r="FG47" s="26">
        <f t="shared" si="40"/>
        <v>9.2913743151321171E-2</v>
      </c>
      <c r="FH47" s="26">
        <f t="shared" si="41"/>
        <v>2.7646611868691906</v>
      </c>
      <c r="FI47" s="26">
        <f t="shared" si="42"/>
        <v>5.6222361168896988</v>
      </c>
      <c r="FJ47" s="26">
        <f t="shared" si="43"/>
        <v>8.4798110469102106</v>
      </c>
      <c r="FK47" s="26">
        <f t="shared" si="44"/>
        <v>11.337385976930719</v>
      </c>
      <c r="FL47" s="26"/>
      <c r="FM47" s="35">
        <f t="shared" si="45"/>
        <v>0.30481755715726278</v>
      </c>
      <c r="FN47" s="32">
        <f t="shared" si="49"/>
        <v>-3.3254540663609777</v>
      </c>
      <c r="FO47" s="30">
        <f t="shared" si="46"/>
        <v>-4.7422509916239983</v>
      </c>
      <c r="FP47" s="30">
        <f t="shared" si="47"/>
        <v>-5.8240230243055224</v>
      </c>
      <c r="FQ47" s="30">
        <f t="shared" si="47"/>
        <v>-6.7342069991739102</v>
      </c>
      <c r="FR47" s="31">
        <f t="shared" si="50"/>
        <v>-3.977285159795636</v>
      </c>
      <c r="FS47" s="4">
        <f t="shared" si="23"/>
        <v>1.8736436784927448E-2</v>
      </c>
      <c r="FT47" s="5">
        <f t="shared" si="48"/>
        <v>9.950006498068811E-3</v>
      </c>
    </row>
    <row r="48" spans="1:17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 s="7">
        <f t="shared" si="30"/>
        <v>30.44456482749851</v>
      </c>
      <c r="EU48" s="7">
        <f t="shared" si="31"/>
        <v>24.355651861998801</v>
      </c>
      <c r="EV48" s="7">
        <f t="shared" si="32"/>
        <v>27.400108344748649</v>
      </c>
      <c r="EW48" s="7">
        <v>30.4445648274985</v>
      </c>
      <c r="EX48" s="7">
        <f t="shared" si="33"/>
        <v>33.489021310248354</v>
      </c>
      <c r="EY48" s="7">
        <f t="shared" si="34"/>
        <v>36.533477792998198</v>
      </c>
      <c r="EZ48" s="7"/>
      <c r="FA48" s="26">
        <f t="shared" si="35"/>
        <v>-1.4021386786834</v>
      </c>
      <c r="FB48" s="26">
        <f t="shared" si="36"/>
        <v>-4.4465951614332475</v>
      </c>
      <c r="FC48" s="26">
        <f t="shared" si="37"/>
        <v>-7.4910516441830985</v>
      </c>
      <c r="FD48" s="26">
        <f t="shared" si="38"/>
        <v>-10.535508126932953</v>
      </c>
      <c r="FE48" s="26">
        <f t="shared" si="39"/>
        <v>-13.579964609682797</v>
      </c>
      <c r="FF48" s="26"/>
      <c r="FG48" s="26">
        <f t="shared" si="40"/>
        <v>1.4021386786834</v>
      </c>
      <c r="FH48" s="26">
        <f t="shared" si="41"/>
        <v>4.4465951614332475</v>
      </c>
      <c r="FI48" s="26">
        <f t="shared" si="42"/>
        <v>7.4910516441830985</v>
      </c>
      <c r="FJ48" s="26">
        <f t="shared" si="43"/>
        <v>10.535508126932953</v>
      </c>
      <c r="FK48" s="26">
        <f t="shared" si="44"/>
        <v>13.579964609682797</v>
      </c>
      <c r="FL48" s="26"/>
      <c r="FM48" s="32">
        <f t="shared" ref="FM48:FM53" si="51">-2*SQRT(FG48)</f>
        <v>-2.3682387368535291</v>
      </c>
      <c r="FN48" s="32">
        <f t="shared" si="49"/>
        <v>-4.2173902648122326</v>
      </c>
      <c r="FO48" s="30">
        <f t="shared" si="46"/>
        <v>-5.4739571222957526</v>
      </c>
      <c r="FP48" s="30">
        <f t="shared" si="47"/>
        <v>-6.4916894956345388</v>
      </c>
      <c r="FQ48" s="30">
        <f t="shared" si="47"/>
        <v>-7.3702007054578367</v>
      </c>
      <c r="FR48" s="31">
        <f t="shared" ref="FR48:FR53" si="52">SUMPRODUCT(FM48:FQ48,$FM$6:$FQ$6)</f>
        <v>-5.0685102003858518</v>
      </c>
      <c r="FS48" s="4">
        <f t="shared" si="23"/>
        <v>6.2917866632911795E-3</v>
      </c>
      <c r="FT48" s="5">
        <f t="shared" si="48"/>
        <v>3.3412606090914383E-3</v>
      </c>
      <c r="FW48" s="22"/>
    </row>
    <row r="49" spans="1:199" x14ac:dyDescent="0.25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 s="7">
        <f t="shared" si="30"/>
        <v>38.0551902161301</v>
      </c>
      <c r="EU49" s="7">
        <f t="shared" si="31"/>
        <v>30.444152172904083</v>
      </c>
      <c r="EV49" s="7">
        <f t="shared" si="32"/>
        <v>34.249671194517092</v>
      </c>
      <c r="EW49" s="7">
        <v>38.0551902161301</v>
      </c>
      <c r="EX49" s="7">
        <f t="shared" si="33"/>
        <v>41.860709237743116</v>
      </c>
      <c r="EY49" s="7">
        <f t="shared" si="34"/>
        <v>45.666228259356117</v>
      </c>
      <c r="EZ49" s="7"/>
      <c r="FA49" s="26">
        <f t="shared" si="35"/>
        <v>-7.4906389895886818</v>
      </c>
      <c r="FB49" s="26">
        <f t="shared" si="36"/>
        <v>-11.29615801120169</v>
      </c>
      <c r="FC49" s="26">
        <f t="shared" si="37"/>
        <v>-15.101677032814699</v>
      </c>
      <c r="FD49" s="26">
        <f t="shared" si="38"/>
        <v>-18.907196054427715</v>
      </c>
      <c r="FE49" s="26">
        <f t="shared" si="39"/>
        <v>-22.712715076040716</v>
      </c>
      <c r="FF49" s="26"/>
      <c r="FG49" s="26">
        <f t="shared" si="40"/>
        <v>7.4906389895886818</v>
      </c>
      <c r="FH49" s="26">
        <f t="shared" si="41"/>
        <v>11.29615801120169</v>
      </c>
      <c r="FI49" s="26">
        <f t="shared" si="42"/>
        <v>15.101677032814699</v>
      </c>
      <c r="FJ49" s="26">
        <f t="shared" si="43"/>
        <v>18.907196054427715</v>
      </c>
      <c r="FK49" s="26">
        <f t="shared" si="44"/>
        <v>22.712715076040716</v>
      </c>
      <c r="FL49" s="26"/>
      <c r="FM49" s="32">
        <f t="shared" si="51"/>
        <v>-5.4738063500963134</v>
      </c>
      <c r="FN49" s="32">
        <f t="shared" si="49"/>
        <v>-6.7219515056869286</v>
      </c>
      <c r="FO49" s="30">
        <f t="shared" si="46"/>
        <v>-7.7721752509357893</v>
      </c>
      <c r="FP49" s="30">
        <f t="shared" si="47"/>
        <v>-8.6964811399617759</v>
      </c>
      <c r="FQ49" s="30">
        <f t="shared" si="47"/>
        <v>-9.5315717646232336</v>
      </c>
      <c r="FR49" s="31">
        <f t="shared" si="52"/>
        <v>-7.5262320742265238</v>
      </c>
      <c r="FS49" s="4">
        <f t="shared" si="23"/>
        <v>5.3876446149387746E-4</v>
      </c>
      <c r="FT49" s="5">
        <f t="shared" si="48"/>
        <v>2.8611149250667842E-4</v>
      </c>
      <c r="GQ49" s="36"/>
    </row>
    <row r="50" spans="1:199" x14ac:dyDescent="0.2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 s="7">
        <f t="shared" si="30"/>
        <v>38.070408759789302</v>
      </c>
      <c r="EU50" s="7">
        <f t="shared" si="31"/>
        <v>30.456327007831444</v>
      </c>
      <c r="EV50" s="7">
        <f t="shared" si="32"/>
        <v>34.263367883810375</v>
      </c>
      <c r="EW50" s="7">
        <v>38.070408759789302</v>
      </c>
      <c r="EX50" s="7">
        <f t="shared" si="33"/>
        <v>41.877449635768237</v>
      </c>
      <c r="EY50" s="7">
        <f t="shared" si="34"/>
        <v>45.684490511747164</v>
      </c>
      <c r="EZ50" s="7"/>
      <c r="FA50" s="26">
        <f t="shared" si="35"/>
        <v>-7.5028138245160427</v>
      </c>
      <c r="FB50" s="26">
        <f t="shared" si="36"/>
        <v>-11.309854700494974</v>
      </c>
      <c r="FC50" s="26">
        <f t="shared" si="37"/>
        <v>-15.116895576473901</v>
      </c>
      <c r="FD50" s="26">
        <f t="shared" si="38"/>
        <v>-18.923936452452836</v>
      </c>
      <c r="FE50" s="26">
        <f t="shared" si="39"/>
        <v>-22.730977328431763</v>
      </c>
      <c r="FF50" s="26"/>
      <c r="FG50" s="26">
        <f t="shared" si="40"/>
        <v>7.5028138245160427</v>
      </c>
      <c r="FH50" s="26">
        <f t="shared" si="41"/>
        <v>11.309854700494974</v>
      </c>
      <c r="FI50" s="26">
        <f t="shared" si="42"/>
        <v>15.116895576473901</v>
      </c>
      <c r="FJ50" s="26">
        <f t="shared" si="43"/>
        <v>18.923936452452836</v>
      </c>
      <c r="FK50" s="26">
        <f t="shared" si="44"/>
        <v>22.730977328431763</v>
      </c>
      <c r="FL50" s="26"/>
      <c r="FM50" s="32">
        <f t="shared" si="51"/>
        <v>-5.4782529421398722</v>
      </c>
      <c r="FN50" s="32">
        <f t="shared" si="49"/>
        <v>-6.7260254832984314</v>
      </c>
      <c r="FO50" s="30">
        <f t="shared" si="46"/>
        <v>-7.7760904255220442</v>
      </c>
      <c r="FP50" s="30">
        <f t="shared" si="47"/>
        <v>-8.7003302126879838</v>
      </c>
      <c r="FQ50" s="30">
        <f t="shared" si="47"/>
        <v>-9.5354029444867745</v>
      </c>
      <c r="FR50" s="31">
        <f t="shared" si="52"/>
        <v>-7.5302575967639989</v>
      </c>
      <c r="FS50" s="4">
        <f t="shared" si="23"/>
        <v>5.3660001245381622E-4</v>
      </c>
      <c r="FT50" s="5">
        <f t="shared" si="48"/>
        <v>2.8496205933213414E-4</v>
      </c>
    </row>
    <row r="51" spans="1:1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1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 s="7">
        <f t="shared" si="30"/>
        <v>39.27938331478596</v>
      </c>
      <c r="EU51" s="7">
        <f t="shared" si="31"/>
        <v>31.423506651828802</v>
      </c>
      <c r="EV51" s="7">
        <f t="shared" si="32"/>
        <v>35.351444983307402</v>
      </c>
      <c r="EW51" s="7">
        <v>39.279383314786003</v>
      </c>
      <c r="EX51" s="7">
        <f t="shared" si="33"/>
        <v>43.207321646264603</v>
      </c>
      <c r="EY51" s="7">
        <f t="shared" si="34"/>
        <v>47.135259977743203</v>
      </c>
      <c r="EZ51" s="7"/>
      <c r="FA51" s="26">
        <f t="shared" si="35"/>
        <v>-8.4699934685134011</v>
      </c>
      <c r="FB51" s="26">
        <f t="shared" si="36"/>
        <v>-12.397931799992001</v>
      </c>
      <c r="FC51" s="26">
        <f t="shared" si="37"/>
        <v>-16.325870131470602</v>
      </c>
      <c r="FD51" s="26">
        <f t="shared" si="38"/>
        <v>-20.253808462949202</v>
      </c>
      <c r="FE51" s="26">
        <f t="shared" si="39"/>
        <v>-24.181746794427802</v>
      </c>
      <c r="FF51" s="26"/>
      <c r="FG51" s="26">
        <f t="shared" si="40"/>
        <v>8.4699934685134011</v>
      </c>
      <c r="FH51" s="26">
        <f t="shared" si="41"/>
        <v>12.397931799992001</v>
      </c>
      <c r="FI51" s="26">
        <f t="shared" si="42"/>
        <v>16.325870131470602</v>
      </c>
      <c r="FJ51" s="26">
        <f t="shared" si="43"/>
        <v>20.253808462949202</v>
      </c>
      <c r="FK51" s="26">
        <f t="shared" si="44"/>
        <v>24.181746794427802</v>
      </c>
      <c r="FL51" s="26"/>
      <c r="FM51" s="32">
        <f t="shared" si="51"/>
        <v>-5.8206506400963116</v>
      </c>
      <c r="FN51" s="32">
        <f t="shared" si="49"/>
        <v>-7.0421393908362822</v>
      </c>
      <c r="FO51" s="30">
        <f t="shared" si="46"/>
        <v>-8.0810568941124536</v>
      </c>
      <c r="FP51" s="30">
        <f t="shared" ref="FP51:FQ53" si="53">-2*SQRT(FJ51)</f>
        <v>-9.000846285310999</v>
      </c>
      <c r="FQ51" s="30">
        <f t="shared" si="53"/>
        <v>-9.8349879093830719</v>
      </c>
      <c r="FR51" s="31">
        <f t="shared" si="52"/>
        <v>-7.8431014237304382</v>
      </c>
      <c r="FS51" s="4">
        <f t="shared" si="23"/>
        <v>3.9244999751226464E-4</v>
      </c>
      <c r="FT51" s="5">
        <f t="shared" si="48"/>
        <v>2.0841102661288337E-4</v>
      </c>
    </row>
    <row r="52" spans="1:199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 s="7">
        <f t="shared" si="30"/>
        <v>39.294601858445148</v>
      </c>
      <c r="EU52" s="7">
        <f t="shared" si="31"/>
        <v>31.43568148675616</v>
      </c>
      <c r="EV52" s="7">
        <f t="shared" si="32"/>
        <v>35.365141672600679</v>
      </c>
      <c r="EW52" s="7">
        <v>39.294601858445198</v>
      </c>
      <c r="EX52" s="7">
        <f t="shared" si="33"/>
        <v>43.224062044289724</v>
      </c>
      <c r="EY52" s="7">
        <f t="shared" si="34"/>
        <v>47.153522230134236</v>
      </c>
      <c r="EZ52" s="7"/>
      <c r="FA52" s="26">
        <f t="shared" si="35"/>
        <v>-8.4821683034407585</v>
      </c>
      <c r="FB52" s="26">
        <f t="shared" si="36"/>
        <v>-12.411628489285278</v>
      </c>
      <c r="FC52" s="26">
        <f t="shared" si="37"/>
        <v>-16.341088675129797</v>
      </c>
      <c r="FD52" s="26">
        <f t="shared" si="38"/>
        <v>-20.270548860974323</v>
      </c>
      <c r="FE52" s="26">
        <f t="shared" si="39"/>
        <v>-24.200009046818835</v>
      </c>
      <c r="FF52" s="26"/>
      <c r="FG52" s="26">
        <f t="shared" si="40"/>
        <v>8.4821683034407585</v>
      </c>
      <c r="FH52" s="26">
        <f t="shared" si="41"/>
        <v>12.411628489285278</v>
      </c>
      <c r="FI52" s="26">
        <f t="shared" si="42"/>
        <v>16.341088675129797</v>
      </c>
      <c r="FJ52" s="26">
        <f t="shared" si="43"/>
        <v>20.270548860974323</v>
      </c>
      <c r="FK52" s="26">
        <f t="shared" si="44"/>
        <v>24.200009046818835</v>
      </c>
      <c r="FL52" s="26"/>
      <c r="FM52" s="32">
        <f t="shared" si="51"/>
        <v>-5.8248324622913437</v>
      </c>
      <c r="FN52" s="32">
        <f t="shared" si="49"/>
        <v>-7.0460282398767822</v>
      </c>
      <c r="FO52" s="30">
        <f t="shared" si="46"/>
        <v>-8.0848224903530923</v>
      </c>
      <c r="FP52" s="30">
        <f t="shared" si="53"/>
        <v>-9.004565255685435</v>
      </c>
      <c r="FQ52" s="30">
        <f t="shared" si="53"/>
        <v>-9.8387009400263477</v>
      </c>
      <c r="FR52" s="31">
        <f t="shared" si="52"/>
        <v>-7.8469560091364237</v>
      </c>
      <c r="FS52" s="4">
        <f t="shared" si="23"/>
        <v>3.9094017721430507E-4</v>
      </c>
      <c r="FT52" s="5">
        <f t="shared" si="48"/>
        <v>2.0760923479152177E-4</v>
      </c>
    </row>
    <row r="53" spans="1:199" x14ac:dyDescent="0.2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 s="7">
        <f t="shared" si="30"/>
        <v>39.79868083592946</v>
      </c>
      <c r="EU53" s="7">
        <f t="shared" si="31"/>
        <v>31.838944668743522</v>
      </c>
      <c r="EV53" s="7">
        <f t="shared" si="32"/>
        <v>35.818812752336463</v>
      </c>
      <c r="EW53" s="7">
        <v>39.798680835929403</v>
      </c>
      <c r="EX53" s="7">
        <f t="shared" si="33"/>
        <v>43.778548919522343</v>
      </c>
      <c r="EY53" s="7">
        <f t="shared" si="34"/>
        <v>47.758417003115284</v>
      </c>
      <c r="EZ53" s="7"/>
      <c r="FA53" s="26">
        <f t="shared" si="35"/>
        <v>-8.8854314854281213</v>
      </c>
      <c r="FB53" s="26">
        <f t="shared" si="36"/>
        <v>-12.865299569021062</v>
      </c>
      <c r="FC53" s="26">
        <f t="shared" si="37"/>
        <v>-16.845167652614002</v>
      </c>
      <c r="FD53" s="26">
        <f t="shared" si="38"/>
        <v>-20.825035736206942</v>
      </c>
      <c r="FE53" s="26">
        <f t="shared" si="39"/>
        <v>-24.804903819799883</v>
      </c>
      <c r="FF53" s="26"/>
      <c r="FG53" s="26">
        <f t="shared" si="40"/>
        <v>8.8854314854281213</v>
      </c>
      <c r="FH53" s="26">
        <f t="shared" si="41"/>
        <v>12.865299569021062</v>
      </c>
      <c r="FI53" s="26">
        <f t="shared" si="42"/>
        <v>16.845167652614002</v>
      </c>
      <c r="FJ53" s="26">
        <f t="shared" si="43"/>
        <v>20.825035736206942</v>
      </c>
      <c r="FK53" s="26">
        <f t="shared" si="44"/>
        <v>24.804903819799883</v>
      </c>
      <c r="FL53" s="26"/>
      <c r="FM53" s="32">
        <f t="shared" si="51"/>
        <v>-5.9616881788393199</v>
      </c>
      <c r="FN53" s="32">
        <f t="shared" si="49"/>
        <v>-7.173646093590361</v>
      </c>
      <c r="FO53" s="30">
        <f t="shared" si="46"/>
        <v>-8.2085729947693107</v>
      </c>
      <c r="FP53" s="30">
        <f t="shared" si="53"/>
        <v>-9.1268911982573648</v>
      </c>
      <c r="FQ53" s="30">
        <f t="shared" si="53"/>
        <v>-9.9609043404301172</v>
      </c>
      <c r="FR53" s="31">
        <f t="shared" si="52"/>
        <v>-7.973528622632994</v>
      </c>
      <c r="FS53" s="4">
        <f t="shared" si="23"/>
        <v>3.4446136472693415E-4</v>
      </c>
      <c r="FT53" s="5">
        <f t="shared" si="48"/>
        <v>1.8292660748194214E-4</v>
      </c>
    </row>
    <row r="54" spans="1:199" x14ac:dyDescent="0.25">
      <c r="ET54" s="22">
        <v>23</v>
      </c>
      <c r="EU54" s="7"/>
      <c r="EV54" s="7"/>
      <c r="EW54" s="7">
        <v>22.953513183315401</v>
      </c>
      <c r="EX54" s="7"/>
      <c r="EY54" s="7"/>
      <c r="EZ54" s="7"/>
      <c r="FG54" s="26"/>
      <c r="FH54" s="26"/>
      <c r="FI54" s="26"/>
      <c r="FJ54" s="26"/>
      <c r="FK54" s="26"/>
      <c r="FL54" s="26"/>
      <c r="FS54" s="33">
        <f>SUM(FS34:FS53)</f>
        <v>1.8830577435867997</v>
      </c>
      <c r="FT54" s="34">
        <f>SUM(FT34:FT53)</f>
        <v>0.99999999999999989</v>
      </c>
    </row>
    <row r="55" spans="1:199" x14ac:dyDescent="0.25">
      <c r="A55" s="14">
        <v>0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1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1</v>
      </c>
      <c r="DE55" s="14">
        <v>1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7">
        <f t="shared" ref="ET55:ET74" si="54">SUMPRODUCT($A$12:$ES$12,A55:ES55)</f>
        <v>7.9168675809647322</v>
      </c>
      <c r="EU55" s="7">
        <f t="shared" ref="EU55:EU74" si="55">0.8*EW55</f>
        <v>6.3334940647717843</v>
      </c>
      <c r="EV55" s="7">
        <f t="shared" ref="EV55:EV74" si="56">0.9*EW55</f>
        <v>7.1251808228682574</v>
      </c>
      <c r="EW55" s="7">
        <v>7.9168675809647304</v>
      </c>
      <c r="EX55" s="7">
        <f t="shared" ref="EX55:EX74" si="57">1.1*EW55</f>
        <v>8.7085543390612035</v>
      </c>
      <c r="EY55" s="7">
        <f t="shared" ref="EY55:EY74" si="58">1.2*EW55</f>
        <v>9.5002410971576765</v>
      </c>
      <c r="EZ55" s="7"/>
      <c r="FA55" s="24">
        <f t="shared" ref="FA55:FA74" si="59">$EW$75-EU55</f>
        <v>1.5833735161929461</v>
      </c>
      <c r="FB55" s="24">
        <f t="shared" ref="FB55:FB74" si="60">$EW$75-EV55</f>
        <v>0.79168675809647304</v>
      </c>
      <c r="FC55" s="24">
        <f t="shared" ref="FC55:FC74" si="61">$EW$75-EW55</f>
        <v>0</v>
      </c>
      <c r="FD55" s="26">
        <f t="shared" ref="FD55:FD74" si="62">$EW$75-EX55</f>
        <v>-0.79168675809647304</v>
      </c>
      <c r="FE55" s="26">
        <f t="shared" ref="FE55:FE74" si="63">$EW$75-EY55</f>
        <v>-1.5833735161929461</v>
      </c>
      <c r="FF55" s="26"/>
      <c r="FG55" s="26">
        <f t="shared" ref="FG55:FG74" si="64">ABS(FA55)</f>
        <v>1.5833735161929461</v>
      </c>
      <c r="FH55" s="26">
        <f t="shared" ref="FH55:FH74" si="65">ABS(FB55)</f>
        <v>0.79168675809647304</v>
      </c>
      <c r="FI55" s="26">
        <f t="shared" ref="FI55:FI74" si="66">ABS(FC55)</f>
        <v>0</v>
      </c>
      <c r="FJ55" s="26">
        <f t="shared" ref="FJ55:FJ74" si="67">ABS(FD55)</f>
        <v>0.79168675809647304</v>
      </c>
      <c r="FK55" s="26">
        <f t="shared" ref="FK55:FK74" si="68">ABS(FE55)</f>
        <v>1.5833735161929461</v>
      </c>
      <c r="FL55" s="26"/>
      <c r="FM55" s="35">
        <f>SQRT(FG55)</f>
        <v>1.2583217061598144</v>
      </c>
      <c r="FN55" s="35">
        <f>SQRT(FH55)</f>
        <v>0.88976781133983096</v>
      </c>
      <c r="FO55" s="35">
        <f>SQRT(FI55)</f>
        <v>0</v>
      </c>
      <c r="FP55" s="30">
        <f>-2*SQRT(FJ55)</f>
        <v>-1.7795356226796619</v>
      </c>
      <c r="FQ55" s="30">
        <f>-2*SQRT(FK55)</f>
        <v>-2.5166434123196288</v>
      </c>
      <c r="FR55" s="31">
        <f>SUMPRODUCT(FM55:FQ55,FM11:FQ11)</f>
        <v>-0.35017469532756151</v>
      </c>
      <c r="FS55" s="4">
        <f t="shared" si="23"/>
        <v>0.70456499475442191</v>
      </c>
      <c r="FT55" s="5">
        <f>FS55/$FS$75</f>
        <v>0.969863837431715</v>
      </c>
    </row>
    <row r="56" spans="1:1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 s="7">
        <f t="shared" si="54"/>
        <v>14.647245598748929</v>
      </c>
      <c r="EU56" s="7">
        <f t="shared" si="55"/>
        <v>11.717796478999119</v>
      </c>
      <c r="EV56" s="7">
        <f t="shared" si="56"/>
        <v>13.182521038874009</v>
      </c>
      <c r="EW56" s="7">
        <v>14.647245598748899</v>
      </c>
      <c r="EX56" s="7">
        <f t="shared" si="57"/>
        <v>16.111970158623791</v>
      </c>
      <c r="EY56" s="7">
        <f t="shared" si="58"/>
        <v>17.576694718498679</v>
      </c>
      <c r="EZ56" s="7"/>
      <c r="FA56" s="26">
        <f t="shared" si="59"/>
        <v>-3.8009288980343889</v>
      </c>
      <c r="FB56" s="26">
        <f t="shared" si="60"/>
        <v>-5.2656534579092789</v>
      </c>
      <c r="FC56" s="26">
        <f t="shared" si="61"/>
        <v>-6.7303780177841688</v>
      </c>
      <c r="FD56" s="26">
        <f t="shared" si="62"/>
        <v>-8.1951025776590605</v>
      </c>
      <c r="FE56" s="26">
        <f t="shared" si="63"/>
        <v>-9.6598271375339486</v>
      </c>
      <c r="FF56" s="26"/>
      <c r="FG56" s="26">
        <f t="shared" si="64"/>
        <v>3.8009288980343889</v>
      </c>
      <c r="FH56" s="26">
        <f t="shared" si="65"/>
        <v>5.2656534579092789</v>
      </c>
      <c r="FI56" s="26">
        <f t="shared" si="66"/>
        <v>6.7303780177841688</v>
      </c>
      <c r="FJ56" s="26">
        <f t="shared" si="67"/>
        <v>8.1951025776590605</v>
      </c>
      <c r="FK56" s="26">
        <f t="shared" si="68"/>
        <v>9.6598271375339486</v>
      </c>
      <c r="FL56" s="26"/>
      <c r="FM56" s="32">
        <f t="shared" ref="FM56:FM74" si="69">-2*SQRT(FG56)</f>
        <v>-3.8991942234438075</v>
      </c>
      <c r="FN56" s="32">
        <f t="shared" ref="FN56:FQ71" si="70">-2*SQRT(FH56)</f>
        <v>-4.5894023392634811</v>
      </c>
      <c r="FO56" s="32">
        <f t="shared" si="70"/>
        <v>-5.1885944215304276</v>
      </c>
      <c r="FP56" s="32">
        <f t="shared" si="70"/>
        <v>-5.7254179158063421</v>
      </c>
      <c r="FQ56" s="32">
        <f t="shared" si="70"/>
        <v>-6.2160524893324212</v>
      </c>
      <c r="FR56" s="31">
        <f>SUMPRODUCT(FM56:FQ56,$FM$6:$FQ$6)</f>
        <v>-5.0573973493031161</v>
      </c>
      <c r="FS56" s="4">
        <f t="shared" si="23"/>
        <v>6.3620962982006597E-3</v>
      </c>
      <c r="FT56" s="5">
        <f t="shared" ref="FT56:FT74" si="71">FS56/$FS$75</f>
        <v>8.7576975521381096E-3</v>
      </c>
      <c r="GH56" s="2"/>
      <c r="GI56" s="2"/>
      <c r="GJ56" s="2"/>
      <c r="GK56" s="2"/>
    </row>
    <row r="57" spans="1:1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 s="7">
        <f t="shared" si="54"/>
        <v>15.949572314910629</v>
      </c>
      <c r="EU57" s="7">
        <f t="shared" si="55"/>
        <v>12.75965785192848</v>
      </c>
      <c r="EV57" s="7">
        <f t="shared" si="56"/>
        <v>14.354615083419541</v>
      </c>
      <c r="EW57" s="7">
        <v>15.949572314910601</v>
      </c>
      <c r="EX57" s="7">
        <f t="shared" si="57"/>
        <v>17.544529546401662</v>
      </c>
      <c r="EY57" s="7">
        <f t="shared" si="58"/>
        <v>19.139486777892721</v>
      </c>
      <c r="EZ57" s="7"/>
      <c r="FA57" s="26">
        <f t="shared" si="59"/>
        <v>-4.84279027096375</v>
      </c>
      <c r="FB57" s="26">
        <f t="shared" si="60"/>
        <v>-6.4377475024548101</v>
      </c>
      <c r="FC57" s="26">
        <f t="shared" si="61"/>
        <v>-8.0327047339458701</v>
      </c>
      <c r="FD57" s="26">
        <f t="shared" si="62"/>
        <v>-9.627661965436932</v>
      </c>
      <c r="FE57" s="26">
        <f t="shared" si="63"/>
        <v>-11.22261919692799</v>
      </c>
      <c r="FF57" s="26"/>
      <c r="FG57" s="26">
        <f t="shared" si="64"/>
        <v>4.84279027096375</v>
      </c>
      <c r="FH57" s="26">
        <f t="shared" si="65"/>
        <v>6.4377475024548101</v>
      </c>
      <c r="FI57" s="26">
        <f t="shared" si="66"/>
        <v>8.0327047339458701</v>
      </c>
      <c r="FJ57" s="26">
        <f t="shared" si="67"/>
        <v>9.627661965436932</v>
      </c>
      <c r="FK57" s="26">
        <f t="shared" si="68"/>
        <v>11.22261919692799</v>
      </c>
      <c r="FL57" s="26"/>
      <c r="FM57" s="32">
        <f t="shared" si="69"/>
        <v>-4.4012681222410208</v>
      </c>
      <c r="FN57" s="32">
        <f t="shared" si="70"/>
        <v>-5.0745433301745724</v>
      </c>
      <c r="FO57" s="32">
        <f t="shared" si="70"/>
        <v>-5.6684053256434899</v>
      </c>
      <c r="FP57" s="32">
        <f t="shared" si="70"/>
        <v>-6.205694792829223</v>
      </c>
      <c r="FQ57" s="32">
        <f t="shared" si="70"/>
        <v>-6.7000355810780556</v>
      </c>
      <c r="FR57" s="31">
        <f t="shared" ref="FR57:FR74" si="72">SUMPRODUCT(FM57:FQ57,$FM$6:$FQ$6)</f>
        <v>-5.5432104023659949</v>
      </c>
      <c r="FS57" s="4">
        <f t="shared" si="23"/>
        <v>3.9139413203516703E-3</v>
      </c>
      <c r="FT57" s="5">
        <f t="shared" si="71"/>
        <v>5.3877075595586852E-3</v>
      </c>
    </row>
    <row r="58" spans="1:199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 s="7">
        <f t="shared" si="54"/>
        <v>16.600207850605333</v>
      </c>
      <c r="EU58" s="7">
        <f t="shared" si="55"/>
        <v>13.280166280484242</v>
      </c>
      <c r="EV58" s="7">
        <f t="shared" si="56"/>
        <v>14.940187065544771</v>
      </c>
      <c r="EW58" s="7">
        <v>16.600207850605301</v>
      </c>
      <c r="EX58" s="7">
        <f t="shared" si="57"/>
        <v>18.260228635665833</v>
      </c>
      <c r="EY58" s="7">
        <f t="shared" si="58"/>
        <v>19.920249420726361</v>
      </c>
      <c r="EZ58" s="7"/>
      <c r="FA58" s="26">
        <f t="shared" si="59"/>
        <v>-5.3632986995195111</v>
      </c>
      <c r="FB58" s="26">
        <f t="shared" si="60"/>
        <v>-7.0233194845800409</v>
      </c>
      <c r="FC58" s="26">
        <f t="shared" si="61"/>
        <v>-8.6833402696405706</v>
      </c>
      <c r="FD58" s="26">
        <f t="shared" si="62"/>
        <v>-10.343361054701102</v>
      </c>
      <c r="FE58" s="26">
        <f t="shared" si="63"/>
        <v>-12.00338183976163</v>
      </c>
      <c r="FF58" s="26"/>
      <c r="FG58" s="26">
        <f t="shared" si="64"/>
        <v>5.3632986995195111</v>
      </c>
      <c r="FH58" s="26">
        <f t="shared" si="65"/>
        <v>7.0233194845800409</v>
      </c>
      <c r="FI58" s="26">
        <f t="shared" si="66"/>
        <v>8.6833402696405706</v>
      </c>
      <c r="FJ58" s="26">
        <f t="shared" si="67"/>
        <v>10.343361054701102</v>
      </c>
      <c r="FK58" s="26">
        <f t="shared" si="68"/>
        <v>12.00338183976163</v>
      </c>
      <c r="FL58" s="26"/>
      <c r="FM58" s="32">
        <f t="shared" si="69"/>
        <v>-4.6317593631446403</v>
      </c>
      <c r="FN58" s="32">
        <f t="shared" si="70"/>
        <v>-5.3003092304430846</v>
      </c>
      <c r="FO58" s="32">
        <f t="shared" si="70"/>
        <v>-5.8935015974005029</v>
      </c>
      <c r="FP58" s="32">
        <f t="shared" si="70"/>
        <v>-6.4322192296908236</v>
      </c>
      <c r="FQ58" s="32">
        <f t="shared" si="70"/>
        <v>-6.9291794145516628</v>
      </c>
      <c r="FR58" s="31">
        <f t="shared" si="72"/>
        <v>-5.7702896184909731</v>
      </c>
      <c r="FS58" s="4">
        <f t="shared" si="23"/>
        <v>3.1188541055297767E-3</v>
      </c>
      <c r="FT58" s="5">
        <f t="shared" si="71"/>
        <v>4.2932360161223914E-3</v>
      </c>
    </row>
    <row r="59" spans="1:199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 s="7">
        <f t="shared" si="54"/>
        <v>17.290791642913867</v>
      </c>
      <c r="EU59" s="7">
        <f t="shared" si="55"/>
        <v>13.832633314331119</v>
      </c>
      <c r="EV59" s="7">
        <f t="shared" si="56"/>
        <v>15.561712478622509</v>
      </c>
      <c r="EW59" s="7">
        <v>17.290791642913899</v>
      </c>
      <c r="EX59" s="7">
        <f t="shared" si="57"/>
        <v>19.01987080720529</v>
      </c>
      <c r="EY59" s="7">
        <f t="shared" si="58"/>
        <v>20.748949971496678</v>
      </c>
      <c r="EZ59" s="7"/>
      <c r="FA59" s="26">
        <f t="shared" si="59"/>
        <v>-5.9157657333663884</v>
      </c>
      <c r="FB59" s="26">
        <f t="shared" si="60"/>
        <v>-7.6448448976577783</v>
      </c>
      <c r="FC59" s="26">
        <f t="shared" si="61"/>
        <v>-9.3739240619491682</v>
      </c>
      <c r="FD59" s="26">
        <f t="shared" si="62"/>
        <v>-11.10300322624056</v>
      </c>
      <c r="FE59" s="26">
        <f t="shared" si="63"/>
        <v>-12.832082390531948</v>
      </c>
      <c r="FF59" s="26"/>
      <c r="FG59" s="26">
        <f t="shared" si="64"/>
        <v>5.9157657333663884</v>
      </c>
      <c r="FH59" s="26">
        <f t="shared" si="65"/>
        <v>7.6448448976577783</v>
      </c>
      <c r="FI59" s="26">
        <f t="shared" si="66"/>
        <v>9.3739240619491682</v>
      </c>
      <c r="FJ59" s="26">
        <f t="shared" si="67"/>
        <v>11.10300322624056</v>
      </c>
      <c r="FK59" s="26">
        <f t="shared" si="68"/>
        <v>12.832082390531948</v>
      </c>
      <c r="FL59" s="26"/>
      <c r="FM59" s="32">
        <f t="shared" si="69"/>
        <v>-4.864469440079314</v>
      </c>
      <c r="FN59" s="32">
        <f t="shared" si="70"/>
        <v>-5.5298625290897707</v>
      </c>
      <c r="FO59" s="32">
        <f t="shared" si="70"/>
        <v>-6.1233729469791953</v>
      </c>
      <c r="FP59" s="32">
        <f t="shared" si="70"/>
        <v>-6.6642338573134001</v>
      </c>
      <c r="FQ59" s="32">
        <f t="shared" si="70"/>
        <v>-7.164379216800838</v>
      </c>
      <c r="FR59" s="31">
        <f t="shared" si="72"/>
        <v>-6.0017586877057161</v>
      </c>
      <c r="FS59" s="4">
        <f t="shared" si="23"/>
        <v>2.474396656809979E-3</v>
      </c>
      <c r="FT59" s="5">
        <f t="shared" si="71"/>
        <v>3.4061127855754447E-3</v>
      </c>
    </row>
    <row r="60" spans="1:1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 s="7">
        <f t="shared" si="54"/>
        <v>17.638746971529514</v>
      </c>
      <c r="EU60" s="7">
        <f t="shared" si="55"/>
        <v>14.1109975772236</v>
      </c>
      <c r="EV60" s="7">
        <f t="shared" si="56"/>
        <v>15.87487227437655</v>
      </c>
      <c r="EW60" s="7">
        <v>17.6387469715295</v>
      </c>
      <c r="EX60" s="7">
        <f t="shared" si="57"/>
        <v>19.40262166868245</v>
      </c>
      <c r="EY60" s="7">
        <f t="shared" si="58"/>
        <v>21.1664963658354</v>
      </c>
      <c r="EZ60" s="7"/>
      <c r="FA60" s="26">
        <f t="shared" si="59"/>
        <v>-6.1941299962588694</v>
      </c>
      <c r="FB60" s="26">
        <f t="shared" si="60"/>
        <v>-7.9580046934118194</v>
      </c>
      <c r="FC60" s="26">
        <f t="shared" si="61"/>
        <v>-9.7218793905647694</v>
      </c>
      <c r="FD60" s="26">
        <f t="shared" si="62"/>
        <v>-11.485754087717719</v>
      </c>
      <c r="FE60" s="26">
        <f t="shared" si="63"/>
        <v>-13.249628784870669</v>
      </c>
      <c r="FF60" s="26"/>
      <c r="FG60" s="26">
        <f t="shared" si="64"/>
        <v>6.1941299962588694</v>
      </c>
      <c r="FH60" s="26">
        <f t="shared" si="65"/>
        <v>7.9580046934118194</v>
      </c>
      <c r="FI60" s="26">
        <f t="shared" si="66"/>
        <v>9.7218793905647694</v>
      </c>
      <c r="FJ60" s="26">
        <f t="shared" si="67"/>
        <v>11.485754087717719</v>
      </c>
      <c r="FK60" s="26">
        <f t="shared" si="68"/>
        <v>13.249628784870669</v>
      </c>
      <c r="FL60" s="26"/>
      <c r="FM60" s="32">
        <f t="shared" si="69"/>
        <v>-4.9776018307047698</v>
      </c>
      <c r="FN60" s="32">
        <f t="shared" si="70"/>
        <v>-5.6419871298725308</v>
      </c>
      <c r="FO60" s="32">
        <f t="shared" si="70"/>
        <v>-6.2359856929164836</v>
      </c>
      <c r="FP60" s="32">
        <f t="shared" si="70"/>
        <v>-6.7781277909811406</v>
      </c>
      <c r="FQ60" s="32">
        <f t="shared" si="70"/>
        <v>-7.2800079079272075</v>
      </c>
      <c r="FR60" s="31">
        <f t="shared" si="72"/>
        <v>-6.1150171879667834</v>
      </c>
      <c r="FS60" s="4">
        <f t="shared" si="23"/>
        <v>2.2094377933459899E-3</v>
      </c>
      <c r="FT60" s="5">
        <f t="shared" si="71"/>
        <v>3.0413855822742086E-3</v>
      </c>
      <c r="FW60" s="22"/>
      <c r="GL60" s="37"/>
    </row>
    <row r="61" spans="1:1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 s="7">
        <f t="shared" si="54"/>
        <v>18.512761690680911</v>
      </c>
      <c r="EU61" s="7">
        <f t="shared" si="55"/>
        <v>14.810209352544721</v>
      </c>
      <c r="EV61" s="7">
        <f t="shared" si="56"/>
        <v>16.661485521612811</v>
      </c>
      <c r="EW61" s="7">
        <v>18.5127616906809</v>
      </c>
      <c r="EX61" s="7">
        <f t="shared" si="57"/>
        <v>20.364037859748993</v>
      </c>
      <c r="EY61" s="7">
        <f t="shared" si="58"/>
        <v>22.21531402881708</v>
      </c>
      <c r="EZ61" s="7"/>
      <c r="FA61" s="26">
        <f t="shared" si="59"/>
        <v>-6.8933417715799905</v>
      </c>
      <c r="FB61" s="26">
        <f t="shared" si="60"/>
        <v>-8.7446179406480802</v>
      </c>
      <c r="FC61" s="26">
        <f t="shared" si="61"/>
        <v>-10.59589410971617</v>
      </c>
      <c r="FD61" s="26">
        <f t="shared" si="62"/>
        <v>-12.447170278784263</v>
      </c>
      <c r="FE61" s="26">
        <f t="shared" si="63"/>
        <v>-14.298446447852349</v>
      </c>
      <c r="FF61" s="26"/>
      <c r="FG61" s="26">
        <f t="shared" si="64"/>
        <v>6.8933417715799905</v>
      </c>
      <c r="FH61" s="26">
        <f t="shared" si="65"/>
        <v>8.7446179406480802</v>
      </c>
      <c r="FI61" s="26">
        <f t="shared" si="66"/>
        <v>10.59589410971617</v>
      </c>
      <c r="FJ61" s="26">
        <f t="shared" si="67"/>
        <v>12.447170278784263</v>
      </c>
      <c r="FK61" s="26">
        <f t="shared" si="68"/>
        <v>14.298446447852349</v>
      </c>
      <c r="FL61" s="26"/>
      <c r="FM61" s="32">
        <f t="shared" si="69"/>
        <v>-5.2510348586083451</v>
      </c>
      <c r="FN61" s="32">
        <f t="shared" si="70"/>
        <v>-5.9142600350840446</v>
      </c>
      <c r="FO61" s="32">
        <f t="shared" si="70"/>
        <v>-6.5102670021178612</v>
      </c>
      <c r="FP61" s="32">
        <f t="shared" si="70"/>
        <v>-7.0561094886018489</v>
      </c>
      <c r="FQ61" s="32">
        <f t="shared" si="70"/>
        <v>-7.5626573234154542</v>
      </c>
      <c r="FR61" s="31">
        <f t="shared" si="72"/>
        <v>-6.3905447914178666</v>
      </c>
      <c r="FS61" s="4">
        <f t="shared" si="23"/>
        <v>1.6773421508198092E-3</v>
      </c>
      <c r="FT61" s="5">
        <f t="shared" si="71"/>
        <v>2.3089331817387408E-3</v>
      </c>
    </row>
    <row r="62" spans="1:199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 s="7">
        <f t="shared" si="54"/>
        <v>21.156307734845846</v>
      </c>
      <c r="EU62" s="7">
        <f t="shared" si="55"/>
        <v>16.92504618787672</v>
      </c>
      <c r="EV62" s="7">
        <f t="shared" si="56"/>
        <v>19.04067696136131</v>
      </c>
      <c r="EW62" s="7">
        <v>21.1563077348459</v>
      </c>
      <c r="EX62" s="7">
        <f t="shared" si="57"/>
        <v>23.271938508330493</v>
      </c>
      <c r="EY62" s="7">
        <f t="shared" si="58"/>
        <v>25.387569281815079</v>
      </c>
      <c r="EZ62" s="7"/>
      <c r="FA62" s="26">
        <f t="shared" si="59"/>
        <v>-9.00817860691199</v>
      </c>
      <c r="FB62" s="26">
        <f t="shared" si="60"/>
        <v>-11.12380938039658</v>
      </c>
      <c r="FC62" s="26">
        <f t="shared" si="61"/>
        <v>-13.239440153881169</v>
      </c>
      <c r="FD62" s="26">
        <f t="shared" si="62"/>
        <v>-15.355070927365762</v>
      </c>
      <c r="FE62" s="26">
        <f t="shared" si="63"/>
        <v>-17.470701700850348</v>
      </c>
      <c r="FF62" s="26"/>
      <c r="FG62" s="26">
        <f t="shared" si="64"/>
        <v>9.00817860691199</v>
      </c>
      <c r="FH62" s="26">
        <f t="shared" si="65"/>
        <v>11.12380938039658</v>
      </c>
      <c r="FI62" s="26">
        <f t="shared" si="66"/>
        <v>13.239440153881169</v>
      </c>
      <c r="FJ62" s="26">
        <f t="shared" si="67"/>
        <v>15.355070927365762</v>
      </c>
      <c r="FK62" s="26">
        <f t="shared" si="68"/>
        <v>17.470701700850348</v>
      </c>
      <c r="FL62" s="26"/>
      <c r="FM62" s="32">
        <f t="shared" si="69"/>
        <v>-6.0027255832369981</v>
      </c>
      <c r="FN62" s="32">
        <f t="shared" si="70"/>
        <v>-6.6704750596630165</v>
      </c>
      <c r="FO62" s="32">
        <f t="shared" si="70"/>
        <v>-7.2772082982091888</v>
      </c>
      <c r="FP62" s="32">
        <f t="shared" si="70"/>
        <v>-7.8371093975689181</v>
      </c>
      <c r="FQ62" s="32">
        <f t="shared" si="70"/>
        <v>-8.3595936984641419</v>
      </c>
      <c r="FR62" s="31">
        <f t="shared" si="72"/>
        <v>-7.1590394481633597</v>
      </c>
      <c r="FS62" s="4">
        <f t="shared" si="23"/>
        <v>7.7780131298916253E-4</v>
      </c>
      <c r="FT62" s="5">
        <f t="shared" si="71"/>
        <v>1.0706767605421987E-3</v>
      </c>
    </row>
    <row r="63" spans="1:1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 s="7">
        <f t="shared" si="54"/>
        <v>23.901248248774596</v>
      </c>
      <c r="EU63" s="7">
        <f t="shared" si="55"/>
        <v>19.120998599019682</v>
      </c>
      <c r="EV63" s="7">
        <f t="shared" si="56"/>
        <v>21.511123423897139</v>
      </c>
      <c r="EW63" s="7">
        <v>23.9012482487746</v>
      </c>
      <c r="EX63" s="7">
        <f t="shared" si="57"/>
        <v>26.291373073652061</v>
      </c>
      <c r="EY63" s="7">
        <f t="shared" si="58"/>
        <v>28.681497898529518</v>
      </c>
      <c r="EZ63" s="7"/>
      <c r="FA63" s="26">
        <f t="shared" si="59"/>
        <v>-11.204131018054952</v>
      </c>
      <c r="FB63" s="26">
        <f t="shared" si="60"/>
        <v>-13.594255842932409</v>
      </c>
      <c r="FC63" s="26">
        <f t="shared" si="61"/>
        <v>-15.984380667809869</v>
      </c>
      <c r="FD63" s="26">
        <f t="shared" si="62"/>
        <v>-18.37450549268733</v>
      </c>
      <c r="FE63" s="26">
        <f t="shared" si="63"/>
        <v>-20.764630317564787</v>
      </c>
      <c r="FF63" s="26"/>
      <c r="FG63" s="26">
        <f t="shared" si="64"/>
        <v>11.204131018054952</v>
      </c>
      <c r="FH63" s="26">
        <f t="shared" si="65"/>
        <v>13.594255842932409</v>
      </c>
      <c r="FI63" s="26">
        <f t="shared" si="66"/>
        <v>15.984380667809869</v>
      </c>
      <c r="FJ63" s="26">
        <f t="shared" si="67"/>
        <v>18.37450549268733</v>
      </c>
      <c r="FK63" s="26">
        <f t="shared" si="68"/>
        <v>20.764630317564787</v>
      </c>
      <c r="FL63" s="26"/>
      <c r="FM63" s="32">
        <f t="shared" si="69"/>
        <v>-6.6945144762125812</v>
      </c>
      <c r="FN63" s="32">
        <f t="shared" si="70"/>
        <v>-7.3740777980524204</v>
      </c>
      <c r="FO63" s="32">
        <f t="shared" si="70"/>
        <v>-7.9960942135044579</v>
      </c>
      <c r="FP63" s="32">
        <f t="shared" si="70"/>
        <v>-8.5730987379563821</v>
      </c>
      <c r="FQ63" s="32">
        <f t="shared" si="70"/>
        <v>-9.1136447851701536</v>
      </c>
      <c r="FR63" s="31">
        <f t="shared" si="72"/>
        <v>-7.877540201911378</v>
      </c>
      <c r="FS63" s="4">
        <f t="shared" si="23"/>
        <v>3.7916457894127646E-4</v>
      </c>
      <c r="FT63" s="5">
        <f t="shared" si="71"/>
        <v>5.2193625327404028E-4</v>
      </c>
    </row>
    <row r="64" spans="1:199" x14ac:dyDescent="0.2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1</v>
      </c>
      <c r="DA64">
        <v>1</v>
      </c>
      <c r="DB64">
        <v>1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 s="7">
        <f t="shared" si="54"/>
        <v>25.441509729814722</v>
      </c>
      <c r="EU64" s="7">
        <f t="shared" si="55"/>
        <v>20.353207783851762</v>
      </c>
      <c r="EV64" s="7">
        <f t="shared" si="56"/>
        <v>22.897358756833231</v>
      </c>
      <c r="EW64" s="7">
        <v>25.441509729814701</v>
      </c>
      <c r="EX64" s="7">
        <f t="shared" si="57"/>
        <v>27.985660702796174</v>
      </c>
      <c r="EY64" s="7">
        <f t="shared" si="58"/>
        <v>30.529811675777641</v>
      </c>
      <c r="EZ64" s="7"/>
      <c r="FA64" s="26">
        <f t="shared" si="59"/>
        <v>-12.436340202887031</v>
      </c>
      <c r="FB64" s="26">
        <f t="shared" si="60"/>
        <v>-14.980491175868501</v>
      </c>
      <c r="FC64" s="26">
        <f t="shared" si="61"/>
        <v>-17.524642148849971</v>
      </c>
      <c r="FD64" s="26">
        <f t="shared" si="62"/>
        <v>-20.068793121831444</v>
      </c>
      <c r="FE64" s="26">
        <f t="shared" si="63"/>
        <v>-22.61294409481291</v>
      </c>
      <c r="FF64" s="26"/>
      <c r="FG64" s="26">
        <f t="shared" si="64"/>
        <v>12.436340202887031</v>
      </c>
      <c r="FH64" s="26">
        <f t="shared" si="65"/>
        <v>14.980491175868501</v>
      </c>
      <c r="FI64" s="26">
        <f t="shared" si="66"/>
        <v>17.524642148849971</v>
      </c>
      <c r="FJ64" s="26">
        <f t="shared" si="67"/>
        <v>20.068793121831444</v>
      </c>
      <c r="FK64" s="26">
        <f t="shared" si="68"/>
        <v>22.61294409481291</v>
      </c>
      <c r="FL64" s="26"/>
      <c r="FM64" s="32">
        <f t="shared" si="69"/>
        <v>-7.0530391188159536</v>
      </c>
      <c r="FN64" s="32">
        <f t="shared" si="70"/>
        <v>-7.7409278968011321</v>
      </c>
      <c r="FO64" s="32">
        <f t="shared" si="70"/>
        <v>-8.3724887933875358</v>
      </c>
      <c r="FP64" s="32">
        <f t="shared" si="70"/>
        <v>-8.9596413146579579</v>
      </c>
      <c r="FQ64" s="32">
        <f t="shared" si="70"/>
        <v>-9.5106138802525066</v>
      </c>
      <c r="FR64" s="31">
        <f t="shared" si="72"/>
        <v>-8.253225492486477</v>
      </c>
      <c r="FS64" s="4">
        <f t="shared" si="23"/>
        <v>2.6041722736917019E-4</v>
      </c>
      <c r="FT64" s="5">
        <f t="shared" si="71"/>
        <v>3.5847544704889088E-4</v>
      </c>
    </row>
    <row r="65" spans="1:1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 s="7">
        <f t="shared" si="54"/>
        <v>25.68630876813102</v>
      </c>
      <c r="EU65" s="7">
        <f t="shared" si="55"/>
        <v>20.549047014504801</v>
      </c>
      <c r="EV65" s="7">
        <f t="shared" si="56"/>
        <v>23.1176778913179</v>
      </c>
      <c r="EW65" s="7">
        <v>25.686308768130999</v>
      </c>
      <c r="EX65" s="7">
        <f t="shared" si="57"/>
        <v>28.254939644944102</v>
      </c>
      <c r="EY65" s="7">
        <f t="shared" si="58"/>
        <v>30.823570521757198</v>
      </c>
      <c r="EZ65" s="7"/>
      <c r="FA65" s="26">
        <f t="shared" si="59"/>
        <v>-12.63217943354007</v>
      </c>
      <c r="FB65" s="26">
        <f t="shared" si="60"/>
        <v>-15.20081031035317</v>
      </c>
      <c r="FC65" s="26">
        <f t="shared" si="61"/>
        <v>-17.769441187166269</v>
      </c>
      <c r="FD65" s="26">
        <f t="shared" si="62"/>
        <v>-20.338072063979372</v>
      </c>
      <c r="FE65" s="26">
        <f t="shared" si="63"/>
        <v>-22.906702940792467</v>
      </c>
      <c r="FF65" s="26"/>
      <c r="FG65" s="26">
        <f t="shared" si="64"/>
        <v>12.63217943354007</v>
      </c>
      <c r="FH65" s="26">
        <f t="shared" si="65"/>
        <v>15.20081031035317</v>
      </c>
      <c r="FI65" s="26">
        <f t="shared" si="66"/>
        <v>17.769441187166269</v>
      </c>
      <c r="FJ65" s="26">
        <f t="shared" si="67"/>
        <v>20.338072063979372</v>
      </c>
      <c r="FK65" s="26">
        <f t="shared" si="68"/>
        <v>22.906702940792467</v>
      </c>
      <c r="FL65" s="26"/>
      <c r="FM65" s="32">
        <f t="shared" si="69"/>
        <v>-7.1083554873233714</v>
      </c>
      <c r="FN65" s="32">
        <f t="shared" si="70"/>
        <v>-7.7976433132974661</v>
      </c>
      <c r="FO65" s="32">
        <f t="shared" si="70"/>
        <v>-8.4307629991991284</v>
      </c>
      <c r="FP65" s="32">
        <f t="shared" si="70"/>
        <v>-9.0195503355720277</v>
      </c>
      <c r="FQ65" s="32">
        <f t="shared" si="70"/>
        <v>-9.5721894968272476</v>
      </c>
      <c r="FR65" s="31">
        <f t="shared" si="72"/>
        <v>-8.3113641491138655</v>
      </c>
      <c r="FS65" s="4">
        <f t="shared" si="23"/>
        <v>2.4570863142633594E-4</v>
      </c>
      <c r="FT65" s="5">
        <f t="shared" si="71"/>
        <v>3.3822843589937724E-4</v>
      </c>
    </row>
    <row r="66" spans="1:199" x14ac:dyDescent="0.2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 s="7">
        <f t="shared" si="54"/>
        <v>26.132093522123256</v>
      </c>
      <c r="EU66" s="7">
        <f t="shared" si="55"/>
        <v>20.905674817698639</v>
      </c>
      <c r="EV66" s="7">
        <f t="shared" si="56"/>
        <v>23.518884169910969</v>
      </c>
      <c r="EW66" s="7">
        <v>26.132093522123299</v>
      </c>
      <c r="EX66" s="7">
        <f t="shared" si="57"/>
        <v>28.745302874335632</v>
      </c>
      <c r="EY66" s="7">
        <f t="shared" si="58"/>
        <v>31.358512226547958</v>
      </c>
      <c r="EZ66" s="7"/>
      <c r="FA66" s="26">
        <f t="shared" si="59"/>
        <v>-12.988807236733908</v>
      </c>
      <c r="FB66" s="26">
        <f t="shared" si="60"/>
        <v>-15.602016588946238</v>
      </c>
      <c r="FC66" s="26">
        <f t="shared" si="61"/>
        <v>-18.215225941158568</v>
      </c>
      <c r="FD66" s="26">
        <f t="shared" si="62"/>
        <v>-20.828435293370902</v>
      </c>
      <c r="FE66" s="26">
        <f t="shared" si="63"/>
        <v>-23.441644645583228</v>
      </c>
      <c r="FF66" s="26"/>
      <c r="FG66" s="26">
        <f t="shared" si="64"/>
        <v>12.988807236733908</v>
      </c>
      <c r="FH66" s="26">
        <f t="shared" si="65"/>
        <v>15.602016588946238</v>
      </c>
      <c r="FI66" s="26">
        <f t="shared" si="66"/>
        <v>18.215225941158568</v>
      </c>
      <c r="FJ66" s="26">
        <f t="shared" si="67"/>
        <v>20.828435293370902</v>
      </c>
      <c r="FK66" s="26">
        <f t="shared" si="68"/>
        <v>23.441644645583228</v>
      </c>
      <c r="FL66" s="26"/>
      <c r="FM66" s="32">
        <f t="shared" si="69"/>
        <v>-7.2079975684607192</v>
      </c>
      <c r="FN66" s="32">
        <f t="shared" si="70"/>
        <v>-7.899877616506787</v>
      </c>
      <c r="FO66" s="32">
        <f t="shared" si="70"/>
        <v>-8.5358598725983246</v>
      </c>
      <c r="FP66" s="32">
        <f t="shared" si="70"/>
        <v>-9.1276361218819186</v>
      </c>
      <c r="FQ66" s="32">
        <f t="shared" si="70"/>
        <v>-9.6833144419838462</v>
      </c>
      <c r="FR66" s="31">
        <f t="shared" si="72"/>
        <v>-8.4162005184931665</v>
      </c>
      <c r="FS66" s="4">
        <f t="shared" si="23"/>
        <v>2.2125370720381204E-4</v>
      </c>
      <c r="FT66" s="5">
        <f t="shared" si="71"/>
        <v>3.0456518718968825E-4</v>
      </c>
    </row>
    <row r="67" spans="1:199" x14ac:dyDescent="0.25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 s="7">
        <f t="shared" si="54"/>
        <v>29.997609614055229</v>
      </c>
      <c r="EU67" s="7">
        <f t="shared" si="55"/>
        <v>23.998087691244162</v>
      </c>
      <c r="EV67" s="7">
        <f t="shared" si="56"/>
        <v>26.997848652649679</v>
      </c>
      <c r="EW67" s="7">
        <v>29.9976096140552</v>
      </c>
      <c r="EX67" s="7">
        <f t="shared" si="57"/>
        <v>32.997370575460721</v>
      </c>
      <c r="EY67" s="7">
        <f t="shared" si="58"/>
        <v>35.997131536866242</v>
      </c>
      <c r="EZ67" s="7"/>
      <c r="FA67" s="26">
        <f t="shared" si="59"/>
        <v>-16.081220110279432</v>
      </c>
      <c r="FB67" s="26">
        <f t="shared" si="60"/>
        <v>-19.080981071684949</v>
      </c>
      <c r="FC67" s="26">
        <f t="shared" si="61"/>
        <v>-22.08074203309047</v>
      </c>
      <c r="FD67" s="26">
        <f t="shared" si="62"/>
        <v>-25.080502994495991</v>
      </c>
      <c r="FE67" s="26">
        <f t="shared" si="63"/>
        <v>-28.080263955901511</v>
      </c>
      <c r="FF67" s="26"/>
      <c r="FG67" s="26">
        <f t="shared" si="64"/>
        <v>16.081220110279432</v>
      </c>
      <c r="FH67" s="26">
        <f t="shared" si="65"/>
        <v>19.080981071684949</v>
      </c>
      <c r="FI67" s="26">
        <f t="shared" si="66"/>
        <v>22.08074203309047</v>
      </c>
      <c r="FJ67" s="26">
        <f t="shared" si="67"/>
        <v>25.080502994495991</v>
      </c>
      <c r="FK67" s="26">
        <f t="shared" si="68"/>
        <v>28.080263955901511</v>
      </c>
      <c r="FL67" s="26"/>
      <c r="FM67" s="32">
        <f t="shared" si="69"/>
        <v>-8.0202793243825194</v>
      </c>
      <c r="FN67" s="32">
        <f t="shared" si="70"/>
        <v>-8.7363564651827126</v>
      </c>
      <c r="FO67" s="32">
        <f t="shared" si="70"/>
        <v>-9.3980300133784365</v>
      </c>
      <c r="FP67" s="32">
        <f t="shared" si="70"/>
        <v>-10.01608765826178</v>
      </c>
      <c r="FQ67" s="32">
        <f t="shared" si="70"/>
        <v>-10.598162851343908</v>
      </c>
      <c r="FR67" s="31">
        <f t="shared" si="72"/>
        <v>-9.2755596337323425</v>
      </c>
      <c r="FS67" s="4">
        <f t="shared" si="23"/>
        <v>9.3686202284319229E-5</v>
      </c>
      <c r="FT67" s="5">
        <f t="shared" si="71"/>
        <v>1.2896306279528441E-4</v>
      </c>
    </row>
    <row r="68" spans="1:199" x14ac:dyDescent="0.25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 s="7">
        <f t="shared" si="54"/>
        <v>35.946582296911011</v>
      </c>
      <c r="EU68" s="7">
        <f t="shared" si="55"/>
        <v>28.757265837528799</v>
      </c>
      <c r="EV68" s="7">
        <f t="shared" si="56"/>
        <v>32.351924067219898</v>
      </c>
      <c r="EW68" s="7">
        <v>35.946582296910996</v>
      </c>
      <c r="EX68" s="7">
        <f t="shared" si="57"/>
        <v>39.541240526602103</v>
      </c>
      <c r="EY68" s="7">
        <f t="shared" si="58"/>
        <v>43.135898756293194</v>
      </c>
      <c r="EZ68" s="7"/>
      <c r="FA68" s="26">
        <f t="shared" si="59"/>
        <v>-20.840398256564068</v>
      </c>
      <c r="FB68" s="26">
        <f t="shared" si="60"/>
        <v>-24.435056486255167</v>
      </c>
      <c r="FC68" s="26">
        <f t="shared" si="61"/>
        <v>-28.029714715946266</v>
      </c>
      <c r="FD68" s="26">
        <f t="shared" si="62"/>
        <v>-31.624372945637372</v>
      </c>
      <c r="FE68" s="26">
        <f t="shared" si="63"/>
        <v>-35.219031175328467</v>
      </c>
      <c r="FF68" s="26"/>
      <c r="FG68" s="26">
        <f t="shared" si="64"/>
        <v>20.840398256564068</v>
      </c>
      <c r="FH68" s="26">
        <f t="shared" si="65"/>
        <v>24.435056486255167</v>
      </c>
      <c r="FI68" s="26">
        <f t="shared" si="66"/>
        <v>28.029714715946266</v>
      </c>
      <c r="FJ68" s="26">
        <f t="shared" si="67"/>
        <v>31.624372945637372</v>
      </c>
      <c r="FK68" s="26">
        <f t="shared" si="68"/>
        <v>35.219031175328467</v>
      </c>
      <c r="FL68" s="26"/>
      <c r="FM68" s="32">
        <f t="shared" si="69"/>
        <v>-9.1302570076781659</v>
      </c>
      <c r="FN68" s="32">
        <f t="shared" si="70"/>
        <v>-9.8863656590792086</v>
      </c>
      <c r="FO68" s="32">
        <f t="shared" si="70"/>
        <v>-10.588619308662723</v>
      </c>
      <c r="FP68" s="32">
        <f t="shared" si="70"/>
        <v>-11.247110374782915</v>
      </c>
      <c r="FQ68" s="32">
        <f t="shared" si="70"/>
        <v>-11.869124849849456</v>
      </c>
      <c r="FR68" s="31">
        <f t="shared" si="72"/>
        <v>-10.460775855371111</v>
      </c>
      <c r="FS68" s="4">
        <f t="shared" si="23"/>
        <v>2.8638005594186094E-5</v>
      </c>
      <c r="FT68" s="5">
        <f t="shared" si="71"/>
        <v>3.9421439056377315E-5</v>
      </c>
    </row>
    <row r="69" spans="1:199" x14ac:dyDescent="0.25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 s="7">
        <f t="shared" si="54"/>
        <v>35.961800840570199</v>
      </c>
      <c r="EU69" s="7">
        <f t="shared" si="55"/>
        <v>28.76944067245616</v>
      </c>
      <c r="EV69" s="7">
        <f t="shared" si="56"/>
        <v>32.365620756513181</v>
      </c>
      <c r="EW69" s="7">
        <v>35.961800840570199</v>
      </c>
      <c r="EX69" s="7">
        <f t="shared" si="57"/>
        <v>39.557980924627223</v>
      </c>
      <c r="EY69" s="7">
        <f t="shared" si="58"/>
        <v>43.154161008684234</v>
      </c>
      <c r="EZ69" s="7"/>
      <c r="FA69" s="26">
        <f t="shared" si="59"/>
        <v>-20.852573091491429</v>
      </c>
      <c r="FB69" s="26">
        <f t="shared" si="60"/>
        <v>-24.44875317554845</v>
      </c>
      <c r="FC69" s="26">
        <f t="shared" si="61"/>
        <v>-28.044933259605468</v>
      </c>
      <c r="FD69" s="26">
        <f t="shared" si="62"/>
        <v>-31.641113343662493</v>
      </c>
      <c r="FE69" s="26">
        <f t="shared" si="63"/>
        <v>-35.237293427719507</v>
      </c>
      <c r="FF69" s="26"/>
      <c r="FG69" s="26">
        <f t="shared" si="64"/>
        <v>20.852573091491429</v>
      </c>
      <c r="FH69" s="26">
        <f t="shared" si="65"/>
        <v>24.44875317554845</v>
      </c>
      <c r="FI69" s="26">
        <f t="shared" si="66"/>
        <v>28.044933259605468</v>
      </c>
      <c r="FJ69" s="26">
        <f t="shared" si="67"/>
        <v>31.641113343662493</v>
      </c>
      <c r="FK69" s="26">
        <f t="shared" si="68"/>
        <v>35.237293427719507</v>
      </c>
      <c r="FL69" s="26"/>
      <c r="FM69" s="32">
        <f t="shared" si="69"/>
        <v>-9.1329235388218226</v>
      </c>
      <c r="FN69" s="32">
        <f t="shared" si="70"/>
        <v>-9.8891360948362834</v>
      </c>
      <c r="FO69" s="32">
        <f t="shared" si="70"/>
        <v>-10.591493428144204</v>
      </c>
      <c r="FP69" s="32">
        <f t="shared" si="70"/>
        <v>-11.250086816316129</v>
      </c>
      <c r="FQ69" s="32">
        <f t="shared" si="70"/>
        <v>-11.87220172128481</v>
      </c>
      <c r="FR69" s="31">
        <f t="shared" si="72"/>
        <v>-10.463635397806517</v>
      </c>
      <c r="FS69" s="4">
        <f t="shared" si="23"/>
        <v>2.8556230976641096E-5</v>
      </c>
      <c r="FT69" s="5">
        <f t="shared" si="71"/>
        <v>3.9308872799229744E-5</v>
      </c>
    </row>
    <row r="70" spans="1:199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1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 s="7">
        <f t="shared" si="54"/>
        <v>36.516379589162639</v>
      </c>
      <c r="EU70" s="7">
        <f t="shared" si="55"/>
        <v>29.213103671330163</v>
      </c>
      <c r="EV70" s="7">
        <f t="shared" si="56"/>
        <v>32.864741630246435</v>
      </c>
      <c r="EW70" s="7">
        <v>36.516379589162703</v>
      </c>
      <c r="EX70" s="7">
        <f t="shared" si="57"/>
        <v>40.168017548078979</v>
      </c>
      <c r="EY70" s="7">
        <f t="shared" si="58"/>
        <v>43.81965550699524</v>
      </c>
      <c r="EZ70" s="7"/>
      <c r="FA70" s="26">
        <f t="shared" si="59"/>
        <v>-21.296236090365433</v>
      </c>
      <c r="FB70" s="26">
        <f t="shared" si="60"/>
        <v>-24.947874049281705</v>
      </c>
      <c r="FC70" s="26">
        <f t="shared" si="61"/>
        <v>-28.599512008197973</v>
      </c>
      <c r="FD70" s="26">
        <f t="shared" si="62"/>
        <v>-32.251149967114245</v>
      </c>
      <c r="FE70" s="26">
        <f t="shared" si="63"/>
        <v>-35.902787926030513</v>
      </c>
      <c r="FF70" s="26"/>
      <c r="FG70" s="26">
        <f t="shared" si="64"/>
        <v>21.296236090365433</v>
      </c>
      <c r="FH70" s="26">
        <f t="shared" si="65"/>
        <v>24.947874049281705</v>
      </c>
      <c r="FI70" s="26">
        <f t="shared" si="66"/>
        <v>28.599512008197973</v>
      </c>
      <c r="FJ70" s="26">
        <f t="shared" si="67"/>
        <v>32.251149967114245</v>
      </c>
      <c r="FK70" s="26">
        <f t="shared" si="68"/>
        <v>35.902787926030513</v>
      </c>
      <c r="FL70" s="26"/>
      <c r="FM70" s="32">
        <f t="shared" si="69"/>
        <v>-9.2295690236035259</v>
      </c>
      <c r="FN70" s="32">
        <f t="shared" si="70"/>
        <v>-9.9895693699541841</v>
      </c>
      <c r="FO70" s="32">
        <f t="shared" si="70"/>
        <v>-10.695702316014216</v>
      </c>
      <c r="FP70" s="32">
        <f t="shared" si="70"/>
        <v>-11.358019187713014</v>
      </c>
      <c r="FQ70" s="32">
        <f t="shared" si="70"/>
        <v>-11.983787035162218</v>
      </c>
      <c r="FR70" s="31">
        <f t="shared" si="72"/>
        <v>-10.567311285750639</v>
      </c>
      <c r="FS70" s="4">
        <f t="shared" si="23"/>
        <v>2.5743940324540276E-5</v>
      </c>
      <c r="FT70" s="5">
        <f t="shared" si="71"/>
        <v>3.5437634483209617E-5</v>
      </c>
    </row>
    <row r="71" spans="1:199" x14ac:dyDescent="0.25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 s="7">
        <f t="shared" si="54"/>
        <v>37.185993939226059</v>
      </c>
      <c r="EU71" s="7">
        <f t="shared" si="55"/>
        <v>29.748795151380882</v>
      </c>
      <c r="EV71" s="7">
        <f t="shared" si="56"/>
        <v>33.467394545303492</v>
      </c>
      <c r="EW71" s="7">
        <v>37.185993939226101</v>
      </c>
      <c r="EX71" s="7">
        <f t="shared" si="57"/>
        <v>40.904593333148718</v>
      </c>
      <c r="EY71" s="7">
        <f t="shared" si="58"/>
        <v>44.62319272707132</v>
      </c>
      <c r="EZ71" s="7"/>
      <c r="FA71" s="26">
        <f t="shared" si="59"/>
        <v>-21.831927570416152</v>
      </c>
      <c r="FB71" s="26">
        <f t="shared" si="60"/>
        <v>-25.550526964338761</v>
      </c>
      <c r="FC71" s="26">
        <f t="shared" si="61"/>
        <v>-29.269126358261371</v>
      </c>
      <c r="FD71" s="26">
        <f t="shared" si="62"/>
        <v>-32.987725752183991</v>
      </c>
      <c r="FE71" s="26">
        <f t="shared" si="63"/>
        <v>-36.706325146106593</v>
      </c>
      <c r="FF71" s="26"/>
      <c r="FG71" s="26">
        <f t="shared" si="64"/>
        <v>21.831927570416152</v>
      </c>
      <c r="FH71" s="26">
        <f t="shared" si="65"/>
        <v>25.550526964338761</v>
      </c>
      <c r="FI71" s="26">
        <f t="shared" si="66"/>
        <v>29.269126358261371</v>
      </c>
      <c r="FJ71" s="26">
        <f t="shared" si="67"/>
        <v>32.987725752183991</v>
      </c>
      <c r="FK71" s="26">
        <f t="shared" si="68"/>
        <v>36.706325146106593</v>
      </c>
      <c r="FL71" s="26"/>
      <c r="FM71" s="32">
        <f t="shared" si="69"/>
        <v>-9.3449296563251139</v>
      </c>
      <c r="FN71" s="32">
        <f t="shared" si="70"/>
        <v>-10.109505816673487</v>
      </c>
      <c r="FO71" s="32">
        <f t="shared" si="70"/>
        <v>-10.820189713357408</v>
      </c>
      <c r="FP71" s="32">
        <f t="shared" si="70"/>
        <v>-11.486988422068508</v>
      </c>
      <c r="FQ71" s="32">
        <f t="shared" si="70"/>
        <v>-12.117149028728926</v>
      </c>
      <c r="FR71" s="31">
        <f t="shared" si="72"/>
        <v>-10.691150849022156</v>
      </c>
      <c r="FS71" s="4">
        <f t="shared" si="23"/>
        <v>2.2745326800691543E-5</v>
      </c>
      <c r="FT71" s="5">
        <f t="shared" si="71"/>
        <v>3.1309914768397148E-5</v>
      </c>
    </row>
    <row r="72" spans="1:199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 s="7">
        <f t="shared" si="54"/>
        <v>37.206963381471176</v>
      </c>
      <c r="EU72" s="7">
        <f t="shared" si="55"/>
        <v>29.765570705176959</v>
      </c>
      <c r="EV72" s="7">
        <f t="shared" si="56"/>
        <v>33.486267043324077</v>
      </c>
      <c r="EW72" s="7">
        <v>37.206963381471198</v>
      </c>
      <c r="EX72" s="7">
        <f t="shared" si="57"/>
        <v>40.927659719618319</v>
      </c>
      <c r="EY72" s="7">
        <f t="shared" si="58"/>
        <v>44.648356057765433</v>
      </c>
      <c r="EZ72" s="7"/>
      <c r="FA72" s="26">
        <f t="shared" si="59"/>
        <v>-21.848703124212228</v>
      </c>
      <c r="FB72" s="26">
        <f t="shared" si="60"/>
        <v>-25.569399462359346</v>
      </c>
      <c r="FC72" s="26">
        <f t="shared" si="61"/>
        <v>-29.290095800506467</v>
      </c>
      <c r="FD72" s="26">
        <f t="shared" si="62"/>
        <v>-33.010792138653585</v>
      </c>
      <c r="FE72" s="26">
        <f t="shared" si="63"/>
        <v>-36.731488476800706</v>
      </c>
      <c r="FF72" s="26"/>
      <c r="FG72" s="26">
        <f t="shared" si="64"/>
        <v>21.848703124212228</v>
      </c>
      <c r="FH72" s="26">
        <f t="shared" si="65"/>
        <v>25.569399462359346</v>
      </c>
      <c r="FI72" s="26">
        <f t="shared" si="66"/>
        <v>29.290095800506467</v>
      </c>
      <c r="FJ72" s="26">
        <f t="shared" si="67"/>
        <v>33.010792138653585</v>
      </c>
      <c r="FK72" s="26">
        <f t="shared" si="68"/>
        <v>36.731488476800706</v>
      </c>
      <c r="FL72" s="26"/>
      <c r="FM72" s="32">
        <f t="shared" si="69"/>
        <v>-9.348519267608582</v>
      </c>
      <c r="FN72" s="32">
        <f t="shared" ref="FN72:FQ74" si="73">-2*SQRT(FH72)</f>
        <v>-10.113238741839202</v>
      </c>
      <c r="FO72" s="32">
        <f t="shared" si="73"/>
        <v>-10.824065003593883</v>
      </c>
      <c r="FP72" s="32">
        <f t="shared" si="73"/>
        <v>-11.491003809703239</v>
      </c>
      <c r="FQ72" s="32">
        <f t="shared" si="73"/>
        <v>-12.121301658947475</v>
      </c>
      <c r="FR72" s="31">
        <f t="shared" si="72"/>
        <v>-10.695005782933054</v>
      </c>
      <c r="FS72" s="4">
        <f t="shared" si="23"/>
        <v>2.2657813855776537E-5</v>
      </c>
      <c r="FT72" s="5">
        <f t="shared" si="71"/>
        <v>3.1189449458294986E-5</v>
      </c>
    </row>
    <row r="73" spans="1:199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1</v>
      </c>
      <c r="DC73">
        <v>0</v>
      </c>
      <c r="DD73">
        <v>1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 s="7">
        <f t="shared" si="54"/>
        <v>39.122178275559449</v>
      </c>
      <c r="EU73" s="7">
        <f t="shared" si="55"/>
        <v>31.2977426204476</v>
      </c>
      <c r="EV73" s="7">
        <f t="shared" si="56"/>
        <v>35.20996044800355</v>
      </c>
      <c r="EW73" s="7">
        <v>39.122178275559499</v>
      </c>
      <c r="EX73" s="7">
        <f t="shared" si="57"/>
        <v>43.034396103115455</v>
      </c>
      <c r="EY73" s="7">
        <f t="shared" si="58"/>
        <v>46.946613930671397</v>
      </c>
      <c r="EZ73" s="7"/>
      <c r="FA73" s="26">
        <f t="shared" si="59"/>
        <v>-23.38087503948287</v>
      </c>
      <c r="FB73" s="26">
        <f t="shared" si="60"/>
        <v>-27.293092867038819</v>
      </c>
      <c r="FC73" s="26">
        <f t="shared" si="61"/>
        <v>-31.205310694594768</v>
      </c>
      <c r="FD73" s="26">
        <f t="shared" si="62"/>
        <v>-35.117528522150721</v>
      </c>
      <c r="FE73" s="26">
        <f t="shared" si="63"/>
        <v>-39.02974634970667</v>
      </c>
      <c r="FF73" s="26"/>
      <c r="FG73" s="26">
        <f t="shared" si="64"/>
        <v>23.38087503948287</v>
      </c>
      <c r="FH73" s="26">
        <f t="shared" si="65"/>
        <v>27.293092867038819</v>
      </c>
      <c r="FI73" s="26">
        <f t="shared" si="66"/>
        <v>31.205310694594768</v>
      </c>
      <c r="FJ73" s="26">
        <f t="shared" si="67"/>
        <v>35.117528522150721</v>
      </c>
      <c r="FK73" s="26">
        <f t="shared" si="68"/>
        <v>39.02974634970667</v>
      </c>
      <c r="FL73" s="26"/>
      <c r="FM73" s="32">
        <f t="shared" si="69"/>
        <v>-9.6707548907999676</v>
      </c>
      <c r="FN73" s="32">
        <f t="shared" si="73"/>
        <v>-10.44855834400877</v>
      </c>
      <c r="FO73" s="32">
        <f t="shared" si="73"/>
        <v>-11.172342761407702</v>
      </c>
      <c r="FP73" s="32">
        <f t="shared" si="73"/>
        <v>-11.852008862998833</v>
      </c>
      <c r="FQ73" s="32">
        <f t="shared" si="73"/>
        <v>-12.494758316943416</v>
      </c>
      <c r="FR73" s="31">
        <f t="shared" si="72"/>
        <v>-11.041409769730354</v>
      </c>
      <c r="FS73" s="4">
        <f t="shared" si="23"/>
        <v>1.6024211355877215E-5</v>
      </c>
      <c r="FT73" s="5">
        <f t="shared" si="71"/>
        <v>2.205801201185833E-5</v>
      </c>
    </row>
    <row r="74" spans="1:199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 s="7">
        <f t="shared" si="54"/>
        <v>39.812762067867986</v>
      </c>
      <c r="EU74" s="7">
        <f t="shared" si="55"/>
        <v>31.850209654294403</v>
      </c>
      <c r="EV74" s="7">
        <f t="shared" si="56"/>
        <v>35.831485861081198</v>
      </c>
      <c r="EW74" s="7">
        <v>39.812762067868</v>
      </c>
      <c r="EX74" s="7">
        <f t="shared" si="57"/>
        <v>43.794038274654802</v>
      </c>
      <c r="EY74" s="7">
        <f t="shared" si="58"/>
        <v>47.775314481441598</v>
      </c>
      <c r="EZ74" s="7"/>
      <c r="FA74" s="26">
        <f t="shared" si="59"/>
        <v>-23.933342073329673</v>
      </c>
      <c r="FB74" s="26">
        <f t="shared" si="60"/>
        <v>-27.914618280116468</v>
      </c>
      <c r="FC74" s="26">
        <f t="shared" si="61"/>
        <v>-31.89589448690327</v>
      </c>
      <c r="FD74" s="26">
        <f t="shared" si="62"/>
        <v>-35.877170693690076</v>
      </c>
      <c r="FE74" s="26">
        <f t="shared" si="63"/>
        <v>-39.858446900476864</v>
      </c>
      <c r="FF74" s="26"/>
      <c r="FG74" s="26">
        <f t="shared" si="64"/>
        <v>23.933342073329673</v>
      </c>
      <c r="FH74" s="26">
        <f t="shared" si="65"/>
        <v>27.914618280116468</v>
      </c>
      <c r="FI74" s="26">
        <f t="shared" si="66"/>
        <v>31.89589448690327</v>
      </c>
      <c r="FJ74" s="26">
        <f t="shared" si="67"/>
        <v>35.877170693690076</v>
      </c>
      <c r="FK74" s="26">
        <f t="shared" si="68"/>
        <v>39.858446900476864</v>
      </c>
      <c r="FL74" s="26"/>
      <c r="FM74" s="32">
        <f t="shared" si="69"/>
        <v>-9.7843430179710431</v>
      </c>
      <c r="FN74" s="32">
        <f t="shared" si="73"/>
        <v>-10.566857296304605</v>
      </c>
      <c r="FO74" s="32">
        <f t="shared" si="73"/>
        <v>-11.29529007806409</v>
      </c>
      <c r="FP74" s="32">
        <f t="shared" si="73"/>
        <v>-11.979510957245305</v>
      </c>
      <c r="FQ74" s="32">
        <f t="shared" si="73"/>
        <v>-12.626709294266162</v>
      </c>
      <c r="FR74" s="31">
        <f t="shared" si="72"/>
        <v>-11.163675715305107</v>
      </c>
      <c r="FS74" s="4">
        <f t="shared" si="23"/>
        <v>1.4180032919690743E-5</v>
      </c>
      <c r="FT74" s="5">
        <f t="shared" si="71"/>
        <v>1.9519421550587895E-5</v>
      </c>
    </row>
    <row r="75" spans="1:199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22">
        <v>8</v>
      </c>
      <c r="EU75" s="7"/>
      <c r="EV75" s="7"/>
      <c r="EW75" s="7">
        <v>7.9168675809647304</v>
      </c>
      <c r="EX75" s="7"/>
      <c r="EY75" s="7"/>
      <c r="EZ75" s="7"/>
      <c r="FG75" s="26"/>
      <c r="FH75" s="26"/>
      <c r="FI75" s="26"/>
      <c r="FJ75" s="26"/>
      <c r="FK75" s="26"/>
      <c r="FL75" s="26"/>
      <c r="FS75" s="33">
        <f>SUM(FS55:FS74)</f>
        <v>0.72645764030152127</v>
      </c>
      <c r="FT75" s="34">
        <f>SUM(FT55:FT74)</f>
        <v>0.99999999999999989</v>
      </c>
    </row>
    <row r="76" spans="1:1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 s="7">
        <f t="shared" ref="ET76:ET95" si="74">SUMPRODUCT($A$12:$ES$12,A76:ES76)</f>
        <v>16.852809414511967</v>
      </c>
      <c r="EU76" s="7">
        <f t="shared" ref="EU76:EU95" si="75">0.8*EW76</f>
        <v>13.4822475316096</v>
      </c>
      <c r="EV76" s="7">
        <f t="shared" ref="EV76:EV95" si="76">0.9*EW76</f>
        <v>15.167528473060798</v>
      </c>
      <c r="EW76" s="7">
        <v>16.852809414511999</v>
      </c>
      <c r="EX76" s="7">
        <f t="shared" ref="EX76:EX95" si="77">1.1*EW76</f>
        <v>18.538090355963199</v>
      </c>
      <c r="EY76" s="7">
        <f t="shared" ref="EY76:EY95" si="78">1.2*EW76</f>
        <v>20.223371297414399</v>
      </c>
      <c r="EZ76" s="7"/>
      <c r="FA76" s="24">
        <f t="shared" ref="FA76:FA95" si="79">$EW$96-EU76</f>
        <v>3.3705618829023987</v>
      </c>
      <c r="FB76" s="24">
        <f t="shared" ref="FB76:FB95" si="80">$EW$96-EV76</f>
        <v>1.6852809414512002</v>
      </c>
      <c r="FC76" s="24">
        <f t="shared" ref="FC76:FC95" si="81">$EW$96-EW76</f>
        <v>0</v>
      </c>
      <c r="FD76" s="26">
        <f t="shared" ref="FD76:FD95" si="82">$EW$96-EX76</f>
        <v>-1.6852809414512002</v>
      </c>
      <c r="FE76" s="26">
        <f t="shared" ref="FE76:FE95" si="83">$EW$96-EY76</f>
        <v>-3.3705618829024004</v>
      </c>
      <c r="FF76" s="26"/>
      <c r="FG76" s="26">
        <f t="shared" ref="FG76:FG95" si="84">ABS(FA76)</f>
        <v>3.3705618829023987</v>
      </c>
      <c r="FH76" s="26">
        <f t="shared" ref="FH76:FH95" si="85">ABS(FB76)</f>
        <v>1.6852809414512002</v>
      </c>
      <c r="FI76" s="26">
        <f t="shared" ref="FI76:FI95" si="86">ABS(FC76)</f>
        <v>0</v>
      </c>
      <c r="FJ76" s="26">
        <f t="shared" ref="FJ76:FJ95" si="87">ABS(FD76)</f>
        <v>1.6852809414512002</v>
      </c>
      <c r="FK76" s="26">
        <f t="shared" ref="FK76:FK95" si="88">ABS(FE76)</f>
        <v>3.3705618829024004</v>
      </c>
      <c r="FL76" s="26"/>
      <c r="FM76" s="35">
        <f>SQRT(FG76)</f>
        <v>1.8359090072501956</v>
      </c>
      <c r="FN76" s="35">
        <f>SQRT(FH76)</f>
        <v>1.2981837086680761</v>
      </c>
      <c r="FO76" s="35">
        <f>SQRT(FI76)</f>
        <v>0</v>
      </c>
      <c r="FP76" s="32">
        <f>-2*SQRT(FJ76)</f>
        <v>-2.5963674173361522</v>
      </c>
      <c r="FQ76" s="32">
        <f>-2*SQRT(FK76)</f>
        <v>-3.671818014500392</v>
      </c>
      <c r="FR76" s="31">
        <f>SUMPRODUCT(FM76:FQ76,$FM$11:$FQ$11)</f>
        <v>-0.5109097889004488</v>
      </c>
      <c r="FS76" s="4">
        <f t="shared" si="23"/>
        <v>0.59994950304439643</v>
      </c>
      <c r="FT76" s="5">
        <f>FS76/$FS$96</f>
        <v>0.6495759773390386</v>
      </c>
      <c r="GQ76" s="36"/>
    </row>
    <row r="77" spans="1:1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 s="7">
        <f t="shared" si="74"/>
        <v>18.064635309159538</v>
      </c>
      <c r="EU77" s="7">
        <f t="shared" si="75"/>
        <v>14.4517082473276</v>
      </c>
      <c r="EV77" s="7">
        <f t="shared" si="76"/>
        <v>16.25817177824355</v>
      </c>
      <c r="EW77" s="7">
        <v>18.064635309159499</v>
      </c>
      <c r="EX77" s="7">
        <f t="shared" si="77"/>
        <v>19.871098840075451</v>
      </c>
      <c r="EY77" s="7">
        <f t="shared" si="78"/>
        <v>21.677562370991399</v>
      </c>
      <c r="EZ77" s="7"/>
      <c r="FA77" s="24">
        <f t="shared" si="79"/>
        <v>2.4011011671843985</v>
      </c>
      <c r="FB77" s="24">
        <f t="shared" si="80"/>
        <v>0.59463763626844823</v>
      </c>
      <c r="FC77" s="26">
        <f t="shared" si="81"/>
        <v>-1.2118258946475002</v>
      </c>
      <c r="FD77" s="26">
        <f t="shared" si="82"/>
        <v>-3.0182894255634523</v>
      </c>
      <c r="FE77" s="26">
        <f t="shared" si="83"/>
        <v>-4.8247529564794007</v>
      </c>
      <c r="FF77" s="26"/>
      <c r="FG77" s="26">
        <f t="shared" si="84"/>
        <v>2.4011011671843985</v>
      </c>
      <c r="FH77" s="26">
        <f t="shared" si="85"/>
        <v>0.59463763626844823</v>
      </c>
      <c r="FI77" s="26">
        <f t="shared" si="86"/>
        <v>1.2118258946475002</v>
      </c>
      <c r="FJ77" s="26">
        <f t="shared" si="87"/>
        <v>3.0182894255634523</v>
      </c>
      <c r="FK77" s="26">
        <f t="shared" si="88"/>
        <v>4.8247529564794007</v>
      </c>
      <c r="FL77" s="26"/>
      <c r="FM77" s="35">
        <f>SQRT(FG77)</f>
        <v>1.5495486979067159</v>
      </c>
      <c r="FN77" s="35">
        <f>SQRT(FH77)</f>
        <v>0.77112750973392741</v>
      </c>
      <c r="FO77" s="30">
        <f>-2*SQRT(FI77)</f>
        <v>-2.2016592784965616</v>
      </c>
      <c r="FP77" s="32">
        <f t="shared" ref="FP77:FP95" si="89">-2*SQRT(FJ77)</f>
        <v>-3.4746449749943964</v>
      </c>
      <c r="FQ77" s="32">
        <f t="shared" ref="FQ77:FQ95" si="90">-2*SQRT(FK77)</f>
        <v>-4.3930640589362682</v>
      </c>
      <c r="FR77" s="31">
        <f>SUMPRODUCT(FM77:FQ77,$FM$11:$FQ$11)</f>
        <v>-1.3643119147421721</v>
      </c>
      <c r="FS77" s="4">
        <f t="shared" si="23"/>
        <v>0.25555646013666422</v>
      </c>
      <c r="FT77" s="5">
        <f t="shared" ref="FT77:FT95" si="91">FS77/$FS$96</f>
        <v>0.27669551606628207</v>
      </c>
    </row>
    <row r="78" spans="1:1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 s="7">
        <f t="shared" si="74"/>
        <v>22.535832846671525</v>
      </c>
      <c r="EU78" s="7">
        <f t="shared" si="75"/>
        <v>18.028666277337202</v>
      </c>
      <c r="EV78" s="7">
        <f t="shared" si="76"/>
        <v>20.282249562004349</v>
      </c>
      <c r="EW78" s="7">
        <v>22.5358328466715</v>
      </c>
      <c r="EX78" s="7">
        <f t="shared" si="77"/>
        <v>24.789416131338651</v>
      </c>
      <c r="EY78" s="7">
        <f t="shared" si="78"/>
        <v>27.042999416005799</v>
      </c>
      <c r="EZ78" s="7"/>
      <c r="FA78" s="26">
        <f t="shared" si="79"/>
        <v>-1.1758568628252029</v>
      </c>
      <c r="FB78" s="26">
        <f t="shared" si="80"/>
        <v>-3.4294401474923504</v>
      </c>
      <c r="FC78" s="26">
        <f t="shared" si="81"/>
        <v>-5.6830234321595015</v>
      </c>
      <c r="FD78" s="26">
        <f t="shared" si="82"/>
        <v>-7.9366067168266525</v>
      </c>
      <c r="FE78" s="26">
        <f t="shared" si="83"/>
        <v>-10.1901900014938</v>
      </c>
      <c r="FF78" s="26"/>
      <c r="FG78" s="26">
        <f t="shared" si="84"/>
        <v>1.1758568628252029</v>
      </c>
      <c r="FH78" s="26">
        <f t="shared" si="85"/>
        <v>3.4294401474923504</v>
      </c>
      <c r="FI78" s="26">
        <f t="shared" si="86"/>
        <v>5.6830234321595015</v>
      </c>
      <c r="FJ78" s="26">
        <f t="shared" si="87"/>
        <v>7.9366067168266525</v>
      </c>
      <c r="FK78" s="26">
        <f t="shared" si="88"/>
        <v>10.1901900014938</v>
      </c>
      <c r="FL78" s="26"/>
      <c r="FM78" s="32">
        <f>-2*SQRT(FG78)</f>
        <v>-2.1687386775037725</v>
      </c>
      <c r="FN78" s="32">
        <f>-2*SQRT(FH78)</f>
        <v>-3.7037495312141995</v>
      </c>
      <c r="FO78" s="30">
        <f t="shared" ref="FO78:FO95" si="92">-2*SQRT(FI78)</f>
        <v>-4.7678185503055808</v>
      </c>
      <c r="FP78" s="32">
        <f t="shared" si="89"/>
        <v>-5.6343967616157995</v>
      </c>
      <c r="FQ78" s="32">
        <f t="shared" si="90"/>
        <v>-6.3844154004869704</v>
      </c>
      <c r="FR78" s="31">
        <f>SUMPRODUCT(FM78:FQ78,$FM$6:$FQ$6)</f>
        <v>-4.4325613318166459</v>
      </c>
      <c r="FS78" s="4">
        <f t="shared" ref="FS78:FS141" si="93">EXP(FR78)</f>
        <v>1.1884011759997823E-2</v>
      </c>
      <c r="FT78" s="5">
        <f t="shared" si="91"/>
        <v>1.2867030499295145E-2</v>
      </c>
    </row>
    <row r="79" spans="1:1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 s="7">
        <f t="shared" si="74"/>
        <v>23.109067471380378</v>
      </c>
      <c r="EU79" s="7">
        <f t="shared" si="75"/>
        <v>18.48725397710432</v>
      </c>
      <c r="EV79" s="7">
        <f t="shared" si="76"/>
        <v>20.798160724242361</v>
      </c>
      <c r="EW79" s="7">
        <v>23.109067471380399</v>
      </c>
      <c r="EX79" s="7">
        <f t="shared" si="77"/>
        <v>25.419974218518441</v>
      </c>
      <c r="EY79" s="7">
        <f t="shared" si="78"/>
        <v>27.730880965656478</v>
      </c>
      <c r="EZ79" s="7"/>
      <c r="FA79" s="26">
        <f t="shared" si="79"/>
        <v>-1.6344445625923214</v>
      </c>
      <c r="FB79" s="26">
        <f t="shared" si="80"/>
        <v>-3.9453513097303627</v>
      </c>
      <c r="FC79" s="26">
        <f t="shared" si="81"/>
        <v>-6.2562580568684005</v>
      </c>
      <c r="FD79" s="26">
        <f t="shared" si="82"/>
        <v>-8.5671648040064419</v>
      </c>
      <c r="FE79" s="26">
        <f t="shared" si="83"/>
        <v>-10.87807155114448</v>
      </c>
      <c r="FF79" s="26"/>
      <c r="FG79" s="26">
        <f t="shared" si="84"/>
        <v>1.6344445625923214</v>
      </c>
      <c r="FH79" s="26">
        <f t="shared" si="85"/>
        <v>3.9453513097303627</v>
      </c>
      <c r="FI79" s="26">
        <f t="shared" si="86"/>
        <v>6.2562580568684005</v>
      </c>
      <c r="FJ79" s="26">
        <f t="shared" si="87"/>
        <v>8.5671648040064419</v>
      </c>
      <c r="FK79" s="26">
        <f t="shared" si="88"/>
        <v>10.87807155114448</v>
      </c>
      <c r="FL79" s="26"/>
      <c r="FM79" s="32">
        <f t="shared" ref="FM79:FM95" si="94">-2*SQRT(FG79)</f>
        <v>-2.5569079471833329</v>
      </c>
      <c r="FN79" s="32">
        <f t="shared" ref="FN79:FN95" si="95">-2*SQRT(FH79)</f>
        <v>-3.9725816843611224</v>
      </c>
      <c r="FO79" s="30">
        <f t="shared" si="92"/>
        <v>-5.002502596448462</v>
      </c>
      <c r="FP79" s="32">
        <f t="shared" si="89"/>
        <v>-5.8539439027057449</v>
      </c>
      <c r="FQ79" s="32">
        <f t="shared" si="90"/>
        <v>-6.5963843281435564</v>
      </c>
      <c r="FR79" s="31">
        <f t="shared" ref="FR79:FR95" si="96">SUMPRODUCT(FM79:FQ79,$FM$6:$FQ$6)</f>
        <v>-4.6973375970537194</v>
      </c>
      <c r="FS79" s="4">
        <f t="shared" si="93"/>
        <v>9.119524658308684E-3</v>
      </c>
      <c r="FT79" s="5">
        <f t="shared" si="91"/>
        <v>9.8738712387098377E-3</v>
      </c>
    </row>
    <row r="80" spans="1:1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 s="7">
        <f t="shared" si="74"/>
        <v>23.583187432296164</v>
      </c>
      <c r="EU80" s="7">
        <f t="shared" si="75"/>
        <v>18.866549945836962</v>
      </c>
      <c r="EV80" s="7">
        <f t="shared" si="76"/>
        <v>21.224868689066579</v>
      </c>
      <c r="EW80" s="7">
        <v>23.583187432296199</v>
      </c>
      <c r="EX80" s="7">
        <f t="shared" si="77"/>
        <v>25.94150617552582</v>
      </c>
      <c r="EY80" s="7">
        <f t="shared" si="78"/>
        <v>28.299824918755437</v>
      </c>
      <c r="EZ80" s="7"/>
      <c r="FA80" s="26">
        <f t="shared" si="79"/>
        <v>-2.013740531324963</v>
      </c>
      <c r="FB80" s="26">
        <f t="shared" si="80"/>
        <v>-4.3720592745545801</v>
      </c>
      <c r="FC80" s="26">
        <f t="shared" si="81"/>
        <v>-6.7303780177842008</v>
      </c>
      <c r="FD80" s="26">
        <f t="shared" si="82"/>
        <v>-9.0886967610138214</v>
      </c>
      <c r="FE80" s="26">
        <f t="shared" si="83"/>
        <v>-11.447015504243438</v>
      </c>
      <c r="FF80" s="26"/>
      <c r="FG80" s="26">
        <f t="shared" si="84"/>
        <v>2.013740531324963</v>
      </c>
      <c r="FH80" s="26">
        <f t="shared" si="85"/>
        <v>4.3720592745545801</v>
      </c>
      <c r="FI80" s="26">
        <f t="shared" si="86"/>
        <v>6.7303780177842008</v>
      </c>
      <c r="FJ80" s="26">
        <f t="shared" si="87"/>
        <v>9.0886967610138214</v>
      </c>
      <c r="FK80" s="26">
        <f t="shared" si="88"/>
        <v>11.447015504243438</v>
      </c>
      <c r="FL80" s="26"/>
      <c r="FM80" s="32">
        <f t="shared" si="94"/>
        <v>-2.8381265167888219</v>
      </c>
      <c r="FN80" s="32">
        <f t="shared" si="95"/>
        <v>-4.1818939606616423</v>
      </c>
      <c r="FO80" s="30">
        <f t="shared" si="92"/>
        <v>-5.18859442153044</v>
      </c>
      <c r="FP80" s="32">
        <f t="shared" si="89"/>
        <v>-6.0294931000918544</v>
      </c>
      <c r="FQ80" s="32">
        <f t="shared" si="90"/>
        <v>-6.7666876695303264</v>
      </c>
      <c r="FR80" s="31">
        <f t="shared" si="96"/>
        <v>-4.9021026915907493</v>
      </c>
      <c r="FS80" s="4">
        <f t="shared" si="93"/>
        <v>7.4309416536225709E-3</v>
      </c>
      <c r="FT80" s="5">
        <f t="shared" si="91"/>
        <v>8.0456124435593652E-3</v>
      </c>
    </row>
    <row r="81" spans="1:2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 s="7">
        <f t="shared" si="74"/>
        <v>24.050265655856265</v>
      </c>
      <c r="EU81" s="7">
        <f t="shared" si="75"/>
        <v>19.240212524685042</v>
      </c>
      <c r="EV81" s="7">
        <f t="shared" si="76"/>
        <v>21.645239090270671</v>
      </c>
      <c r="EW81" s="7">
        <v>24.0502656558563</v>
      </c>
      <c r="EX81" s="7">
        <f t="shared" si="77"/>
        <v>26.455292221441933</v>
      </c>
      <c r="EY81" s="7">
        <f t="shared" si="78"/>
        <v>28.860318787027559</v>
      </c>
      <c r="EZ81" s="7"/>
      <c r="FA81" s="26">
        <f t="shared" si="79"/>
        <v>-2.3874031101730431</v>
      </c>
      <c r="FB81" s="26">
        <f t="shared" si="80"/>
        <v>-4.7924296757586724</v>
      </c>
      <c r="FC81" s="26">
        <f t="shared" si="81"/>
        <v>-7.1974562413443017</v>
      </c>
      <c r="FD81" s="26">
        <f t="shared" si="82"/>
        <v>-9.6024828069299346</v>
      </c>
      <c r="FE81" s="26">
        <f t="shared" si="83"/>
        <v>-12.00750937251556</v>
      </c>
      <c r="FF81" s="26"/>
      <c r="FG81" s="26">
        <f t="shared" si="84"/>
        <v>2.3874031101730431</v>
      </c>
      <c r="FH81" s="26">
        <f t="shared" si="85"/>
        <v>4.7924296757586724</v>
      </c>
      <c r="FI81" s="26">
        <f t="shared" si="86"/>
        <v>7.1974562413443017</v>
      </c>
      <c r="FJ81" s="26">
        <f t="shared" si="87"/>
        <v>9.6024828069299346</v>
      </c>
      <c r="FK81" s="26">
        <f t="shared" si="88"/>
        <v>12.00750937251556</v>
      </c>
      <c r="FL81" s="26"/>
      <c r="FM81" s="32">
        <f t="shared" si="94"/>
        <v>-3.0902447218128488</v>
      </c>
      <c r="FN81" s="32">
        <f t="shared" si="95"/>
        <v>-4.3783237320959589</v>
      </c>
      <c r="FO81" s="30">
        <f t="shared" si="92"/>
        <v>-5.3656150593736411</v>
      </c>
      <c r="FP81" s="32">
        <f t="shared" si="89"/>
        <v>-6.1975746246188708</v>
      </c>
      <c r="FQ81" s="32">
        <f t="shared" si="90"/>
        <v>-6.9303706603660267</v>
      </c>
      <c r="FR81" s="31">
        <f t="shared" si="96"/>
        <v>-5.0938784736646712</v>
      </c>
      <c r="FS81" s="4">
        <f t="shared" si="93"/>
        <v>6.134182425574862E-3</v>
      </c>
      <c r="FT81" s="5">
        <f t="shared" si="91"/>
        <v>6.641588207089294E-3</v>
      </c>
    </row>
    <row r="82" spans="1:2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 s="7">
        <f t="shared" si="74"/>
        <v>24.22500750329041</v>
      </c>
      <c r="EU82" s="7">
        <f t="shared" si="75"/>
        <v>19.380006002632321</v>
      </c>
      <c r="EV82" s="7">
        <f t="shared" si="76"/>
        <v>21.80250675296136</v>
      </c>
      <c r="EW82" s="7">
        <v>24.225007503290399</v>
      </c>
      <c r="EX82" s="7">
        <f t="shared" si="77"/>
        <v>26.647508253619442</v>
      </c>
      <c r="EY82" s="7">
        <f t="shared" si="78"/>
        <v>29.070009003948478</v>
      </c>
      <c r="EZ82" s="7"/>
      <c r="FA82" s="26">
        <f t="shared" si="79"/>
        <v>-2.5271965881203222</v>
      </c>
      <c r="FB82" s="26">
        <f t="shared" si="80"/>
        <v>-4.9496973384493614</v>
      </c>
      <c r="FC82" s="26">
        <f t="shared" si="81"/>
        <v>-7.3721980887784007</v>
      </c>
      <c r="FD82" s="26">
        <f t="shared" si="82"/>
        <v>-9.7946988391074434</v>
      </c>
      <c r="FE82" s="26">
        <f t="shared" si="83"/>
        <v>-12.217199589436479</v>
      </c>
      <c r="FF82" s="26"/>
      <c r="FG82" s="26">
        <f t="shared" si="84"/>
        <v>2.5271965881203222</v>
      </c>
      <c r="FH82" s="26">
        <f t="shared" si="85"/>
        <v>4.9496973384493614</v>
      </c>
      <c r="FI82" s="26">
        <f t="shared" si="86"/>
        <v>7.3721980887784007</v>
      </c>
      <c r="FJ82" s="26">
        <f t="shared" si="87"/>
        <v>9.7946988391074434</v>
      </c>
      <c r="FK82" s="26">
        <f t="shared" si="88"/>
        <v>12.217199589436479</v>
      </c>
      <c r="FL82" s="26"/>
      <c r="FM82" s="32">
        <f t="shared" si="94"/>
        <v>-3.1794317656589657</v>
      </c>
      <c r="FN82" s="32">
        <f t="shared" si="95"/>
        <v>-4.4495830539273502</v>
      </c>
      <c r="FO82" s="30">
        <f t="shared" si="92"/>
        <v>-5.4303584002451997</v>
      </c>
      <c r="FP82" s="32">
        <f t="shared" si="89"/>
        <v>-6.259296714202784</v>
      </c>
      <c r="FQ82" s="32">
        <f t="shared" si="90"/>
        <v>-6.9906221724354349</v>
      </c>
      <c r="FR82" s="31">
        <f t="shared" si="96"/>
        <v>-5.1634287790584654</v>
      </c>
      <c r="FS82" s="4">
        <f t="shared" si="93"/>
        <v>5.722046378690256E-3</v>
      </c>
      <c r="FT82" s="5">
        <f t="shared" si="91"/>
        <v>6.1953611928268863E-3</v>
      </c>
    </row>
    <row r="83" spans="1:2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 s="7">
        <f t="shared" si="74"/>
        <v>24.795013326943739</v>
      </c>
      <c r="EU83" s="7">
        <f t="shared" si="75"/>
        <v>19.836010661554962</v>
      </c>
      <c r="EV83" s="7">
        <f t="shared" si="76"/>
        <v>22.315511994249331</v>
      </c>
      <c r="EW83" s="7">
        <v>24.7950133269437</v>
      </c>
      <c r="EX83" s="7">
        <f t="shared" si="77"/>
        <v>27.274514659638072</v>
      </c>
      <c r="EY83" s="7">
        <f t="shared" si="78"/>
        <v>29.754015992332437</v>
      </c>
      <c r="EZ83" s="7"/>
      <c r="FA83" s="26">
        <f t="shared" si="79"/>
        <v>-2.9832012470429632</v>
      </c>
      <c r="FB83" s="26">
        <f t="shared" si="80"/>
        <v>-5.4627025797373321</v>
      </c>
      <c r="FC83" s="26">
        <f t="shared" si="81"/>
        <v>-7.942203912431701</v>
      </c>
      <c r="FD83" s="26">
        <f t="shared" si="82"/>
        <v>-10.421705245126073</v>
      </c>
      <c r="FE83" s="26">
        <f t="shared" si="83"/>
        <v>-12.901206577820439</v>
      </c>
      <c r="FF83" s="26"/>
      <c r="FG83" s="26">
        <f t="shared" si="84"/>
        <v>2.9832012470429632</v>
      </c>
      <c r="FH83" s="26">
        <f t="shared" si="85"/>
        <v>5.4627025797373321</v>
      </c>
      <c r="FI83" s="26">
        <f t="shared" si="86"/>
        <v>7.942203912431701</v>
      </c>
      <c r="FJ83" s="26">
        <f t="shared" si="87"/>
        <v>10.421705245126073</v>
      </c>
      <c r="FK83" s="26">
        <f t="shared" si="88"/>
        <v>12.901206577820439</v>
      </c>
      <c r="FL83" s="26"/>
      <c r="FM83" s="32">
        <f t="shared" si="94"/>
        <v>-3.4543892351864249</v>
      </c>
      <c r="FN83" s="32">
        <f t="shared" si="95"/>
        <v>-4.6744850324874641</v>
      </c>
      <c r="FO83" s="30">
        <f t="shared" si="92"/>
        <v>-5.6363832064300601</v>
      </c>
      <c r="FP83" s="32">
        <f t="shared" si="89"/>
        <v>-6.4565332013786074</v>
      </c>
      <c r="FQ83" s="32">
        <f t="shared" si="90"/>
        <v>-7.1836499296166814</v>
      </c>
      <c r="FR83" s="31">
        <f t="shared" si="96"/>
        <v>-5.3830300281852175</v>
      </c>
      <c r="FS83" s="4">
        <f t="shared" si="93"/>
        <v>4.5938812306941862E-3</v>
      </c>
      <c r="FT83" s="5">
        <f t="shared" si="91"/>
        <v>4.9738767597359256E-3</v>
      </c>
      <c r="GR83" s="36"/>
    </row>
    <row r="84" spans="1:2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 s="7">
        <f t="shared" si="74"/>
        <v>24.885514148457865</v>
      </c>
      <c r="EU84" s="7">
        <f t="shared" si="75"/>
        <v>19.908411318766323</v>
      </c>
      <c r="EV84" s="7">
        <f t="shared" si="76"/>
        <v>22.39696273361211</v>
      </c>
      <c r="EW84" s="7">
        <v>24.885514148457901</v>
      </c>
      <c r="EX84" s="7">
        <f t="shared" si="77"/>
        <v>27.374065563303692</v>
      </c>
      <c r="EY84" s="7">
        <f t="shared" si="78"/>
        <v>29.862616978149479</v>
      </c>
      <c r="EZ84" s="7"/>
      <c r="FA84" s="26">
        <f t="shared" si="79"/>
        <v>-3.0556019042543241</v>
      </c>
      <c r="FB84" s="26">
        <f t="shared" si="80"/>
        <v>-5.5441533191001113</v>
      </c>
      <c r="FC84" s="26">
        <f t="shared" si="81"/>
        <v>-8.0327047339459021</v>
      </c>
      <c r="FD84" s="26">
        <f t="shared" si="82"/>
        <v>-10.521256148791693</v>
      </c>
      <c r="FE84" s="26">
        <f t="shared" si="83"/>
        <v>-13.00980756363748</v>
      </c>
      <c r="FF84" s="26"/>
      <c r="FG84" s="26">
        <f t="shared" si="84"/>
        <v>3.0556019042543241</v>
      </c>
      <c r="FH84" s="26">
        <f t="shared" si="85"/>
        <v>5.5441533191001113</v>
      </c>
      <c r="FI84" s="26">
        <f t="shared" si="86"/>
        <v>8.0327047339459021</v>
      </c>
      <c r="FJ84" s="26">
        <f t="shared" si="87"/>
        <v>10.521256148791693</v>
      </c>
      <c r="FK84" s="26">
        <f t="shared" si="88"/>
        <v>13.00980756363748</v>
      </c>
      <c r="FL84" s="26"/>
      <c r="FM84" s="32">
        <f t="shared" si="94"/>
        <v>-3.4960560088501582</v>
      </c>
      <c r="FN84" s="32">
        <f t="shared" si="95"/>
        <v>-4.7092051639741124</v>
      </c>
      <c r="FO84" s="30">
        <f t="shared" si="92"/>
        <v>-5.6684053256435014</v>
      </c>
      <c r="FP84" s="32">
        <f t="shared" si="89"/>
        <v>-6.487297171794026</v>
      </c>
      <c r="FQ84" s="32">
        <f t="shared" si="90"/>
        <v>-7.2138221668232108</v>
      </c>
      <c r="FR84" s="31">
        <f t="shared" si="96"/>
        <v>-5.4169551865912435</v>
      </c>
      <c r="FS84" s="4">
        <f t="shared" si="93"/>
        <v>4.4406470259434694E-3</v>
      </c>
      <c r="FT84" s="5">
        <f t="shared" si="91"/>
        <v>4.8079673660159162E-3</v>
      </c>
      <c r="GH84">
        <v>0.99399999999999999</v>
      </c>
    </row>
    <row r="85" spans="1:200" x14ac:dyDescent="0.25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 s="7">
        <f t="shared" si="74"/>
        <v>25.536149684152569</v>
      </c>
      <c r="EU85" s="7">
        <f t="shared" si="75"/>
        <v>20.428919747322084</v>
      </c>
      <c r="EV85" s="7">
        <f t="shared" si="76"/>
        <v>22.982534715737341</v>
      </c>
      <c r="EW85" s="7">
        <v>25.536149684152601</v>
      </c>
      <c r="EX85" s="7">
        <f t="shared" si="77"/>
        <v>28.089764652567865</v>
      </c>
      <c r="EY85" s="7">
        <f t="shared" si="78"/>
        <v>30.643379620983119</v>
      </c>
      <c r="EZ85" s="7"/>
      <c r="FA85" s="26">
        <f t="shared" si="79"/>
        <v>-3.5761103328100852</v>
      </c>
      <c r="FB85" s="26">
        <f t="shared" si="80"/>
        <v>-6.1297253012253421</v>
      </c>
      <c r="FC85" s="26">
        <f t="shared" si="81"/>
        <v>-8.6833402696406026</v>
      </c>
      <c r="FD85" s="26">
        <f t="shared" si="82"/>
        <v>-11.236955238055867</v>
      </c>
      <c r="FE85" s="26">
        <f t="shared" si="83"/>
        <v>-13.79057020647112</v>
      </c>
      <c r="FF85" s="26"/>
      <c r="FG85" s="26">
        <f t="shared" si="84"/>
        <v>3.5761103328100852</v>
      </c>
      <c r="FH85" s="26">
        <f t="shared" si="85"/>
        <v>6.1297253012253421</v>
      </c>
      <c r="FI85" s="26">
        <f t="shared" si="86"/>
        <v>8.6833402696406026</v>
      </c>
      <c r="FJ85" s="26">
        <f t="shared" si="87"/>
        <v>11.236955238055867</v>
      </c>
      <c r="FK85" s="26">
        <f t="shared" si="88"/>
        <v>13.79057020647112</v>
      </c>
      <c r="FL85" s="26"/>
      <c r="FM85" s="32">
        <f t="shared" si="94"/>
        <v>-3.7821212739995977</v>
      </c>
      <c r="FN85" s="32">
        <f t="shared" si="95"/>
        <v>-4.9516564102228831</v>
      </c>
      <c r="FO85" s="30">
        <f t="shared" si="92"/>
        <v>-5.8935015974005136</v>
      </c>
      <c r="FP85" s="32">
        <f t="shared" si="89"/>
        <v>-6.7043136078366343</v>
      </c>
      <c r="FQ85" s="32">
        <f t="shared" si="90"/>
        <v>-7.4271313995300012</v>
      </c>
      <c r="FR85" s="31">
        <f t="shared" si="96"/>
        <v>-5.6541147004166925</v>
      </c>
      <c r="FS85" s="4">
        <f t="shared" si="93"/>
        <v>3.503072983488661E-3</v>
      </c>
      <c r="FT85" s="5">
        <f t="shared" si="91"/>
        <v>3.7928393062961509E-3</v>
      </c>
      <c r="FW85" s="22"/>
      <c r="GH85" s="2">
        <v>7022.22</v>
      </c>
      <c r="GJ85" s="37"/>
      <c r="GQ85" s="36"/>
    </row>
    <row r="86" spans="1:200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 s="7">
        <f t="shared" si="74"/>
        <v>25.752613515545313</v>
      </c>
      <c r="EU86" s="7">
        <f t="shared" si="75"/>
        <v>20.602090812436241</v>
      </c>
      <c r="EV86" s="7">
        <f t="shared" si="76"/>
        <v>23.177352163990768</v>
      </c>
      <c r="EW86" s="7">
        <v>25.752613515545299</v>
      </c>
      <c r="EX86" s="7">
        <f t="shared" si="77"/>
        <v>28.32787486709983</v>
      </c>
      <c r="EY86" s="7">
        <f t="shared" si="78"/>
        <v>30.903136218654357</v>
      </c>
      <c r="EZ86" s="7"/>
      <c r="FA86" s="26">
        <f t="shared" si="79"/>
        <v>-3.7492813979242428</v>
      </c>
      <c r="FB86" s="26">
        <f t="shared" si="80"/>
        <v>-6.3245427494787698</v>
      </c>
      <c r="FC86" s="26">
        <f t="shared" si="81"/>
        <v>-8.8998041010333004</v>
      </c>
      <c r="FD86" s="26">
        <f t="shared" si="82"/>
        <v>-11.475065452587831</v>
      </c>
      <c r="FE86" s="26">
        <f t="shared" si="83"/>
        <v>-14.050326804142358</v>
      </c>
      <c r="FF86" s="26"/>
      <c r="FG86" s="26">
        <f t="shared" si="84"/>
        <v>3.7492813979242428</v>
      </c>
      <c r="FH86" s="26">
        <f t="shared" si="85"/>
        <v>6.3245427494787698</v>
      </c>
      <c r="FI86" s="26">
        <f t="shared" si="86"/>
        <v>8.8998041010333004</v>
      </c>
      <c r="FJ86" s="26">
        <f t="shared" si="87"/>
        <v>11.475065452587831</v>
      </c>
      <c r="FK86" s="26">
        <f t="shared" si="88"/>
        <v>14.050326804142358</v>
      </c>
      <c r="FL86" s="26"/>
      <c r="FM86" s="32">
        <f t="shared" si="94"/>
        <v>-3.8726122439119788</v>
      </c>
      <c r="FN86" s="32">
        <f t="shared" si="95"/>
        <v>-5.029728720111561</v>
      </c>
      <c r="FO86" s="30">
        <f t="shared" si="92"/>
        <v>-5.9665078902263424</v>
      </c>
      <c r="FP86" s="32">
        <f t="shared" si="89"/>
        <v>-6.7749731962828701</v>
      </c>
      <c r="FQ86" s="32">
        <f t="shared" si="90"/>
        <v>-7.496753111619018</v>
      </c>
      <c r="FR86" s="31">
        <f t="shared" si="96"/>
        <v>-5.730595099642013</v>
      </c>
      <c r="FS86" s="4">
        <f t="shared" si="93"/>
        <v>3.2451454739630247E-3</v>
      </c>
      <c r="FT86" s="5">
        <f t="shared" si="91"/>
        <v>3.5135766129652068E-3</v>
      </c>
    </row>
    <row r="87" spans="1:200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1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 s="7">
        <f t="shared" si="74"/>
        <v>26.226733476461106</v>
      </c>
      <c r="EU87" s="7">
        <f t="shared" si="75"/>
        <v>20.981386781168879</v>
      </c>
      <c r="EV87" s="7">
        <f t="shared" si="76"/>
        <v>23.604060128814989</v>
      </c>
      <c r="EW87" s="7">
        <v>26.226733476461099</v>
      </c>
      <c r="EX87" s="7">
        <f t="shared" si="77"/>
        <v>28.849406824107213</v>
      </c>
      <c r="EY87" s="7">
        <f t="shared" si="78"/>
        <v>31.472080171753319</v>
      </c>
      <c r="EZ87" s="7"/>
      <c r="FA87" s="26">
        <f t="shared" si="79"/>
        <v>-4.1285773666568808</v>
      </c>
      <c r="FB87" s="26">
        <f t="shared" si="80"/>
        <v>-6.7512507143029907</v>
      </c>
      <c r="FC87" s="26">
        <f t="shared" si="81"/>
        <v>-9.3739240619491007</v>
      </c>
      <c r="FD87" s="26">
        <f t="shared" si="82"/>
        <v>-11.996597409595214</v>
      </c>
      <c r="FE87" s="26">
        <f t="shared" si="83"/>
        <v>-14.619270757241321</v>
      </c>
      <c r="FF87" s="26"/>
      <c r="FG87" s="26">
        <f t="shared" si="84"/>
        <v>4.1285773666568808</v>
      </c>
      <c r="FH87" s="26">
        <f t="shared" si="85"/>
        <v>6.7512507143029907</v>
      </c>
      <c r="FI87" s="26">
        <f t="shared" si="86"/>
        <v>9.3739240619491007</v>
      </c>
      <c r="FJ87" s="26">
        <f t="shared" si="87"/>
        <v>11.996597409595214</v>
      </c>
      <c r="FK87" s="26">
        <f t="shared" si="88"/>
        <v>14.619270757241321</v>
      </c>
      <c r="FL87" s="26"/>
      <c r="FM87" s="32">
        <f t="shared" si="94"/>
        <v>-4.0637801941822005</v>
      </c>
      <c r="FN87" s="32">
        <f t="shared" si="95"/>
        <v>-5.1966338005685913</v>
      </c>
      <c r="FO87" s="30">
        <f t="shared" si="92"/>
        <v>-6.1233729469791731</v>
      </c>
      <c r="FP87" s="32">
        <f t="shared" si="89"/>
        <v>-6.927220917393992</v>
      </c>
      <c r="FQ87" s="32">
        <f t="shared" si="90"/>
        <v>-7.6470309943771824</v>
      </c>
      <c r="FR87" s="31">
        <f t="shared" si="96"/>
        <v>-5.8943044696256379</v>
      </c>
      <c r="FS87" s="4">
        <f t="shared" si="93"/>
        <v>2.7550919269343599E-3</v>
      </c>
      <c r="FT87" s="5">
        <f t="shared" si="91"/>
        <v>2.9829869380937684E-3</v>
      </c>
      <c r="GH87">
        <v>7020.74</v>
      </c>
    </row>
    <row r="88" spans="1:2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 s="7">
        <f t="shared" si="74"/>
        <v>26.57468880507675</v>
      </c>
      <c r="EU88" s="7">
        <f t="shared" si="75"/>
        <v>21.259751044061442</v>
      </c>
      <c r="EV88" s="7">
        <f t="shared" si="76"/>
        <v>23.917219924569121</v>
      </c>
      <c r="EW88" s="7">
        <v>26.5746888050768</v>
      </c>
      <c r="EX88" s="7">
        <f t="shared" si="77"/>
        <v>29.232157685584482</v>
      </c>
      <c r="EY88" s="7">
        <f t="shared" si="78"/>
        <v>31.889626566092158</v>
      </c>
      <c r="EZ88" s="7"/>
      <c r="FA88" s="26">
        <f t="shared" si="79"/>
        <v>-4.4069416295494435</v>
      </c>
      <c r="FB88" s="26">
        <f t="shared" si="80"/>
        <v>-7.0644105100571224</v>
      </c>
      <c r="FC88" s="26">
        <f t="shared" si="81"/>
        <v>-9.7218793905648013</v>
      </c>
      <c r="FD88" s="26">
        <f t="shared" si="82"/>
        <v>-12.379348271072484</v>
      </c>
      <c r="FE88" s="26">
        <f t="shared" si="83"/>
        <v>-15.036817151580159</v>
      </c>
      <c r="FF88" s="26"/>
      <c r="FG88" s="26">
        <f t="shared" si="84"/>
        <v>4.4069416295494435</v>
      </c>
      <c r="FH88" s="26">
        <f t="shared" si="85"/>
        <v>7.0644105100571224</v>
      </c>
      <c r="FI88" s="26">
        <f t="shared" si="86"/>
        <v>9.7218793905648013</v>
      </c>
      <c r="FJ88" s="26">
        <f t="shared" si="87"/>
        <v>12.379348271072484</v>
      </c>
      <c r="FK88" s="26">
        <f t="shared" si="88"/>
        <v>15.036817151580159</v>
      </c>
      <c r="FL88" s="26"/>
      <c r="FM88" s="32">
        <f t="shared" si="94"/>
        <v>-4.198543380530654</v>
      </c>
      <c r="FN88" s="32">
        <f t="shared" si="95"/>
        <v>-5.3157917604274614</v>
      </c>
      <c r="FO88" s="30">
        <f t="shared" si="92"/>
        <v>-6.2359856929164943</v>
      </c>
      <c r="FP88" s="32">
        <f t="shared" si="89"/>
        <v>-7.036859603849571</v>
      </c>
      <c r="FQ88" s="32">
        <f t="shared" si="90"/>
        <v>-7.7554670140695352</v>
      </c>
      <c r="FR88" s="31">
        <f t="shared" si="96"/>
        <v>-6.0113634784028562</v>
      </c>
      <c r="FS88" s="4">
        <f t="shared" si="93"/>
        <v>2.4507443643097715E-3</v>
      </c>
      <c r="FT88" s="5">
        <f t="shared" si="91"/>
        <v>2.6534644292168976E-3</v>
      </c>
      <c r="GR88" s="36"/>
    </row>
    <row r="89" spans="1:200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 s="7">
        <f t="shared" si="74"/>
        <v>26.747975578800137</v>
      </c>
      <c r="EU89" s="7">
        <f t="shared" si="75"/>
        <v>21.398380463040084</v>
      </c>
      <c r="EV89" s="7">
        <f t="shared" si="76"/>
        <v>24.073178020920093</v>
      </c>
      <c r="EW89" s="7">
        <v>26.747975578800101</v>
      </c>
      <c r="EX89" s="7">
        <f t="shared" si="77"/>
        <v>29.422773136680114</v>
      </c>
      <c r="EY89" s="7">
        <f t="shared" si="78"/>
        <v>32.097570694560119</v>
      </c>
      <c r="EZ89" s="7"/>
      <c r="FA89" s="26">
        <f t="shared" si="79"/>
        <v>-4.5455710485280854</v>
      </c>
      <c r="FB89" s="26">
        <f t="shared" si="80"/>
        <v>-7.2203686064080941</v>
      </c>
      <c r="FC89" s="26">
        <f t="shared" si="81"/>
        <v>-9.8951661642881028</v>
      </c>
      <c r="FD89" s="26">
        <f t="shared" si="82"/>
        <v>-12.569963722168115</v>
      </c>
      <c r="FE89" s="26">
        <f t="shared" si="83"/>
        <v>-15.24476128004812</v>
      </c>
      <c r="FF89" s="26"/>
      <c r="FG89" s="26">
        <f t="shared" si="84"/>
        <v>4.5455710485280854</v>
      </c>
      <c r="FH89" s="26">
        <f t="shared" si="85"/>
        <v>7.2203686064080941</v>
      </c>
      <c r="FI89" s="26">
        <f t="shared" si="86"/>
        <v>9.8951661642881028</v>
      </c>
      <c r="FJ89" s="26">
        <f t="shared" si="87"/>
        <v>12.569963722168115</v>
      </c>
      <c r="FK89" s="26">
        <f t="shared" si="88"/>
        <v>15.24476128004812</v>
      </c>
      <c r="FL89" s="26"/>
      <c r="FM89" s="32">
        <f t="shared" si="94"/>
        <v>-4.264068971547287</v>
      </c>
      <c r="FN89" s="32">
        <f t="shared" si="95"/>
        <v>-5.3741487163673076</v>
      </c>
      <c r="FO89" s="30">
        <f t="shared" si="92"/>
        <v>-6.2913166076070608</v>
      </c>
      <c r="FP89" s="32">
        <f t="shared" si="89"/>
        <v>-7.0908289281770474</v>
      </c>
      <c r="FQ89" s="32">
        <f t="shared" si="90"/>
        <v>-7.8089080619631117</v>
      </c>
      <c r="FR89" s="31">
        <f t="shared" si="96"/>
        <v>-6.0687498646742455</v>
      </c>
      <c r="FS89" s="4">
        <f t="shared" si="93"/>
        <v>2.3140642966244991E-3</v>
      </c>
      <c r="FT89" s="5">
        <f t="shared" si="91"/>
        <v>2.5054784935691489E-3</v>
      </c>
    </row>
    <row r="90" spans="1:200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 s="7">
        <f t="shared" si="74"/>
        <v>27.438559371108674</v>
      </c>
      <c r="EU90" s="7">
        <f t="shared" si="75"/>
        <v>21.950847496886961</v>
      </c>
      <c r="EV90" s="7">
        <f t="shared" si="76"/>
        <v>24.69470343399783</v>
      </c>
      <c r="EW90" s="7">
        <v>27.438559371108699</v>
      </c>
      <c r="EX90" s="7">
        <f t="shared" si="77"/>
        <v>30.182415308219571</v>
      </c>
      <c r="EY90" s="7">
        <f t="shared" si="78"/>
        <v>32.92627124533044</v>
      </c>
      <c r="EZ90" s="7"/>
      <c r="FA90" s="26">
        <f t="shared" si="79"/>
        <v>-5.0980380823749627</v>
      </c>
      <c r="FB90" s="26">
        <f t="shared" si="80"/>
        <v>-7.8418940194858315</v>
      </c>
      <c r="FC90" s="26">
        <f t="shared" si="81"/>
        <v>-10.5857499565967</v>
      </c>
      <c r="FD90" s="26">
        <f t="shared" si="82"/>
        <v>-13.329605893707573</v>
      </c>
      <c r="FE90" s="26">
        <f t="shared" si="83"/>
        <v>-16.073461830818442</v>
      </c>
      <c r="FF90" s="26"/>
      <c r="FG90" s="26">
        <f t="shared" si="84"/>
        <v>5.0980380823749627</v>
      </c>
      <c r="FH90" s="26">
        <f t="shared" si="85"/>
        <v>7.8418940194858315</v>
      </c>
      <c r="FI90" s="26">
        <f t="shared" si="86"/>
        <v>10.5857499565967</v>
      </c>
      <c r="FJ90" s="26">
        <f t="shared" si="87"/>
        <v>13.329605893707573</v>
      </c>
      <c r="FK90" s="26">
        <f t="shared" si="88"/>
        <v>16.073461830818442</v>
      </c>
      <c r="FL90" s="26"/>
      <c r="FM90" s="32">
        <f t="shared" si="94"/>
        <v>-4.515767080961977</v>
      </c>
      <c r="FN90" s="32">
        <f t="shared" si="95"/>
        <v>-5.6006763946815683</v>
      </c>
      <c r="FO90" s="30">
        <f t="shared" si="92"/>
        <v>-6.5071499004085345</v>
      </c>
      <c r="FP90" s="32">
        <f t="shared" si="89"/>
        <v>-7.3019465606665657</v>
      </c>
      <c r="FQ90" s="32">
        <f t="shared" si="90"/>
        <v>-8.0183444253333089</v>
      </c>
      <c r="FR90" s="31">
        <f t="shared" si="96"/>
        <v>-6.291874985418124</v>
      </c>
      <c r="FS90" s="4">
        <f t="shared" si="93"/>
        <v>1.8512855572338394E-3</v>
      </c>
      <c r="FT90" s="5">
        <f t="shared" si="91"/>
        <v>2.004419737113823E-3</v>
      </c>
      <c r="GH90">
        <v>7018.83</v>
      </c>
    </row>
    <row r="91" spans="1:2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 s="7">
        <f t="shared" si="74"/>
        <v>28.660529418875711</v>
      </c>
      <c r="EU91" s="7">
        <f t="shared" si="75"/>
        <v>22.928423535100563</v>
      </c>
      <c r="EV91" s="7">
        <f t="shared" si="76"/>
        <v>25.79447647698813</v>
      </c>
      <c r="EW91" s="7">
        <v>28.660529418875701</v>
      </c>
      <c r="EX91" s="7">
        <f t="shared" si="77"/>
        <v>31.526582360763275</v>
      </c>
      <c r="EY91" s="7">
        <f t="shared" si="78"/>
        <v>34.392635302650838</v>
      </c>
      <c r="EZ91" s="7"/>
      <c r="FA91" s="26">
        <f t="shared" si="79"/>
        <v>-6.0756141205885648</v>
      </c>
      <c r="FB91" s="26">
        <f t="shared" si="80"/>
        <v>-8.9416670624761316</v>
      </c>
      <c r="FC91" s="26">
        <f t="shared" si="81"/>
        <v>-11.807720004363702</v>
      </c>
      <c r="FD91" s="26">
        <f t="shared" si="82"/>
        <v>-14.673772946251276</v>
      </c>
      <c r="FE91" s="26">
        <f t="shared" si="83"/>
        <v>-17.539825888138839</v>
      </c>
      <c r="FF91" s="26"/>
      <c r="FG91" s="26">
        <f t="shared" si="84"/>
        <v>6.0756141205885648</v>
      </c>
      <c r="FH91" s="26">
        <f t="shared" si="85"/>
        <v>8.9416670624761316</v>
      </c>
      <c r="FI91" s="26">
        <f t="shared" si="86"/>
        <v>11.807720004363702</v>
      </c>
      <c r="FJ91" s="26">
        <f t="shared" si="87"/>
        <v>14.673772946251276</v>
      </c>
      <c r="FK91" s="26">
        <f t="shared" si="88"/>
        <v>17.539825888138839</v>
      </c>
      <c r="FL91" s="26"/>
      <c r="FM91" s="32">
        <f t="shared" si="94"/>
        <v>-4.9297521725087012</v>
      </c>
      <c r="FN91" s="32">
        <f t="shared" si="95"/>
        <v>-5.9805240781978739</v>
      </c>
      <c r="FO91" s="30">
        <f t="shared" si="92"/>
        <v>-6.8724726276249957</v>
      </c>
      <c r="FP91" s="32">
        <f t="shared" si="89"/>
        <v>-7.6612722040797578</v>
      </c>
      <c r="FQ91" s="32">
        <f t="shared" si="90"/>
        <v>-8.3761150632351846</v>
      </c>
      <c r="FR91" s="31">
        <f t="shared" si="96"/>
        <v>-6.6673285346138229</v>
      </c>
      <c r="FS91" s="4">
        <f t="shared" si="93"/>
        <v>1.2717917645075679E-3</v>
      </c>
      <c r="FT91" s="5">
        <f t="shared" si="91"/>
        <v>1.3769915204690326E-3</v>
      </c>
    </row>
    <row r="92" spans="1:200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 s="7">
        <f t="shared" si="74"/>
        <v>31.304075463040654</v>
      </c>
      <c r="EU92" s="7">
        <f t="shared" si="75"/>
        <v>25.043260370432563</v>
      </c>
      <c r="EV92" s="7">
        <f t="shared" si="76"/>
        <v>28.17366791673663</v>
      </c>
      <c r="EW92" s="7">
        <v>31.3040754630407</v>
      </c>
      <c r="EX92" s="7">
        <f t="shared" si="77"/>
        <v>34.434483009344774</v>
      </c>
      <c r="EY92" s="7">
        <f t="shared" si="78"/>
        <v>37.564890555648837</v>
      </c>
      <c r="EZ92" s="7"/>
      <c r="FA92" s="26">
        <f t="shared" si="79"/>
        <v>-8.1904509559205643</v>
      </c>
      <c r="FB92" s="26">
        <f t="shared" si="80"/>
        <v>-11.320858502224631</v>
      </c>
      <c r="FC92" s="26">
        <f t="shared" si="81"/>
        <v>-14.451266048528701</v>
      </c>
      <c r="FD92" s="26">
        <f t="shared" si="82"/>
        <v>-17.581673594832775</v>
      </c>
      <c r="FE92" s="26">
        <f t="shared" si="83"/>
        <v>-20.712081141136839</v>
      </c>
      <c r="FF92" s="26"/>
      <c r="FG92" s="26">
        <f t="shared" si="84"/>
        <v>8.1904509559205643</v>
      </c>
      <c r="FH92" s="26">
        <f t="shared" si="85"/>
        <v>11.320858502224631</v>
      </c>
      <c r="FI92" s="26">
        <f t="shared" si="86"/>
        <v>14.451266048528701</v>
      </c>
      <c r="FJ92" s="26">
        <f t="shared" si="87"/>
        <v>17.581673594832775</v>
      </c>
      <c r="FK92" s="26">
        <f t="shared" si="88"/>
        <v>20.712081141136839</v>
      </c>
      <c r="FL92" s="26"/>
      <c r="FM92" s="32">
        <f t="shared" si="94"/>
        <v>-5.7237927830838053</v>
      </c>
      <c r="FN92" s="32">
        <f t="shared" si="95"/>
        <v>-6.7292966949673518</v>
      </c>
      <c r="FO92" s="30">
        <f t="shared" si="92"/>
        <v>-7.6029641715659038</v>
      </c>
      <c r="FP92" s="32">
        <f t="shared" si="89"/>
        <v>-8.386101262167724</v>
      </c>
      <c r="FQ92" s="32">
        <f t="shared" si="90"/>
        <v>-9.1021055017258146</v>
      </c>
      <c r="FR92" s="31">
        <f t="shared" si="96"/>
        <v>-7.4120501120789744</v>
      </c>
      <c r="FS92" s="4">
        <f t="shared" si="93"/>
        <v>6.0393129766968235E-4</v>
      </c>
      <c r="FT92" s="5">
        <f t="shared" si="91"/>
        <v>6.5388713706524655E-4</v>
      </c>
    </row>
    <row r="93" spans="1:200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1</v>
      </c>
      <c r="DB93">
        <v>1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 s="7">
        <f t="shared" si="74"/>
        <v>34.377451563361959</v>
      </c>
      <c r="EU93" s="7">
        <f t="shared" si="75"/>
        <v>27.501961250689604</v>
      </c>
      <c r="EV93" s="7">
        <f t="shared" si="76"/>
        <v>30.939706407025803</v>
      </c>
      <c r="EW93" s="7">
        <v>34.377451563362001</v>
      </c>
      <c r="EX93" s="7">
        <f t="shared" si="77"/>
        <v>37.815196719698207</v>
      </c>
      <c r="EY93" s="7">
        <f t="shared" si="78"/>
        <v>41.252941876034399</v>
      </c>
      <c r="EZ93" s="7"/>
      <c r="FA93" s="26">
        <f t="shared" si="79"/>
        <v>-10.649151836177605</v>
      </c>
      <c r="FB93" s="26">
        <f t="shared" si="80"/>
        <v>-14.086896992513804</v>
      </c>
      <c r="FC93" s="26">
        <f t="shared" si="81"/>
        <v>-17.524642148850003</v>
      </c>
      <c r="FD93" s="26">
        <f t="shared" si="82"/>
        <v>-20.962387305186208</v>
      </c>
      <c r="FE93" s="26">
        <f t="shared" si="83"/>
        <v>-24.4001324615224</v>
      </c>
      <c r="FF93" s="26"/>
      <c r="FG93" s="26">
        <f t="shared" si="84"/>
        <v>10.649151836177605</v>
      </c>
      <c r="FH93" s="26">
        <f t="shared" si="85"/>
        <v>14.086896992513804</v>
      </c>
      <c r="FI93" s="26">
        <f t="shared" si="86"/>
        <v>17.524642148850003</v>
      </c>
      <c r="FJ93" s="26">
        <f t="shared" si="87"/>
        <v>20.962387305186208</v>
      </c>
      <c r="FK93" s="26">
        <f t="shared" si="88"/>
        <v>24.4001324615224</v>
      </c>
      <c r="FL93" s="26"/>
      <c r="FM93" s="32">
        <f t="shared" si="94"/>
        <v>-6.5266076444589816</v>
      </c>
      <c r="FN93" s="32">
        <f t="shared" si="95"/>
        <v>-7.5065030453637478</v>
      </c>
      <c r="FO93" s="30">
        <f t="shared" si="92"/>
        <v>-8.3724887933875447</v>
      </c>
      <c r="FP93" s="32">
        <f t="shared" si="89"/>
        <v>-9.1569399485169072</v>
      </c>
      <c r="FQ93" s="32">
        <f t="shared" si="90"/>
        <v>-9.8792980441977551</v>
      </c>
      <c r="FR93" s="31">
        <f t="shared" si="96"/>
        <v>-8.1907992467661881</v>
      </c>
      <c r="FS93" s="4">
        <f t="shared" si="93"/>
        <v>2.771922506725051E-4</v>
      </c>
      <c r="FT93" s="5">
        <f t="shared" si="91"/>
        <v>3.0012097056121068E-4</v>
      </c>
      <c r="GH93">
        <v>7017.93</v>
      </c>
    </row>
    <row r="94" spans="1:200" x14ac:dyDescent="0.25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 s="7">
        <f t="shared" si="74"/>
        <v>34.593915394754703</v>
      </c>
      <c r="EU94" s="7">
        <f t="shared" si="75"/>
        <v>27.675132315803765</v>
      </c>
      <c r="EV94" s="7">
        <f t="shared" si="76"/>
        <v>31.134523855279234</v>
      </c>
      <c r="EW94" s="7">
        <v>34.593915394754703</v>
      </c>
      <c r="EX94" s="7">
        <f t="shared" si="77"/>
        <v>38.053306934230179</v>
      </c>
      <c r="EY94" s="7">
        <f t="shared" si="78"/>
        <v>41.51269847370564</v>
      </c>
      <c r="EZ94" s="7"/>
      <c r="FA94" s="26">
        <f t="shared" si="79"/>
        <v>-10.822322901291766</v>
      </c>
      <c r="FB94" s="26">
        <f t="shared" si="80"/>
        <v>-14.281714440767235</v>
      </c>
      <c r="FC94" s="26">
        <f t="shared" si="81"/>
        <v>-17.741105980242704</v>
      </c>
      <c r="FD94" s="26">
        <f t="shared" si="82"/>
        <v>-21.20049751971818</v>
      </c>
      <c r="FE94" s="26">
        <f t="shared" si="83"/>
        <v>-24.659889059193642</v>
      </c>
      <c r="FF94" s="26"/>
      <c r="FG94" s="26">
        <f t="shared" si="84"/>
        <v>10.822322901291766</v>
      </c>
      <c r="FH94" s="26">
        <f t="shared" si="85"/>
        <v>14.281714440767235</v>
      </c>
      <c r="FI94" s="26">
        <f t="shared" si="86"/>
        <v>17.741105980242704</v>
      </c>
      <c r="FJ94" s="26">
        <f t="shared" si="87"/>
        <v>21.20049751971818</v>
      </c>
      <c r="FK94" s="26">
        <f t="shared" si="88"/>
        <v>24.659889059193642</v>
      </c>
      <c r="FL94" s="26"/>
      <c r="FM94" s="32">
        <f t="shared" si="94"/>
        <v>-6.5794598262446335</v>
      </c>
      <c r="FN94" s="32">
        <f t="shared" si="95"/>
        <v>-7.5582311265976072</v>
      </c>
      <c r="FO94" s="30">
        <f t="shared" si="92"/>
        <v>-8.4240384567599644</v>
      </c>
      <c r="FP94" s="32">
        <f t="shared" si="89"/>
        <v>-9.2087996003210275</v>
      </c>
      <c r="FQ94" s="32">
        <f t="shared" si="90"/>
        <v>-9.9317448737255916</v>
      </c>
      <c r="FR94" s="31">
        <f t="shared" si="96"/>
        <v>-8.2428137805370092</v>
      </c>
      <c r="FS94" s="4">
        <f t="shared" si="93"/>
        <v>2.631427807438989E-4</v>
      </c>
      <c r="FT94" s="5">
        <f t="shared" si="91"/>
        <v>2.8490936006122754E-4</v>
      </c>
    </row>
    <row r="95" spans="1:200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 s="7">
        <f t="shared" si="74"/>
        <v>35.068035355670489</v>
      </c>
      <c r="EU95" s="7">
        <f t="shared" si="75"/>
        <v>28.054428284536403</v>
      </c>
      <c r="EV95" s="7">
        <f t="shared" si="76"/>
        <v>31.561231820103455</v>
      </c>
      <c r="EW95" s="7">
        <v>35.068035355670503</v>
      </c>
      <c r="EX95" s="7">
        <f t="shared" si="77"/>
        <v>38.574838891237555</v>
      </c>
      <c r="EY95" s="7">
        <f t="shared" si="78"/>
        <v>42.081642426804599</v>
      </c>
      <c r="EZ95" s="7"/>
      <c r="FA95" s="26">
        <f t="shared" si="79"/>
        <v>-11.201618870024404</v>
      </c>
      <c r="FB95" s="26">
        <f t="shared" si="80"/>
        <v>-14.708422405591456</v>
      </c>
      <c r="FC95" s="26">
        <f t="shared" si="81"/>
        <v>-18.215225941158504</v>
      </c>
      <c r="FD95" s="26">
        <f t="shared" si="82"/>
        <v>-21.722029476725556</v>
      </c>
      <c r="FE95" s="26">
        <f t="shared" si="83"/>
        <v>-25.228833012292601</v>
      </c>
      <c r="FF95" s="26"/>
      <c r="FG95" s="26">
        <f t="shared" si="84"/>
        <v>11.201618870024404</v>
      </c>
      <c r="FH95" s="26">
        <f t="shared" si="85"/>
        <v>14.708422405591456</v>
      </c>
      <c r="FI95" s="26">
        <f t="shared" si="86"/>
        <v>18.215225941158504</v>
      </c>
      <c r="FJ95" s="26">
        <f t="shared" si="87"/>
        <v>21.722029476725556</v>
      </c>
      <c r="FK95" s="26">
        <f t="shared" si="88"/>
        <v>25.228833012292601</v>
      </c>
      <c r="FL95" s="26"/>
      <c r="FM95" s="32">
        <f t="shared" si="94"/>
        <v>-6.6937639247360385</v>
      </c>
      <c r="FN95" s="32">
        <f t="shared" si="95"/>
        <v>-7.6703122245685558</v>
      </c>
      <c r="FO95" s="30">
        <f t="shared" si="92"/>
        <v>-8.5358598725983086</v>
      </c>
      <c r="FP95" s="32">
        <f t="shared" si="89"/>
        <v>-9.321379613925302</v>
      </c>
      <c r="FQ95" s="32">
        <f t="shared" si="90"/>
        <v>-10.04566234994838</v>
      </c>
      <c r="FR95" s="31">
        <f t="shared" si="96"/>
        <v>-8.3555882402719472</v>
      </c>
      <c r="FS95" s="4">
        <f t="shared" si="93"/>
        <v>2.3507916216412001E-4</v>
      </c>
      <c r="FT95" s="5">
        <f t="shared" si="91"/>
        <v>2.545243820353671E-4</v>
      </c>
    </row>
    <row r="96" spans="1:200" x14ac:dyDescent="0.25">
      <c r="ET96" s="22">
        <v>17</v>
      </c>
      <c r="EU96" s="7"/>
      <c r="EV96" s="7"/>
      <c r="EW96" s="7">
        <v>16.852809414511999</v>
      </c>
      <c r="EX96" s="7"/>
      <c r="EY96" s="7"/>
      <c r="EZ96" s="7"/>
      <c r="FG96" s="26"/>
      <c r="FH96" s="26"/>
      <c r="FI96" s="26"/>
      <c r="FJ96" s="26"/>
      <c r="FK96" s="26"/>
      <c r="FL96" s="26"/>
      <c r="FS96" s="33">
        <f>SUM(FS76:FS95)</f>
        <v>0.92360174017220431</v>
      </c>
      <c r="FT96" s="34">
        <f>SUM(FT76:FT95)</f>
        <v>1.0000000000000002</v>
      </c>
    </row>
    <row r="97" spans="1:190" x14ac:dyDescent="0.25">
      <c r="A97">
        <v>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1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 s="7">
        <f t="shared" ref="ET97:ET116" si="97">SUMPRODUCT($A$12:$ES$12,A97:ES97)</f>
        <v>53.5781767411492</v>
      </c>
      <c r="EU97" s="7">
        <f t="shared" ref="EU97:EU116" si="98">0.8*EW97</f>
        <v>42.862541392919361</v>
      </c>
      <c r="EV97" s="7">
        <f t="shared" ref="EV97:EV116" si="99">0.9*EW97</f>
        <v>48.220359067034281</v>
      </c>
      <c r="EW97" s="7">
        <v>53.5781767411492</v>
      </c>
      <c r="EX97" s="7">
        <f t="shared" ref="EX97:EX116" si="100">1.1*EW97</f>
        <v>58.935994415264126</v>
      </c>
      <c r="EY97" s="7">
        <f t="shared" ref="EY97:EY116" si="101">1.2*EW97</f>
        <v>64.293812089379031</v>
      </c>
      <c r="EZ97" s="7"/>
      <c r="FA97" s="24">
        <f t="shared" ref="FA97:FA116" si="102">$EW$117-EU97</f>
        <v>10.715635348229839</v>
      </c>
      <c r="FB97" s="24">
        <f t="shared" ref="FB97:FB116" si="103">$EW$117-EV97</f>
        <v>5.3578176741149193</v>
      </c>
      <c r="FC97" s="24">
        <f t="shared" ref="FC97:FC116" si="104">$EW$117-EW97</f>
        <v>0</v>
      </c>
      <c r="FD97" s="26">
        <f t="shared" ref="FD97:FD116" si="105">$EW$117-EX97</f>
        <v>-5.3578176741149264</v>
      </c>
      <c r="FE97" s="26">
        <f t="shared" ref="FE97:FE116" si="106">$EW$117-EY97</f>
        <v>-10.715635348229831</v>
      </c>
      <c r="FF97" s="26"/>
      <c r="FG97" s="26">
        <f t="shared" ref="FG97:FG116" si="107">ABS(FA97)</f>
        <v>10.715635348229839</v>
      </c>
      <c r="FH97" s="26">
        <f t="shared" ref="FH97:FH116" si="108">ABS(FB97)</f>
        <v>5.3578176741149193</v>
      </c>
      <c r="FI97" s="26">
        <f t="shared" ref="FI97:FI116" si="109">ABS(FC97)</f>
        <v>0</v>
      </c>
      <c r="FJ97" s="26">
        <f t="shared" ref="FJ97:FJ116" si="110">ABS(FD97)</f>
        <v>5.3578176741149264</v>
      </c>
      <c r="FK97" s="26">
        <f t="shared" ref="FK97:FK116" si="111">ABS(FE97)</f>
        <v>10.715635348229831</v>
      </c>
      <c r="FL97" s="26"/>
      <c r="FM97" s="35">
        <f>SQRT(FG97)</f>
        <v>3.2734745070383302</v>
      </c>
      <c r="FN97" s="35">
        <f t="shared" ref="FN97:FO112" si="112">SQRT(FH97)</f>
        <v>2.3146960219680941</v>
      </c>
      <c r="FO97" s="35">
        <f t="shared" si="112"/>
        <v>0</v>
      </c>
      <c r="FP97" s="32">
        <f>-2*SQRT(FJ97)</f>
        <v>-4.6293920439361909</v>
      </c>
      <c r="FQ97" s="32">
        <f>-2*SQRT(FK97)</f>
        <v>-6.5469490140766577</v>
      </c>
      <c r="FR97" s="31">
        <f>SUMPRODUCT(FM97:FQ97,$FM$11:$FQ$11)</f>
        <v>-0.9109657193015962</v>
      </c>
      <c r="FS97" s="4">
        <f t="shared" si="93"/>
        <v>0.40213568626053642</v>
      </c>
      <c r="FT97" s="5">
        <f>FS97/$FS$117</f>
        <v>0.11758647928709565</v>
      </c>
      <c r="GH97">
        <v>7015.72</v>
      </c>
    </row>
    <row r="98" spans="1:190" x14ac:dyDescent="0.2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 s="7">
        <f t="shared" si="97"/>
        <v>53.75332270955122</v>
      </c>
      <c r="EU98" s="7">
        <f t="shared" si="98"/>
        <v>43.002658167640959</v>
      </c>
      <c r="EV98" s="7">
        <f t="shared" si="99"/>
        <v>48.377990438596079</v>
      </c>
      <c r="EW98" s="7">
        <v>53.753322709551199</v>
      </c>
      <c r="EX98" s="7">
        <f t="shared" si="100"/>
        <v>59.128654980506326</v>
      </c>
      <c r="EY98" s="7">
        <f t="shared" si="101"/>
        <v>64.503987251461439</v>
      </c>
      <c r="EZ98" s="7"/>
      <c r="FA98" s="24">
        <f t="shared" si="102"/>
        <v>10.575518573508241</v>
      </c>
      <c r="FB98" s="24">
        <f t="shared" si="103"/>
        <v>5.2001863025531208</v>
      </c>
      <c r="FC98" s="32">
        <f t="shared" si="104"/>
        <v>-0.17514596840199914</v>
      </c>
      <c r="FD98" s="26">
        <f t="shared" si="105"/>
        <v>-5.5504782393571261</v>
      </c>
      <c r="FE98" s="26">
        <f t="shared" si="106"/>
        <v>-10.925810510312239</v>
      </c>
      <c r="FF98" s="26"/>
      <c r="FG98" s="26">
        <f t="shared" si="107"/>
        <v>10.575518573508241</v>
      </c>
      <c r="FH98" s="26">
        <f t="shared" si="108"/>
        <v>5.2001863025531208</v>
      </c>
      <c r="FI98" s="26">
        <f t="shared" si="109"/>
        <v>0.17514596840199914</v>
      </c>
      <c r="FJ98" s="26">
        <f t="shared" si="110"/>
        <v>5.5504782393571261</v>
      </c>
      <c r="FK98" s="26">
        <f t="shared" si="111"/>
        <v>10.925810510312239</v>
      </c>
      <c r="FL98" s="26"/>
      <c r="FM98" s="35">
        <f t="shared" ref="FM98:FN116" si="113">SQRT(FG98)</f>
        <v>3.2520022406985269</v>
      </c>
      <c r="FN98" s="35">
        <f t="shared" si="112"/>
        <v>2.2803916993694573</v>
      </c>
      <c r="FO98" s="30">
        <f>-2*SQRT(FI98)</f>
        <v>-0.83700888502332915</v>
      </c>
      <c r="FP98" s="32">
        <f t="shared" ref="FP98:FP116" si="114">-2*SQRT(FJ98)</f>
        <v>-4.7118905926844805</v>
      </c>
      <c r="FQ98" s="32">
        <f t="shared" ref="FQ98:FQ116" si="115">-2*SQRT(FK98)</f>
        <v>-6.6108427633130828</v>
      </c>
      <c r="FR98" s="31">
        <f t="shared" ref="FR98:FR114" si="116">SUMPRODUCT(FM98:FQ98,$FM$11:$FQ$11)</f>
        <v>-1.1155528420098024</v>
      </c>
      <c r="FS98" s="4">
        <f t="shared" si="93"/>
        <v>0.32773404365959991</v>
      </c>
      <c r="FT98" s="5">
        <f t="shared" ref="FT98:FT116" si="117">FS98/$FS$117</f>
        <v>9.5831068102441824E-2</v>
      </c>
    </row>
    <row r="99" spans="1:190" x14ac:dyDescent="0.25">
      <c r="A99">
        <v>0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 s="7">
        <f t="shared" si="97"/>
        <v>53.768541253210415</v>
      </c>
      <c r="EU99" s="7">
        <f t="shared" si="98"/>
        <v>43.014833002568324</v>
      </c>
      <c r="EV99" s="7">
        <f t="shared" si="99"/>
        <v>48.391687127889362</v>
      </c>
      <c r="EW99" s="7">
        <v>53.768541253210401</v>
      </c>
      <c r="EX99" s="7">
        <f t="shared" si="100"/>
        <v>59.145395378531447</v>
      </c>
      <c r="EY99" s="7">
        <f t="shared" si="101"/>
        <v>64.522249503852478</v>
      </c>
      <c r="EZ99" s="7"/>
      <c r="FA99" s="24">
        <f t="shared" si="102"/>
        <v>10.563343738580876</v>
      </c>
      <c r="FB99" s="24">
        <f t="shared" si="103"/>
        <v>5.1864896132598375</v>
      </c>
      <c r="FC99" s="32">
        <f t="shared" si="104"/>
        <v>-0.1903645120612012</v>
      </c>
      <c r="FD99" s="26">
        <f t="shared" si="105"/>
        <v>-5.567218637382247</v>
      </c>
      <c r="FE99" s="26">
        <f t="shared" si="106"/>
        <v>-10.944072762703279</v>
      </c>
      <c r="FF99" s="26"/>
      <c r="FG99" s="26">
        <f t="shared" si="107"/>
        <v>10.563343738580876</v>
      </c>
      <c r="FH99" s="26">
        <f t="shared" si="108"/>
        <v>5.1864896132598375</v>
      </c>
      <c r="FI99" s="26">
        <f t="shared" si="109"/>
        <v>0.1903645120612012</v>
      </c>
      <c r="FJ99" s="26">
        <f t="shared" si="110"/>
        <v>5.567218637382247</v>
      </c>
      <c r="FK99" s="26">
        <f t="shared" si="111"/>
        <v>10.944072762703279</v>
      </c>
      <c r="FL99" s="26"/>
      <c r="FM99" s="35">
        <f t="shared" si="113"/>
        <v>3.2501298033433796</v>
      </c>
      <c r="FN99" s="35">
        <f t="shared" si="112"/>
        <v>2.2773865752787419</v>
      </c>
      <c r="FO99" s="30">
        <f t="shared" ref="FO99:FO116" si="118">-2*SQRT(FI99)</f>
        <v>-0.87261563603043735</v>
      </c>
      <c r="FP99" s="32">
        <f t="shared" si="114"/>
        <v>-4.7189908401615899</v>
      </c>
      <c r="FQ99" s="32">
        <f t="shared" si="115"/>
        <v>-6.6163653958055484</v>
      </c>
      <c r="FR99" s="31">
        <f t="shared" si="116"/>
        <v>-1.1257570113641076</v>
      </c>
      <c r="FS99" s="4">
        <f t="shared" si="93"/>
        <v>0.32440679475138379</v>
      </c>
      <c r="FT99" s="5">
        <f t="shared" si="117"/>
        <v>9.4858163935524667E-2</v>
      </c>
    </row>
    <row r="100" spans="1:190" x14ac:dyDescent="0.25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 s="7">
        <f t="shared" si="97"/>
        <v>53.863083890771044</v>
      </c>
      <c r="EU100" s="7">
        <f t="shared" si="98"/>
        <v>43.090467112616807</v>
      </c>
      <c r="EV100" s="7">
        <f t="shared" si="99"/>
        <v>48.476775501693901</v>
      </c>
      <c r="EW100" s="7">
        <v>53.863083890771001</v>
      </c>
      <c r="EX100" s="7">
        <f t="shared" si="100"/>
        <v>59.249392279848109</v>
      </c>
      <c r="EY100" s="7">
        <f t="shared" si="101"/>
        <v>64.635700668925196</v>
      </c>
      <c r="EZ100" s="7"/>
      <c r="FA100" s="24">
        <f t="shared" si="102"/>
        <v>10.487709628532393</v>
      </c>
      <c r="FB100" s="24">
        <f t="shared" si="103"/>
        <v>5.1014012394552992</v>
      </c>
      <c r="FC100" s="32">
        <f t="shared" si="104"/>
        <v>-0.28490714962180164</v>
      </c>
      <c r="FD100" s="26">
        <f t="shared" si="105"/>
        <v>-5.6712155386989096</v>
      </c>
      <c r="FE100" s="26">
        <f t="shared" si="106"/>
        <v>-11.057523927775996</v>
      </c>
      <c r="FF100" s="26"/>
      <c r="FG100" s="26">
        <f t="shared" si="107"/>
        <v>10.487709628532393</v>
      </c>
      <c r="FH100" s="26">
        <f t="shared" si="108"/>
        <v>5.1014012394552992</v>
      </c>
      <c r="FI100" s="26">
        <f t="shared" si="109"/>
        <v>0.28490714962180164</v>
      </c>
      <c r="FJ100" s="26">
        <f t="shared" si="110"/>
        <v>5.6712155386989096</v>
      </c>
      <c r="FK100" s="26">
        <f t="shared" si="111"/>
        <v>11.057523927775996</v>
      </c>
      <c r="FL100" s="26"/>
      <c r="FM100" s="35">
        <f t="shared" si="113"/>
        <v>3.2384733484363264</v>
      </c>
      <c r="FN100" s="35">
        <f t="shared" si="112"/>
        <v>2.2586281764503204</v>
      </c>
      <c r="FO100" s="30">
        <f t="shared" si="118"/>
        <v>-1.0675338863414157</v>
      </c>
      <c r="FP100" s="32">
        <f t="shared" si="114"/>
        <v>-4.7628628108308595</v>
      </c>
      <c r="FQ100" s="32">
        <f t="shared" si="115"/>
        <v>-6.6505710815766781</v>
      </c>
      <c r="FR100" s="31">
        <f t="shared" si="116"/>
        <v>-1.1837538746100589</v>
      </c>
      <c r="FS100" s="4">
        <f t="shared" si="93"/>
        <v>0.30612741506018615</v>
      </c>
      <c r="FT100" s="5">
        <f t="shared" si="117"/>
        <v>8.9513182192105342E-2</v>
      </c>
    </row>
    <row r="101" spans="1:190" x14ac:dyDescent="0.25">
      <c r="A101">
        <v>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 s="7">
        <f t="shared" si="97"/>
        <v>53.878302434430232</v>
      </c>
      <c r="EU101" s="7">
        <f t="shared" si="98"/>
        <v>43.102641947544164</v>
      </c>
      <c r="EV101" s="7">
        <f t="shared" si="99"/>
        <v>48.490472190987184</v>
      </c>
      <c r="EW101" s="7">
        <v>53.878302434430204</v>
      </c>
      <c r="EX101" s="7">
        <f t="shared" si="100"/>
        <v>59.26613267787323</v>
      </c>
      <c r="EY101" s="7">
        <f t="shared" si="101"/>
        <v>64.653962921316236</v>
      </c>
      <c r="EZ101" s="7"/>
      <c r="FA101" s="24">
        <f t="shared" si="102"/>
        <v>10.475534793605036</v>
      </c>
      <c r="FB101" s="24">
        <f t="shared" si="103"/>
        <v>5.0877045501620159</v>
      </c>
      <c r="FC101" s="32">
        <f t="shared" si="104"/>
        <v>-0.30012569328100369</v>
      </c>
      <c r="FD101" s="26">
        <f t="shared" si="105"/>
        <v>-5.6879559367240304</v>
      </c>
      <c r="FE101" s="26">
        <f t="shared" si="106"/>
        <v>-11.075786180167036</v>
      </c>
      <c r="FF101" s="26"/>
      <c r="FG101" s="26">
        <f t="shared" si="107"/>
        <v>10.475534793605036</v>
      </c>
      <c r="FH101" s="26">
        <f t="shared" si="108"/>
        <v>5.0877045501620159</v>
      </c>
      <c r="FI101" s="26">
        <f t="shared" si="109"/>
        <v>0.30012569328100369</v>
      </c>
      <c r="FJ101" s="26">
        <f t="shared" si="110"/>
        <v>5.6879559367240304</v>
      </c>
      <c r="FK101" s="26">
        <f t="shared" si="111"/>
        <v>11.075786180167036</v>
      </c>
      <c r="FL101" s="26"/>
      <c r="FM101" s="35">
        <f t="shared" si="113"/>
        <v>3.2365930843411621</v>
      </c>
      <c r="FN101" s="35">
        <f t="shared" si="112"/>
        <v>2.2555940570417401</v>
      </c>
      <c r="FO101" s="30">
        <f t="shared" si="118"/>
        <v>-1.0956745744626981</v>
      </c>
      <c r="FP101" s="32">
        <f t="shared" si="114"/>
        <v>-4.7698871838751202</v>
      </c>
      <c r="FQ101" s="32">
        <f t="shared" si="115"/>
        <v>-6.656060750974869</v>
      </c>
      <c r="FR101" s="31">
        <f t="shared" si="116"/>
        <v>-1.1924240950447589</v>
      </c>
      <c r="FS101" s="4">
        <f t="shared" si="93"/>
        <v>0.30348469592424915</v>
      </c>
      <c r="FT101" s="5">
        <f t="shared" si="117"/>
        <v>8.8740437942946268E-2</v>
      </c>
      <c r="GH101">
        <v>7012.88</v>
      </c>
    </row>
    <row r="102" spans="1:19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1</v>
      </c>
      <c r="CY102">
        <v>0</v>
      </c>
      <c r="CZ102">
        <v>0</v>
      </c>
      <c r="DA102">
        <v>0</v>
      </c>
      <c r="DB102">
        <v>1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1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 s="7">
        <f t="shared" si="97"/>
        <v>54.913774899100645</v>
      </c>
      <c r="EU102" s="7">
        <f t="shared" si="98"/>
        <v>43.931019919280565</v>
      </c>
      <c r="EV102" s="7">
        <f t="shared" si="99"/>
        <v>49.42239740919063</v>
      </c>
      <c r="EW102" s="7">
        <v>54.913774899100702</v>
      </c>
      <c r="EX102" s="7">
        <f t="shared" si="100"/>
        <v>60.405152389010773</v>
      </c>
      <c r="EY102" s="7">
        <f t="shared" si="101"/>
        <v>65.896529878920845</v>
      </c>
      <c r="EZ102" s="7"/>
      <c r="FA102" s="24">
        <f t="shared" si="102"/>
        <v>9.6471568218686343</v>
      </c>
      <c r="FB102" s="24">
        <f t="shared" si="103"/>
        <v>4.1557793319585699</v>
      </c>
      <c r="FC102" s="26">
        <f t="shared" si="104"/>
        <v>-1.3355981579515017</v>
      </c>
      <c r="FD102" s="26">
        <f t="shared" si="105"/>
        <v>-6.8269756478615733</v>
      </c>
      <c r="FE102" s="26">
        <f t="shared" si="106"/>
        <v>-12.318353137771645</v>
      </c>
      <c r="FF102" s="26"/>
      <c r="FG102" s="26">
        <f t="shared" si="107"/>
        <v>9.6471568218686343</v>
      </c>
      <c r="FH102" s="26">
        <f t="shared" si="108"/>
        <v>4.1557793319585699</v>
      </c>
      <c r="FI102" s="26">
        <f t="shared" si="109"/>
        <v>1.3355981579515017</v>
      </c>
      <c r="FJ102" s="26">
        <f t="shared" si="110"/>
        <v>6.8269756478615733</v>
      </c>
      <c r="FK102" s="26">
        <f t="shared" si="111"/>
        <v>12.318353137771645</v>
      </c>
      <c r="FL102" s="26"/>
      <c r="FM102" s="35">
        <f t="shared" si="113"/>
        <v>3.1059872539771689</v>
      </c>
      <c r="FN102" s="35">
        <f t="shared" si="112"/>
        <v>2.0385728664824736</v>
      </c>
      <c r="FO102" s="30">
        <f t="shared" si="118"/>
        <v>-2.3113616402038879</v>
      </c>
      <c r="FP102" s="32">
        <f t="shared" si="114"/>
        <v>-5.2256963738286872</v>
      </c>
      <c r="FQ102" s="32">
        <f t="shared" si="115"/>
        <v>-7.0195023008106903</v>
      </c>
      <c r="FR102" s="31">
        <f t="shared" si="116"/>
        <v>-1.636432280306386</v>
      </c>
      <c r="FS102" s="4">
        <f t="shared" si="93"/>
        <v>0.19467334472691986</v>
      </c>
      <c r="FT102" s="5">
        <f t="shared" si="117"/>
        <v>5.692345643418216E-2</v>
      </c>
    </row>
    <row r="103" spans="1:190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1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 s="7">
        <f t="shared" si="97"/>
        <v>54.92899344275984</v>
      </c>
      <c r="EU103" s="7">
        <f t="shared" si="98"/>
        <v>43.943194754207923</v>
      </c>
      <c r="EV103" s="7">
        <f t="shared" si="99"/>
        <v>49.436094098483906</v>
      </c>
      <c r="EW103" s="7">
        <v>54.928993442759896</v>
      </c>
      <c r="EX103" s="7">
        <f t="shared" si="100"/>
        <v>60.421892787035894</v>
      </c>
      <c r="EY103" s="7">
        <f t="shared" si="101"/>
        <v>65.91479213131187</v>
      </c>
      <c r="EZ103" s="7"/>
      <c r="FA103" s="24">
        <f t="shared" si="102"/>
        <v>9.6349819869412769</v>
      </c>
      <c r="FB103" s="24">
        <f t="shared" si="103"/>
        <v>4.1420826426652937</v>
      </c>
      <c r="FC103" s="26">
        <f t="shared" si="104"/>
        <v>-1.3508167016106967</v>
      </c>
      <c r="FD103" s="26">
        <f t="shared" si="105"/>
        <v>-6.8437160458866941</v>
      </c>
      <c r="FE103" s="26">
        <f t="shared" si="106"/>
        <v>-12.33661539016267</v>
      </c>
      <c r="FF103" s="26"/>
      <c r="FG103" s="26">
        <f t="shared" si="107"/>
        <v>9.6349819869412769</v>
      </c>
      <c r="FH103" s="26">
        <f t="shared" si="108"/>
        <v>4.1420826426652937</v>
      </c>
      <c r="FI103" s="26">
        <f t="shared" si="109"/>
        <v>1.3508167016106967</v>
      </c>
      <c r="FJ103" s="26">
        <f t="shared" si="110"/>
        <v>6.8437160458866941</v>
      </c>
      <c r="FK103" s="26">
        <f t="shared" si="111"/>
        <v>12.33661539016267</v>
      </c>
      <c r="FL103" s="26"/>
      <c r="FM103" s="35">
        <f t="shared" si="113"/>
        <v>3.1040267374720334</v>
      </c>
      <c r="FN103" s="35">
        <f t="shared" si="112"/>
        <v>2.035210712104595</v>
      </c>
      <c r="FO103" s="30">
        <f t="shared" si="118"/>
        <v>-2.3244928062789927</v>
      </c>
      <c r="FP103" s="32">
        <f t="shared" si="114"/>
        <v>-5.2320994049756715</v>
      </c>
      <c r="FQ103" s="32">
        <f t="shared" si="115"/>
        <v>-7.0247036635470028</v>
      </c>
      <c r="FR103" s="31">
        <f t="shared" si="116"/>
        <v>-1.6419511425882827</v>
      </c>
      <c r="FS103" s="4">
        <f t="shared" si="93"/>
        <v>0.19360192856595246</v>
      </c>
      <c r="FT103" s="5">
        <f t="shared" si="117"/>
        <v>5.6610169007764034E-2</v>
      </c>
    </row>
    <row r="104" spans="1:19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1</v>
      </c>
      <c r="CY104">
        <v>0</v>
      </c>
      <c r="CZ104">
        <v>0</v>
      </c>
      <c r="DA104">
        <v>0</v>
      </c>
      <c r="DB104">
        <v>1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 s="7">
        <f t="shared" si="97"/>
        <v>55.10413941116186</v>
      </c>
      <c r="EU104" s="7">
        <f t="shared" si="98"/>
        <v>44.083311528929528</v>
      </c>
      <c r="EV104" s="7">
        <f t="shared" si="99"/>
        <v>49.593725470045712</v>
      </c>
      <c r="EW104" s="7">
        <v>55.104139411161903</v>
      </c>
      <c r="EX104" s="7">
        <f t="shared" si="100"/>
        <v>60.614553352278101</v>
      </c>
      <c r="EY104" s="7">
        <f t="shared" si="101"/>
        <v>66.124967293394278</v>
      </c>
      <c r="EZ104" s="7"/>
      <c r="FA104" s="24">
        <f t="shared" si="102"/>
        <v>9.4948652122196719</v>
      </c>
      <c r="FB104" s="24">
        <f t="shared" si="103"/>
        <v>3.9844512711034881</v>
      </c>
      <c r="FC104" s="26">
        <f t="shared" si="104"/>
        <v>-1.5259626700127029</v>
      </c>
      <c r="FD104" s="26">
        <f t="shared" si="105"/>
        <v>-7.036376611128901</v>
      </c>
      <c r="FE104" s="26">
        <f t="shared" si="106"/>
        <v>-12.546790552245078</v>
      </c>
      <c r="FF104" s="26"/>
      <c r="FG104" s="26">
        <f t="shared" si="107"/>
        <v>9.4948652122196719</v>
      </c>
      <c r="FH104" s="26">
        <f t="shared" si="108"/>
        <v>3.9844512711034881</v>
      </c>
      <c r="FI104" s="26">
        <f t="shared" si="109"/>
        <v>1.5259626700127029</v>
      </c>
      <c r="FJ104" s="26">
        <f t="shared" si="110"/>
        <v>7.036376611128901</v>
      </c>
      <c r="FK104" s="26">
        <f t="shared" si="111"/>
        <v>12.546790552245078</v>
      </c>
      <c r="FL104" s="26"/>
      <c r="FM104" s="35">
        <f t="shared" si="113"/>
        <v>3.081373916326883</v>
      </c>
      <c r="FN104" s="35">
        <f t="shared" si="112"/>
        <v>1.9961090328695694</v>
      </c>
      <c r="FO104" s="30">
        <f t="shared" si="118"/>
        <v>-2.4705972314504869</v>
      </c>
      <c r="FP104" s="32">
        <f t="shared" si="114"/>
        <v>-5.3052338727445001</v>
      </c>
      <c r="FQ104" s="32">
        <f t="shared" si="115"/>
        <v>-7.0842898168398154</v>
      </c>
      <c r="FR104" s="31">
        <f t="shared" si="116"/>
        <v>-1.7043791196533495</v>
      </c>
      <c r="FS104" s="4">
        <f t="shared" si="93"/>
        <v>0.18188528012069688</v>
      </c>
      <c r="FT104" s="5">
        <f t="shared" si="117"/>
        <v>5.3184162595516331E-2</v>
      </c>
    </row>
    <row r="105" spans="1:190" x14ac:dyDescent="0.2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 s="7">
        <f t="shared" si="97"/>
        <v>55.119357954821048</v>
      </c>
      <c r="EU105" s="7">
        <f t="shared" si="98"/>
        <v>44.095486363856878</v>
      </c>
      <c r="EV105" s="7">
        <f t="shared" si="99"/>
        <v>49.607422159338988</v>
      </c>
      <c r="EW105" s="7">
        <v>55.119357954821098</v>
      </c>
      <c r="EX105" s="7">
        <f t="shared" si="100"/>
        <v>60.631293750303215</v>
      </c>
      <c r="EY105" s="7">
        <f t="shared" si="101"/>
        <v>66.143229545785317</v>
      </c>
      <c r="EZ105" s="7"/>
      <c r="FA105" s="24">
        <f t="shared" si="102"/>
        <v>9.4826903772923217</v>
      </c>
      <c r="FB105" s="24">
        <f t="shared" si="103"/>
        <v>3.9707545818102119</v>
      </c>
      <c r="FC105" s="26">
        <f t="shared" si="104"/>
        <v>-1.5411812136718979</v>
      </c>
      <c r="FD105" s="26">
        <f t="shared" si="105"/>
        <v>-7.0531170091540147</v>
      </c>
      <c r="FE105" s="26">
        <f t="shared" si="106"/>
        <v>-12.565052804636117</v>
      </c>
      <c r="FF105" s="26"/>
      <c r="FG105" s="26">
        <f t="shared" si="107"/>
        <v>9.4826903772923217</v>
      </c>
      <c r="FH105" s="26">
        <f t="shared" si="108"/>
        <v>3.9707545818102119</v>
      </c>
      <c r="FI105" s="26">
        <f t="shared" si="109"/>
        <v>1.5411812136718979</v>
      </c>
      <c r="FJ105" s="26">
        <f t="shared" si="110"/>
        <v>7.0531170091540147</v>
      </c>
      <c r="FK105" s="26">
        <f t="shared" si="111"/>
        <v>12.565052804636117</v>
      </c>
      <c r="FL105" s="26"/>
      <c r="FM105" s="35">
        <f t="shared" si="113"/>
        <v>3.0793977296368071</v>
      </c>
      <c r="FN105" s="35">
        <f t="shared" si="112"/>
        <v>1.992675232397445</v>
      </c>
      <c r="FO105" s="30">
        <f t="shared" si="118"/>
        <v>-2.4828863958481047</v>
      </c>
      <c r="FP105" s="32">
        <f t="shared" si="114"/>
        <v>-5.3115410227744695</v>
      </c>
      <c r="FQ105" s="32">
        <f t="shared" si="115"/>
        <v>-7.0894436466160355</v>
      </c>
      <c r="FR105" s="31">
        <f t="shared" si="116"/>
        <v>-1.7097155375927207</v>
      </c>
      <c r="FS105" s="4">
        <f t="shared" si="93"/>
        <v>0.18091724945430535</v>
      </c>
      <c r="FT105" s="5">
        <f t="shared" si="117"/>
        <v>5.2901105603083247E-2</v>
      </c>
      <c r="GH105">
        <v>7010.46</v>
      </c>
    </row>
    <row r="106" spans="1:190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1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 s="7">
        <f t="shared" si="97"/>
        <v>55.357228083262527</v>
      </c>
      <c r="EU106" s="7">
        <f t="shared" si="98"/>
        <v>44.285782466610002</v>
      </c>
      <c r="EV106" s="7">
        <f t="shared" si="99"/>
        <v>49.82150527493625</v>
      </c>
      <c r="EW106" s="7">
        <v>55.357228083262498</v>
      </c>
      <c r="EX106" s="7">
        <f t="shared" si="100"/>
        <v>60.892950891588754</v>
      </c>
      <c r="EY106" s="7">
        <f t="shared" si="101"/>
        <v>66.428673699914995</v>
      </c>
      <c r="EZ106" s="7"/>
      <c r="FA106" s="24">
        <f t="shared" si="102"/>
        <v>9.2923942745391983</v>
      </c>
      <c r="FB106" s="24">
        <f t="shared" si="103"/>
        <v>3.7566714662129499</v>
      </c>
      <c r="FC106" s="26">
        <f t="shared" si="104"/>
        <v>-1.7790513421132985</v>
      </c>
      <c r="FD106" s="26">
        <f t="shared" si="105"/>
        <v>-7.314774150439554</v>
      </c>
      <c r="FE106" s="26">
        <f t="shared" si="106"/>
        <v>-12.850496958765795</v>
      </c>
      <c r="FF106" s="26"/>
      <c r="FG106" s="26">
        <f t="shared" si="107"/>
        <v>9.2923942745391983</v>
      </c>
      <c r="FH106" s="26">
        <f t="shared" si="108"/>
        <v>3.7566714662129499</v>
      </c>
      <c r="FI106" s="26">
        <f t="shared" si="109"/>
        <v>1.7790513421132985</v>
      </c>
      <c r="FJ106" s="26">
        <f t="shared" si="110"/>
        <v>7.314774150439554</v>
      </c>
      <c r="FK106" s="26">
        <f t="shared" si="111"/>
        <v>12.850496958765795</v>
      </c>
      <c r="FL106" s="26"/>
      <c r="FM106" s="35">
        <f t="shared" si="113"/>
        <v>3.0483428735198403</v>
      </c>
      <c r="FN106" s="35">
        <f t="shared" si="112"/>
        <v>1.9382134728179323</v>
      </c>
      <c r="FO106" s="30">
        <f t="shared" si="118"/>
        <v>-2.6676216689128154</v>
      </c>
      <c r="FP106" s="32">
        <f t="shared" si="114"/>
        <v>-5.4091678289509764</v>
      </c>
      <c r="FQ106" s="32">
        <f t="shared" si="115"/>
        <v>-7.1695179639263884</v>
      </c>
      <c r="FR106" s="31">
        <f t="shared" si="116"/>
        <v>-1.7915328740017737</v>
      </c>
      <c r="FS106" s="4">
        <f t="shared" si="93"/>
        <v>0.16670443681681979</v>
      </c>
      <c r="FT106" s="5">
        <f t="shared" si="117"/>
        <v>4.8745208337784833E-2</v>
      </c>
    </row>
    <row r="107" spans="1:190" x14ac:dyDescent="0.25">
      <c r="A107">
        <v>0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 s="7">
        <f t="shared" si="97"/>
        <v>55.78748074785868</v>
      </c>
      <c r="EU107" s="7">
        <f t="shared" si="98"/>
        <v>44.629984598286967</v>
      </c>
      <c r="EV107" s="7">
        <f t="shared" si="99"/>
        <v>50.208732673072831</v>
      </c>
      <c r="EW107" s="7">
        <v>55.787480747858702</v>
      </c>
      <c r="EX107" s="7">
        <f t="shared" si="100"/>
        <v>61.36622882264458</v>
      </c>
      <c r="EY107" s="7">
        <f t="shared" si="101"/>
        <v>66.944976897430436</v>
      </c>
      <c r="EZ107" s="7"/>
      <c r="FA107" s="24">
        <f t="shared" si="102"/>
        <v>8.9481921428622329</v>
      </c>
      <c r="FB107" s="24">
        <f t="shared" si="103"/>
        <v>3.3694440680763691</v>
      </c>
      <c r="FC107" s="26">
        <f t="shared" si="104"/>
        <v>-2.2093040067095018</v>
      </c>
      <c r="FD107" s="26">
        <f t="shared" si="105"/>
        <v>-7.7880520814953798</v>
      </c>
      <c r="FE107" s="26">
        <f t="shared" si="106"/>
        <v>-13.366800156281236</v>
      </c>
      <c r="FF107" s="26"/>
      <c r="FG107" s="26">
        <f t="shared" si="107"/>
        <v>8.9481921428622329</v>
      </c>
      <c r="FH107" s="26">
        <f t="shared" si="108"/>
        <v>3.3694440680763691</v>
      </c>
      <c r="FI107" s="26">
        <f t="shared" si="109"/>
        <v>2.2093040067095018</v>
      </c>
      <c r="FJ107" s="26">
        <f t="shared" si="110"/>
        <v>7.7880520814953798</v>
      </c>
      <c r="FK107" s="26">
        <f t="shared" si="111"/>
        <v>13.366800156281236</v>
      </c>
      <c r="FL107" s="26"/>
      <c r="FM107" s="35">
        <f t="shared" si="113"/>
        <v>2.9913528950731028</v>
      </c>
      <c r="FN107" s="35">
        <f t="shared" si="112"/>
        <v>1.8356045511156178</v>
      </c>
      <c r="FO107" s="30">
        <f t="shared" si="118"/>
        <v>-2.9727455368460327</v>
      </c>
      <c r="FP107" s="32">
        <f t="shared" si="114"/>
        <v>-5.5814163369149874</v>
      </c>
      <c r="FQ107" s="32">
        <f t="shared" si="115"/>
        <v>-7.3121269563051863</v>
      </c>
      <c r="FR107" s="31">
        <f t="shared" si="116"/>
        <v>-1.9332664813913145</v>
      </c>
      <c r="FS107" s="4">
        <f t="shared" si="93"/>
        <v>0.14467484811027059</v>
      </c>
      <c r="FT107" s="5">
        <f t="shared" si="117"/>
        <v>4.2303646783688829E-2</v>
      </c>
      <c r="GH107">
        <v>7010.05</v>
      </c>
    </row>
    <row r="108" spans="1:190" x14ac:dyDescent="0.25">
      <c r="A108">
        <v>0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 s="7">
        <f t="shared" si="97"/>
        <v>56.536337140556675</v>
      </c>
      <c r="EU108" s="7">
        <f t="shared" si="98"/>
        <v>45.229069712445359</v>
      </c>
      <c r="EV108" s="7">
        <f t="shared" si="99"/>
        <v>50.882703426501031</v>
      </c>
      <c r="EW108" s="7">
        <v>56.536337140556697</v>
      </c>
      <c r="EX108" s="7">
        <f t="shared" si="100"/>
        <v>62.189970854612369</v>
      </c>
      <c r="EY108" s="7">
        <f t="shared" si="101"/>
        <v>67.843604568668027</v>
      </c>
      <c r="EZ108" s="7"/>
      <c r="FA108" s="24">
        <f t="shared" si="102"/>
        <v>8.3491070287038411</v>
      </c>
      <c r="FB108" s="24">
        <f t="shared" si="103"/>
        <v>2.6954733146481686</v>
      </c>
      <c r="FC108" s="26">
        <f t="shared" si="104"/>
        <v>-2.9581603994074968</v>
      </c>
      <c r="FD108" s="26">
        <f t="shared" si="105"/>
        <v>-8.6117941134631693</v>
      </c>
      <c r="FE108" s="26">
        <f t="shared" si="106"/>
        <v>-14.265427827518828</v>
      </c>
      <c r="FF108" s="26"/>
      <c r="FG108" s="26">
        <f t="shared" si="107"/>
        <v>8.3491070287038411</v>
      </c>
      <c r="FH108" s="26">
        <f t="shared" si="108"/>
        <v>2.6954733146481686</v>
      </c>
      <c r="FI108" s="26">
        <f t="shared" si="109"/>
        <v>2.9581603994074968</v>
      </c>
      <c r="FJ108" s="26">
        <f t="shared" si="110"/>
        <v>8.6117941134631693</v>
      </c>
      <c r="FK108" s="26">
        <f t="shared" si="111"/>
        <v>14.265427827518828</v>
      </c>
      <c r="FL108" s="26"/>
      <c r="FM108" s="35">
        <f t="shared" si="113"/>
        <v>2.8894821384988418</v>
      </c>
      <c r="FN108" s="35">
        <f t="shared" si="112"/>
        <v>1.6417896682121522</v>
      </c>
      <c r="FO108" s="30">
        <f t="shared" si="118"/>
        <v>-3.4398606945092975</v>
      </c>
      <c r="FP108" s="32">
        <f t="shared" si="114"/>
        <v>-5.8691717008324673</v>
      </c>
      <c r="FQ108" s="32">
        <f t="shared" si="115"/>
        <v>-7.5539202610350147</v>
      </c>
      <c r="FR108" s="31">
        <f t="shared" si="116"/>
        <v>-2.1666453409087998</v>
      </c>
      <c r="FS108" s="4">
        <f t="shared" si="93"/>
        <v>0.11456128707290639</v>
      </c>
      <c r="FT108" s="5">
        <f t="shared" si="117"/>
        <v>3.349829142190032E-2</v>
      </c>
      <c r="FW108" s="22"/>
      <c r="GH108" s="36">
        <v>7009.28</v>
      </c>
    </row>
    <row r="109" spans="1:190" x14ac:dyDescent="0.25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 s="7">
        <f t="shared" si="97"/>
        <v>56.646098321776492</v>
      </c>
      <c r="EU109" s="7">
        <f t="shared" si="98"/>
        <v>45.316878657421199</v>
      </c>
      <c r="EV109" s="7">
        <f t="shared" si="99"/>
        <v>50.981488489598853</v>
      </c>
      <c r="EW109" s="7">
        <v>56.646098321776499</v>
      </c>
      <c r="EX109" s="7">
        <f t="shared" si="100"/>
        <v>62.310708153954153</v>
      </c>
      <c r="EY109" s="7">
        <f t="shared" si="101"/>
        <v>67.975317986131799</v>
      </c>
      <c r="EZ109" s="7"/>
      <c r="FA109" s="24">
        <f t="shared" si="102"/>
        <v>8.2612980837280006</v>
      </c>
      <c r="FB109" s="24">
        <f t="shared" si="103"/>
        <v>2.5966882515503471</v>
      </c>
      <c r="FC109" s="26">
        <f t="shared" si="104"/>
        <v>-3.0679215806272992</v>
      </c>
      <c r="FD109" s="26">
        <f t="shared" si="105"/>
        <v>-8.7325314128049527</v>
      </c>
      <c r="FE109" s="26">
        <f t="shared" si="106"/>
        <v>-14.397141244982599</v>
      </c>
      <c r="FF109" s="26"/>
      <c r="FG109" s="26">
        <f t="shared" si="107"/>
        <v>8.2612980837280006</v>
      </c>
      <c r="FH109" s="26">
        <f t="shared" si="108"/>
        <v>2.5966882515503471</v>
      </c>
      <c r="FI109" s="26">
        <f t="shared" si="109"/>
        <v>3.0679215806272992</v>
      </c>
      <c r="FJ109" s="26">
        <f t="shared" si="110"/>
        <v>8.7325314128049527</v>
      </c>
      <c r="FK109" s="26">
        <f t="shared" si="111"/>
        <v>14.397141244982599</v>
      </c>
      <c r="FL109" s="26"/>
      <c r="FM109" s="35">
        <f t="shared" si="113"/>
        <v>2.8742473943152493</v>
      </c>
      <c r="FN109" s="35">
        <f t="shared" si="112"/>
        <v>1.6114242928385891</v>
      </c>
      <c r="FO109" s="30">
        <f t="shared" si="118"/>
        <v>-3.5030966761579956</v>
      </c>
      <c r="FP109" s="32">
        <f t="shared" si="114"/>
        <v>-5.9101713724070484</v>
      </c>
      <c r="FQ109" s="32">
        <f t="shared" si="115"/>
        <v>-7.588712998916904</v>
      </c>
      <c r="FR109" s="31">
        <f t="shared" si="116"/>
        <v>-2.1998416390094198</v>
      </c>
      <c r="FS109" s="4">
        <f t="shared" si="93"/>
        <v>0.11082070664969697</v>
      </c>
      <c r="FT109" s="5">
        <f t="shared" si="117"/>
        <v>3.2404527059564009E-2</v>
      </c>
      <c r="GH109">
        <v>7010.81</v>
      </c>
    </row>
    <row r="110" spans="1:19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1</v>
      </c>
      <c r="CY110">
        <v>0</v>
      </c>
      <c r="CZ110">
        <v>0</v>
      </c>
      <c r="DA110">
        <v>0</v>
      </c>
      <c r="DB110">
        <v>1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 s="7">
        <f t="shared" si="97"/>
        <v>57.123078905810125</v>
      </c>
      <c r="EU110" s="7">
        <f t="shared" si="98"/>
        <v>45.698463124648079</v>
      </c>
      <c r="EV110" s="7">
        <f t="shared" si="99"/>
        <v>51.410771015229088</v>
      </c>
      <c r="EW110" s="7">
        <v>57.123078905810097</v>
      </c>
      <c r="EX110" s="7">
        <f t="shared" si="100"/>
        <v>62.835386796391113</v>
      </c>
      <c r="EY110" s="7">
        <f t="shared" si="101"/>
        <v>68.547694686972108</v>
      </c>
      <c r="EZ110" s="7"/>
      <c r="FA110" s="24">
        <f t="shared" si="102"/>
        <v>7.879713616501121</v>
      </c>
      <c r="FB110" s="24">
        <f t="shared" si="103"/>
        <v>2.167405725920112</v>
      </c>
      <c r="FC110" s="26">
        <f t="shared" si="104"/>
        <v>-3.5449021646608969</v>
      </c>
      <c r="FD110" s="26">
        <f t="shared" si="105"/>
        <v>-9.257210055241913</v>
      </c>
      <c r="FE110" s="26">
        <f t="shared" si="106"/>
        <v>-14.969517945822908</v>
      </c>
      <c r="FF110" s="26"/>
      <c r="FG110" s="26">
        <f t="shared" si="107"/>
        <v>7.879713616501121</v>
      </c>
      <c r="FH110" s="26">
        <f t="shared" si="108"/>
        <v>2.167405725920112</v>
      </c>
      <c r="FI110" s="26">
        <f t="shared" si="109"/>
        <v>3.5449021646608969</v>
      </c>
      <c r="FJ110" s="26">
        <f t="shared" si="110"/>
        <v>9.257210055241913</v>
      </c>
      <c r="FK110" s="26">
        <f t="shared" si="111"/>
        <v>14.969517945822908</v>
      </c>
      <c r="FL110" s="26"/>
      <c r="FM110" s="35">
        <f t="shared" si="113"/>
        <v>2.8070827591115157</v>
      </c>
      <c r="FN110" s="35">
        <f t="shared" si="112"/>
        <v>1.4722111689292783</v>
      </c>
      <c r="FO110" s="30">
        <f t="shared" si="118"/>
        <v>-3.7655821141814965</v>
      </c>
      <c r="FP110" s="32">
        <f t="shared" si="114"/>
        <v>-6.0851327200783096</v>
      </c>
      <c r="FQ110" s="32">
        <f t="shared" si="115"/>
        <v>-7.7380922573520428</v>
      </c>
      <c r="FR110" s="31">
        <f t="shared" si="116"/>
        <v>-2.342077013378832</v>
      </c>
      <c r="FS110" s="4">
        <f t="shared" si="93"/>
        <v>9.6127772071331899E-2</v>
      </c>
      <c r="FT110" s="5">
        <f t="shared" si="117"/>
        <v>2.8108239745370668E-2</v>
      </c>
    </row>
    <row r="111" spans="1:190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 s="7">
        <f t="shared" si="97"/>
        <v>57.13829744946932</v>
      </c>
      <c r="EU111" s="7">
        <f t="shared" si="98"/>
        <v>45.710637959575443</v>
      </c>
      <c r="EV111" s="7">
        <f t="shared" si="99"/>
        <v>51.424467704522371</v>
      </c>
      <c r="EW111" s="7">
        <v>57.138297449469299</v>
      </c>
      <c r="EX111" s="7">
        <f t="shared" si="100"/>
        <v>62.852127194416234</v>
      </c>
      <c r="EY111" s="7">
        <f t="shared" si="101"/>
        <v>68.565956939363161</v>
      </c>
      <c r="EZ111" s="7"/>
      <c r="FA111" s="24">
        <f t="shared" si="102"/>
        <v>7.8675387815737565</v>
      </c>
      <c r="FB111" s="24">
        <f t="shared" si="103"/>
        <v>2.1537090366268288</v>
      </c>
      <c r="FC111" s="26">
        <f t="shared" si="104"/>
        <v>-3.560120708320099</v>
      </c>
      <c r="FD111" s="26">
        <f t="shared" si="105"/>
        <v>-9.2739504532670338</v>
      </c>
      <c r="FE111" s="26">
        <f t="shared" si="106"/>
        <v>-14.987780198213962</v>
      </c>
      <c r="FF111" s="26"/>
      <c r="FG111" s="26">
        <f t="shared" si="107"/>
        <v>7.8675387815737565</v>
      </c>
      <c r="FH111" s="26">
        <f t="shared" si="108"/>
        <v>2.1537090366268288</v>
      </c>
      <c r="FI111" s="26">
        <f t="shared" si="109"/>
        <v>3.560120708320099</v>
      </c>
      <c r="FJ111" s="26">
        <f t="shared" si="110"/>
        <v>9.2739504532670338</v>
      </c>
      <c r="FK111" s="26">
        <f t="shared" si="111"/>
        <v>14.987780198213962</v>
      </c>
      <c r="FL111" s="26"/>
      <c r="FM111" s="35">
        <f t="shared" si="113"/>
        <v>2.8049133287097763</v>
      </c>
      <c r="FN111" s="35">
        <f t="shared" si="112"/>
        <v>1.4675520558490689</v>
      </c>
      <c r="FO111" s="30">
        <f t="shared" si="118"/>
        <v>-3.7736564275620528</v>
      </c>
      <c r="FP111" s="32">
        <f t="shared" si="114"/>
        <v>-6.0906322999396485</v>
      </c>
      <c r="FQ111" s="32">
        <f t="shared" si="115"/>
        <v>-7.7428109103126008</v>
      </c>
      <c r="FR111" s="31">
        <f t="shared" si="116"/>
        <v>-2.3465717182373549</v>
      </c>
      <c r="FS111" s="4">
        <f t="shared" si="93"/>
        <v>9.5696675658498445E-2</v>
      </c>
      <c r="FT111" s="5">
        <f t="shared" si="117"/>
        <v>2.7982185005266006E-2</v>
      </c>
    </row>
    <row r="112" spans="1:19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1</v>
      </c>
      <c r="DA112">
        <v>1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 s="7">
        <f t="shared" si="97"/>
        <v>57.632342845918608</v>
      </c>
      <c r="EU112" s="7">
        <f t="shared" si="98"/>
        <v>46.10587427673488</v>
      </c>
      <c r="EV112" s="7">
        <f t="shared" si="99"/>
        <v>51.86910856132674</v>
      </c>
      <c r="EW112" s="7">
        <v>57.6323428459186</v>
      </c>
      <c r="EX112" s="7">
        <f t="shared" si="100"/>
        <v>63.395577130510468</v>
      </c>
      <c r="EY112" s="7">
        <f t="shared" si="101"/>
        <v>69.158811415102321</v>
      </c>
      <c r="EZ112" s="7"/>
      <c r="FA112" s="24">
        <f t="shared" si="102"/>
        <v>7.4723024644143194</v>
      </c>
      <c r="FB112" s="24">
        <f t="shared" si="103"/>
        <v>1.7090681798224594</v>
      </c>
      <c r="FC112" s="26">
        <f t="shared" si="104"/>
        <v>-4.0541661047694006</v>
      </c>
      <c r="FD112" s="26">
        <f t="shared" si="105"/>
        <v>-9.8174003893612678</v>
      </c>
      <c r="FE112" s="26">
        <f t="shared" si="106"/>
        <v>-15.580634673953121</v>
      </c>
      <c r="FF112" s="26"/>
      <c r="FG112" s="26">
        <f t="shared" si="107"/>
        <v>7.4723024644143194</v>
      </c>
      <c r="FH112" s="26">
        <f t="shared" si="108"/>
        <v>1.7090681798224594</v>
      </c>
      <c r="FI112" s="26">
        <f t="shared" si="109"/>
        <v>4.0541661047694006</v>
      </c>
      <c r="FJ112" s="26">
        <f t="shared" si="110"/>
        <v>9.8174003893612678</v>
      </c>
      <c r="FK112" s="26">
        <f t="shared" si="111"/>
        <v>15.580634673953121</v>
      </c>
      <c r="FL112" s="26"/>
      <c r="FM112" s="35">
        <f t="shared" si="113"/>
        <v>2.7335512551284493</v>
      </c>
      <c r="FN112" s="35">
        <f t="shared" si="112"/>
        <v>1.3073133441613987</v>
      </c>
      <c r="FO112" s="30">
        <f t="shared" si="118"/>
        <v>-4.0269919815015278</v>
      </c>
      <c r="FP112" s="32">
        <f t="shared" si="114"/>
        <v>-6.2665462223975554</v>
      </c>
      <c r="FQ112" s="32">
        <f t="shared" si="115"/>
        <v>-7.8944625336885652</v>
      </c>
      <c r="FR112" s="31">
        <f t="shared" si="116"/>
        <v>-2.4916217837056873</v>
      </c>
      <c r="FS112" s="4">
        <f t="shared" si="93"/>
        <v>8.2775613517589539E-2</v>
      </c>
      <c r="FT112" s="5">
        <f t="shared" si="117"/>
        <v>2.4204002024472537E-2</v>
      </c>
    </row>
    <row r="113" spans="1:2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1</v>
      </c>
      <c r="CX113">
        <v>1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 s="7">
        <f t="shared" si="97"/>
        <v>57.87193529850812</v>
      </c>
      <c r="EU113" s="7">
        <f t="shared" si="98"/>
        <v>46.297548238806485</v>
      </c>
      <c r="EV113" s="7">
        <f t="shared" si="99"/>
        <v>52.084741768657288</v>
      </c>
      <c r="EW113" s="7">
        <v>57.871935298508099</v>
      </c>
      <c r="EX113" s="7">
        <f t="shared" si="100"/>
        <v>63.659128828358917</v>
      </c>
      <c r="EY113" s="7">
        <f t="shared" si="101"/>
        <v>69.446322358209713</v>
      </c>
      <c r="EZ113" s="7"/>
      <c r="FA113" s="24">
        <f t="shared" si="102"/>
        <v>7.2806285023427151</v>
      </c>
      <c r="FB113" s="24">
        <f t="shared" si="103"/>
        <v>1.4934349724919116</v>
      </c>
      <c r="FC113" s="26">
        <f t="shared" si="104"/>
        <v>-4.293758557358899</v>
      </c>
      <c r="FD113" s="26">
        <f t="shared" si="105"/>
        <v>-10.080952087209717</v>
      </c>
      <c r="FE113" s="26">
        <f t="shared" si="106"/>
        <v>-15.868145617060513</v>
      </c>
      <c r="FF113" s="26"/>
      <c r="FG113" s="26">
        <f t="shared" si="107"/>
        <v>7.2806285023427151</v>
      </c>
      <c r="FH113" s="26">
        <f t="shared" si="108"/>
        <v>1.4934349724919116</v>
      </c>
      <c r="FI113" s="26">
        <f t="shared" si="109"/>
        <v>4.293758557358899</v>
      </c>
      <c r="FJ113" s="26">
        <f t="shared" si="110"/>
        <v>10.080952087209717</v>
      </c>
      <c r="FK113" s="26">
        <f t="shared" si="111"/>
        <v>15.868145617060513</v>
      </c>
      <c r="FL113" s="26"/>
      <c r="FM113" s="35">
        <f t="shared" si="113"/>
        <v>2.6982639793657541</v>
      </c>
      <c r="FN113" s="35">
        <f t="shared" si="113"/>
        <v>1.2220617711441233</v>
      </c>
      <c r="FO113" s="30">
        <f t="shared" si="118"/>
        <v>-4.1442772867456146</v>
      </c>
      <c r="FP113" s="32">
        <f t="shared" si="114"/>
        <v>-6.3501030187579532</v>
      </c>
      <c r="FQ113" s="32">
        <f t="shared" si="115"/>
        <v>-7.9669682105705713</v>
      </c>
      <c r="FR113" s="31">
        <f t="shared" si="116"/>
        <v>-2.5617122143105719</v>
      </c>
      <c r="FS113" s="4">
        <f t="shared" si="93"/>
        <v>7.7172491412088873E-2</v>
      </c>
      <c r="FT113" s="5">
        <f t="shared" si="117"/>
        <v>2.2565621189565326E-2</v>
      </c>
      <c r="GH113">
        <v>7020.97</v>
      </c>
    </row>
    <row r="114" spans="1:200" x14ac:dyDescent="0.25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 s="7">
        <f t="shared" si="97"/>
        <v>57.887153842167308</v>
      </c>
      <c r="EU114" s="7">
        <f t="shared" si="98"/>
        <v>46.309723073733842</v>
      </c>
      <c r="EV114" s="7">
        <f t="shared" si="99"/>
        <v>52.098438457950571</v>
      </c>
      <c r="EW114" s="7">
        <v>57.887153842167301</v>
      </c>
      <c r="EX114" s="7">
        <f t="shared" si="100"/>
        <v>63.675869226384037</v>
      </c>
      <c r="EY114" s="7">
        <f t="shared" si="101"/>
        <v>69.464584610600753</v>
      </c>
      <c r="EZ114" s="7"/>
      <c r="FA114" s="24">
        <f t="shared" si="102"/>
        <v>7.2684536674153577</v>
      </c>
      <c r="FB114" s="24">
        <f t="shared" si="103"/>
        <v>1.4797382831986283</v>
      </c>
      <c r="FC114" s="26">
        <f t="shared" si="104"/>
        <v>-4.3089771010181011</v>
      </c>
      <c r="FD114" s="26">
        <f t="shared" si="105"/>
        <v>-10.097692485234838</v>
      </c>
      <c r="FE114" s="26">
        <f t="shared" si="106"/>
        <v>-15.886407869451553</v>
      </c>
      <c r="FF114" s="26"/>
      <c r="FG114" s="26">
        <f t="shared" si="107"/>
        <v>7.2684536674153577</v>
      </c>
      <c r="FH114" s="26">
        <f t="shared" si="108"/>
        <v>1.4797382831986283</v>
      </c>
      <c r="FI114" s="26">
        <f t="shared" si="109"/>
        <v>4.3089771010181011</v>
      </c>
      <c r="FJ114" s="26">
        <f t="shared" si="110"/>
        <v>10.097692485234838</v>
      </c>
      <c r="FK114" s="26">
        <f t="shared" si="111"/>
        <v>15.886407869451553</v>
      </c>
      <c r="FL114" s="26"/>
      <c r="FM114" s="35">
        <f t="shared" si="113"/>
        <v>2.6960069857875659</v>
      </c>
      <c r="FN114" s="35">
        <f t="shared" si="113"/>
        <v>1.2164449363611278</v>
      </c>
      <c r="FO114" s="30">
        <f t="shared" si="118"/>
        <v>-4.1516151560654562</v>
      </c>
      <c r="FP114" s="32">
        <f t="shared" si="114"/>
        <v>-6.3553733124765657</v>
      </c>
      <c r="FQ114" s="32">
        <f t="shared" si="115"/>
        <v>-7.9715513846306107</v>
      </c>
      <c r="FR114" s="31">
        <f t="shared" si="116"/>
        <v>-2.5661673439667387</v>
      </c>
      <c r="FS114" s="4">
        <f t="shared" si="93"/>
        <v>7.6829442687639055E-2</v>
      </c>
      <c r="FT114" s="5">
        <f t="shared" si="117"/>
        <v>2.2465312032456972E-2</v>
      </c>
    </row>
    <row r="115" spans="1:200" x14ac:dyDescent="0.25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1</v>
      </c>
      <c r="DA115">
        <v>1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 s="7">
        <f t="shared" si="97"/>
        <v>60.275888890083543</v>
      </c>
      <c r="EU115" s="7">
        <f t="shared" si="98"/>
        <v>48.22071111206688</v>
      </c>
      <c r="EV115" s="7">
        <f t="shared" si="99"/>
        <v>54.248300001075243</v>
      </c>
      <c r="EW115" s="7">
        <v>60.2758888900836</v>
      </c>
      <c r="EX115" s="7">
        <f t="shared" si="100"/>
        <v>66.303477779091963</v>
      </c>
      <c r="EY115" s="7">
        <f t="shared" si="101"/>
        <v>72.33106666810032</v>
      </c>
      <c r="EZ115" s="7"/>
      <c r="FA115" s="24">
        <f t="shared" si="102"/>
        <v>5.3574656290823199</v>
      </c>
      <c r="FB115" s="26">
        <f t="shared" si="103"/>
        <v>-0.6701232599260436</v>
      </c>
      <c r="FC115" s="26">
        <f t="shared" si="104"/>
        <v>-6.6977121489344</v>
      </c>
      <c r="FD115" s="26">
        <f t="shared" si="105"/>
        <v>-12.725301037942764</v>
      </c>
      <c r="FE115" s="26">
        <f t="shared" si="106"/>
        <v>-18.75288992695112</v>
      </c>
      <c r="FF115" s="26"/>
      <c r="FG115" s="26">
        <f t="shared" si="107"/>
        <v>5.3574656290823199</v>
      </c>
      <c r="FH115" s="26">
        <f t="shared" si="108"/>
        <v>0.6701232599260436</v>
      </c>
      <c r="FI115" s="26">
        <f t="shared" si="109"/>
        <v>6.6977121489344</v>
      </c>
      <c r="FJ115" s="26">
        <f t="shared" si="110"/>
        <v>12.725301037942764</v>
      </c>
      <c r="FK115" s="26">
        <f t="shared" si="111"/>
        <v>18.75288992695112</v>
      </c>
      <c r="FL115" s="26"/>
      <c r="FM115" s="35">
        <f t="shared" si="113"/>
        <v>2.3146199750892844</v>
      </c>
      <c r="FN115" s="32">
        <f>-2*SQRT(FH115)</f>
        <v>-1.637221133416062</v>
      </c>
      <c r="FO115" s="30">
        <f t="shared" si="118"/>
        <v>-5.1759876927730035</v>
      </c>
      <c r="FP115" s="32">
        <f t="shared" si="114"/>
        <v>-7.1345079824589908</v>
      </c>
      <c r="FQ115" s="32">
        <f t="shared" si="115"/>
        <v>-8.6609214121711364</v>
      </c>
      <c r="FR115" s="31">
        <f>SUMPRODUCT(FM115:FQ115,$FM$9:$FQ$9)</f>
        <v>-3.893676710234554</v>
      </c>
      <c r="FS115" s="4">
        <f t="shared" si="93"/>
        <v>2.0370312447821889E-2</v>
      </c>
      <c r="FT115" s="5">
        <f t="shared" si="117"/>
        <v>5.9563809046422724E-3</v>
      </c>
      <c r="GF115">
        <v>0.995</v>
      </c>
      <c r="GG115" s="38"/>
      <c r="GQ115" s="36"/>
    </row>
    <row r="116" spans="1:2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1</v>
      </c>
      <c r="CX116">
        <v>0</v>
      </c>
      <c r="CY116">
        <v>0</v>
      </c>
      <c r="CZ116">
        <v>1</v>
      </c>
      <c r="DA116">
        <v>1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 s="7">
        <f t="shared" si="97"/>
        <v>60.400138733264868</v>
      </c>
      <c r="EU116" s="7">
        <f t="shared" si="98"/>
        <v>48.320110986611922</v>
      </c>
      <c r="EV116" s="7">
        <f t="shared" si="99"/>
        <v>54.360124859938416</v>
      </c>
      <c r="EW116" s="7">
        <v>60.400138733264903</v>
      </c>
      <c r="EX116" s="7">
        <f t="shared" si="100"/>
        <v>66.440152606591397</v>
      </c>
      <c r="EY116" s="7">
        <f t="shared" si="101"/>
        <v>72.480166479917884</v>
      </c>
      <c r="EZ116" s="7"/>
      <c r="FA116" s="24">
        <f t="shared" si="102"/>
        <v>5.2580657545372773</v>
      </c>
      <c r="FB116" s="26">
        <f t="shared" si="103"/>
        <v>-0.78194811878921655</v>
      </c>
      <c r="FC116" s="26">
        <f t="shared" si="104"/>
        <v>-6.8219619921157033</v>
      </c>
      <c r="FD116" s="26">
        <f t="shared" si="105"/>
        <v>-12.861975865442197</v>
      </c>
      <c r="FE116" s="26">
        <f t="shared" si="106"/>
        <v>-18.901989738768684</v>
      </c>
      <c r="FF116" s="26"/>
      <c r="FG116" s="26">
        <f t="shared" si="107"/>
        <v>5.2580657545372773</v>
      </c>
      <c r="FH116" s="26">
        <f t="shared" si="108"/>
        <v>0.78194811878921655</v>
      </c>
      <c r="FI116" s="26">
        <f t="shared" si="109"/>
        <v>6.8219619921157033</v>
      </c>
      <c r="FJ116" s="26">
        <f t="shared" si="110"/>
        <v>12.861975865442197</v>
      </c>
      <c r="FK116" s="26">
        <f t="shared" si="111"/>
        <v>18.901989738768684</v>
      </c>
      <c r="FL116" s="26"/>
      <c r="FM116" s="35">
        <f t="shared" si="113"/>
        <v>2.2930472639126473</v>
      </c>
      <c r="FN116" s="32">
        <f>-2*SQRT(FH116)</f>
        <v>-1.7685566078463155</v>
      </c>
      <c r="FO116" s="30">
        <f t="shared" si="118"/>
        <v>-5.2237771744651216</v>
      </c>
      <c r="FP116" s="32">
        <f t="shared" si="114"/>
        <v>-7.172719390981972</v>
      </c>
      <c r="FQ116" s="32">
        <f t="shared" si="115"/>
        <v>-8.6952837190671772</v>
      </c>
      <c r="FR116" s="31">
        <f>SUMPRODUCT(FM116:FQ116,$FM$9:$FQ$9)</f>
        <v>-3.9520998994959573</v>
      </c>
      <c r="FS116" s="4">
        <f t="shared" si="93"/>
        <v>1.9214311259687852E-2</v>
      </c>
      <c r="FT116" s="5">
        <f t="shared" si="117"/>
        <v>5.6183603946288584E-3</v>
      </c>
      <c r="GF116" s="2">
        <v>7825.34</v>
      </c>
      <c r="GG116" s="38"/>
    </row>
    <row r="117" spans="1:200" x14ac:dyDescent="0.25">
      <c r="ET117" s="22">
        <v>54</v>
      </c>
      <c r="EU117" s="7"/>
      <c r="EV117" s="7"/>
      <c r="EW117" s="7">
        <v>53.5781767411492</v>
      </c>
      <c r="EX117" s="7"/>
      <c r="EY117" s="7"/>
      <c r="EZ117" s="7"/>
      <c r="FG117" s="26"/>
      <c r="FH117" s="26"/>
      <c r="FI117" s="26"/>
      <c r="FJ117" s="26"/>
      <c r="FK117" s="26"/>
      <c r="FL117" s="26"/>
      <c r="FS117" s="33">
        <f>SUM(FS97:FS116)</f>
        <v>3.4199143362281808</v>
      </c>
      <c r="FT117" s="34">
        <f>SUM(FT97:FT116)</f>
        <v>1</v>
      </c>
      <c r="GF117">
        <v>7820.51</v>
      </c>
      <c r="GG117" s="38" t="e">
        <f>(GF117-GF116)/(FW117-FW116)</f>
        <v>#DIV/0!</v>
      </c>
    </row>
    <row r="118" spans="1:2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 s="7">
        <f t="shared" ref="ET118:ET137" si="119">SUMPRODUCT($A$12:$ES$12,A118:ES118)</f>
        <v>31.761198904531177</v>
      </c>
      <c r="EU118" s="7">
        <f t="shared" ref="EU118:EU137" si="120">0.8*EW118</f>
        <v>25.40895912362496</v>
      </c>
      <c r="EV118" s="7">
        <f t="shared" ref="EV118:EV137" si="121">0.9*EW118</f>
        <v>28.585079014078079</v>
      </c>
      <c r="EW118" s="7">
        <v>31.761198904531199</v>
      </c>
      <c r="EX118" s="7">
        <f t="shared" ref="EX118:EX137" si="122">1.1*EW118</f>
        <v>34.937318794984321</v>
      </c>
      <c r="EY118" s="7">
        <f t="shared" ref="EY118:EY137" si="123">1.2*EW118</f>
        <v>38.113438685437437</v>
      </c>
      <c r="EZ118" s="7"/>
      <c r="FA118" s="24">
        <f t="shared" ref="FA118:FA137" si="124">$EW$138-EU118</f>
        <v>6.3522397809062383</v>
      </c>
      <c r="FB118" s="24">
        <f t="shared" ref="FB118:FB137" si="125">$EW$138-EV118</f>
        <v>3.1761198904531192</v>
      </c>
      <c r="FC118" s="35">
        <f t="shared" ref="FC118:FC137" si="126">$EW$138-EW118</f>
        <v>0</v>
      </c>
      <c r="FD118" s="26">
        <f t="shared" ref="FD118:FD137" si="127">$EW$138-EX118</f>
        <v>-3.1761198904531227</v>
      </c>
      <c r="FE118" s="26">
        <f t="shared" ref="FE118:FE137" si="128">$EW$138-EY118</f>
        <v>-6.3522397809062383</v>
      </c>
      <c r="FF118" s="26"/>
      <c r="FG118" s="26">
        <f t="shared" ref="FG118:FG137" si="129">ABS(FA118)</f>
        <v>6.3522397809062383</v>
      </c>
      <c r="FH118" s="26">
        <f t="shared" ref="FH118:FH137" si="130">ABS(FB118)</f>
        <v>3.1761198904531192</v>
      </c>
      <c r="FI118" s="26">
        <f t="shared" ref="FI118:FI137" si="131">ABS(FC118)</f>
        <v>0</v>
      </c>
      <c r="FJ118" s="26">
        <f t="shared" ref="FJ118:FJ137" si="132">ABS(FD118)</f>
        <v>3.1761198904531227</v>
      </c>
      <c r="FK118" s="26">
        <f t="shared" ref="FK118:FK137" si="133">ABS(FE118)</f>
        <v>6.3522397809062383</v>
      </c>
      <c r="FL118" s="26"/>
      <c r="FM118" s="35">
        <f>SQRT(FG118)</f>
        <v>2.520365009459193</v>
      </c>
      <c r="FN118" s="35">
        <f t="shared" ref="FN118:FO133" si="134">SQRT(FH118)</f>
        <v>1.7821671892538924</v>
      </c>
      <c r="FO118" s="35">
        <f t="shared" si="134"/>
        <v>0</v>
      </c>
      <c r="FP118" s="32">
        <f>-2*SQRT(FJ118)</f>
        <v>-3.564334378507787</v>
      </c>
      <c r="FQ118" s="32">
        <f>-2*SQRT(FK118)</f>
        <v>-5.0407300189183859</v>
      </c>
      <c r="FR118" s="31">
        <f>SUMPRODUCT(FM118:FQ118,$FM$11:$FQ$11)</f>
        <v>-0.70138506312115445</v>
      </c>
      <c r="FS118" s="4">
        <f t="shared" si="93"/>
        <v>0.49589797790536971</v>
      </c>
      <c r="FT118" s="5">
        <f>FS118/$FS$138</f>
        <v>0.10707057457451143</v>
      </c>
      <c r="GG118" s="38"/>
      <c r="GH118">
        <v>7053.3</v>
      </c>
    </row>
    <row r="119" spans="1:2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 s="7">
        <f t="shared" si="119"/>
        <v>31.874328806931892</v>
      </c>
      <c r="EU119" s="7">
        <f t="shared" si="120"/>
        <v>25.499463045545522</v>
      </c>
      <c r="EV119" s="7">
        <f t="shared" si="121"/>
        <v>28.686895926238709</v>
      </c>
      <c r="EW119" s="7">
        <v>31.874328806931899</v>
      </c>
      <c r="EX119" s="7">
        <f t="shared" si="122"/>
        <v>35.061761687625093</v>
      </c>
      <c r="EY119" s="7">
        <f t="shared" si="123"/>
        <v>38.249194568318281</v>
      </c>
      <c r="EZ119" s="7"/>
      <c r="FA119" s="24">
        <f t="shared" si="124"/>
        <v>6.2617358589856771</v>
      </c>
      <c r="FB119" s="24">
        <f t="shared" si="125"/>
        <v>3.07430297829249</v>
      </c>
      <c r="FC119" s="32">
        <f t="shared" si="126"/>
        <v>-0.11312990240070064</v>
      </c>
      <c r="FD119" s="26">
        <f t="shared" si="127"/>
        <v>-3.3005627830938948</v>
      </c>
      <c r="FE119" s="26">
        <f t="shared" si="128"/>
        <v>-6.4879956637870819</v>
      </c>
      <c r="FF119" s="26"/>
      <c r="FG119" s="26">
        <f t="shared" si="129"/>
        <v>6.2617358589856771</v>
      </c>
      <c r="FH119" s="26">
        <f t="shared" si="130"/>
        <v>3.07430297829249</v>
      </c>
      <c r="FI119" s="26">
        <f t="shared" si="131"/>
        <v>0.11312990240070064</v>
      </c>
      <c r="FJ119" s="26">
        <f t="shared" si="132"/>
        <v>3.3005627830938948</v>
      </c>
      <c r="FK119" s="26">
        <f t="shared" si="133"/>
        <v>6.4879956637870819</v>
      </c>
      <c r="FL119" s="26"/>
      <c r="FM119" s="35">
        <f t="shared" ref="FM119:FN135" si="135">SQRT(FG119)</f>
        <v>2.5023460709873198</v>
      </c>
      <c r="FN119" s="35">
        <f t="shared" si="134"/>
        <v>1.7533690365386547</v>
      </c>
      <c r="FO119" s="32">
        <f>-2*SQRT(FI119)</f>
        <v>-0.67269577789874868</v>
      </c>
      <c r="FP119" s="32">
        <f>-2*SQRT(FJ119)</f>
        <v>-3.6334902136066884</v>
      </c>
      <c r="FQ119" s="32">
        <f t="shared" ref="FQ119:FQ137" si="136">-2*SQRT(FK119)</f>
        <v>-5.0943088496034798</v>
      </c>
      <c r="FR119" s="31">
        <f t="shared" ref="FR119:FR134" si="137">SUMPRODUCT(FM119:FQ119,$FM$11:$FQ$11)</f>
        <v>-0.86700212304262925</v>
      </c>
      <c r="FS119" s="4">
        <f t="shared" si="93"/>
        <v>0.42020939894063614</v>
      </c>
      <c r="FT119" s="5">
        <f t="shared" ref="FT119:FT137" si="138">FS119/$FS$138</f>
        <v>9.0728463899422601E-2</v>
      </c>
      <c r="GF119">
        <v>7810.64</v>
      </c>
      <c r="GG119" s="38" t="e">
        <f>(GF119-GF117)/(FW119-FW117)</f>
        <v>#DIV/0!</v>
      </c>
    </row>
    <row r="120" spans="1:2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 s="7">
        <f t="shared" si="119"/>
        <v>31.917525307794868</v>
      </c>
      <c r="EU120" s="7">
        <f t="shared" si="120"/>
        <v>25.534020246235922</v>
      </c>
      <c r="EV120" s="7">
        <f t="shared" si="121"/>
        <v>28.725772777015411</v>
      </c>
      <c r="EW120" s="7">
        <v>31.9175253077949</v>
      </c>
      <c r="EX120" s="7">
        <f t="shared" si="122"/>
        <v>35.109277838574393</v>
      </c>
      <c r="EY120" s="7">
        <f t="shared" si="123"/>
        <v>38.301030369353882</v>
      </c>
      <c r="EZ120" s="7"/>
      <c r="FA120" s="24">
        <f t="shared" si="124"/>
        <v>6.2271786582952764</v>
      </c>
      <c r="FB120" s="24">
        <f t="shared" si="125"/>
        <v>3.0354261275157874</v>
      </c>
      <c r="FC120" s="32">
        <f t="shared" si="126"/>
        <v>-0.15632640326370151</v>
      </c>
      <c r="FD120" s="26">
        <f t="shared" si="127"/>
        <v>-3.348078934043194</v>
      </c>
      <c r="FE120" s="26">
        <f t="shared" si="128"/>
        <v>-6.539831464822683</v>
      </c>
      <c r="FF120" s="26"/>
      <c r="FG120" s="26">
        <f t="shared" si="129"/>
        <v>6.2271786582952764</v>
      </c>
      <c r="FH120" s="26">
        <f t="shared" si="130"/>
        <v>3.0354261275157874</v>
      </c>
      <c r="FI120" s="26">
        <f t="shared" si="131"/>
        <v>0.15632640326370151</v>
      </c>
      <c r="FJ120" s="26">
        <f t="shared" si="132"/>
        <v>3.348078934043194</v>
      </c>
      <c r="FK120" s="26">
        <f t="shared" si="133"/>
        <v>6.539831464822683</v>
      </c>
      <c r="FL120" s="26"/>
      <c r="FM120" s="35">
        <f t="shared" si="135"/>
        <v>2.4954315575257273</v>
      </c>
      <c r="FN120" s="35">
        <f t="shared" si="134"/>
        <v>1.7422474357897006</v>
      </c>
      <c r="FO120" s="32">
        <f t="shared" ref="FO120:FO137" si="139">-2*SQRT(FI120)</f>
        <v>-0.79076267808667222</v>
      </c>
      <c r="FP120" s="32">
        <f t="shared" ref="FP120:FP137" si="140">-2*SQRT(FJ120)</f>
        <v>-3.6595513025742346</v>
      </c>
      <c r="FQ120" s="32">
        <f t="shared" si="136"/>
        <v>-5.1146188381237883</v>
      </c>
      <c r="FR120" s="31">
        <f t="shared" si="137"/>
        <v>-0.90191185270170748</v>
      </c>
      <c r="FS120" s="4">
        <f t="shared" si="93"/>
        <v>0.40579310100768606</v>
      </c>
      <c r="FT120" s="5">
        <f t="shared" si="138"/>
        <v>8.7615804901621935E-2</v>
      </c>
      <c r="GG120" s="38"/>
    </row>
    <row r="121" spans="1:20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 s="7">
        <f t="shared" si="119"/>
        <v>32.030655210195583</v>
      </c>
      <c r="EU121" s="7">
        <f t="shared" si="120"/>
        <v>25.62452416815648</v>
      </c>
      <c r="EV121" s="7">
        <f t="shared" si="121"/>
        <v>28.827589689176037</v>
      </c>
      <c r="EW121" s="7">
        <v>32.030655210195597</v>
      </c>
      <c r="EX121" s="7">
        <f t="shared" si="122"/>
        <v>35.233720731215158</v>
      </c>
      <c r="EY121" s="7">
        <f t="shared" si="123"/>
        <v>38.436786252234718</v>
      </c>
      <c r="EZ121" s="7"/>
      <c r="FA121" s="24">
        <f t="shared" si="124"/>
        <v>6.1366747363747187</v>
      </c>
      <c r="FB121" s="24">
        <f t="shared" si="125"/>
        <v>2.9336092153551618</v>
      </c>
      <c r="FC121" s="32">
        <f t="shared" si="126"/>
        <v>-0.2694563056643986</v>
      </c>
      <c r="FD121" s="26">
        <f t="shared" si="127"/>
        <v>-3.472521826683959</v>
      </c>
      <c r="FE121" s="26">
        <f t="shared" si="128"/>
        <v>-6.6755873477035195</v>
      </c>
      <c r="FF121" s="26"/>
      <c r="FG121" s="26">
        <f t="shared" si="129"/>
        <v>6.1366747363747187</v>
      </c>
      <c r="FH121" s="26">
        <f t="shared" si="130"/>
        <v>2.9336092153551618</v>
      </c>
      <c r="FI121" s="26">
        <f t="shared" si="131"/>
        <v>0.2694563056643986</v>
      </c>
      <c r="FJ121" s="26">
        <f t="shared" si="132"/>
        <v>3.472521826683959</v>
      </c>
      <c r="FK121" s="26">
        <f t="shared" si="133"/>
        <v>6.6755873477035195</v>
      </c>
      <c r="FL121" s="26"/>
      <c r="FM121" s="35">
        <f t="shared" si="135"/>
        <v>2.4772312642090402</v>
      </c>
      <c r="FN121" s="35">
        <f t="shared" si="134"/>
        <v>1.7127782154602393</v>
      </c>
      <c r="FO121" s="32">
        <f t="shared" si="139"/>
        <v>-1.0381836170242691</v>
      </c>
      <c r="FP121" s="32">
        <f t="shared" si="140"/>
        <v>-3.7269407436577033</v>
      </c>
      <c r="FQ121" s="32">
        <f t="shared" si="136"/>
        <v>-5.1674316048511058</v>
      </c>
      <c r="FR121" s="31">
        <f t="shared" si="137"/>
        <v>-0.98060399443011326</v>
      </c>
      <c r="FS121" s="4">
        <f t="shared" si="93"/>
        <v>0.37508448148283713</v>
      </c>
      <c r="FT121" s="5">
        <f t="shared" si="138"/>
        <v>8.0985429938602679E-2</v>
      </c>
      <c r="GF121">
        <v>7809.32</v>
      </c>
      <c r="GG121" s="38" t="e">
        <f>(GF121-GF119)/(FW121-FW119)</f>
        <v>#DIV/0!</v>
      </c>
    </row>
    <row r="122" spans="1:2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 s="7">
        <f t="shared" si="119"/>
        <v>32.208711261210624</v>
      </c>
      <c r="EU122" s="7">
        <f t="shared" si="120"/>
        <v>25.766969008968484</v>
      </c>
      <c r="EV122" s="7">
        <f t="shared" si="121"/>
        <v>28.987840135089542</v>
      </c>
      <c r="EW122" s="7">
        <v>32.208711261210603</v>
      </c>
      <c r="EX122" s="7">
        <f t="shared" si="122"/>
        <v>35.429582387331664</v>
      </c>
      <c r="EY122" s="7">
        <f t="shared" si="123"/>
        <v>38.650453513452725</v>
      </c>
      <c r="EZ122" s="7"/>
      <c r="FA122" s="24">
        <f t="shared" si="124"/>
        <v>5.9942298955627145</v>
      </c>
      <c r="FB122" s="24">
        <f t="shared" si="125"/>
        <v>2.773358769441657</v>
      </c>
      <c r="FC122" s="32">
        <f t="shared" si="126"/>
        <v>-0.44751235667940392</v>
      </c>
      <c r="FD122" s="26">
        <f t="shared" si="127"/>
        <v>-3.6683834828004649</v>
      </c>
      <c r="FE122" s="26">
        <f t="shared" si="128"/>
        <v>-6.8892546089215259</v>
      </c>
      <c r="FF122" s="26"/>
      <c r="FG122" s="26">
        <f t="shared" si="129"/>
        <v>5.9942298955627145</v>
      </c>
      <c r="FH122" s="26">
        <f t="shared" si="130"/>
        <v>2.773358769441657</v>
      </c>
      <c r="FI122" s="26">
        <f t="shared" si="131"/>
        <v>0.44751235667940392</v>
      </c>
      <c r="FJ122" s="26">
        <f t="shared" si="132"/>
        <v>3.6683834828004649</v>
      </c>
      <c r="FK122" s="26">
        <f t="shared" si="133"/>
        <v>6.8892546089215259</v>
      </c>
      <c r="FL122" s="26"/>
      <c r="FM122" s="35">
        <f t="shared" si="135"/>
        <v>2.4483116418386599</v>
      </c>
      <c r="FN122" s="35">
        <f t="shared" si="134"/>
        <v>1.6653404364998938</v>
      </c>
      <c r="FO122" s="32">
        <f t="shared" si="139"/>
        <v>-1.3379272875300869</v>
      </c>
      <c r="FP122" s="32">
        <f t="shared" si="140"/>
        <v>-3.8306049040852361</v>
      </c>
      <c r="FQ122" s="32">
        <f t="shared" si="136"/>
        <v>-5.2494779202970365</v>
      </c>
      <c r="FR122" s="31">
        <f t="shared" si="137"/>
        <v>-1.0857940073891825</v>
      </c>
      <c r="FS122" s="4">
        <f t="shared" si="93"/>
        <v>0.33763359586641672</v>
      </c>
      <c r="FT122" s="5">
        <f t="shared" si="138"/>
        <v>7.2899315415184268E-2</v>
      </c>
      <c r="GF122">
        <v>7805.29</v>
      </c>
      <c r="GG122" s="38" t="e">
        <f t="shared" ref="GG122:GG144" si="141">(GF122-GF121)/(FW122-FW121)</f>
        <v>#DIV/0!</v>
      </c>
      <c r="GR122" s="36"/>
    </row>
    <row r="123" spans="1:2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 s="7">
        <f t="shared" si="119"/>
        <v>32.332939083433786</v>
      </c>
      <c r="EU123" s="7">
        <f t="shared" si="120"/>
        <v>25.866351266747042</v>
      </c>
      <c r="EV123" s="7">
        <f t="shared" si="121"/>
        <v>29.099645175090419</v>
      </c>
      <c r="EW123" s="7">
        <v>32.3329390834338</v>
      </c>
      <c r="EX123" s="7">
        <f t="shared" si="122"/>
        <v>35.566232991777184</v>
      </c>
      <c r="EY123" s="7">
        <f t="shared" si="123"/>
        <v>38.799526900120561</v>
      </c>
      <c r="EZ123" s="7"/>
      <c r="FA123" s="24">
        <f t="shared" si="124"/>
        <v>5.8948476377841565</v>
      </c>
      <c r="FB123" s="24">
        <f t="shared" si="125"/>
        <v>2.6615537294407794</v>
      </c>
      <c r="FC123" s="26">
        <f t="shared" si="126"/>
        <v>-0.57174017890260131</v>
      </c>
      <c r="FD123" s="26">
        <f t="shared" si="127"/>
        <v>-3.8050340872459856</v>
      </c>
      <c r="FE123" s="26">
        <f t="shared" si="128"/>
        <v>-7.0383279955893627</v>
      </c>
      <c r="FF123" s="26"/>
      <c r="FG123" s="26">
        <f t="shared" si="129"/>
        <v>5.8948476377841565</v>
      </c>
      <c r="FH123" s="26">
        <f t="shared" si="130"/>
        <v>2.6615537294407794</v>
      </c>
      <c r="FI123" s="26">
        <f t="shared" si="131"/>
        <v>0.57174017890260131</v>
      </c>
      <c r="FJ123" s="26">
        <f t="shared" si="132"/>
        <v>3.8050340872459856</v>
      </c>
      <c r="FK123" s="26">
        <f t="shared" si="133"/>
        <v>7.0383279955893627</v>
      </c>
      <c r="FL123" s="26"/>
      <c r="FM123" s="35">
        <f t="shared" si="135"/>
        <v>2.4279307316692864</v>
      </c>
      <c r="FN123" s="35">
        <f t="shared" si="134"/>
        <v>1.6314268998152444</v>
      </c>
      <c r="FO123" s="32">
        <f t="shared" si="139"/>
        <v>-1.5122700537967435</v>
      </c>
      <c r="FP123" s="32">
        <f t="shared" si="140"/>
        <v>-3.901299315482464</v>
      </c>
      <c r="FQ123" s="32">
        <f t="shared" si="136"/>
        <v>-5.3059694667758359</v>
      </c>
      <c r="FR123" s="31">
        <f t="shared" si="137"/>
        <v>-1.1518437911132335</v>
      </c>
      <c r="FS123" s="4">
        <f t="shared" si="93"/>
        <v>0.31605349520066239</v>
      </c>
      <c r="FT123" s="5">
        <f t="shared" si="138"/>
        <v>6.8239901824877117E-2</v>
      </c>
      <c r="GF123">
        <v>7805.13</v>
      </c>
      <c r="GG123" s="38" t="e">
        <f t="shared" si="141"/>
        <v>#DIV/0!</v>
      </c>
      <c r="GH123">
        <v>7066.11</v>
      </c>
    </row>
    <row r="124" spans="1:20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 s="7">
        <f t="shared" si="119"/>
        <v>32.365037664474315</v>
      </c>
      <c r="EU124" s="7">
        <f t="shared" si="120"/>
        <v>25.892030131579443</v>
      </c>
      <c r="EV124" s="7">
        <f t="shared" si="121"/>
        <v>29.12853389802687</v>
      </c>
      <c r="EW124" s="7">
        <v>32.365037664474301</v>
      </c>
      <c r="EX124" s="7">
        <f t="shared" si="122"/>
        <v>35.601541430921735</v>
      </c>
      <c r="EY124" s="7">
        <f t="shared" si="123"/>
        <v>38.838045197369162</v>
      </c>
      <c r="EZ124" s="7"/>
      <c r="FA124" s="24">
        <f t="shared" si="124"/>
        <v>5.8691687729517561</v>
      </c>
      <c r="FB124" s="24">
        <f t="shared" si="125"/>
        <v>2.6326650065043289</v>
      </c>
      <c r="FC124" s="26">
        <f t="shared" si="126"/>
        <v>-0.60383875994310188</v>
      </c>
      <c r="FD124" s="26">
        <f t="shared" si="127"/>
        <v>-3.8403425263905362</v>
      </c>
      <c r="FE124" s="26">
        <f t="shared" si="128"/>
        <v>-7.0768462928379634</v>
      </c>
      <c r="FF124" s="26"/>
      <c r="FG124" s="26">
        <f t="shared" si="129"/>
        <v>5.8691687729517561</v>
      </c>
      <c r="FH124" s="26">
        <f t="shared" si="130"/>
        <v>2.6326650065043289</v>
      </c>
      <c r="FI124" s="26">
        <f t="shared" si="131"/>
        <v>0.60383875994310188</v>
      </c>
      <c r="FJ124" s="26">
        <f t="shared" si="132"/>
        <v>3.8403425263905362</v>
      </c>
      <c r="FK124" s="26">
        <f t="shared" si="133"/>
        <v>7.0768462928379634</v>
      </c>
      <c r="FL124" s="26"/>
      <c r="FM124" s="35">
        <f t="shared" si="135"/>
        <v>2.4226367397841049</v>
      </c>
      <c r="FN124" s="35">
        <f t="shared" si="134"/>
        <v>1.6225489226844068</v>
      </c>
      <c r="FO124" s="32">
        <f t="shared" si="139"/>
        <v>-1.5541412547681783</v>
      </c>
      <c r="FP124" s="32">
        <f t="shared" si="140"/>
        <v>-3.9193583793220728</v>
      </c>
      <c r="FQ124" s="32">
        <f t="shared" si="136"/>
        <v>-5.3204685105121952</v>
      </c>
      <c r="FR124" s="31">
        <f t="shared" si="137"/>
        <v>-1.1682325931081099</v>
      </c>
      <c r="FS124" s="4">
        <f t="shared" si="93"/>
        <v>0.31091597097301871</v>
      </c>
      <c r="FT124" s="5">
        <f t="shared" si="138"/>
        <v>6.7130646100004507E-2</v>
      </c>
      <c r="GF124" s="36">
        <v>7805.13</v>
      </c>
      <c r="GG124" s="38" t="e">
        <f t="shared" si="141"/>
        <v>#DIV/0!</v>
      </c>
    </row>
    <row r="125" spans="1:20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 s="7">
        <f t="shared" si="119"/>
        <v>32.446068985834501</v>
      </c>
      <c r="EU125" s="7">
        <f t="shared" si="120"/>
        <v>25.956855188667603</v>
      </c>
      <c r="EV125" s="7">
        <f t="shared" si="121"/>
        <v>29.201462087251052</v>
      </c>
      <c r="EW125" s="7">
        <v>32.446068985834501</v>
      </c>
      <c r="EX125" s="7">
        <f t="shared" si="122"/>
        <v>35.690675884417956</v>
      </c>
      <c r="EY125" s="7">
        <f t="shared" si="123"/>
        <v>38.935282783001398</v>
      </c>
      <c r="EZ125" s="7"/>
      <c r="FA125" s="24">
        <f t="shared" si="124"/>
        <v>5.8043437158635953</v>
      </c>
      <c r="FB125" s="24">
        <f t="shared" si="125"/>
        <v>2.5597368172801467</v>
      </c>
      <c r="FC125" s="26">
        <f t="shared" si="126"/>
        <v>-0.68487008130330196</v>
      </c>
      <c r="FD125" s="26">
        <f t="shared" si="127"/>
        <v>-3.9294769798867577</v>
      </c>
      <c r="FE125" s="26">
        <f t="shared" si="128"/>
        <v>-7.1740838784701992</v>
      </c>
      <c r="FF125" s="26"/>
      <c r="FG125" s="26">
        <f t="shared" si="129"/>
        <v>5.8043437158635953</v>
      </c>
      <c r="FH125" s="26">
        <f t="shared" si="130"/>
        <v>2.5597368172801467</v>
      </c>
      <c r="FI125" s="26">
        <f t="shared" si="131"/>
        <v>0.68487008130330196</v>
      </c>
      <c r="FJ125" s="26">
        <f t="shared" si="132"/>
        <v>3.9294769798867577</v>
      </c>
      <c r="FK125" s="26">
        <f t="shared" si="133"/>
        <v>7.1740838784701992</v>
      </c>
      <c r="FL125" s="26"/>
      <c r="FM125" s="35">
        <f t="shared" si="135"/>
        <v>2.4092205618962317</v>
      </c>
      <c r="FN125" s="35">
        <f t="shared" si="134"/>
        <v>1.5999177532861328</v>
      </c>
      <c r="FO125" s="32">
        <f t="shared" si="139"/>
        <v>-1.6551375547709646</v>
      </c>
      <c r="FP125" s="32">
        <f t="shared" si="140"/>
        <v>-3.9645816827941673</v>
      </c>
      <c r="FQ125" s="32">
        <f t="shared" si="136"/>
        <v>-5.3568960708493121</v>
      </c>
      <c r="FR125" s="31">
        <f t="shared" si="137"/>
        <v>-1.2085957443512796</v>
      </c>
      <c r="FS125" s="4">
        <f t="shared" si="93"/>
        <v>0.29861631879429729</v>
      </c>
      <c r="FT125" s="5">
        <f t="shared" si="138"/>
        <v>6.447499738894312E-2</v>
      </c>
      <c r="GF125">
        <v>7805.17</v>
      </c>
      <c r="GG125" s="38" t="e">
        <f t="shared" si="141"/>
        <v>#DIV/0!</v>
      </c>
    </row>
    <row r="126" spans="1:2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 s="7">
        <f t="shared" si="119"/>
        <v>32.489265486697477</v>
      </c>
      <c r="EU126" s="7">
        <f t="shared" si="120"/>
        <v>25.991412389358</v>
      </c>
      <c r="EV126" s="7">
        <f t="shared" si="121"/>
        <v>29.240338938027747</v>
      </c>
      <c r="EW126" s="7">
        <v>32.489265486697498</v>
      </c>
      <c r="EX126" s="7">
        <f t="shared" si="122"/>
        <v>35.738192035367248</v>
      </c>
      <c r="EY126" s="7">
        <f t="shared" si="123"/>
        <v>38.987118584036999</v>
      </c>
      <c r="EZ126" s="7"/>
      <c r="FA126" s="24">
        <f t="shared" si="124"/>
        <v>5.7697865151731982</v>
      </c>
      <c r="FB126" s="24">
        <f t="shared" si="125"/>
        <v>2.5208599665034512</v>
      </c>
      <c r="FC126" s="26">
        <f t="shared" si="126"/>
        <v>-0.72806658216629927</v>
      </c>
      <c r="FD126" s="26">
        <f t="shared" si="127"/>
        <v>-3.9769931308360498</v>
      </c>
      <c r="FE126" s="26">
        <f t="shared" si="128"/>
        <v>-7.2259196795058003</v>
      </c>
      <c r="FF126" s="26"/>
      <c r="FG126" s="26">
        <f t="shared" si="129"/>
        <v>5.7697865151731982</v>
      </c>
      <c r="FH126" s="26">
        <f t="shared" si="130"/>
        <v>2.5208599665034512</v>
      </c>
      <c r="FI126" s="26">
        <f t="shared" si="131"/>
        <v>0.72806658216629927</v>
      </c>
      <c r="FJ126" s="26">
        <f t="shared" si="132"/>
        <v>3.9769931308360498</v>
      </c>
      <c r="FK126" s="26">
        <f t="shared" si="133"/>
        <v>7.2259196795058003</v>
      </c>
      <c r="FL126" s="26"/>
      <c r="FM126" s="35">
        <f t="shared" si="135"/>
        <v>2.402037992033681</v>
      </c>
      <c r="FN126" s="35">
        <f t="shared" si="134"/>
        <v>1.5877216275227377</v>
      </c>
      <c r="FO126" s="32">
        <f t="shared" si="139"/>
        <v>-1.7065363543344738</v>
      </c>
      <c r="FP126" s="32">
        <f t="shared" si="140"/>
        <v>-3.9884799765504901</v>
      </c>
      <c r="FQ126" s="32">
        <f t="shared" si="136"/>
        <v>-5.3762141622170523</v>
      </c>
      <c r="FR126" s="31">
        <f t="shared" si="137"/>
        <v>-1.2295873610038632</v>
      </c>
      <c r="FS126" s="4">
        <f t="shared" si="93"/>
        <v>0.29241321388458114</v>
      </c>
      <c r="FT126" s="5">
        <f t="shared" si="138"/>
        <v>6.3135669469852426E-2</v>
      </c>
      <c r="GF126">
        <v>7805.18</v>
      </c>
      <c r="GG126" s="38" t="e">
        <f t="shared" si="141"/>
        <v>#DIV/0!</v>
      </c>
    </row>
    <row r="127" spans="1:2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 s="7">
        <f t="shared" si="119"/>
        <v>32.602395389098191</v>
      </c>
      <c r="EU127" s="7">
        <f t="shared" si="120"/>
        <v>26.081916311278562</v>
      </c>
      <c r="EV127" s="7">
        <f t="shared" si="121"/>
        <v>29.34215585018838</v>
      </c>
      <c r="EW127" s="7">
        <v>32.602395389098199</v>
      </c>
      <c r="EX127" s="7">
        <f t="shared" si="122"/>
        <v>35.862634928008021</v>
      </c>
      <c r="EY127" s="7">
        <f t="shared" si="123"/>
        <v>39.122874466917835</v>
      </c>
      <c r="EZ127" s="7"/>
      <c r="FA127" s="24">
        <f t="shared" si="124"/>
        <v>5.679282593252637</v>
      </c>
      <c r="FB127" s="24">
        <f t="shared" si="125"/>
        <v>2.4190430543428185</v>
      </c>
      <c r="FC127" s="26">
        <f t="shared" si="126"/>
        <v>-0.84119648456699991</v>
      </c>
      <c r="FD127" s="26">
        <f t="shared" si="127"/>
        <v>-4.1014360234768219</v>
      </c>
      <c r="FE127" s="26">
        <f t="shared" si="128"/>
        <v>-7.3616755623866368</v>
      </c>
      <c r="FF127" s="26"/>
      <c r="FG127" s="26">
        <f t="shared" si="129"/>
        <v>5.679282593252637</v>
      </c>
      <c r="FH127" s="26">
        <f t="shared" si="130"/>
        <v>2.4190430543428185</v>
      </c>
      <c r="FI127" s="26">
        <f t="shared" si="131"/>
        <v>0.84119648456699991</v>
      </c>
      <c r="FJ127" s="26">
        <f t="shared" si="132"/>
        <v>4.1014360234768219</v>
      </c>
      <c r="FK127" s="26">
        <f t="shared" si="133"/>
        <v>7.3616755623866368</v>
      </c>
      <c r="FL127" s="26"/>
      <c r="FM127" s="35">
        <f t="shared" si="135"/>
        <v>2.3831245442176616</v>
      </c>
      <c r="FN127" s="35">
        <f t="shared" si="134"/>
        <v>1.5553273142148627</v>
      </c>
      <c r="FO127" s="32">
        <f t="shared" si="139"/>
        <v>-1.8343352851286483</v>
      </c>
      <c r="FP127" s="32">
        <f t="shared" si="140"/>
        <v>-4.0504004856195746</v>
      </c>
      <c r="FQ127" s="32">
        <f t="shared" si="136"/>
        <v>-5.426481571842527</v>
      </c>
      <c r="FR127" s="31">
        <f t="shared" si="137"/>
        <v>-1.2830917111514411</v>
      </c>
      <c r="FS127" s="4">
        <f t="shared" si="93"/>
        <v>0.27717901689695862</v>
      </c>
      <c r="FT127" s="5">
        <f t="shared" si="138"/>
        <v>5.9846415838418383E-2</v>
      </c>
      <c r="GF127">
        <v>7805.19</v>
      </c>
      <c r="GG127" s="38" t="e">
        <f t="shared" si="141"/>
        <v>#DIV/0!</v>
      </c>
    </row>
    <row r="128" spans="1:2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 s="7">
        <f t="shared" si="119"/>
        <v>33.405120854610502</v>
      </c>
      <c r="EU128" s="7">
        <f t="shared" si="120"/>
        <v>26.724096683688401</v>
      </c>
      <c r="EV128" s="7">
        <f t="shared" si="121"/>
        <v>30.064608769149451</v>
      </c>
      <c r="EW128" s="7">
        <v>33.405120854610502</v>
      </c>
      <c r="EX128" s="7">
        <f t="shared" si="122"/>
        <v>36.745632940071552</v>
      </c>
      <c r="EY128" s="7">
        <f t="shared" si="123"/>
        <v>40.086145025532602</v>
      </c>
      <c r="EZ128" s="7"/>
      <c r="FA128" s="24">
        <f t="shared" si="124"/>
        <v>5.0371022208427974</v>
      </c>
      <c r="FB128" s="24">
        <f t="shared" si="125"/>
        <v>1.6965901353817472</v>
      </c>
      <c r="FC128" s="26">
        <f t="shared" si="126"/>
        <v>-1.643921950079303</v>
      </c>
      <c r="FD128" s="26">
        <f t="shared" si="127"/>
        <v>-4.9844340355403531</v>
      </c>
      <c r="FE128" s="26">
        <f t="shared" si="128"/>
        <v>-8.3249461210014033</v>
      </c>
      <c r="FF128" s="26"/>
      <c r="FG128" s="26">
        <f t="shared" si="129"/>
        <v>5.0371022208427974</v>
      </c>
      <c r="FH128" s="26">
        <f t="shared" si="130"/>
        <v>1.6965901353817472</v>
      </c>
      <c r="FI128" s="26">
        <f t="shared" si="131"/>
        <v>1.643921950079303</v>
      </c>
      <c r="FJ128" s="26">
        <f t="shared" si="132"/>
        <v>4.9844340355403531</v>
      </c>
      <c r="FK128" s="26">
        <f t="shared" si="133"/>
        <v>8.3249461210014033</v>
      </c>
      <c r="FL128" s="26"/>
      <c r="FM128" s="35">
        <f t="shared" si="135"/>
        <v>2.2443489525567983</v>
      </c>
      <c r="FN128" s="35">
        <f t="shared" si="134"/>
        <v>1.3025322012840017</v>
      </c>
      <c r="FO128" s="32">
        <f t="shared" si="139"/>
        <v>-2.5643103946903953</v>
      </c>
      <c r="FP128" s="32">
        <f t="shared" si="140"/>
        <v>-4.4651692176401792</v>
      </c>
      <c r="FQ128" s="32">
        <f t="shared" si="136"/>
        <v>-5.7705965448994627</v>
      </c>
      <c r="FR128" s="31">
        <f t="shared" si="137"/>
        <v>-1.6247111159717096</v>
      </c>
      <c r="FS128" s="4">
        <f t="shared" si="93"/>
        <v>0.19696856805946739</v>
      </c>
      <c r="FT128" s="5">
        <f t="shared" si="138"/>
        <v>4.2527976912360724E-2</v>
      </c>
      <c r="GF128">
        <v>7805.25</v>
      </c>
      <c r="GG128" s="38" t="e">
        <f t="shared" si="141"/>
        <v>#DIV/0!</v>
      </c>
      <c r="GH128">
        <v>7086.21</v>
      </c>
    </row>
    <row r="129" spans="1:19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 s="7">
        <f t="shared" si="119"/>
        <v>33.518250757011216</v>
      </c>
      <c r="EU129" s="7">
        <f t="shared" si="120"/>
        <v>26.814600605608963</v>
      </c>
      <c r="EV129" s="7">
        <f t="shared" si="121"/>
        <v>30.166425681310084</v>
      </c>
      <c r="EW129" s="7">
        <v>33.518250757011202</v>
      </c>
      <c r="EX129" s="7">
        <f t="shared" si="122"/>
        <v>36.870075832712324</v>
      </c>
      <c r="EY129" s="7">
        <f t="shared" si="123"/>
        <v>40.221900908413438</v>
      </c>
      <c r="EZ129" s="7"/>
      <c r="FA129" s="24">
        <f t="shared" si="124"/>
        <v>4.9465982989222361</v>
      </c>
      <c r="FB129" s="24">
        <f t="shared" si="125"/>
        <v>1.5947732232211145</v>
      </c>
      <c r="FC129" s="26">
        <f t="shared" si="126"/>
        <v>-1.7570518524800036</v>
      </c>
      <c r="FD129" s="26">
        <f t="shared" si="127"/>
        <v>-5.1088769281811253</v>
      </c>
      <c r="FE129" s="26">
        <f t="shared" si="128"/>
        <v>-8.4607020038822398</v>
      </c>
      <c r="FF129" s="26"/>
      <c r="FG129" s="26">
        <f t="shared" si="129"/>
        <v>4.9465982989222361</v>
      </c>
      <c r="FH129" s="26">
        <f t="shared" si="130"/>
        <v>1.5947732232211145</v>
      </c>
      <c r="FI129" s="26">
        <f t="shared" si="131"/>
        <v>1.7570518524800036</v>
      </c>
      <c r="FJ129" s="26">
        <f t="shared" si="132"/>
        <v>5.1088769281811253</v>
      </c>
      <c r="FK129" s="26">
        <f t="shared" si="133"/>
        <v>8.4607020038822398</v>
      </c>
      <c r="FL129" s="26"/>
      <c r="FM129" s="35">
        <f t="shared" si="135"/>
        <v>2.2240949392780509</v>
      </c>
      <c r="FN129" s="35">
        <f t="shared" si="134"/>
        <v>1.2628433090534685</v>
      </c>
      <c r="FO129" s="32">
        <f t="shared" si="139"/>
        <v>-2.6510766510834829</v>
      </c>
      <c r="FP129" s="32">
        <f t="shared" si="140"/>
        <v>-4.5205649771598795</v>
      </c>
      <c r="FQ129" s="32">
        <f t="shared" si="136"/>
        <v>-5.8174571777993309</v>
      </c>
      <c r="FR129" s="31">
        <f t="shared" si="137"/>
        <v>-1.6695374175126276</v>
      </c>
      <c r="FS129" s="4">
        <f t="shared" si="93"/>
        <v>0.18833416557851074</v>
      </c>
      <c r="FT129" s="5">
        <f t="shared" si="138"/>
        <v>4.0663701444554654E-2</v>
      </c>
      <c r="GF129">
        <v>7805.27</v>
      </c>
      <c r="GG129" s="38" t="e">
        <f t="shared" si="141"/>
        <v>#DIV/0!</v>
      </c>
    </row>
    <row r="130" spans="1:19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 s="7">
        <f t="shared" si="119"/>
        <v>33.852633211289941</v>
      </c>
      <c r="EU130" s="7">
        <f t="shared" si="120"/>
        <v>27.082106569031922</v>
      </c>
      <c r="EV130" s="7">
        <f t="shared" si="121"/>
        <v>30.46736989016091</v>
      </c>
      <c r="EW130" s="7">
        <v>33.852633211289898</v>
      </c>
      <c r="EX130" s="7">
        <f t="shared" si="122"/>
        <v>37.237896532418894</v>
      </c>
      <c r="EY130" s="7">
        <f t="shared" si="123"/>
        <v>40.623159853547875</v>
      </c>
      <c r="EZ130" s="7"/>
      <c r="FA130" s="24">
        <f t="shared" si="124"/>
        <v>4.6790923354992771</v>
      </c>
      <c r="FB130" s="24">
        <f t="shared" si="125"/>
        <v>1.2938290143702886</v>
      </c>
      <c r="FC130" s="26">
        <f t="shared" si="126"/>
        <v>-2.0914343067586998</v>
      </c>
      <c r="FD130" s="26">
        <f t="shared" si="127"/>
        <v>-5.4766976278876953</v>
      </c>
      <c r="FE130" s="26">
        <f t="shared" si="128"/>
        <v>-8.8619609490166766</v>
      </c>
      <c r="FF130" s="26"/>
      <c r="FG130" s="26">
        <f t="shared" si="129"/>
        <v>4.6790923354992771</v>
      </c>
      <c r="FH130" s="26">
        <f t="shared" si="130"/>
        <v>1.2938290143702886</v>
      </c>
      <c r="FI130" s="26">
        <f t="shared" si="131"/>
        <v>2.0914343067586998</v>
      </c>
      <c r="FJ130" s="26">
        <f t="shared" si="132"/>
        <v>5.4766976278876953</v>
      </c>
      <c r="FK130" s="26">
        <f t="shared" si="133"/>
        <v>8.8619609490166766</v>
      </c>
      <c r="FL130" s="26"/>
      <c r="FM130" s="35">
        <f t="shared" si="135"/>
        <v>2.1631209710738042</v>
      </c>
      <c r="FN130" s="35">
        <f t="shared" si="134"/>
        <v>1.137466049766009</v>
      </c>
      <c r="FO130" s="32">
        <f t="shared" si="139"/>
        <v>-2.8923584195315075</v>
      </c>
      <c r="FP130" s="32">
        <f t="shared" si="140"/>
        <v>-4.6804690482419371</v>
      </c>
      <c r="FQ130" s="32">
        <f t="shared" si="136"/>
        <v>-5.9538091837131217</v>
      </c>
      <c r="FR130" s="31">
        <f t="shared" si="137"/>
        <v>-1.7994157138117401</v>
      </c>
      <c r="FS130" s="4">
        <f t="shared" si="93"/>
        <v>0.16539549830012792</v>
      </c>
      <c r="FT130" s="5">
        <f t="shared" si="138"/>
        <v>3.5710956333868456E-2</v>
      </c>
      <c r="GF130">
        <v>7805.27</v>
      </c>
      <c r="GG130" s="38" t="e">
        <f t="shared" si="141"/>
        <v>#DIV/0!</v>
      </c>
    </row>
    <row r="131" spans="1:19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 s="7">
        <f t="shared" si="119"/>
        <v>33.976861033513103</v>
      </c>
      <c r="EU131" s="7">
        <f t="shared" si="120"/>
        <v>27.181488826810483</v>
      </c>
      <c r="EV131" s="7">
        <f t="shared" si="121"/>
        <v>30.579174930161795</v>
      </c>
      <c r="EW131" s="7">
        <v>33.976861033513103</v>
      </c>
      <c r="EX131" s="7">
        <f t="shared" si="122"/>
        <v>37.374547136864415</v>
      </c>
      <c r="EY131" s="7">
        <f t="shared" si="123"/>
        <v>40.772233240215719</v>
      </c>
      <c r="EZ131" s="7"/>
      <c r="FA131" s="24">
        <f t="shared" si="124"/>
        <v>4.5797100777207156</v>
      </c>
      <c r="FB131" s="24">
        <f t="shared" si="125"/>
        <v>1.1820239743694039</v>
      </c>
      <c r="FC131" s="26">
        <f t="shared" si="126"/>
        <v>-2.2156621289819043</v>
      </c>
      <c r="FD131" s="26">
        <f t="shared" si="127"/>
        <v>-5.613348232333216</v>
      </c>
      <c r="FE131" s="26">
        <f t="shared" si="128"/>
        <v>-9.0110343356845206</v>
      </c>
      <c r="FF131" s="26"/>
      <c r="FG131" s="26">
        <f t="shared" si="129"/>
        <v>4.5797100777207156</v>
      </c>
      <c r="FH131" s="26">
        <f t="shared" si="130"/>
        <v>1.1820239743694039</v>
      </c>
      <c r="FI131" s="26">
        <f t="shared" si="131"/>
        <v>2.2156621289819043</v>
      </c>
      <c r="FJ131" s="26">
        <f t="shared" si="132"/>
        <v>5.613348232333216</v>
      </c>
      <c r="FK131" s="26">
        <f t="shared" si="133"/>
        <v>9.0110343356845206</v>
      </c>
      <c r="FL131" s="26"/>
      <c r="FM131" s="35">
        <f t="shared" si="135"/>
        <v>2.1400257189390777</v>
      </c>
      <c r="FN131" s="35">
        <f t="shared" si="134"/>
        <v>1.0872092596963125</v>
      </c>
      <c r="FO131" s="32">
        <f t="shared" si="139"/>
        <v>-2.977020073148251</v>
      </c>
      <c r="FP131" s="32">
        <f t="shared" si="140"/>
        <v>-4.7385011268683757</v>
      </c>
      <c r="FQ131" s="32">
        <f t="shared" si="136"/>
        <v>-6.0036769852098208</v>
      </c>
      <c r="FR131" s="31">
        <f t="shared" si="137"/>
        <v>-1.846959835602938</v>
      </c>
      <c r="FS131" s="4">
        <f t="shared" si="93"/>
        <v>0.15771592052555986</v>
      </c>
      <c r="FT131" s="5">
        <f t="shared" si="138"/>
        <v>3.4052839460140129E-2</v>
      </c>
      <c r="GF131">
        <v>7805.28</v>
      </c>
      <c r="GG131" s="38" t="e">
        <f t="shared" si="141"/>
        <v>#DIV/0!</v>
      </c>
    </row>
    <row r="132" spans="1:19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 s="7">
        <f t="shared" si="119"/>
        <v>34.089990935913818</v>
      </c>
      <c r="EU132" s="7">
        <f t="shared" si="120"/>
        <v>27.271992748731037</v>
      </c>
      <c r="EV132" s="7">
        <f t="shared" si="121"/>
        <v>30.680991842322417</v>
      </c>
      <c r="EW132" s="7">
        <v>34.089990935913796</v>
      </c>
      <c r="EX132" s="7">
        <f t="shared" si="122"/>
        <v>37.49899002950518</v>
      </c>
      <c r="EY132" s="7">
        <f t="shared" si="123"/>
        <v>40.907989123096556</v>
      </c>
      <c r="EZ132" s="7"/>
      <c r="FA132" s="24">
        <f t="shared" si="124"/>
        <v>4.4892061558001615</v>
      </c>
      <c r="FB132" s="24">
        <f t="shared" si="125"/>
        <v>1.0802070622087818</v>
      </c>
      <c r="FC132" s="26">
        <f t="shared" si="126"/>
        <v>-2.3287920313825978</v>
      </c>
      <c r="FD132" s="26">
        <f t="shared" si="127"/>
        <v>-5.737791124973981</v>
      </c>
      <c r="FE132" s="26">
        <f t="shared" si="128"/>
        <v>-9.1467902185653571</v>
      </c>
      <c r="FF132" s="26"/>
      <c r="FG132" s="26">
        <f t="shared" si="129"/>
        <v>4.4892061558001615</v>
      </c>
      <c r="FH132" s="26">
        <f t="shared" si="130"/>
        <v>1.0802070622087818</v>
      </c>
      <c r="FI132" s="26">
        <f t="shared" si="131"/>
        <v>2.3287920313825978</v>
      </c>
      <c r="FJ132" s="26">
        <f t="shared" si="132"/>
        <v>5.737791124973981</v>
      </c>
      <c r="FK132" s="26">
        <f t="shared" si="133"/>
        <v>9.1467902185653571</v>
      </c>
      <c r="FL132" s="26"/>
      <c r="FM132" s="35">
        <f t="shared" si="135"/>
        <v>2.1187746826409271</v>
      </c>
      <c r="FN132" s="35">
        <f t="shared" si="134"/>
        <v>1.0393301026184039</v>
      </c>
      <c r="FO132" s="32">
        <f t="shared" si="139"/>
        <v>-3.0520760353455141</v>
      </c>
      <c r="FP132" s="32">
        <f t="shared" si="140"/>
        <v>-4.7907373649466454</v>
      </c>
      <c r="FQ132" s="32">
        <f t="shared" si="136"/>
        <v>-6.0487321708157511</v>
      </c>
      <c r="FR132" s="31">
        <f t="shared" si="137"/>
        <v>-1.8900592177025826</v>
      </c>
      <c r="FS132" s="4">
        <f t="shared" si="93"/>
        <v>0.15106286297580584</v>
      </c>
      <c r="FT132" s="5">
        <f t="shared" si="138"/>
        <v>3.261636113946146E-2</v>
      </c>
      <c r="GF132">
        <v>7805.31</v>
      </c>
      <c r="GG132" s="38" t="e">
        <f t="shared" si="141"/>
        <v>#DIV/0!</v>
      </c>
    </row>
    <row r="133" spans="1:19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 s="7">
        <f t="shared" si="119"/>
        <v>34.714126170280231</v>
      </c>
      <c r="EU133" s="7">
        <f t="shared" si="120"/>
        <v>27.771300936224165</v>
      </c>
      <c r="EV133" s="7">
        <f t="shared" si="121"/>
        <v>31.242713553252184</v>
      </c>
      <c r="EW133" s="7">
        <v>34.714126170280203</v>
      </c>
      <c r="EX133" s="7">
        <f t="shared" si="122"/>
        <v>38.185538787308225</v>
      </c>
      <c r="EY133" s="7">
        <f t="shared" si="123"/>
        <v>41.65695140433624</v>
      </c>
      <c r="EZ133" s="7"/>
      <c r="FA133" s="24">
        <f t="shared" si="124"/>
        <v>3.9898979683070337</v>
      </c>
      <c r="FB133" s="24">
        <f t="shared" si="125"/>
        <v>0.51848535127901485</v>
      </c>
      <c r="FC133" s="26">
        <f t="shared" si="126"/>
        <v>-2.952927265749004</v>
      </c>
      <c r="FD133" s="26">
        <f t="shared" si="127"/>
        <v>-6.4243398827770264</v>
      </c>
      <c r="FE133" s="26">
        <f t="shared" si="128"/>
        <v>-9.8957524998050417</v>
      </c>
      <c r="FF133" s="26"/>
      <c r="FG133" s="26">
        <f t="shared" si="129"/>
        <v>3.9898979683070337</v>
      </c>
      <c r="FH133" s="26">
        <f t="shared" si="130"/>
        <v>0.51848535127901485</v>
      </c>
      <c r="FI133" s="26">
        <f t="shared" si="131"/>
        <v>2.952927265749004</v>
      </c>
      <c r="FJ133" s="26">
        <f t="shared" si="132"/>
        <v>6.4243398827770264</v>
      </c>
      <c r="FK133" s="26">
        <f t="shared" si="133"/>
        <v>9.8957524998050417</v>
      </c>
      <c r="FL133" s="26"/>
      <c r="FM133" s="35">
        <f t="shared" si="135"/>
        <v>1.9974728955124856</v>
      </c>
      <c r="FN133" s="35">
        <f t="shared" si="134"/>
        <v>0.72005926928206043</v>
      </c>
      <c r="FO133" s="32">
        <f t="shared" si="139"/>
        <v>-3.4368167048878262</v>
      </c>
      <c r="FP133" s="32">
        <f t="shared" si="140"/>
        <v>-5.0692563094706609</v>
      </c>
      <c r="FQ133" s="32">
        <f t="shared" si="136"/>
        <v>-6.2915030000167818</v>
      </c>
      <c r="FR133" s="31">
        <f t="shared" si="137"/>
        <v>-2.1290335223063295</v>
      </c>
      <c r="FS133" s="4">
        <f t="shared" si="93"/>
        <v>0.11895220296569704</v>
      </c>
      <c r="FT133" s="5">
        <f t="shared" si="138"/>
        <v>2.5683268103326485E-2</v>
      </c>
      <c r="GF133">
        <v>7805.33</v>
      </c>
      <c r="GG133" s="38" t="e">
        <f t="shared" si="141"/>
        <v>#DIV/0!</v>
      </c>
      <c r="GH133">
        <v>7096.28</v>
      </c>
      <c r="GQ133" s="36"/>
    </row>
    <row r="134" spans="1:19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 s="7">
        <f t="shared" si="119"/>
        <v>34.870452573543922</v>
      </c>
      <c r="EU134" s="7">
        <f t="shared" si="120"/>
        <v>27.896362058835123</v>
      </c>
      <c r="EV134" s="7">
        <f t="shared" si="121"/>
        <v>31.383407316189512</v>
      </c>
      <c r="EW134" s="7">
        <v>34.870452573543901</v>
      </c>
      <c r="EX134" s="7">
        <f t="shared" si="122"/>
        <v>38.357497830898296</v>
      </c>
      <c r="EY134" s="7">
        <f t="shared" si="123"/>
        <v>41.844543088252678</v>
      </c>
      <c r="EZ134" s="7"/>
      <c r="FA134" s="24">
        <f t="shared" si="124"/>
        <v>3.8648368456960753</v>
      </c>
      <c r="FB134" s="35">
        <f t="shared" si="125"/>
        <v>0.37779158834168669</v>
      </c>
      <c r="FC134" s="26">
        <f t="shared" si="126"/>
        <v>-3.1092536690127019</v>
      </c>
      <c r="FD134" s="26">
        <f t="shared" si="127"/>
        <v>-6.5962989263670977</v>
      </c>
      <c r="FE134" s="26">
        <f t="shared" si="128"/>
        <v>-10.083344183721479</v>
      </c>
      <c r="FF134" s="26"/>
      <c r="FG134" s="26">
        <f t="shared" si="129"/>
        <v>3.8648368456960753</v>
      </c>
      <c r="FH134" s="26">
        <f t="shared" si="130"/>
        <v>0.37779158834168669</v>
      </c>
      <c r="FI134" s="26">
        <f t="shared" si="131"/>
        <v>3.1092536690127019</v>
      </c>
      <c r="FJ134" s="26">
        <f t="shared" si="132"/>
        <v>6.5962989263670977</v>
      </c>
      <c r="FK134" s="26">
        <f t="shared" si="133"/>
        <v>10.083344183721479</v>
      </c>
      <c r="FL134" s="26"/>
      <c r="FM134" s="35">
        <f t="shared" si="135"/>
        <v>1.9659188298849155</v>
      </c>
      <c r="FN134" s="35">
        <f t="shared" si="135"/>
        <v>0.61464753179500098</v>
      </c>
      <c r="FO134" s="32">
        <f t="shared" si="139"/>
        <v>-3.5266151868400395</v>
      </c>
      <c r="FP134" s="32">
        <f t="shared" si="140"/>
        <v>-5.1366521884850638</v>
      </c>
      <c r="FQ134" s="32">
        <f t="shared" si="136"/>
        <v>-6.3508563780710645</v>
      </c>
      <c r="FR134" s="31">
        <f t="shared" si="137"/>
        <v>-2.1913335845171438</v>
      </c>
      <c r="FS134" s="4">
        <f t="shared" si="93"/>
        <v>0.11176759764897955</v>
      </c>
      <c r="FT134" s="5">
        <f t="shared" si="138"/>
        <v>2.4132021972819322E-2</v>
      </c>
      <c r="GF134">
        <v>7806.15</v>
      </c>
      <c r="GG134" s="38" t="e">
        <f t="shared" si="141"/>
        <v>#DIV/0!</v>
      </c>
    </row>
    <row r="135" spans="1:19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 s="7">
        <f t="shared" si="119"/>
        <v>39.300337450276622</v>
      </c>
      <c r="EU135" s="7">
        <f t="shared" si="120"/>
        <v>31.440269960221283</v>
      </c>
      <c r="EV135" s="7">
        <f t="shared" si="121"/>
        <v>35.370303705248944</v>
      </c>
      <c r="EW135" s="7">
        <v>39.300337450276601</v>
      </c>
      <c r="EX135" s="7">
        <f t="shared" si="122"/>
        <v>43.230371195304265</v>
      </c>
      <c r="EY135" s="7">
        <f t="shared" si="123"/>
        <v>47.160404940331922</v>
      </c>
      <c r="EZ135" s="7"/>
      <c r="FA135" s="35">
        <f t="shared" si="124"/>
        <v>0.32092894430991592</v>
      </c>
      <c r="FB135" s="26">
        <f t="shared" si="125"/>
        <v>-3.6091048007177449</v>
      </c>
      <c r="FC135" s="26">
        <f t="shared" si="126"/>
        <v>-7.5391385457454021</v>
      </c>
      <c r="FD135" s="26">
        <f t="shared" si="127"/>
        <v>-11.469172290773066</v>
      </c>
      <c r="FE135" s="26">
        <f t="shared" si="128"/>
        <v>-15.399206035800724</v>
      </c>
      <c r="FF135" s="26"/>
      <c r="FG135" s="26">
        <f t="shared" si="129"/>
        <v>0.32092894430991592</v>
      </c>
      <c r="FH135" s="26">
        <f t="shared" si="130"/>
        <v>3.6091048007177449</v>
      </c>
      <c r="FI135" s="26">
        <f t="shared" si="131"/>
        <v>7.5391385457454021</v>
      </c>
      <c r="FJ135" s="26">
        <f t="shared" si="132"/>
        <v>11.469172290773066</v>
      </c>
      <c r="FK135" s="26">
        <f t="shared" si="133"/>
        <v>15.399206035800724</v>
      </c>
      <c r="FL135" s="26"/>
      <c r="FM135" s="35">
        <f t="shared" si="135"/>
        <v>0.56650590845102045</v>
      </c>
      <c r="FN135" s="32">
        <f>-2*SQRT(FH135)</f>
        <v>-3.7995288132702689</v>
      </c>
      <c r="FO135" s="32">
        <f t="shared" si="139"/>
        <v>-5.4914983550012657</v>
      </c>
      <c r="FP135" s="32">
        <f t="shared" si="140"/>
        <v>-6.7732332872190568</v>
      </c>
      <c r="FQ135" s="32">
        <f t="shared" si="136"/>
        <v>-7.8483644247195157</v>
      </c>
      <c r="FR135" s="31">
        <f>SUMPRODUCT(FM135:FQ135,FM9:FQ9)</f>
        <v>-4.5728117708224838</v>
      </c>
      <c r="FS135" s="4">
        <f t="shared" si="93"/>
        <v>1.0328876415650371E-2</v>
      </c>
      <c r="FT135" s="5">
        <f t="shared" si="138"/>
        <v>2.2301335794997807E-3</v>
      </c>
      <c r="GF135">
        <v>7808.65</v>
      </c>
      <c r="GG135" s="38" t="e">
        <f t="shared" si="141"/>
        <v>#DIV/0!</v>
      </c>
    </row>
    <row r="136" spans="1:19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 s="7">
        <f t="shared" si="119"/>
        <v>46.829012560702395</v>
      </c>
      <c r="EU136" s="7">
        <f t="shared" si="120"/>
        <v>37.463210048561926</v>
      </c>
      <c r="EV136" s="7">
        <f t="shared" si="121"/>
        <v>42.146111304632164</v>
      </c>
      <c r="EW136" s="7">
        <v>46.829012560702402</v>
      </c>
      <c r="EX136" s="7">
        <f t="shared" si="122"/>
        <v>51.511913816772648</v>
      </c>
      <c r="EY136" s="7">
        <f t="shared" si="123"/>
        <v>56.194815072842879</v>
      </c>
      <c r="EZ136" s="7"/>
      <c r="FA136" s="26">
        <f t="shared" si="124"/>
        <v>-5.7020111440307275</v>
      </c>
      <c r="FB136" s="26">
        <f t="shared" si="125"/>
        <v>-10.384912400100966</v>
      </c>
      <c r="FC136" s="26">
        <f t="shared" si="126"/>
        <v>-15.067813656171204</v>
      </c>
      <c r="FD136" s="26">
        <f t="shared" si="127"/>
        <v>-19.750714912241449</v>
      </c>
      <c r="FE136" s="26">
        <f t="shared" si="128"/>
        <v>-24.43361616831168</v>
      </c>
      <c r="FF136" s="26"/>
      <c r="FG136" s="26">
        <f t="shared" si="129"/>
        <v>5.7020111440307275</v>
      </c>
      <c r="FH136" s="26">
        <f t="shared" si="130"/>
        <v>10.384912400100966</v>
      </c>
      <c r="FI136" s="26">
        <f t="shared" si="131"/>
        <v>15.067813656171204</v>
      </c>
      <c r="FJ136" s="26">
        <f t="shared" si="132"/>
        <v>19.750714912241449</v>
      </c>
      <c r="FK136" s="26">
        <f t="shared" si="133"/>
        <v>24.43361616831168</v>
      </c>
      <c r="FL136" s="26"/>
      <c r="FM136" s="32">
        <f>-2*SQRT(FG136)</f>
        <v>-4.7757768557715208</v>
      </c>
      <c r="FN136" s="32">
        <f>-2*SQRT(FH136)</f>
        <v>-6.4451260344855834</v>
      </c>
      <c r="FO136" s="32">
        <f t="shared" si="139"/>
        <v>-7.7634563581361631</v>
      </c>
      <c r="FP136" s="32">
        <f t="shared" si="140"/>
        <v>-8.8883552836824542</v>
      </c>
      <c r="FQ136" s="32">
        <f t="shared" si="136"/>
        <v>-9.8860742801805159</v>
      </c>
      <c r="FR136" s="31">
        <f>SUMPRODUCT(FM136:FQ136,$FM$6:$FQ$6)</f>
        <v>-7.4171872684184255</v>
      </c>
      <c r="FS136" s="4">
        <f t="shared" si="93"/>
        <v>6.0083676353358314E-4</v>
      </c>
      <c r="FT136" s="5">
        <f t="shared" si="138"/>
        <v>1.2972817063857197E-4</v>
      </c>
      <c r="GF136">
        <v>7809.23</v>
      </c>
      <c r="GG136" s="38" t="e">
        <f t="shared" si="141"/>
        <v>#DIV/0!</v>
      </c>
    </row>
    <row r="137" spans="1:19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 s="7">
        <f t="shared" si="119"/>
        <v>46.94214246310311</v>
      </c>
      <c r="EU137" s="7">
        <f t="shared" si="120"/>
        <v>37.553713970482562</v>
      </c>
      <c r="EV137" s="7">
        <f t="shared" si="121"/>
        <v>42.247928216792886</v>
      </c>
      <c r="EW137" s="7">
        <v>46.942142463103202</v>
      </c>
      <c r="EX137" s="7">
        <f t="shared" si="122"/>
        <v>51.636356709413526</v>
      </c>
      <c r="EY137" s="7">
        <f t="shared" si="123"/>
        <v>56.330570955723843</v>
      </c>
      <c r="EZ137" s="7"/>
      <c r="FA137" s="26">
        <f t="shared" si="124"/>
        <v>-5.7925150659513633</v>
      </c>
      <c r="FB137" s="26">
        <f t="shared" si="125"/>
        <v>-10.486729312261687</v>
      </c>
      <c r="FC137" s="26">
        <f t="shared" si="126"/>
        <v>-15.180943558572004</v>
      </c>
      <c r="FD137" s="26">
        <f t="shared" si="127"/>
        <v>-19.875157804882328</v>
      </c>
      <c r="FE137" s="26">
        <f t="shared" si="128"/>
        <v>-24.569372051192644</v>
      </c>
      <c r="FF137" s="26"/>
      <c r="FG137" s="26">
        <f t="shared" si="129"/>
        <v>5.7925150659513633</v>
      </c>
      <c r="FH137" s="26">
        <f t="shared" si="130"/>
        <v>10.486729312261687</v>
      </c>
      <c r="FI137" s="26">
        <f t="shared" si="131"/>
        <v>15.180943558572004</v>
      </c>
      <c r="FJ137" s="26">
        <f t="shared" si="132"/>
        <v>19.875157804882328</v>
      </c>
      <c r="FK137" s="26">
        <f t="shared" si="133"/>
        <v>24.569372051192644</v>
      </c>
      <c r="FL137" s="26"/>
      <c r="FM137" s="32">
        <f>-2*SQRT(FG137)</f>
        <v>-4.8135288784638508</v>
      </c>
      <c r="FN137" s="32">
        <f>-2*SQRT(FH137)</f>
        <v>-6.4766439804150693</v>
      </c>
      <c r="FO137" s="32">
        <f t="shared" si="139"/>
        <v>-7.7925460687947181</v>
      </c>
      <c r="FP137" s="32">
        <f t="shared" si="140"/>
        <v>-8.9163126470267571</v>
      </c>
      <c r="FQ137" s="32">
        <f t="shared" si="136"/>
        <v>-9.9135003003364339</v>
      </c>
      <c r="FR137" s="31">
        <f>SUMPRODUCT(FM137:FQ137,$FM$6:$FQ$6)</f>
        <v>-7.4479866074625427</v>
      </c>
      <c r="FS137" s="4">
        <f t="shared" si="93"/>
        <v>5.8261346169737125E-4</v>
      </c>
      <c r="FT137" s="5">
        <f t="shared" si="138"/>
        <v>1.2579353189192983E-4</v>
      </c>
      <c r="GF137">
        <v>7809.47</v>
      </c>
      <c r="GG137" s="38" t="e">
        <f t="shared" si="141"/>
        <v>#DIV/0!</v>
      </c>
    </row>
    <row r="138" spans="1:199" x14ac:dyDescent="0.25">
      <c r="ET138" s="22">
        <v>32</v>
      </c>
      <c r="EU138" s="7"/>
      <c r="EV138" s="7"/>
      <c r="EW138" s="7">
        <v>31.761198904531199</v>
      </c>
      <c r="EX138" s="7"/>
      <c r="EY138" s="7"/>
      <c r="EZ138" s="7"/>
      <c r="FG138" s="26"/>
      <c r="FH138" s="26"/>
      <c r="FI138" s="26"/>
      <c r="FJ138" s="26"/>
      <c r="FK138" s="26"/>
      <c r="FL138" s="26"/>
      <c r="FS138" s="33">
        <f>SUM(FS118:FS137)</f>
        <v>4.6315057136474937</v>
      </c>
      <c r="FT138" s="34">
        <f>SUM(FT118:FT137)</f>
        <v>1</v>
      </c>
      <c r="GF138">
        <v>7809.71</v>
      </c>
      <c r="GG138" s="38" t="e">
        <f t="shared" si="141"/>
        <v>#DIV/0!</v>
      </c>
      <c r="GH138">
        <v>7115.09</v>
      </c>
    </row>
    <row r="139" spans="1:19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0</v>
      </c>
      <c r="BO139">
        <v>1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 s="7">
        <f t="shared" ref="ET139:ET158" si="142">SUMPRODUCT($A$12:$ES$12,A139:ES139)</f>
        <v>17.660185332108959</v>
      </c>
      <c r="EU139" s="7">
        <f t="shared" ref="EU139:EU158" si="143">0.8*EW139</f>
        <v>14.1281482656872</v>
      </c>
      <c r="EV139" s="7">
        <f t="shared" ref="EV139:EV158" si="144">0.9*EW139</f>
        <v>15.894166798898098</v>
      </c>
      <c r="EW139" s="7">
        <v>17.660185332108998</v>
      </c>
      <c r="EX139" s="7">
        <f t="shared" ref="EX139:EX158" si="145">1.1*EW139</f>
        <v>19.426203865319899</v>
      </c>
      <c r="EY139" s="7">
        <f t="shared" ref="EY139:EY158" si="146">1.2*EW139</f>
        <v>21.192222398530799</v>
      </c>
      <c r="EZ139" s="7"/>
      <c r="FA139" s="24">
        <f t="shared" ref="FA139:FA158" si="147">$EW$159-EU139</f>
        <v>3.5320370664217986</v>
      </c>
      <c r="FB139" s="24">
        <f t="shared" ref="FB139:FB158" si="148">$EW$159-EV139</f>
        <v>1.7660185332109002</v>
      </c>
      <c r="FC139" s="24">
        <f t="shared" ref="FC139:FC158" si="149">$EW$159-EW139</f>
        <v>0</v>
      </c>
      <c r="FD139" s="26">
        <f t="shared" ref="FD139:FD158" si="150">$EW$159-EX139</f>
        <v>-1.7660185332109002</v>
      </c>
      <c r="FE139" s="26">
        <f t="shared" ref="FE139:FE158" si="151">$EW$159-EY139</f>
        <v>-3.5320370664218004</v>
      </c>
      <c r="FF139" s="26"/>
      <c r="FG139" s="26">
        <f t="shared" ref="FG139:FG158" si="152">ABS(FA139)</f>
        <v>3.5320370664217986</v>
      </c>
      <c r="FH139" s="26">
        <f t="shared" ref="FH139:FH158" si="153">ABS(FB139)</f>
        <v>1.7660185332109002</v>
      </c>
      <c r="FI139" s="26">
        <f t="shared" ref="FI139:FI158" si="154">ABS(FC139)</f>
        <v>0</v>
      </c>
      <c r="FJ139" s="26">
        <f t="shared" ref="FJ139:FJ158" si="155">ABS(FD139)</f>
        <v>1.7660185332109002</v>
      </c>
      <c r="FK139" s="26">
        <f t="shared" ref="FK139:FK158" si="156">ABS(FE139)</f>
        <v>3.5320370664218004</v>
      </c>
      <c r="FL139" s="26"/>
      <c r="FM139" s="35">
        <f>SQRT(FG139)</f>
        <v>1.8793714551471188</v>
      </c>
      <c r="FN139" s="35">
        <f>SQRT(FH139)</f>
        <v>1.3289163003029574</v>
      </c>
      <c r="FO139" s="35">
        <f>SQRT(FI139)</f>
        <v>0</v>
      </c>
      <c r="FP139" s="32">
        <f>-2*SQRT(FJ139)</f>
        <v>-2.6578326006059148</v>
      </c>
      <c r="FQ139" s="32">
        <f>-2*SQRT(FK139)</f>
        <v>-3.7587429102942385</v>
      </c>
      <c r="FR139" s="31">
        <f>SUMPRODUCT(FM139:FQ139,FM11:FQ11)</f>
        <v>-0.52300482737589737</v>
      </c>
      <c r="FS139" s="4">
        <f t="shared" si="93"/>
        <v>0.59273679762517562</v>
      </c>
      <c r="FT139" s="5">
        <f>FS139/$FS$159</f>
        <v>0.9455586956357751</v>
      </c>
      <c r="GF139">
        <v>7812.18</v>
      </c>
      <c r="GG139" s="38" t="e">
        <f t="shared" si="141"/>
        <v>#DIV/0!</v>
      </c>
    </row>
    <row r="140" spans="1:19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 s="7">
        <f t="shared" si="142"/>
        <v>22.567512032869587</v>
      </c>
      <c r="EU140" s="7">
        <f t="shared" si="143"/>
        <v>18.054009626295681</v>
      </c>
      <c r="EV140" s="7">
        <f t="shared" si="144"/>
        <v>20.310760829582641</v>
      </c>
      <c r="EW140" s="7">
        <v>22.567512032869601</v>
      </c>
      <c r="EX140" s="7">
        <f t="shared" si="145"/>
        <v>24.824263236156565</v>
      </c>
      <c r="EY140" s="7">
        <f t="shared" si="146"/>
        <v>27.081014439443521</v>
      </c>
      <c r="EZ140" s="7"/>
      <c r="FA140" s="32">
        <f t="shared" si="147"/>
        <v>-0.39382429418668252</v>
      </c>
      <c r="FB140" s="26">
        <f t="shared" si="148"/>
        <v>-2.6505754974736426</v>
      </c>
      <c r="FC140" s="26">
        <f t="shared" si="149"/>
        <v>-4.9073267007606027</v>
      </c>
      <c r="FD140" s="26">
        <f t="shared" si="150"/>
        <v>-7.1640779040475664</v>
      </c>
      <c r="FE140" s="26">
        <f t="shared" si="151"/>
        <v>-9.4208291073345229</v>
      </c>
      <c r="FF140" s="26"/>
      <c r="FG140" s="26">
        <f t="shared" si="152"/>
        <v>0.39382429418668252</v>
      </c>
      <c r="FH140" s="26">
        <f t="shared" si="153"/>
        <v>2.6505754974736426</v>
      </c>
      <c r="FI140" s="26">
        <f t="shared" si="154"/>
        <v>4.9073267007606027</v>
      </c>
      <c r="FJ140" s="26">
        <f t="shared" si="155"/>
        <v>7.1640779040475664</v>
      </c>
      <c r="FK140" s="26">
        <f t="shared" si="156"/>
        <v>9.4208291073345229</v>
      </c>
      <c r="FL140" s="26"/>
      <c r="FM140" s="32">
        <f t="shared" ref="FM140:FP155" si="157">-2*SQRT(FG140)</f>
        <v>-1.2551084322666031</v>
      </c>
      <c r="FN140" s="32">
        <f t="shared" si="157"/>
        <v>-3.2561176253161634</v>
      </c>
      <c r="FO140" s="32">
        <f t="shared" si="157"/>
        <v>-4.4304973539143901</v>
      </c>
      <c r="FP140" s="32">
        <f t="shared" si="157"/>
        <v>-5.353159031468266</v>
      </c>
      <c r="FQ140" s="32">
        <f>-2*SQRT(FK140)</f>
        <v>-6.1386738331123354</v>
      </c>
      <c r="FR140" s="31">
        <f>SUMPRODUCT(FM140:FQ140,$FM$6:$FQ$6)</f>
        <v>-3.9871964885723057</v>
      </c>
      <c r="FS140" s="4">
        <f t="shared" si="93"/>
        <v>1.8551651048632677E-2</v>
      </c>
      <c r="FT140" s="5">
        <f t="shared" ref="FT140:FT158" si="158">FS140/$FS$159</f>
        <v>2.9594374835030687E-2</v>
      </c>
      <c r="GF140">
        <v>7813.25</v>
      </c>
      <c r="GG140" s="38" t="e">
        <f t="shared" si="141"/>
        <v>#DIV/0!</v>
      </c>
    </row>
    <row r="141" spans="1:19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 s="7">
        <f t="shared" si="142"/>
        <v>24.619956898149844</v>
      </c>
      <c r="EU141" s="7">
        <f t="shared" si="143"/>
        <v>19.695965518519923</v>
      </c>
      <c r="EV141" s="7">
        <f t="shared" si="144"/>
        <v>22.15796120833491</v>
      </c>
      <c r="EW141" s="7">
        <v>24.619956898149901</v>
      </c>
      <c r="EX141" s="7">
        <f t="shared" si="145"/>
        <v>27.081952587964892</v>
      </c>
      <c r="EY141" s="7">
        <f t="shared" si="146"/>
        <v>29.543948277779879</v>
      </c>
      <c r="EZ141" s="7"/>
      <c r="FA141" s="26">
        <f t="shared" si="147"/>
        <v>-2.0357801864109248</v>
      </c>
      <c r="FB141" s="26">
        <f t="shared" si="148"/>
        <v>-4.4977758762259121</v>
      </c>
      <c r="FC141" s="26">
        <f t="shared" si="149"/>
        <v>-6.959771566040903</v>
      </c>
      <c r="FD141" s="26">
        <f t="shared" si="150"/>
        <v>-9.4217672558558938</v>
      </c>
      <c r="FE141" s="26">
        <f t="shared" si="151"/>
        <v>-11.883762945670881</v>
      </c>
      <c r="FF141" s="26"/>
      <c r="FG141" s="26">
        <f t="shared" si="152"/>
        <v>2.0357801864109248</v>
      </c>
      <c r="FH141" s="26">
        <f t="shared" si="153"/>
        <v>4.4977758762259121</v>
      </c>
      <c r="FI141" s="26">
        <f t="shared" si="154"/>
        <v>6.959771566040903</v>
      </c>
      <c r="FJ141" s="26">
        <f t="shared" si="155"/>
        <v>9.4217672558558938</v>
      </c>
      <c r="FK141" s="26">
        <f t="shared" si="156"/>
        <v>11.883762945670881</v>
      </c>
      <c r="FL141" s="26"/>
      <c r="FM141" s="32">
        <f t="shared" si="157"/>
        <v>-2.8536153815193277</v>
      </c>
      <c r="FN141" s="32">
        <f t="shared" si="157"/>
        <v>-4.2415920955348412</v>
      </c>
      <c r="FO141" s="32">
        <f t="shared" si="157"/>
        <v>-5.2762757949299441</v>
      </c>
      <c r="FP141" s="32">
        <f t="shared" si="157"/>
        <v>-6.1389794773580713</v>
      </c>
      <c r="FQ141" s="32">
        <f t="shared" ref="FQ141:FQ158" si="159">-2*SQRT(FK141)</f>
        <v>-6.8945668306778725</v>
      </c>
      <c r="FR141" s="31">
        <f t="shared" ref="FR141:FR158" si="160">SUMPRODUCT(FM141:FQ141,$FM$6:$FQ$6)</f>
        <v>-4.9797521725109748</v>
      </c>
      <c r="FS141" s="4">
        <f t="shared" si="93"/>
        <v>6.8757663502739003E-3</v>
      </c>
      <c r="FT141" s="5">
        <f t="shared" si="158"/>
        <v>1.0968511973121348E-2</v>
      </c>
      <c r="GF141">
        <v>7815.47</v>
      </c>
      <c r="GG141" s="38" t="e">
        <f t="shared" si="141"/>
        <v>#DIV/0!</v>
      </c>
    </row>
    <row r="142" spans="1:19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 s="7">
        <f t="shared" si="142"/>
        <v>28.234596157498252</v>
      </c>
      <c r="EU142" s="7">
        <f t="shared" si="143"/>
        <v>22.587676925998561</v>
      </c>
      <c r="EV142" s="7">
        <f t="shared" si="144"/>
        <v>25.41113654174838</v>
      </c>
      <c r="EW142" s="7">
        <v>28.234596157498199</v>
      </c>
      <c r="EX142" s="7">
        <f t="shared" si="145"/>
        <v>31.058055773248022</v>
      </c>
      <c r="EY142" s="7">
        <f t="shared" si="146"/>
        <v>33.88151538899784</v>
      </c>
      <c r="EZ142" s="7"/>
      <c r="FA142" s="26">
        <f t="shared" si="147"/>
        <v>-4.9274915938895631</v>
      </c>
      <c r="FB142" s="26">
        <f t="shared" si="148"/>
        <v>-7.750951209639382</v>
      </c>
      <c r="FC142" s="26">
        <f t="shared" si="149"/>
        <v>-10.574410825389201</v>
      </c>
      <c r="FD142" s="26">
        <f t="shared" si="150"/>
        <v>-13.397870441139023</v>
      </c>
      <c r="FE142" s="26">
        <f t="shared" si="151"/>
        <v>-16.221330056888842</v>
      </c>
      <c r="FF142" s="26"/>
      <c r="FG142" s="26">
        <f t="shared" si="152"/>
        <v>4.9274915938895631</v>
      </c>
      <c r="FH142" s="26">
        <f t="shared" si="153"/>
        <v>7.750951209639382</v>
      </c>
      <c r="FI142" s="26">
        <f t="shared" si="154"/>
        <v>10.574410825389201</v>
      </c>
      <c r="FJ142" s="26">
        <f t="shared" si="155"/>
        <v>13.397870441139023</v>
      </c>
      <c r="FK142" s="26">
        <f t="shared" si="156"/>
        <v>16.221330056888842</v>
      </c>
      <c r="FL142" s="26"/>
      <c r="FM142" s="32">
        <f t="shared" si="157"/>
        <v>-4.439590789200988</v>
      </c>
      <c r="FN142" s="32">
        <f t="shared" si="157"/>
        <v>-5.5681060369354975</v>
      </c>
      <c r="FO142" s="32">
        <f t="shared" si="157"/>
        <v>-6.503663836758232</v>
      </c>
      <c r="FP142" s="32">
        <f t="shared" si="157"/>
        <v>-7.3206203128256897</v>
      </c>
      <c r="FQ142" s="32">
        <f t="shared" si="159"/>
        <v>-8.0551424709656985</v>
      </c>
      <c r="FR142" s="31">
        <f t="shared" si="160"/>
        <v>-6.2780873411921787</v>
      </c>
      <c r="FS142" s="4">
        <f t="shared" ref="FS142:FS205" si="161">EXP(FR142)</f>
        <v>1.8769871992519954E-3</v>
      </c>
      <c r="FT142" s="5">
        <f t="shared" si="158"/>
        <v>2.994249007250063E-3</v>
      </c>
      <c r="GF142">
        <v>7816.44</v>
      </c>
      <c r="GG142" s="38" t="e">
        <f t="shared" si="141"/>
        <v>#DIV/0!</v>
      </c>
    </row>
    <row r="143" spans="1:19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 s="7">
        <f t="shared" si="142"/>
        <v>28.862718633090683</v>
      </c>
      <c r="EU143" s="7">
        <f t="shared" si="143"/>
        <v>23.090174906472562</v>
      </c>
      <c r="EV143" s="7">
        <f t="shared" si="144"/>
        <v>25.976446769781631</v>
      </c>
      <c r="EW143" s="7">
        <v>28.862718633090701</v>
      </c>
      <c r="EX143" s="7">
        <f t="shared" si="145"/>
        <v>31.748990496399774</v>
      </c>
      <c r="EY143" s="7">
        <f t="shared" si="146"/>
        <v>34.63526235970884</v>
      </c>
      <c r="EZ143" s="7"/>
      <c r="FA143" s="26">
        <f t="shared" si="147"/>
        <v>-5.4299895743635638</v>
      </c>
      <c r="FB143" s="26">
        <f t="shared" si="148"/>
        <v>-8.3162614376726331</v>
      </c>
      <c r="FC143" s="26">
        <f t="shared" si="149"/>
        <v>-11.202533300981703</v>
      </c>
      <c r="FD143" s="26">
        <f t="shared" si="150"/>
        <v>-14.088805164290775</v>
      </c>
      <c r="FE143" s="26">
        <f t="shared" si="151"/>
        <v>-16.975077027599841</v>
      </c>
      <c r="FF143" s="26"/>
      <c r="FG143" s="26">
        <f t="shared" si="152"/>
        <v>5.4299895743635638</v>
      </c>
      <c r="FH143" s="26">
        <f t="shared" si="153"/>
        <v>8.3162614376726331</v>
      </c>
      <c r="FI143" s="26">
        <f t="shared" si="154"/>
        <v>11.202533300981703</v>
      </c>
      <c r="FJ143" s="26">
        <f t="shared" si="155"/>
        <v>14.088805164290775</v>
      </c>
      <c r="FK143" s="26">
        <f t="shared" si="156"/>
        <v>16.975077027599841</v>
      </c>
      <c r="FL143" s="26"/>
      <c r="FM143" s="32">
        <f t="shared" si="157"/>
        <v>-4.660467605021438</v>
      </c>
      <c r="FN143" s="32">
        <f t="shared" si="157"/>
        <v>-5.7675857818233212</v>
      </c>
      <c r="FO143" s="32">
        <f t="shared" si="157"/>
        <v>-6.6940371379255739</v>
      </c>
      <c r="FP143" s="32">
        <f t="shared" si="157"/>
        <v>-7.507011433131237</v>
      </c>
      <c r="FQ143" s="32">
        <f t="shared" si="159"/>
        <v>-8.2401643254488182</v>
      </c>
      <c r="FR143" s="31">
        <f t="shared" si="160"/>
        <v>-6.4746828353959884</v>
      </c>
      <c r="FS143" s="4">
        <f t="shared" si="161"/>
        <v>1.5419879237894946E-3</v>
      </c>
      <c r="FT143" s="5">
        <f t="shared" si="158"/>
        <v>2.4598440585200873E-3</v>
      </c>
      <c r="GF143">
        <v>7820.85</v>
      </c>
      <c r="GG143" s="38" t="e">
        <f t="shared" si="141"/>
        <v>#DIV/0!</v>
      </c>
    </row>
    <row r="144" spans="1:19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 s="7">
        <f t="shared" si="142"/>
        <v>30.110625609795857</v>
      </c>
      <c r="EU144" s="7">
        <f t="shared" si="143"/>
        <v>24.088500487836722</v>
      </c>
      <c r="EV144" s="7">
        <f t="shared" si="144"/>
        <v>27.099563048816311</v>
      </c>
      <c r="EW144" s="7">
        <v>30.1106256097959</v>
      </c>
      <c r="EX144" s="7">
        <f t="shared" si="145"/>
        <v>33.121688170775492</v>
      </c>
      <c r="EY144" s="7">
        <f t="shared" si="146"/>
        <v>36.132750731755081</v>
      </c>
      <c r="EZ144" s="7"/>
      <c r="FA144" s="26">
        <f t="shared" si="147"/>
        <v>-6.4283151557277236</v>
      </c>
      <c r="FB144" s="26">
        <f t="shared" si="148"/>
        <v>-9.4393777167073125</v>
      </c>
      <c r="FC144" s="26">
        <f t="shared" si="149"/>
        <v>-12.450440277686901</v>
      </c>
      <c r="FD144" s="26">
        <f t="shared" si="150"/>
        <v>-15.461502838666494</v>
      </c>
      <c r="FE144" s="26">
        <f t="shared" si="151"/>
        <v>-18.472565399646083</v>
      </c>
      <c r="FF144" s="26"/>
      <c r="FG144" s="26">
        <f t="shared" si="152"/>
        <v>6.4283151557277236</v>
      </c>
      <c r="FH144" s="26">
        <f t="shared" si="153"/>
        <v>9.4393777167073125</v>
      </c>
      <c r="FI144" s="26">
        <f t="shared" si="154"/>
        <v>12.450440277686901</v>
      </c>
      <c r="FJ144" s="26">
        <f t="shared" si="155"/>
        <v>15.461502838666494</v>
      </c>
      <c r="FK144" s="26">
        <f t="shared" si="156"/>
        <v>18.472565399646083</v>
      </c>
      <c r="FL144" s="26"/>
      <c r="FM144" s="32">
        <f t="shared" si="157"/>
        <v>-5.070824451991105</v>
      </c>
      <c r="FN144" s="32">
        <f t="shared" si="157"/>
        <v>-6.1447140589965006</v>
      </c>
      <c r="FO144" s="32">
        <f t="shared" si="157"/>
        <v>-7.0570362837913487</v>
      </c>
      <c r="FP144" s="32">
        <f t="shared" si="157"/>
        <v>-7.8642235061489689</v>
      </c>
      <c r="FQ144" s="32">
        <f t="shared" si="159"/>
        <v>-8.595944485545747</v>
      </c>
      <c r="FR144" s="31">
        <f t="shared" si="160"/>
        <v>-6.8475672860625352</v>
      </c>
      <c r="FS144" s="4">
        <f t="shared" si="161"/>
        <v>1.0620361830624226E-3</v>
      </c>
      <c r="FT144" s="5">
        <f t="shared" si="158"/>
        <v>1.6942048342501099E-3</v>
      </c>
      <c r="GF144">
        <v>7821.23</v>
      </c>
      <c r="GG144" s="38" t="e">
        <f t="shared" si="141"/>
        <v>#DIV/0!</v>
      </c>
    </row>
    <row r="145" spans="1:19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 s="7">
        <f t="shared" si="142"/>
        <v>30.223755512196572</v>
      </c>
      <c r="EU145" s="7">
        <f t="shared" si="143"/>
        <v>24.179004409757283</v>
      </c>
      <c r="EV145" s="7">
        <f t="shared" si="144"/>
        <v>27.20137996097694</v>
      </c>
      <c r="EW145" s="7">
        <v>30.2237555121966</v>
      </c>
      <c r="EX145" s="7">
        <f t="shared" si="145"/>
        <v>33.246131063416264</v>
      </c>
      <c r="EY145" s="7">
        <f t="shared" si="146"/>
        <v>36.268506614635918</v>
      </c>
      <c r="EZ145" s="7"/>
      <c r="FA145" s="26">
        <f t="shared" si="147"/>
        <v>-6.5188190776482848</v>
      </c>
      <c r="FB145" s="26">
        <f t="shared" si="148"/>
        <v>-9.5411946288679417</v>
      </c>
      <c r="FC145" s="26">
        <f t="shared" si="149"/>
        <v>-12.563570180087602</v>
      </c>
      <c r="FD145" s="26">
        <f t="shared" si="150"/>
        <v>-15.585945731307266</v>
      </c>
      <c r="FE145" s="26">
        <f t="shared" si="151"/>
        <v>-18.608321282526919</v>
      </c>
      <c r="FF145" s="26"/>
      <c r="FG145" s="26">
        <f t="shared" si="152"/>
        <v>6.5188190776482848</v>
      </c>
      <c r="FH145" s="26">
        <f t="shared" si="153"/>
        <v>9.5411946288679417</v>
      </c>
      <c r="FI145" s="26">
        <f t="shared" si="154"/>
        <v>12.563570180087602</v>
      </c>
      <c r="FJ145" s="26">
        <f t="shared" si="155"/>
        <v>15.585945731307266</v>
      </c>
      <c r="FK145" s="26">
        <f t="shared" si="156"/>
        <v>18.608321282526919</v>
      </c>
      <c r="FL145" s="26"/>
      <c r="FM145" s="32">
        <f t="shared" si="157"/>
        <v>-5.1063956280916134</v>
      </c>
      <c r="FN145" s="32">
        <f t="shared" si="157"/>
        <v>-6.1777648478613818</v>
      </c>
      <c r="FO145" s="32">
        <f t="shared" si="157"/>
        <v>-7.0890253716819496</v>
      </c>
      <c r="FP145" s="32">
        <f t="shared" si="157"/>
        <v>-7.8958079336587881</v>
      </c>
      <c r="FQ145" s="32">
        <f t="shared" si="159"/>
        <v>-8.6274726965727151</v>
      </c>
      <c r="FR145" s="31">
        <f t="shared" si="160"/>
        <v>-6.8803206222388589</v>
      </c>
      <c r="FS145" s="4">
        <f t="shared" si="161"/>
        <v>1.0278144521693436E-3</v>
      </c>
      <c r="FT145" s="5">
        <f t="shared" si="158"/>
        <v>1.6396128882880832E-3</v>
      </c>
      <c r="GG145" s="38"/>
    </row>
    <row r="146" spans="1:19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 s="7">
        <f t="shared" si="142"/>
        <v>30.558137966475297</v>
      </c>
      <c r="EU146" s="7">
        <f t="shared" si="143"/>
        <v>24.446510373180242</v>
      </c>
      <c r="EV146" s="7">
        <f t="shared" si="144"/>
        <v>27.502324169827769</v>
      </c>
      <c r="EW146" s="7">
        <v>30.5581379664753</v>
      </c>
      <c r="EX146" s="7">
        <f t="shared" si="145"/>
        <v>33.613951763122834</v>
      </c>
      <c r="EY146" s="7">
        <f t="shared" si="146"/>
        <v>36.669765559770362</v>
      </c>
      <c r="EZ146" s="7"/>
      <c r="FA146" s="26">
        <f t="shared" si="147"/>
        <v>-6.7863250410712439</v>
      </c>
      <c r="FB146" s="26">
        <f t="shared" si="148"/>
        <v>-9.8421388377187711</v>
      </c>
      <c r="FC146" s="26">
        <f t="shared" si="149"/>
        <v>-12.897952634366302</v>
      </c>
      <c r="FD146" s="26">
        <f t="shared" si="150"/>
        <v>-15.953766431013836</v>
      </c>
      <c r="FE146" s="26">
        <f t="shared" si="151"/>
        <v>-19.009580227661363</v>
      </c>
      <c r="FF146" s="26"/>
      <c r="FG146" s="26">
        <f t="shared" si="152"/>
        <v>6.7863250410712439</v>
      </c>
      <c r="FH146" s="26">
        <f t="shared" si="153"/>
        <v>9.8421388377187711</v>
      </c>
      <c r="FI146" s="26">
        <f t="shared" si="154"/>
        <v>12.897952634366302</v>
      </c>
      <c r="FJ146" s="26">
        <f t="shared" si="155"/>
        <v>15.953766431013836</v>
      </c>
      <c r="FK146" s="26">
        <f t="shared" si="156"/>
        <v>19.009580227661363</v>
      </c>
      <c r="FL146" s="26"/>
      <c r="FM146" s="32">
        <f t="shared" si="157"/>
        <v>-5.2101151776409873</v>
      </c>
      <c r="FN146" s="32">
        <f t="shared" si="157"/>
        <v>-6.274436656057266</v>
      </c>
      <c r="FO146" s="32">
        <f t="shared" si="157"/>
        <v>-7.1827439420784875</v>
      </c>
      <c r="FP146" s="32">
        <f t="shared" si="157"/>
        <v>-7.9884332458909206</v>
      </c>
      <c r="FQ146" s="32">
        <f t="shared" si="159"/>
        <v>-8.7199954650587657</v>
      </c>
      <c r="FR146" s="31">
        <f t="shared" si="160"/>
        <v>-6.9761900019767591</v>
      </c>
      <c r="FS146" s="4">
        <f t="shared" si="161"/>
        <v>9.3385441733377097E-4</v>
      </c>
      <c r="FT146" s="5">
        <f t="shared" si="158"/>
        <v>1.4897238847084572E-3</v>
      </c>
      <c r="GF146">
        <v>7821.68</v>
      </c>
      <c r="GG146" s="38" t="e">
        <f>(GF146-GF144)/(FW146-FW144)</f>
        <v>#DIV/0!</v>
      </c>
      <c r="GH146">
        <v>7147.56</v>
      </c>
    </row>
    <row r="147" spans="1:19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 s="7">
        <f t="shared" si="142"/>
        <v>32.163070475076111</v>
      </c>
      <c r="EU147" s="7">
        <f t="shared" si="143"/>
        <v>25.730456380060879</v>
      </c>
      <c r="EV147" s="7">
        <f t="shared" si="144"/>
        <v>28.946763427568488</v>
      </c>
      <c r="EW147" s="7">
        <v>32.163070475076097</v>
      </c>
      <c r="EX147" s="7">
        <f t="shared" si="145"/>
        <v>35.379377522583709</v>
      </c>
      <c r="EY147" s="7">
        <f t="shared" si="146"/>
        <v>38.595684570091315</v>
      </c>
      <c r="EZ147" s="7"/>
      <c r="FA147" s="26">
        <f t="shared" si="147"/>
        <v>-8.0702710479518807</v>
      </c>
      <c r="FB147" s="26">
        <f t="shared" si="148"/>
        <v>-11.28657809545949</v>
      </c>
      <c r="FC147" s="26">
        <f t="shared" si="149"/>
        <v>-14.502885142967099</v>
      </c>
      <c r="FD147" s="26">
        <f t="shared" si="150"/>
        <v>-17.719192190474711</v>
      </c>
      <c r="FE147" s="26">
        <f t="shared" si="151"/>
        <v>-20.935499237982317</v>
      </c>
      <c r="FF147" s="26"/>
      <c r="FG147" s="26">
        <f t="shared" si="152"/>
        <v>8.0702710479518807</v>
      </c>
      <c r="FH147" s="26">
        <f t="shared" si="153"/>
        <v>11.28657809545949</v>
      </c>
      <c r="FI147" s="26">
        <f t="shared" si="154"/>
        <v>14.502885142967099</v>
      </c>
      <c r="FJ147" s="26">
        <f t="shared" si="155"/>
        <v>17.719192190474711</v>
      </c>
      <c r="FK147" s="26">
        <f t="shared" si="156"/>
        <v>20.935499237982317</v>
      </c>
      <c r="FL147" s="26"/>
      <c r="FM147" s="32">
        <f t="shared" si="157"/>
        <v>-5.6816444971335125</v>
      </c>
      <c r="FN147" s="32">
        <f t="shared" si="157"/>
        <v>-6.71910056345624</v>
      </c>
      <c r="FO147" s="32">
        <f t="shared" si="157"/>
        <v>-7.6165307438405572</v>
      </c>
      <c r="FP147" s="32">
        <f t="shared" si="157"/>
        <v>-8.4188341688085799</v>
      </c>
      <c r="FQ147" s="32">
        <f t="shared" si="159"/>
        <v>-9.1510653451895578</v>
      </c>
      <c r="FR147" s="31">
        <f t="shared" si="160"/>
        <v>-7.418422364323856</v>
      </c>
      <c r="FS147" s="4">
        <f t="shared" si="161"/>
        <v>6.0009513059529113E-4</v>
      </c>
      <c r="FT147" s="5">
        <f t="shared" si="158"/>
        <v>9.572970181984245E-4</v>
      </c>
      <c r="GF147">
        <v>7827.74</v>
      </c>
      <c r="GG147" s="38" t="e">
        <f t="shared" ref="GG147:GG151" si="162">(GF147-GF146)/(FW147-FW146)</f>
        <v>#DIV/0!</v>
      </c>
    </row>
    <row r="148" spans="1:19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 s="7">
        <f t="shared" si="142"/>
        <v>32.610582831755551</v>
      </c>
      <c r="EU148" s="7">
        <f t="shared" si="143"/>
        <v>26.088466265404481</v>
      </c>
      <c r="EV148" s="7">
        <f t="shared" si="144"/>
        <v>29.349524548580042</v>
      </c>
      <c r="EW148" s="7">
        <v>32.6105828317556</v>
      </c>
      <c r="EX148" s="7">
        <f t="shared" si="145"/>
        <v>35.871641114931165</v>
      </c>
      <c r="EY148" s="7">
        <f t="shared" si="146"/>
        <v>39.132699398106716</v>
      </c>
      <c r="EZ148" s="7"/>
      <c r="FA148" s="26">
        <f t="shared" si="147"/>
        <v>-8.4282809332954827</v>
      </c>
      <c r="FB148" s="26">
        <f t="shared" si="148"/>
        <v>-11.689339216471044</v>
      </c>
      <c r="FC148" s="26">
        <f t="shared" si="149"/>
        <v>-14.950397499646602</v>
      </c>
      <c r="FD148" s="26">
        <f t="shared" si="150"/>
        <v>-18.211455782822167</v>
      </c>
      <c r="FE148" s="26">
        <f t="shared" si="151"/>
        <v>-21.472514065997718</v>
      </c>
      <c r="FF148" s="26"/>
      <c r="FG148" s="26">
        <f t="shared" si="152"/>
        <v>8.4282809332954827</v>
      </c>
      <c r="FH148" s="26">
        <f t="shared" si="153"/>
        <v>11.689339216471044</v>
      </c>
      <c r="FI148" s="26">
        <f t="shared" si="154"/>
        <v>14.950397499646602</v>
      </c>
      <c r="FJ148" s="26">
        <f t="shared" si="155"/>
        <v>18.211455782822167</v>
      </c>
      <c r="FK148" s="26">
        <f t="shared" si="156"/>
        <v>21.472514065997718</v>
      </c>
      <c r="FL148" s="26"/>
      <c r="FM148" s="32">
        <f t="shared" si="157"/>
        <v>-5.8063003481719688</v>
      </c>
      <c r="FN148" s="32">
        <f t="shared" si="157"/>
        <v>-6.8379351317400037</v>
      </c>
      <c r="FO148" s="32">
        <f t="shared" si="157"/>
        <v>-7.7331487764420004</v>
      </c>
      <c r="FP148" s="32">
        <f t="shared" si="157"/>
        <v>-8.5349764575708509</v>
      </c>
      <c r="FQ148" s="32">
        <f t="shared" si="159"/>
        <v>-9.2676888307706395</v>
      </c>
      <c r="FR148" s="31">
        <f t="shared" si="160"/>
        <v>-7.5369438041925383</v>
      </c>
      <c r="FS148" s="4">
        <f t="shared" si="161"/>
        <v>5.3302416122754542E-4</v>
      </c>
      <c r="FT148" s="5">
        <f t="shared" si="158"/>
        <v>8.5030258396642539E-4</v>
      </c>
      <c r="GF148">
        <v>7830.15</v>
      </c>
      <c r="GG148" s="38" t="e">
        <f t="shared" si="162"/>
        <v>#DIV/0!</v>
      </c>
    </row>
    <row r="149" spans="1:19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 s="7">
        <f t="shared" si="142"/>
        <v>33.063552875544907</v>
      </c>
      <c r="EU149" s="7">
        <f t="shared" si="143"/>
        <v>26.450842300435923</v>
      </c>
      <c r="EV149" s="7">
        <f t="shared" si="144"/>
        <v>29.757197587990412</v>
      </c>
      <c r="EW149" s="7">
        <v>33.0635528755449</v>
      </c>
      <c r="EX149" s="7">
        <f t="shared" si="145"/>
        <v>36.369908163099396</v>
      </c>
      <c r="EY149" s="7">
        <f t="shared" si="146"/>
        <v>39.676263450653877</v>
      </c>
      <c r="EZ149" s="7"/>
      <c r="FA149" s="26">
        <f t="shared" si="147"/>
        <v>-8.7906569683269247</v>
      </c>
      <c r="FB149" s="26">
        <f t="shared" si="148"/>
        <v>-12.097012255881413</v>
      </c>
      <c r="FC149" s="26">
        <f t="shared" si="149"/>
        <v>-15.403367543435902</v>
      </c>
      <c r="FD149" s="26">
        <f t="shared" si="150"/>
        <v>-18.709722830990398</v>
      </c>
      <c r="FE149" s="26">
        <f t="shared" si="151"/>
        <v>-22.016078118544879</v>
      </c>
      <c r="FF149" s="26"/>
      <c r="FG149" s="26">
        <f t="shared" si="152"/>
        <v>8.7906569683269247</v>
      </c>
      <c r="FH149" s="26">
        <f t="shared" si="153"/>
        <v>12.097012255881413</v>
      </c>
      <c r="FI149" s="26">
        <f t="shared" si="154"/>
        <v>15.403367543435902</v>
      </c>
      <c r="FJ149" s="26">
        <f t="shared" si="155"/>
        <v>18.709722830990398</v>
      </c>
      <c r="FK149" s="26">
        <f t="shared" si="156"/>
        <v>22.016078118544879</v>
      </c>
      <c r="FL149" s="26"/>
      <c r="FM149" s="32">
        <f t="shared" si="157"/>
        <v>-5.9298084179261386</v>
      </c>
      <c r="FN149" s="32">
        <f t="shared" si="157"/>
        <v>-6.9561518832991025</v>
      </c>
      <c r="FO149" s="32">
        <f t="shared" si="157"/>
        <v>-7.8494248307594878</v>
      </c>
      <c r="FP149" s="32">
        <f t="shared" si="157"/>
        <v>-8.6509474234884589</v>
      </c>
      <c r="FQ149" s="32">
        <f t="shared" si="159"/>
        <v>-9.3842587599756389</v>
      </c>
      <c r="FR149" s="31">
        <f t="shared" si="160"/>
        <v>-7.6549836173474244</v>
      </c>
      <c r="FS149" s="4">
        <f t="shared" si="161"/>
        <v>4.7367760905570635E-4</v>
      </c>
      <c r="FT149" s="5">
        <f t="shared" si="158"/>
        <v>7.5563046526734296E-4</v>
      </c>
      <c r="GF149">
        <v>7833.97</v>
      </c>
      <c r="GG149" s="38" t="e">
        <f t="shared" si="162"/>
        <v>#DIV/0!</v>
      </c>
    </row>
    <row r="150" spans="1:19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 s="7">
        <f t="shared" si="142"/>
        <v>38.688241174868608</v>
      </c>
      <c r="EU150" s="7">
        <f t="shared" si="143"/>
        <v>30.950592939894882</v>
      </c>
      <c r="EV150" s="7">
        <f t="shared" si="144"/>
        <v>34.819417057381742</v>
      </c>
      <c r="EW150" s="7">
        <v>38.688241174868601</v>
      </c>
      <c r="EX150" s="7">
        <f t="shared" si="145"/>
        <v>42.557065292355468</v>
      </c>
      <c r="EY150" s="7">
        <f t="shared" si="146"/>
        <v>46.42588940984232</v>
      </c>
      <c r="EZ150" s="7"/>
      <c r="FA150" s="26">
        <f t="shared" si="147"/>
        <v>-13.290407607785884</v>
      </c>
      <c r="FB150" s="26">
        <f t="shared" si="148"/>
        <v>-17.159231725272743</v>
      </c>
      <c r="FC150" s="26">
        <f t="shared" si="149"/>
        <v>-21.028055842759603</v>
      </c>
      <c r="FD150" s="26">
        <f t="shared" si="150"/>
        <v>-24.896879960246469</v>
      </c>
      <c r="FE150" s="26">
        <f t="shared" si="151"/>
        <v>-28.765704077733321</v>
      </c>
      <c r="FF150" s="26"/>
      <c r="FG150" s="26">
        <f t="shared" si="152"/>
        <v>13.290407607785884</v>
      </c>
      <c r="FH150" s="26">
        <f t="shared" si="153"/>
        <v>17.159231725272743</v>
      </c>
      <c r="FI150" s="26">
        <f t="shared" si="154"/>
        <v>21.028055842759603</v>
      </c>
      <c r="FJ150" s="26">
        <f t="shared" si="155"/>
        <v>24.896879960246469</v>
      </c>
      <c r="FK150" s="26">
        <f t="shared" si="156"/>
        <v>28.765704077733321</v>
      </c>
      <c r="FL150" s="26"/>
      <c r="FM150" s="32">
        <f t="shared" si="157"/>
        <v>-7.2912022623942843</v>
      </c>
      <c r="FN150" s="32">
        <f t="shared" si="157"/>
        <v>-8.2847406055404633</v>
      </c>
      <c r="FO150" s="32">
        <f t="shared" si="157"/>
        <v>-9.1712716332599378</v>
      </c>
      <c r="FP150" s="32">
        <f t="shared" si="157"/>
        <v>-9.9793546805886137</v>
      </c>
      <c r="FQ150" s="32">
        <f t="shared" si="159"/>
        <v>-10.726733720519649</v>
      </c>
      <c r="FR150" s="31">
        <f t="shared" si="160"/>
        <v>-8.9897896378350612</v>
      </c>
      <c r="FS150" s="4">
        <f t="shared" si="161"/>
        <v>1.2467631765926475E-4</v>
      </c>
      <c r="FT150" s="5">
        <f t="shared" si="158"/>
        <v>1.9888891119109218E-4</v>
      </c>
      <c r="GF150">
        <v>7834.16</v>
      </c>
      <c r="GG150" s="38" t="e">
        <f t="shared" si="162"/>
        <v>#DIV/0!</v>
      </c>
    </row>
    <row r="151" spans="1:19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 s="7">
        <f t="shared" si="142"/>
        <v>39.852208951082304</v>
      </c>
      <c r="EU151" s="7">
        <f t="shared" si="143"/>
        <v>31.881767160865838</v>
      </c>
      <c r="EV151" s="7">
        <f t="shared" si="144"/>
        <v>35.866988055974069</v>
      </c>
      <c r="EW151" s="7">
        <v>39.852208951082297</v>
      </c>
      <c r="EX151" s="7">
        <f t="shared" si="145"/>
        <v>43.837429846190531</v>
      </c>
      <c r="EY151" s="7">
        <f t="shared" si="146"/>
        <v>47.822650741298752</v>
      </c>
      <c r="EZ151" s="7"/>
      <c r="FA151" s="26">
        <f t="shared" si="147"/>
        <v>-14.22158182875684</v>
      </c>
      <c r="FB151" s="26">
        <f t="shared" si="148"/>
        <v>-18.206802723865071</v>
      </c>
      <c r="FC151" s="26">
        <f t="shared" si="149"/>
        <v>-22.192023618973298</v>
      </c>
      <c r="FD151" s="26">
        <f t="shared" si="150"/>
        <v>-26.177244514081533</v>
      </c>
      <c r="FE151" s="26">
        <f t="shared" si="151"/>
        <v>-30.162465409189753</v>
      </c>
      <c r="FF151" s="26"/>
      <c r="FG151" s="26">
        <f t="shared" si="152"/>
        <v>14.22158182875684</v>
      </c>
      <c r="FH151" s="26">
        <f t="shared" si="153"/>
        <v>18.206802723865071</v>
      </c>
      <c r="FI151" s="26">
        <f t="shared" si="154"/>
        <v>22.192023618973298</v>
      </c>
      <c r="FJ151" s="26">
        <f t="shared" si="155"/>
        <v>26.177244514081533</v>
      </c>
      <c r="FK151" s="26">
        <f t="shared" si="156"/>
        <v>30.162465409189753</v>
      </c>
      <c r="FL151" s="26"/>
      <c r="FM151" s="32">
        <f t="shared" si="157"/>
        <v>-7.5423025207841778</v>
      </c>
      <c r="FN151" s="32">
        <f t="shared" si="157"/>
        <v>-8.5338860371732341</v>
      </c>
      <c r="FO151" s="32">
        <f t="shared" si="157"/>
        <v>-9.4216821468298964</v>
      </c>
      <c r="FP151" s="32">
        <f t="shared" si="157"/>
        <v>-10.232740495894838</v>
      </c>
      <c r="FQ151" s="32">
        <f t="shared" si="159"/>
        <v>-10.98407308955831</v>
      </c>
      <c r="FR151" s="31">
        <f t="shared" si="160"/>
        <v>-9.2415637040010221</v>
      </c>
      <c r="FS151" s="4">
        <f t="shared" si="161"/>
        <v>9.6925908230881911E-5</v>
      </c>
      <c r="FT151" s="5">
        <f t="shared" si="158"/>
        <v>1.546202896923248E-4</v>
      </c>
      <c r="GF151">
        <v>7835.12</v>
      </c>
      <c r="GG151" s="38" t="e">
        <f t="shared" si="162"/>
        <v>#DIV/0!</v>
      </c>
    </row>
    <row r="152" spans="1:19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 s="7">
        <f t="shared" si="142"/>
        <v>41.066048113519287</v>
      </c>
      <c r="EU152" s="7">
        <f t="shared" si="143"/>
        <v>32.852838490815444</v>
      </c>
      <c r="EV152" s="7">
        <f t="shared" si="144"/>
        <v>36.959443302167372</v>
      </c>
      <c r="EW152" s="7">
        <v>41.066048113519301</v>
      </c>
      <c r="EX152" s="7">
        <f t="shared" si="145"/>
        <v>45.172652924871237</v>
      </c>
      <c r="EY152" s="7">
        <f t="shared" si="146"/>
        <v>49.279257736223158</v>
      </c>
      <c r="EZ152" s="7"/>
      <c r="FA152" s="26">
        <f t="shared" si="147"/>
        <v>-15.192653158706445</v>
      </c>
      <c r="FB152" s="26">
        <f t="shared" si="148"/>
        <v>-19.299257970058374</v>
      </c>
      <c r="FC152" s="26">
        <f t="shared" si="149"/>
        <v>-23.405862781410303</v>
      </c>
      <c r="FD152" s="26">
        <f t="shared" si="150"/>
        <v>-27.512467592762238</v>
      </c>
      <c r="FE152" s="26">
        <f t="shared" si="151"/>
        <v>-31.61907240411416</v>
      </c>
      <c r="FF152" s="26"/>
      <c r="FG152" s="26">
        <f t="shared" si="152"/>
        <v>15.192653158706445</v>
      </c>
      <c r="FH152" s="26">
        <f t="shared" si="153"/>
        <v>19.299257970058374</v>
      </c>
      <c r="FI152" s="26">
        <f t="shared" si="154"/>
        <v>23.405862781410303</v>
      </c>
      <c r="FJ152" s="26">
        <f t="shared" si="155"/>
        <v>27.512467592762238</v>
      </c>
      <c r="FK152" s="26">
        <f t="shared" si="156"/>
        <v>31.61907240411416</v>
      </c>
      <c r="FL152" s="26"/>
      <c r="FM152" s="32">
        <f t="shared" si="157"/>
        <v>-7.7955508230545059</v>
      </c>
      <c r="FN152" s="32">
        <f t="shared" si="157"/>
        <v>-8.7861841478672353</v>
      </c>
      <c r="FO152" s="32">
        <f t="shared" si="157"/>
        <v>-9.675921202947098</v>
      </c>
      <c r="FP152" s="32">
        <f t="shared" si="157"/>
        <v>-10.490465688950561</v>
      </c>
      <c r="FQ152" s="32">
        <f t="shared" si="159"/>
        <v>-11.246167774689146</v>
      </c>
      <c r="FR152" s="31">
        <f t="shared" si="160"/>
        <v>-9.4969264209929847</v>
      </c>
      <c r="FS152" s="4">
        <f t="shared" si="161"/>
        <v>7.5082246821612028E-5</v>
      </c>
      <c r="FT152" s="5">
        <f t="shared" si="158"/>
        <v>1.1977436132612293E-4</v>
      </c>
      <c r="GF152">
        <v>7835.07</v>
      </c>
      <c r="GG152" s="38"/>
    </row>
    <row r="153" spans="1:19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 s="7">
        <f t="shared" si="142"/>
        <v>41.179178015920002</v>
      </c>
      <c r="EU153" s="7">
        <f t="shared" si="143"/>
        <v>32.943342412736001</v>
      </c>
      <c r="EV153" s="7">
        <f t="shared" si="144"/>
        <v>37.061260214328001</v>
      </c>
      <c r="EW153" s="7">
        <v>41.179178015920002</v>
      </c>
      <c r="EX153" s="7">
        <f t="shared" si="145"/>
        <v>45.297095817512009</v>
      </c>
      <c r="EY153" s="7">
        <f t="shared" si="146"/>
        <v>49.415013619104002</v>
      </c>
      <c r="EZ153" s="7"/>
      <c r="FA153" s="26">
        <f t="shared" si="147"/>
        <v>-15.283157080627003</v>
      </c>
      <c r="FB153" s="26">
        <f t="shared" si="148"/>
        <v>-19.401074882219003</v>
      </c>
      <c r="FC153" s="26">
        <f t="shared" si="149"/>
        <v>-23.518992683811003</v>
      </c>
      <c r="FD153" s="26">
        <f t="shared" si="150"/>
        <v>-27.636910485403011</v>
      </c>
      <c r="FE153" s="26">
        <f t="shared" si="151"/>
        <v>-31.754828286995004</v>
      </c>
      <c r="FF153" s="26"/>
      <c r="FG153" s="26">
        <f t="shared" si="152"/>
        <v>15.283157080627003</v>
      </c>
      <c r="FH153" s="26">
        <f t="shared" si="153"/>
        <v>19.401074882219003</v>
      </c>
      <c r="FI153" s="26">
        <f t="shared" si="154"/>
        <v>23.518992683811003</v>
      </c>
      <c r="FJ153" s="26">
        <f t="shared" si="155"/>
        <v>27.636910485403011</v>
      </c>
      <c r="FK153" s="26">
        <f t="shared" si="156"/>
        <v>31.754828286995004</v>
      </c>
      <c r="FL153" s="26"/>
      <c r="FM153" s="32">
        <f t="shared" si="157"/>
        <v>-7.8187357240482305</v>
      </c>
      <c r="FN153" s="32">
        <f t="shared" si="157"/>
        <v>-8.8093302542744993</v>
      </c>
      <c r="FO153" s="32">
        <f t="shared" si="157"/>
        <v>-9.6992768150643069</v>
      </c>
      <c r="FP153" s="32">
        <f t="shared" si="157"/>
        <v>-10.514163872682033</v>
      </c>
      <c r="FQ153" s="32">
        <f t="shared" si="159"/>
        <v>-11.27028451938903</v>
      </c>
      <c r="FR153" s="31">
        <f t="shared" si="160"/>
        <v>-9.5203730932384794</v>
      </c>
      <c r="FS153" s="4">
        <f t="shared" si="161"/>
        <v>7.3342295730669354E-5</v>
      </c>
      <c r="FT153" s="5">
        <f t="shared" si="158"/>
        <v>1.169987180884946E-4</v>
      </c>
      <c r="GF153">
        <v>7834.95</v>
      </c>
      <c r="GG153" s="38"/>
    </row>
    <row r="154" spans="1:19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 s="7">
        <f t="shared" si="142"/>
        <v>41.513560470198726</v>
      </c>
      <c r="EU154" s="7">
        <f t="shared" si="143"/>
        <v>33.210848376158957</v>
      </c>
      <c r="EV154" s="7">
        <f t="shared" si="144"/>
        <v>37.362204423178831</v>
      </c>
      <c r="EW154" s="7">
        <v>41.513560470198698</v>
      </c>
      <c r="EX154" s="7">
        <f t="shared" si="145"/>
        <v>45.664916517218572</v>
      </c>
      <c r="EY154" s="7">
        <f t="shared" si="146"/>
        <v>49.816272564238439</v>
      </c>
      <c r="EZ154" s="7"/>
      <c r="FA154" s="26">
        <f t="shared" si="147"/>
        <v>-15.550663044049958</v>
      </c>
      <c r="FB154" s="26">
        <f t="shared" si="148"/>
        <v>-19.702019091069833</v>
      </c>
      <c r="FC154" s="26">
        <f t="shared" si="149"/>
        <v>-23.853375138089699</v>
      </c>
      <c r="FD154" s="26">
        <f t="shared" si="150"/>
        <v>-28.004731185109573</v>
      </c>
      <c r="FE154" s="26">
        <f t="shared" si="151"/>
        <v>-32.156087232129437</v>
      </c>
      <c r="FF154" s="26"/>
      <c r="FG154" s="26">
        <f t="shared" si="152"/>
        <v>15.550663044049958</v>
      </c>
      <c r="FH154" s="26">
        <f t="shared" si="153"/>
        <v>19.702019091069833</v>
      </c>
      <c r="FI154" s="26">
        <f t="shared" si="154"/>
        <v>23.853375138089699</v>
      </c>
      <c r="FJ154" s="26">
        <f t="shared" si="155"/>
        <v>28.004731185109573</v>
      </c>
      <c r="FK154" s="26">
        <f t="shared" si="156"/>
        <v>32.156087232129437</v>
      </c>
      <c r="FL154" s="26"/>
      <c r="FM154" s="32">
        <f t="shared" si="157"/>
        <v>-7.8868658018378781</v>
      </c>
      <c r="FN154" s="32">
        <f t="shared" si="157"/>
        <v>-8.877391303996875</v>
      </c>
      <c r="FO154" s="32">
        <f t="shared" si="157"/>
        <v>-9.7679834434932786</v>
      </c>
      <c r="FP154" s="32">
        <f t="shared" si="157"/>
        <v>-10.583899316435238</v>
      </c>
      <c r="FQ154" s="32">
        <f t="shared" si="159"/>
        <v>-11.341267518602924</v>
      </c>
      <c r="FR154" s="31">
        <f t="shared" si="160"/>
        <v>-9.5893363217935654</v>
      </c>
      <c r="FS154" s="4">
        <f t="shared" si="161"/>
        <v>6.8454838520663405E-5</v>
      </c>
      <c r="FT154" s="5">
        <f t="shared" si="158"/>
        <v>1.0920204056993218E-4</v>
      </c>
      <c r="GF154">
        <v>7834.87</v>
      </c>
      <c r="GG154" s="38"/>
      <c r="GH154">
        <v>7206.72</v>
      </c>
    </row>
    <row r="155" spans="1:19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 s="7">
        <f t="shared" si="142"/>
        <v>41.580481027222476</v>
      </c>
      <c r="EU155" s="7">
        <f t="shared" si="143"/>
        <v>33.264384821777917</v>
      </c>
      <c r="EV155" s="7">
        <f t="shared" si="144"/>
        <v>37.422432924500157</v>
      </c>
      <c r="EW155" s="7">
        <v>41.580481027222397</v>
      </c>
      <c r="EX155" s="7">
        <f t="shared" si="145"/>
        <v>45.738529129944638</v>
      </c>
      <c r="EY155" s="7">
        <f t="shared" si="146"/>
        <v>49.896577232666878</v>
      </c>
      <c r="EZ155" s="7"/>
      <c r="FA155" s="26">
        <f t="shared" si="147"/>
        <v>-15.604199489668918</v>
      </c>
      <c r="FB155" s="26">
        <f t="shared" si="148"/>
        <v>-19.762247592391159</v>
      </c>
      <c r="FC155" s="26">
        <f t="shared" si="149"/>
        <v>-23.920295695113399</v>
      </c>
      <c r="FD155" s="26">
        <f t="shared" si="150"/>
        <v>-28.07834379783564</v>
      </c>
      <c r="FE155" s="26">
        <f t="shared" si="151"/>
        <v>-32.236391900557877</v>
      </c>
      <c r="FF155" s="26"/>
      <c r="FG155" s="26">
        <f t="shared" si="152"/>
        <v>15.604199489668918</v>
      </c>
      <c r="FH155" s="26">
        <f t="shared" si="153"/>
        <v>19.762247592391159</v>
      </c>
      <c r="FI155" s="26">
        <f t="shared" si="154"/>
        <v>23.920295695113399</v>
      </c>
      <c r="FJ155" s="26">
        <f t="shared" si="155"/>
        <v>28.07834379783564</v>
      </c>
      <c r="FK155" s="26">
        <f t="shared" si="156"/>
        <v>32.236391900557877</v>
      </c>
      <c r="FL155" s="26"/>
      <c r="FM155" s="32">
        <f t="shared" si="157"/>
        <v>-7.9004302388335583</v>
      </c>
      <c r="FN155" s="32">
        <f t="shared" si="157"/>
        <v>-8.8909499137923742</v>
      </c>
      <c r="FO155" s="32">
        <f t="shared" si="157"/>
        <v>-9.7816758676851272</v>
      </c>
      <c r="FP155" s="32">
        <f t="shared" si="157"/>
        <v>-10.597800488372224</v>
      </c>
      <c r="FQ155" s="32">
        <f t="shared" si="159"/>
        <v>-11.355420186071122</v>
      </c>
      <c r="FR155" s="31">
        <f t="shared" si="160"/>
        <v>-9.6030779024162367</v>
      </c>
      <c r="FS155" s="4">
        <f t="shared" si="161"/>
        <v>6.7520594533795382E-5</v>
      </c>
      <c r="FT155" s="5">
        <f t="shared" si="158"/>
        <v>1.0771169522750058E-4</v>
      </c>
      <c r="GD155" s="42"/>
      <c r="GE155" s="42"/>
      <c r="GF155">
        <v>7834.77</v>
      </c>
      <c r="GG155" s="38"/>
    </row>
    <row r="156" spans="1:19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 s="7">
        <f t="shared" si="142"/>
        <v>42.357623860151918</v>
      </c>
      <c r="EU156" s="7">
        <f t="shared" si="143"/>
        <v>33.886099088121519</v>
      </c>
      <c r="EV156" s="7">
        <f t="shared" si="144"/>
        <v>38.121861474136708</v>
      </c>
      <c r="EW156" s="7">
        <v>42.357623860151897</v>
      </c>
      <c r="EX156" s="7">
        <f t="shared" si="145"/>
        <v>46.593386246167093</v>
      </c>
      <c r="EY156" s="7">
        <f t="shared" si="146"/>
        <v>50.829148632182275</v>
      </c>
      <c r="EZ156" s="7"/>
      <c r="FA156" s="26">
        <f t="shared" si="147"/>
        <v>-16.22591375601252</v>
      </c>
      <c r="FB156" s="26">
        <f t="shared" si="148"/>
        <v>-20.461676142027709</v>
      </c>
      <c r="FC156" s="26">
        <f t="shared" si="149"/>
        <v>-24.697438528042898</v>
      </c>
      <c r="FD156" s="26">
        <f t="shared" si="150"/>
        <v>-28.933200914058094</v>
      </c>
      <c r="FE156" s="26">
        <f t="shared" si="151"/>
        <v>-33.168963300073273</v>
      </c>
      <c r="FF156" s="26"/>
      <c r="FG156" s="26">
        <f t="shared" si="152"/>
        <v>16.22591375601252</v>
      </c>
      <c r="FH156" s="26">
        <f t="shared" si="153"/>
        <v>20.461676142027709</v>
      </c>
      <c r="FI156" s="26">
        <f t="shared" si="154"/>
        <v>24.697438528042898</v>
      </c>
      <c r="FJ156" s="26">
        <f t="shared" si="155"/>
        <v>28.933200914058094</v>
      </c>
      <c r="FK156" s="26">
        <f t="shared" si="156"/>
        <v>33.168963300073273</v>
      </c>
      <c r="FL156" s="26"/>
      <c r="FM156" s="32">
        <f t="shared" ref="FM156:FP158" si="163">-2*SQRT(FG156)</f>
        <v>-8.0562804707911013</v>
      </c>
      <c r="FN156" s="32">
        <f t="shared" si="163"/>
        <v>-9.0469168542720038</v>
      </c>
      <c r="FO156" s="32">
        <f t="shared" si="163"/>
        <v>-9.939303502367336</v>
      </c>
      <c r="FP156" s="32">
        <f t="shared" si="163"/>
        <v>-10.757918184120587</v>
      </c>
      <c r="FQ156" s="32">
        <f t="shared" si="159"/>
        <v>-11.518500475335021</v>
      </c>
      <c r="FR156" s="31">
        <f t="shared" si="160"/>
        <v>-9.7612256091335077</v>
      </c>
      <c r="FS156" s="4">
        <f t="shared" si="161"/>
        <v>5.7643929896560148E-5</v>
      </c>
      <c r="FT156" s="5">
        <f t="shared" si="158"/>
        <v>9.1956023959860231E-5</v>
      </c>
      <c r="GC156" s="36"/>
      <c r="GD156" s="42"/>
      <c r="GE156" s="42"/>
      <c r="GF156">
        <v>7834.74</v>
      </c>
      <c r="GG156" s="38"/>
    </row>
    <row r="157" spans="1:19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 s="7">
        <f t="shared" si="142"/>
        <v>43.566005335478984</v>
      </c>
      <c r="EU157" s="7">
        <f t="shared" si="143"/>
        <v>34.852804268383203</v>
      </c>
      <c r="EV157" s="7">
        <f t="shared" si="144"/>
        <v>39.2094048019311</v>
      </c>
      <c r="EW157" s="7">
        <v>43.566005335478998</v>
      </c>
      <c r="EX157" s="7">
        <f t="shared" si="145"/>
        <v>47.922605869026903</v>
      </c>
      <c r="EY157" s="7">
        <f t="shared" si="146"/>
        <v>52.279206402574793</v>
      </c>
      <c r="EZ157" s="7"/>
      <c r="FA157" s="26">
        <f t="shared" si="147"/>
        <v>-17.192618936274204</v>
      </c>
      <c r="FB157" s="26">
        <f t="shared" si="148"/>
        <v>-21.549219469822102</v>
      </c>
      <c r="FC157" s="26">
        <f t="shared" si="149"/>
        <v>-25.90582000337</v>
      </c>
      <c r="FD157" s="26">
        <f t="shared" si="150"/>
        <v>-30.262420536917904</v>
      </c>
      <c r="FE157" s="26">
        <f t="shared" si="151"/>
        <v>-34.619021070465791</v>
      </c>
      <c r="FF157" s="26"/>
      <c r="FG157" s="26">
        <f t="shared" si="152"/>
        <v>17.192618936274204</v>
      </c>
      <c r="FH157" s="26">
        <f t="shared" si="153"/>
        <v>21.549219469822102</v>
      </c>
      <c r="FI157" s="26">
        <f t="shared" si="154"/>
        <v>25.90582000337</v>
      </c>
      <c r="FJ157" s="26">
        <f t="shared" si="155"/>
        <v>30.262420536917904</v>
      </c>
      <c r="FK157" s="26">
        <f t="shared" si="156"/>
        <v>34.619021070465791</v>
      </c>
      <c r="FL157" s="26"/>
      <c r="FM157" s="32">
        <f t="shared" si="163"/>
        <v>-8.2927966178543659</v>
      </c>
      <c r="FN157" s="32">
        <f t="shared" si="163"/>
        <v>-9.2842273711541772</v>
      </c>
      <c r="FO157" s="32">
        <f t="shared" si="163"/>
        <v>-10.179552053675053</v>
      </c>
      <c r="FP157" s="32">
        <f t="shared" si="163"/>
        <v>-11.002258047676923</v>
      </c>
      <c r="FQ157" s="32">
        <f t="shared" si="159"/>
        <v>-11.767586170573095</v>
      </c>
      <c r="FR157" s="31">
        <f t="shared" si="160"/>
        <v>-10.00211369934185</v>
      </c>
      <c r="FS157" s="4">
        <f t="shared" si="161"/>
        <v>4.5304069306606954E-5</v>
      </c>
      <c r="FT157" s="5">
        <f t="shared" si="158"/>
        <v>7.2270958800227795E-5</v>
      </c>
      <c r="GD157" s="42"/>
      <c r="GE157" s="42"/>
      <c r="GG157" s="38"/>
    </row>
    <row r="158" spans="1:19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 s="7">
        <f t="shared" si="142"/>
        <v>44.018975379268333</v>
      </c>
      <c r="EU158" s="7">
        <f t="shared" si="143"/>
        <v>35.215180303414719</v>
      </c>
      <c r="EV158" s="7">
        <f t="shared" si="144"/>
        <v>39.617077841341562</v>
      </c>
      <c r="EW158" s="7">
        <v>44.018975379268397</v>
      </c>
      <c r="EX158" s="7">
        <f t="shared" si="145"/>
        <v>48.42087291719524</v>
      </c>
      <c r="EY158" s="7">
        <f t="shared" si="146"/>
        <v>52.822770455122075</v>
      </c>
      <c r="EZ158" s="7"/>
      <c r="FA158" s="26">
        <f t="shared" si="147"/>
        <v>-17.554994971305721</v>
      </c>
      <c r="FB158" s="26">
        <f t="shared" si="148"/>
        <v>-21.956892509232564</v>
      </c>
      <c r="FC158" s="26">
        <f t="shared" si="149"/>
        <v>-26.358790047159399</v>
      </c>
      <c r="FD158" s="26">
        <f t="shared" si="150"/>
        <v>-30.760687585086242</v>
      </c>
      <c r="FE158" s="26">
        <f t="shared" si="151"/>
        <v>-35.162585123013073</v>
      </c>
      <c r="FF158" s="26"/>
      <c r="FG158" s="26">
        <f t="shared" si="152"/>
        <v>17.554994971305721</v>
      </c>
      <c r="FH158" s="26">
        <f t="shared" si="153"/>
        <v>21.956892509232564</v>
      </c>
      <c r="FI158" s="26">
        <f t="shared" si="154"/>
        <v>26.358790047159399</v>
      </c>
      <c r="FJ158" s="26">
        <f t="shared" si="155"/>
        <v>30.760687585086242</v>
      </c>
      <c r="FK158" s="26">
        <f t="shared" si="156"/>
        <v>35.162585123013073</v>
      </c>
      <c r="FL158" s="26"/>
      <c r="FM158" s="32">
        <f t="shared" si="163"/>
        <v>-8.379736265851264</v>
      </c>
      <c r="FN158" s="32">
        <f t="shared" si="163"/>
        <v>-9.3716364652567616</v>
      </c>
      <c r="FO158" s="32">
        <f t="shared" si="163"/>
        <v>-10.268162454336101</v>
      </c>
      <c r="FP158" s="32">
        <f t="shared" si="163"/>
        <v>-11.092463673158681</v>
      </c>
      <c r="FQ158" s="32">
        <f t="shared" si="159"/>
        <v>-11.859609626461248</v>
      </c>
      <c r="FR158" s="31">
        <f t="shared" si="160"/>
        <v>-10.090916340563043</v>
      </c>
      <c r="FS158" s="4">
        <f t="shared" si="161"/>
        <v>4.145440785408823E-5</v>
      </c>
      <c r="FT158" s="5">
        <f t="shared" si="158"/>
        <v>6.6129816768440564E-5</v>
      </c>
      <c r="FW158" s="39"/>
      <c r="GD158" s="42"/>
      <c r="GE158" s="42"/>
      <c r="GF158">
        <v>7835.74</v>
      </c>
      <c r="GG158" s="38" t="e">
        <f>(GF158-GF156)/(FW158-FW156)</f>
        <v>#DIV/0!</v>
      </c>
    </row>
    <row r="159" spans="1:190" x14ac:dyDescent="0.25">
      <c r="ET159" s="22">
        <v>18</v>
      </c>
      <c r="EU159" s="7"/>
      <c r="EV159" s="7"/>
      <c r="EW159" s="7">
        <v>17.660185332108998</v>
      </c>
      <c r="EX159" s="7"/>
      <c r="EY159" s="7"/>
      <c r="EZ159" s="7"/>
      <c r="FG159" s="26"/>
      <c r="FH159" s="26"/>
      <c r="FI159" s="26"/>
      <c r="FJ159" s="26"/>
      <c r="FK159" s="26"/>
      <c r="FL159" s="26"/>
      <c r="FS159" s="33">
        <f>SUM(FS139:FS158)</f>
        <v>0.6268640967091218</v>
      </c>
      <c r="FT159" s="34">
        <f>SUM(FT139:FT158)</f>
        <v>1.0000000000000002</v>
      </c>
      <c r="GD159" s="42"/>
      <c r="GE159" s="42"/>
      <c r="GF159">
        <v>7836.4</v>
      </c>
      <c r="GG159" s="38" t="e">
        <f t="shared" ref="GG159:GG164" si="164">(GF159-GF158)/(FW159-FW158)</f>
        <v>#DIV/0!</v>
      </c>
    </row>
    <row r="160" spans="1:19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 s="7">
        <f t="shared" ref="ET160:ET179" si="165">SUMPRODUCT($A$12:$ES$12,A160:ES160)</f>
        <v>36.132120898970072</v>
      </c>
      <c r="EU160" s="7">
        <f t="shared" ref="EU160:EU179" si="166">0.8*EW160</f>
        <v>28.905696719176081</v>
      </c>
      <c r="EV160" s="7">
        <f t="shared" ref="EV160:EV179" si="167">0.9*EW160</f>
        <v>32.518908809073089</v>
      </c>
      <c r="EW160" s="7">
        <v>36.132120898970101</v>
      </c>
      <c r="EX160" s="7">
        <f t="shared" ref="EX160:EX179" si="168">1.1*EW160</f>
        <v>39.745332988867112</v>
      </c>
      <c r="EY160" s="7">
        <f t="shared" ref="EY160:EY179" si="169">1.2*EW160</f>
        <v>43.358545078764116</v>
      </c>
      <c r="EZ160" s="7"/>
      <c r="FA160" s="24">
        <f t="shared" ref="FA160:FA179" si="170">$EW$180-EU160</f>
        <v>7.2264241797940194</v>
      </c>
      <c r="FB160" s="24">
        <f t="shared" ref="FB160:FB179" si="171">$EW$180-EV160</f>
        <v>3.6132120898970115</v>
      </c>
      <c r="FC160" s="35">
        <f t="shared" ref="FC160:FC179" si="172">$EW$180-EW160</f>
        <v>0</v>
      </c>
      <c r="FD160" s="26">
        <f t="shared" ref="FD160:FD179" si="173">$EW$180-EX160</f>
        <v>-3.6132120898970115</v>
      </c>
      <c r="FE160" s="26">
        <f t="shared" ref="FE160:FE179" si="174">$EW$180-EY160</f>
        <v>-7.2264241797940159</v>
      </c>
      <c r="FF160" s="26"/>
      <c r="FG160" s="26">
        <f t="shared" ref="FG160:FG179" si="175">ABS(FA160)</f>
        <v>7.2264241797940194</v>
      </c>
      <c r="FH160" s="26">
        <f t="shared" ref="FH160:FH179" si="176">ABS(FB160)</f>
        <v>3.6132120898970115</v>
      </c>
      <c r="FI160" s="26">
        <f t="shared" ref="FI160:FI179" si="177">ABS(FC160)</f>
        <v>0</v>
      </c>
      <c r="FJ160" s="26">
        <f t="shared" ref="FJ160:FJ179" si="178">ABS(FD160)</f>
        <v>3.6132120898970115</v>
      </c>
      <c r="FK160" s="26">
        <f t="shared" ref="FK160:FK179" si="179">ABS(FE160)</f>
        <v>7.2264241797940159</v>
      </c>
      <c r="FL160" s="26"/>
      <c r="FM160" s="35">
        <f>SQRT(FG160)</f>
        <v>2.6882009187919751</v>
      </c>
      <c r="FN160" s="35">
        <f t="shared" ref="FN160:FO168" si="180">SQRT(FH160)</f>
        <v>1.9008450988697136</v>
      </c>
      <c r="FO160" s="35">
        <f t="shared" si="180"/>
        <v>0</v>
      </c>
      <c r="FP160" s="32">
        <f>-2*SQRT(FJ160)</f>
        <v>-3.8016901977394273</v>
      </c>
      <c r="FQ160" s="32">
        <f>-2*SQRT(FK160)</f>
        <v>-5.3764018375839493</v>
      </c>
      <c r="FR160" s="31">
        <f>SUMPRODUCT(FM160:FQ160,$FM$11:$FQ$11)</f>
        <v>-0.74809163118552668</v>
      </c>
      <c r="FS160" s="4">
        <f t="shared" si="161"/>
        <v>0.47326886303583826</v>
      </c>
      <c r="FT160" s="5">
        <f>FS160/$FS$180</f>
        <v>0.20895072244964397</v>
      </c>
      <c r="GD160" s="42"/>
      <c r="GE160" s="42"/>
      <c r="GF160">
        <v>7838.87</v>
      </c>
      <c r="GG160" s="38" t="e">
        <f t="shared" si="164"/>
        <v>#DIV/0!</v>
      </c>
    </row>
    <row r="161" spans="1:2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 s="7">
        <f t="shared" si="165"/>
        <v>36.245250801370787</v>
      </c>
      <c r="EU161" s="7">
        <f t="shared" si="166"/>
        <v>28.996200641096642</v>
      </c>
      <c r="EV161" s="7">
        <f t="shared" si="167"/>
        <v>32.620725721233725</v>
      </c>
      <c r="EW161" s="7">
        <v>36.245250801370801</v>
      </c>
      <c r="EX161" s="7">
        <f t="shared" si="168"/>
        <v>39.869775881507884</v>
      </c>
      <c r="EY161" s="7">
        <f t="shared" si="169"/>
        <v>43.49430096164496</v>
      </c>
      <c r="EZ161" s="7"/>
      <c r="FA161" s="24">
        <f t="shared" si="170"/>
        <v>7.1359202578734582</v>
      </c>
      <c r="FB161" s="24">
        <f t="shared" si="171"/>
        <v>3.5113951777363752</v>
      </c>
      <c r="FC161" s="32">
        <f t="shared" si="172"/>
        <v>-0.11312990240070064</v>
      </c>
      <c r="FD161" s="26">
        <f t="shared" si="173"/>
        <v>-3.7376549825377836</v>
      </c>
      <c r="FE161" s="26">
        <f t="shared" si="174"/>
        <v>-7.3621800626748595</v>
      </c>
      <c r="FF161" s="26"/>
      <c r="FG161" s="26">
        <f t="shared" si="175"/>
        <v>7.1359202578734582</v>
      </c>
      <c r="FH161" s="26">
        <f t="shared" si="176"/>
        <v>3.5113951777363752</v>
      </c>
      <c r="FI161" s="26">
        <f t="shared" si="177"/>
        <v>0.11312990240070064</v>
      </c>
      <c r="FJ161" s="26">
        <f t="shared" si="178"/>
        <v>3.7376549825377836</v>
      </c>
      <c r="FK161" s="26">
        <f t="shared" si="179"/>
        <v>7.3621800626748595</v>
      </c>
      <c r="FL161" s="26"/>
      <c r="FM161" s="35">
        <f t="shared" ref="FM161:FM176" si="181">SQRT(FG161)</f>
        <v>2.6713143315367174</v>
      </c>
      <c r="FN161" s="35">
        <f t="shared" si="180"/>
        <v>1.8738717079182277</v>
      </c>
      <c r="FO161" s="32">
        <f t="shared" ref="FM161:FP179" si="182">-2*SQRT(FI161)</f>
        <v>-0.67269577789874868</v>
      </c>
      <c r="FP161" s="32">
        <f t="shared" si="182"/>
        <v>-3.8666031513656964</v>
      </c>
      <c r="FQ161" s="32">
        <f t="shared" ref="FQ161:FQ179" si="183">-2*SQRT(FK161)</f>
        <v>-5.426667508766263</v>
      </c>
      <c r="FR161" s="31">
        <f t="shared" ref="FR161:FR168" si="184">SUMPRODUCT(FM161:FQ161,$FM$11:$FQ$11)</f>
        <v>-0.91193568385389079</v>
      </c>
      <c r="FS161" s="4">
        <f t="shared" si="161"/>
        <v>0.40174581800940956</v>
      </c>
      <c r="FT161" s="5">
        <f t="shared" ref="FT161:FT179" si="185">FS161/$FS$180</f>
        <v>0.17737291732169708</v>
      </c>
      <c r="GD161" s="42"/>
      <c r="GE161" s="42"/>
      <c r="GF161">
        <v>7837.92</v>
      </c>
      <c r="GG161" s="38" t="e">
        <f t="shared" si="164"/>
        <v>#DIV/0!</v>
      </c>
    </row>
    <row r="162" spans="1:2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 s="7">
        <f t="shared" si="165"/>
        <v>36.579633255649512</v>
      </c>
      <c r="EU162" s="7">
        <f t="shared" si="166"/>
        <v>29.263706604519598</v>
      </c>
      <c r="EV162" s="7">
        <f t="shared" si="167"/>
        <v>32.921669930084548</v>
      </c>
      <c r="EW162" s="7">
        <v>36.579633255649497</v>
      </c>
      <c r="EX162" s="7">
        <f t="shared" si="168"/>
        <v>40.237596581214447</v>
      </c>
      <c r="EY162" s="7">
        <f t="shared" si="169"/>
        <v>43.895559906779397</v>
      </c>
      <c r="EZ162" s="7"/>
      <c r="FA162" s="24">
        <f t="shared" si="170"/>
        <v>6.8684142944505027</v>
      </c>
      <c r="FB162" s="24">
        <f t="shared" si="171"/>
        <v>3.2104509688855529</v>
      </c>
      <c r="FC162" s="32">
        <f t="shared" si="172"/>
        <v>-0.44751235667939682</v>
      </c>
      <c r="FD162" s="26">
        <f t="shared" si="173"/>
        <v>-4.1054756822443466</v>
      </c>
      <c r="FE162" s="26">
        <f t="shared" si="174"/>
        <v>-7.7634390078092963</v>
      </c>
      <c r="FF162" s="26"/>
      <c r="FG162" s="26">
        <f t="shared" si="175"/>
        <v>6.8684142944505027</v>
      </c>
      <c r="FH162" s="26">
        <f t="shared" si="176"/>
        <v>3.2104509688855529</v>
      </c>
      <c r="FI162" s="26">
        <f t="shared" si="177"/>
        <v>0.44751235667939682</v>
      </c>
      <c r="FJ162" s="26">
        <f t="shared" si="178"/>
        <v>4.1054756822443466</v>
      </c>
      <c r="FK162" s="26">
        <f t="shared" si="179"/>
        <v>7.7634390078092963</v>
      </c>
      <c r="FL162" s="26"/>
      <c r="FM162" s="35">
        <f t="shared" si="181"/>
        <v>2.620765974758239</v>
      </c>
      <c r="FN162" s="35">
        <f t="shared" si="180"/>
        <v>1.791773135440297</v>
      </c>
      <c r="FO162" s="32">
        <f t="shared" si="182"/>
        <v>-1.3379272875300763</v>
      </c>
      <c r="FP162" s="32">
        <f t="shared" si="182"/>
        <v>-4.0523946906708614</v>
      </c>
      <c r="FQ162" s="32">
        <f t="shared" si="183"/>
        <v>-5.5725897059838516</v>
      </c>
      <c r="FR162" s="31">
        <f t="shared" si="184"/>
        <v>-1.1256902312573112</v>
      </c>
      <c r="FS162" s="4">
        <f t="shared" si="161"/>
        <v>0.3244284593951583</v>
      </c>
      <c r="FT162" s="5">
        <f t="shared" si="185"/>
        <v>0.14323689189903446</v>
      </c>
      <c r="GD162" s="42"/>
      <c r="GE162" s="42"/>
      <c r="GF162">
        <v>7837.47</v>
      </c>
      <c r="GG162" s="38" t="e">
        <f t="shared" si="164"/>
        <v>#DIV/0!</v>
      </c>
      <c r="GH162">
        <v>7248.96</v>
      </c>
    </row>
    <row r="163" spans="1:2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 s="7">
        <f t="shared" si="165"/>
        <v>37.743601031863214</v>
      </c>
      <c r="EU163" s="7">
        <f t="shared" si="166"/>
        <v>30.194880825490561</v>
      </c>
      <c r="EV163" s="7">
        <f t="shared" si="167"/>
        <v>33.969240928676882</v>
      </c>
      <c r="EW163" s="7">
        <v>37.7436010318632</v>
      </c>
      <c r="EX163" s="7">
        <f t="shared" si="168"/>
        <v>41.517961135049525</v>
      </c>
      <c r="EY163" s="7">
        <f t="shared" si="169"/>
        <v>45.292321238235836</v>
      </c>
      <c r="EZ163" s="7"/>
      <c r="FA163" s="24">
        <f t="shared" si="170"/>
        <v>5.9372400734795399</v>
      </c>
      <c r="FB163" s="24">
        <f t="shared" si="171"/>
        <v>2.1628799702932184</v>
      </c>
      <c r="FC163" s="32">
        <f t="shared" si="172"/>
        <v>-1.6114801328930994</v>
      </c>
      <c r="FD163" s="26">
        <f t="shared" si="173"/>
        <v>-5.3858402360794244</v>
      </c>
      <c r="FE163" s="26">
        <f t="shared" si="174"/>
        <v>-9.1602003392657352</v>
      </c>
      <c r="FF163" s="26"/>
      <c r="FG163" s="26">
        <f t="shared" si="175"/>
        <v>5.9372400734795399</v>
      </c>
      <c r="FH163" s="26">
        <f t="shared" si="176"/>
        <v>2.1628799702932184</v>
      </c>
      <c r="FI163" s="26">
        <f t="shared" si="177"/>
        <v>1.6114801328930994</v>
      </c>
      <c r="FJ163" s="26">
        <f t="shared" si="178"/>
        <v>5.3858402360794244</v>
      </c>
      <c r="FK163" s="26">
        <f t="shared" si="179"/>
        <v>9.1602003392657352</v>
      </c>
      <c r="FL163" s="26"/>
      <c r="FM163" s="35">
        <f t="shared" si="181"/>
        <v>2.4366452498218818</v>
      </c>
      <c r="FN163" s="35">
        <f t="shared" si="180"/>
        <v>1.4706733050862175</v>
      </c>
      <c r="FO163" s="32">
        <f t="shared" si="182"/>
        <v>-2.5388817482451596</v>
      </c>
      <c r="FP163" s="32">
        <f t="shared" si="182"/>
        <v>-4.6414826235070299</v>
      </c>
      <c r="FQ163" s="32">
        <f t="shared" si="183"/>
        <v>-6.0531645737632926</v>
      </c>
      <c r="FR163" s="31">
        <f t="shared" si="184"/>
        <v>-1.634820073575411</v>
      </c>
      <c r="FS163" s="4">
        <f t="shared" si="161"/>
        <v>0.19498745153815183</v>
      </c>
      <c r="FT163" s="5">
        <f t="shared" si="185"/>
        <v>8.6087997858474208E-2</v>
      </c>
      <c r="GD163" s="42"/>
      <c r="GE163" s="42"/>
      <c r="GF163" s="36">
        <v>7836.28</v>
      </c>
      <c r="GG163" s="38" t="e">
        <f t="shared" si="164"/>
        <v>#DIV/0!</v>
      </c>
      <c r="GQ163" s="36"/>
      <c r="GR163" s="36"/>
    </row>
    <row r="164" spans="1:2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 s="7">
        <f t="shared" si="165"/>
        <v>38.403865768846153</v>
      </c>
      <c r="EU164" s="7">
        <f t="shared" si="166"/>
        <v>30.723092615076965</v>
      </c>
      <c r="EV164" s="7">
        <f t="shared" si="167"/>
        <v>34.563479191961584</v>
      </c>
      <c r="EW164" s="7">
        <v>38.403865768846202</v>
      </c>
      <c r="EX164" s="7">
        <f t="shared" si="168"/>
        <v>42.244252345730828</v>
      </c>
      <c r="EY164" s="7">
        <f t="shared" si="169"/>
        <v>46.08463892261544</v>
      </c>
      <c r="EZ164" s="7"/>
      <c r="FA164" s="24">
        <f t="shared" si="170"/>
        <v>5.4090282838931358</v>
      </c>
      <c r="FB164" s="24">
        <f t="shared" si="171"/>
        <v>1.568641707008517</v>
      </c>
      <c r="FC164" s="26">
        <f t="shared" si="172"/>
        <v>-2.2717448698761018</v>
      </c>
      <c r="FD164" s="26">
        <f t="shared" si="173"/>
        <v>-6.1121314467607277</v>
      </c>
      <c r="FE164" s="26">
        <f t="shared" si="174"/>
        <v>-9.9525180236453394</v>
      </c>
      <c r="FF164" s="26"/>
      <c r="FG164" s="26">
        <f t="shared" si="175"/>
        <v>5.4090282838931358</v>
      </c>
      <c r="FH164" s="26">
        <f t="shared" si="176"/>
        <v>1.568641707008517</v>
      </c>
      <c r="FI164" s="26">
        <f t="shared" si="177"/>
        <v>2.2717448698761018</v>
      </c>
      <c r="FJ164" s="26">
        <f t="shared" si="178"/>
        <v>6.1121314467607277</v>
      </c>
      <c r="FK164" s="26">
        <f t="shared" si="179"/>
        <v>9.9525180236453394</v>
      </c>
      <c r="FL164" s="26"/>
      <c r="FM164" s="35">
        <f t="shared" si="181"/>
        <v>2.3257317738494989</v>
      </c>
      <c r="FN164" s="35">
        <f t="shared" si="180"/>
        <v>1.2524542734201984</v>
      </c>
      <c r="FO164" s="32">
        <f t="shared" si="182"/>
        <v>-3.0144617230119888</v>
      </c>
      <c r="FP164" s="32">
        <f t="shared" si="182"/>
        <v>-4.9445450535962268</v>
      </c>
      <c r="FQ164" s="32">
        <f t="shared" si="183"/>
        <v>-6.309522334898368</v>
      </c>
      <c r="FR164" s="31">
        <f t="shared" si="184"/>
        <v>-1.8804379077863627</v>
      </c>
      <c r="FS164" s="4">
        <f t="shared" si="161"/>
        <v>0.15252329998990136</v>
      </c>
      <c r="FT164" s="5">
        <f t="shared" si="185"/>
        <v>6.7339848894475696E-2</v>
      </c>
      <c r="GD164" s="42"/>
      <c r="GE164" s="42"/>
      <c r="GF164">
        <v>7836.59</v>
      </c>
      <c r="GG164" s="38" t="e">
        <f t="shared" si="164"/>
        <v>#DIV/0!</v>
      </c>
    </row>
    <row r="165" spans="1:20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 s="7">
        <f t="shared" si="165"/>
        <v>38.516995671246868</v>
      </c>
      <c r="EU165" s="7">
        <f t="shared" si="166"/>
        <v>30.813596536997522</v>
      </c>
      <c r="EV165" s="7">
        <f t="shared" si="167"/>
        <v>34.665296104122213</v>
      </c>
      <c r="EW165" s="7">
        <v>38.516995671246903</v>
      </c>
      <c r="EX165" s="7">
        <f t="shared" si="168"/>
        <v>42.368695238371593</v>
      </c>
      <c r="EY165" s="7">
        <f t="shared" si="169"/>
        <v>46.220394805496284</v>
      </c>
      <c r="EZ165" s="7"/>
      <c r="FA165" s="24">
        <f t="shared" si="170"/>
        <v>5.3185243619725782</v>
      </c>
      <c r="FB165" s="24">
        <f t="shared" si="171"/>
        <v>1.4668247948478879</v>
      </c>
      <c r="FC165" s="26">
        <f t="shared" si="172"/>
        <v>-2.3848747722768024</v>
      </c>
      <c r="FD165" s="26">
        <f t="shared" si="173"/>
        <v>-6.2365743394014928</v>
      </c>
      <c r="FE165" s="26">
        <f t="shared" si="174"/>
        <v>-10.088273906526183</v>
      </c>
      <c r="FF165" s="26"/>
      <c r="FG165" s="26">
        <f t="shared" si="175"/>
        <v>5.3185243619725782</v>
      </c>
      <c r="FH165" s="26">
        <f t="shared" si="176"/>
        <v>1.4668247948478879</v>
      </c>
      <c r="FI165" s="26">
        <f t="shared" si="177"/>
        <v>2.3848747722768024</v>
      </c>
      <c r="FJ165" s="26">
        <f t="shared" si="178"/>
        <v>6.2365743394014928</v>
      </c>
      <c r="FK165" s="26">
        <f t="shared" si="179"/>
        <v>10.088273906526183</v>
      </c>
      <c r="FL165" s="26"/>
      <c r="FM165" s="35">
        <f t="shared" si="181"/>
        <v>2.3061926116377571</v>
      </c>
      <c r="FN165" s="35">
        <f t="shared" si="180"/>
        <v>1.2111254249035843</v>
      </c>
      <c r="FO165" s="32">
        <f t="shared" si="182"/>
        <v>-3.0886079532869188</v>
      </c>
      <c r="FP165" s="32">
        <f t="shared" si="182"/>
        <v>-4.9946268486850922</v>
      </c>
      <c r="FQ165" s="32">
        <f t="shared" si="183"/>
        <v>-6.3524086476001154</v>
      </c>
      <c r="FR165" s="31">
        <f t="shared" si="184"/>
        <v>-1.9212650643763265</v>
      </c>
      <c r="FS165" s="4">
        <f t="shared" si="161"/>
        <v>0.14642161214978569</v>
      </c>
      <c r="FT165" s="5">
        <f t="shared" si="185"/>
        <v>6.4645921231083592E-2</v>
      </c>
      <c r="GD165" s="42"/>
      <c r="GE165" s="42"/>
      <c r="GG165" s="38"/>
    </row>
    <row r="166" spans="1:2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 s="7">
        <f t="shared" si="165"/>
        <v>38.851378125525592</v>
      </c>
      <c r="EU166" s="7">
        <f t="shared" si="166"/>
        <v>31.081102500420482</v>
      </c>
      <c r="EV166" s="7">
        <f t="shared" si="167"/>
        <v>34.966240312973042</v>
      </c>
      <c r="EW166" s="7">
        <v>38.851378125525599</v>
      </c>
      <c r="EX166" s="7">
        <f t="shared" si="168"/>
        <v>42.736515938078163</v>
      </c>
      <c r="EY166" s="7">
        <f t="shared" si="169"/>
        <v>46.62165375063072</v>
      </c>
      <c r="EZ166" s="7"/>
      <c r="FA166" s="24">
        <f t="shared" si="170"/>
        <v>5.0510183985496191</v>
      </c>
      <c r="FB166" s="24">
        <f t="shared" si="171"/>
        <v>1.1658805859970585</v>
      </c>
      <c r="FC166" s="26">
        <f t="shared" si="172"/>
        <v>-2.7192572265554986</v>
      </c>
      <c r="FD166" s="26">
        <f t="shared" si="173"/>
        <v>-6.6043950391080628</v>
      </c>
      <c r="FE166" s="26">
        <f t="shared" si="174"/>
        <v>-10.48953285166062</v>
      </c>
      <c r="FF166" s="26"/>
      <c r="FG166" s="26">
        <f t="shared" si="175"/>
        <v>5.0510183985496191</v>
      </c>
      <c r="FH166" s="26">
        <f t="shared" si="176"/>
        <v>1.1658805859970585</v>
      </c>
      <c r="FI166" s="26">
        <f t="shared" si="177"/>
        <v>2.7192572265554986</v>
      </c>
      <c r="FJ166" s="26">
        <f t="shared" si="178"/>
        <v>6.6043950391080628</v>
      </c>
      <c r="FK166" s="26">
        <f t="shared" si="179"/>
        <v>10.48953285166062</v>
      </c>
      <c r="FL166" s="26"/>
      <c r="FM166" s="35">
        <f t="shared" si="181"/>
        <v>2.2474470847051369</v>
      </c>
      <c r="FN166" s="35">
        <f t="shared" si="180"/>
        <v>1.0797595037771412</v>
      </c>
      <c r="FO166" s="32">
        <f t="shared" si="182"/>
        <v>-3.2980340971891109</v>
      </c>
      <c r="FP166" s="32">
        <f t="shared" si="182"/>
        <v>-5.1398035134071272</v>
      </c>
      <c r="FQ166" s="32">
        <f t="shared" si="183"/>
        <v>-6.4775096608683249</v>
      </c>
      <c r="FR166" s="31">
        <f t="shared" si="184"/>
        <v>-2.0408663147760224</v>
      </c>
      <c r="FS166" s="4">
        <f t="shared" si="161"/>
        <v>0.12991611386415541</v>
      </c>
      <c r="FT166" s="5">
        <f t="shared" si="185"/>
        <v>5.7358655871915763E-2</v>
      </c>
      <c r="GD166" s="42"/>
      <c r="GE166" s="42"/>
      <c r="GF166">
        <v>7838.32</v>
      </c>
      <c r="GG166" s="38" t="e">
        <f>(GF166-GF164)/(FW166-FW164)</f>
        <v>#DIV/0!</v>
      </c>
    </row>
    <row r="167" spans="1:20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 s="7">
        <f t="shared" si="165"/>
        <v>39.085048164719119</v>
      </c>
      <c r="EU167" s="7">
        <f t="shared" si="166"/>
        <v>31.268038531775279</v>
      </c>
      <c r="EV167" s="7">
        <f t="shared" si="167"/>
        <v>35.176543348247186</v>
      </c>
      <c r="EW167" s="7">
        <v>39.085048164719097</v>
      </c>
      <c r="EX167" s="7">
        <f t="shared" si="168"/>
        <v>42.993552981191009</v>
      </c>
      <c r="EY167" s="7">
        <f t="shared" si="169"/>
        <v>46.902057797662913</v>
      </c>
      <c r="EZ167" s="7"/>
      <c r="FA167" s="24">
        <f t="shared" si="170"/>
        <v>4.8640823671948219</v>
      </c>
      <c r="FB167" s="24">
        <f t="shared" si="171"/>
        <v>0.95557755072291428</v>
      </c>
      <c r="FC167" s="26">
        <f t="shared" si="172"/>
        <v>-2.9529272657489969</v>
      </c>
      <c r="FD167" s="26">
        <f t="shared" si="173"/>
        <v>-6.8614320822209081</v>
      </c>
      <c r="FE167" s="26">
        <f t="shared" si="174"/>
        <v>-10.769936898692812</v>
      </c>
      <c r="FF167" s="26"/>
      <c r="FG167" s="26">
        <f t="shared" si="175"/>
        <v>4.8640823671948219</v>
      </c>
      <c r="FH167" s="26">
        <f t="shared" si="176"/>
        <v>0.95557755072291428</v>
      </c>
      <c r="FI167" s="26">
        <f t="shared" si="177"/>
        <v>2.9529272657489969</v>
      </c>
      <c r="FJ167" s="26">
        <f t="shared" si="178"/>
        <v>6.8614320822209081</v>
      </c>
      <c r="FK167" s="26">
        <f t="shared" si="179"/>
        <v>10.769936898692812</v>
      </c>
      <c r="FL167" s="26"/>
      <c r="FM167" s="35">
        <f t="shared" si="181"/>
        <v>2.2054664738315162</v>
      </c>
      <c r="FN167" s="35">
        <f t="shared" si="180"/>
        <v>0.97753647027766399</v>
      </c>
      <c r="FO167" s="32">
        <f t="shared" si="182"/>
        <v>-3.4368167048878222</v>
      </c>
      <c r="FP167" s="32">
        <f t="shared" si="182"/>
        <v>-5.2388670844834033</v>
      </c>
      <c r="FQ167" s="32">
        <f t="shared" si="183"/>
        <v>-6.5635164047003984</v>
      </c>
      <c r="FR167" s="31">
        <f t="shared" si="184"/>
        <v>-2.1241311354609924</v>
      </c>
      <c r="FS167" s="4">
        <f t="shared" si="161"/>
        <v>0.11953678443219624</v>
      </c>
      <c r="FT167" s="5">
        <f t="shared" si="185"/>
        <v>5.2776126673948029E-2</v>
      </c>
      <c r="GD167" s="42"/>
      <c r="GE167" s="42"/>
      <c r="GG167" s="38"/>
    </row>
    <row r="168" spans="1:2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 s="7">
        <f t="shared" si="165"/>
        <v>40.015345901739302</v>
      </c>
      <c r="EU168" s="7">
        <f t="shared" si="166"/>
        <v>32.012276721391444</v>
      </c>
      <c r="EV168" s="7">
        <f t="shared" si="167"/>
        <v>36.01381131156537</v>
      </c>
      <c r="EW168" s="7">
        <v>40.015345901739302</v>
      </c>
      <c r="EX168" s="7">
        <f t="shared" si="168"/>
        <v>44.016880491913234</v>
      </c>
      <c r="EY168" s="7">
        <f t="shared" si="169"/>
        <v>48.018415082087159</v>
      </c>
      <c r="EZ168" s="7"/>
      <c r="FA168" s="24">
        <f t="shared" si="170"/>
        <v>4.1198441775786563</v>
      </c>
      <c r="FB168" s="35">
        <f t="shared" si="171"/>
        <v>0.11830958740473108</v>
      </c>
      <c r="FC168" s="26">
        <f t="shared" si="172"/>
        <v>-3.8832250027692012</v>
      </c>
      <c r="FD168" s="26">
        <f t="shared" si="173"/>
        <v>-7.8847595929431336</v>
      </c>
      <c r="FE168" s="26">
        <f t="shared" si="174"/>
        <v>-11.886294183117059</v>
      </c>
      <c r="FF168" s="26"/>
      <c r="FG168" s="26">
        <f t="shared" si="175"/>
        <v>4.1198441775786563</v>
      </c>
      <c r="FH168" s="26">
        <f t="shared" si="176"/>
        <v>0.11830958740473108</v>
      </c>
      <c r="FI168" s="26">
        <f t="shared" si="177"/>
        <v>3.8832250027692012</v>
      </c>
      <c r="FJ168" s="26">
        <f t="shared" si="178"/>
        <v>7.8847595929431336</v>
      </c>
      <c r="FK168" s="26">
        <f t="shared" si="179"/>
        <v>11.886294183117059</v>
      </c>
      <c r="FL168" s="26"/>
      <c r="FM168" s="35">
        <f t="shared" si="181"/>
        <v>2.0297399285570199</v>
      </c>
      <c r="FN168" s="35">
        <f t="shared" si="180"/>
        <v>0.34396160745747639</v>
      </c>
      <c r="FO168" s="32">
        <f t="shared" si="182"/>
        <v>-3.9411800277425546</v>
      </c>
      <c r="FP168" s="32">
        <f t="shared" si="182"/>
        <v>-5.6159628178766043</v>
      </c>
      <c r="FQ168" s="32">
        <f t="shared" si="183"/>
        <v>-6.8953010617715771</v>
      </c>
      <c r="FR168" s="31">
        <f t="shared" si="184"/>
        <v>-2.4802696095684817</v>
      </c>
      <c r="FS168" s="4">
        <f t="shared" si="161"/>
        <v>8.3720650660626297E-2</v>
      </c>
      <c r="FT168" s="5">
        <f t="shared" si="185"/>
        <v>3.6963112948690716E-2</v>
      </c>
      <c r="GD168" s="42"/>
      <c r="GE168" s="42"/>
      <c r="GG168" s="38"/>
    </row>
    <row r="169" spans="1:2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 s="7">
        <f t="shared" si="165"/>
        <v>40.249015940932821</v>
      </c>
      <c r="EU169" s="7">
        <f t="shared" si="166"/>
        <v>32.199212752746242</v>
      </c>
      <c r="EV169" s="7">
        <f t="shared" si="167"/>
        <v>36.224114346839521</v>
      </c>
      <c r="EW169" s="7">
        <v>40.2490159409328</v>
      </c>
      <c r="EX169" s="7">
        <f t="shared" si="168"/>
        <v>44.273917535026087</v>
      </c>
      <c r="EY169" s="7">
        <f t="shared" si="169"/>
        <v>48.298819129119359</v>
      </c>
      <c r="EZ169" s="7"/>
      <c r="FA169" s="24">
        <f t="shared" si="170"/>
        <v>3.9329081462238591</v>
      </c>
      <c r="FB169" s="32">
        <f t="shared" si="171"/>
        <v>-9.1993447869420208E-2</v>
      </c>
      <c r="FC169" s="26">
        <f t="shared" si="172"/>
        <v>-4.1168950419626995</v>
      </c>
      <c r="FD169" s="26">
        <f t="shared" si="173"/>
        <v>-8.1417966360559859</v>
      </c>
      <c r="FE169" s="26">
        <f t="shared" si="174"/>
        <v>-12.166698230149258</v>
      </c>
      <c r="FF169" s="26"/>
      <c r="FG169" s="26">
        <f t="shared" si="175"/>
        <v>3.9329081462238591</v>
      </c>
      <c r="FH169" s="26">
        <f t="shared" si="176"/>
        <v>9.1993447869420208E-2</v>
      </c>
      <c r="FI169" s="26">
        <f t="shared" si="177"/>
        <v>4.1168950419626995</v>
      </c>
      <c r="FJ169" s="26">
        <f t="shared" si="178"/>
        <v>8.1417966360559859</v>
      </c>
      <c r="FK169" s="26">
        <f t="shared" si="179"/>
        <v>12.166698230149258</v>
      </c>
      <c r="FL169" s="26"/>
      <c r="FM169" s="35">
        <f t="shared" si="181"/>
        <v>1.9831561073762849</v>
      </c>
      <c r="FN169" s="32">
        <f t="shared" si="182"/>
        <v>-0.60660843340468062</v>
      </c>
      <c r="FO169" s="32">
        <f t="shared" si="182"/>
        <v>-4.0580266346896741</v>
      </c>
      <c r="FP169" s="32">
        <f t="shared" si="182"/>
        <v>-5.7067667329429144</v>
      </c>
      <c r="FQ169" s="32">
        <f t="shared" si="183"/>
        <v>-6.9761588944487949</v>
      </c>
      <c r="FR169" s="31">
        <f>SUMPRODUCT(FM169:FQ169,$FM$9:$FQ$9)</f>
        <v>-2.9141552295408601</v>
      </c>
      <c r="FS169" s="4">
        <f t="shared" si="161"/>
        <v>5.4249840343608344E-2</v>
      </c>
      <c r="FT169" s="5">
        <f t="shared" si="185"/>
        <v>2.3951593307579209E-2</v>
      </c>
      <c r="FV169" s="40"/>
      <c r="GD169" s="42"/>
      <c r="GE169" s="42"/>
      <c r="GF169">
        <v>7839.68</v>
      </c>
      <c r="GG169" s="38"/>
    </row>
    <row r="170" spans="1:200" x14ac:dyDescent="0.25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 s="7">
        <f t="shared" si="165"/>
        <v>40.852920459930033</v>
      </c>
      <c r="EU170" s="7">
        <f t="shared" si="166"/>
        <v>32.682336367943996</v>
      </c>
      <c r="EV170" s="7">
        <f t="shared" si="167"/>
        <v>36.767628413936997</v>
      </c>
      <c r="EW170" s="7">
        <v>40.852920459929997</v>
      </c>
      <c r="EX170" s="7">
        <f t="shared" si="168"/>
        <v>44.938212505922998</v>
      </c>
      <c r="EY170" s="7">
        <f t="shared" si="169"/>
        <v>49.023504551915998</v>
      </c>
      <c r="EZ170" s="7"/>
      <c r="FA170" s="24">
        <f t="shared" si="170"/>
        <v>3.4497845310261042</v>
      </c>
      <c r="FB170" s="26">
        <f t="shared" si="171"/>
        <v>-0.63550751496689628</v>
      </c>
      <c r="FC170" s="26">
        <f t="shared" si="172"/>
        <v>-4.7207995609598967</v>
      </c>
      <c r="FD170" s="26">
        <f t="shared" si="173"/>
        <v>-8.8060916069528972</v>
      </c>
      <c r="FE170" s="26">
        <f t="shared" si="174"/>
        <v>-12.891383652945898</v>
      </c>
      <c r="FF170" s="26"/>
      <c r="FG170" s="26">
        <f t="shared" si="175"/>
        <v>3.4497845310261042</v>
      </c>
      <c r="FH170" s="26">
        <f t="shared" si="176"/>
        <v>0.63550751496689628</v>
      </c>
      <c r="FI170" s="26">
        <f t="shared" si="177"/>
        <v>4.7207995609598967</v>
      </c>
      <c r="FJ170" s="26">
        <f t="shared" si="178"/>
        <v>8.8060916069528972</v>
      </c>
      <c r="FK170" s="26">
        <f t="shared" si="179"/>
        <v>12.891383652945898</v>
      </c>
      <c r="FL170" s="26"/>
      <c r="FM170" s="35">
        <f t="shared" si="181"/>
        <v>1.8573595588970122</v>
      </c>
      <c r="FN170" s="32">
        <f t="shared" si="182"/>
        <v>-1.5943745042704318</v>
      </c>
      <c r="FO170" s="32">
        <f t="shared" si="182"/>
        <v>-4.345480208658139</v>
      </c>
      <c r="FP170" s="32">
        <f t="shared" si="182"/>
        <v>-5.9350119147152176</v>
      </c>
      <c r="FQ170" s="32">
        <f t="shared" si="183"/>
        <v>-7.1809146083060753</v>
      </c>
      <c r="FR170" s="31">
        <f t="shared" ref="FR170:FR176" si="186">SUMPRODUCT(FM170:FQ170,$FM$9:$FQ$9)</f>
        <v>-3.3111254619871122</v>
      </c>
      <c r="FS170" s="4">
        <f t="shared" si="161"/>
        <v>3.6475099306465933E-2</v>
      </c>
      <c r="FT170" s="5">
        <f t="shared" si="185"/>
        <v>1.610395051687866E-2</v>
      </c>
      <c r="GD170" s="42"/>
      <c r="GE170" s="42"/>
      <c r="GG170" s="38"/>
      <c r="GH170">
        <v>7291.07</v>
      </c>
    </row>
    <row r="171" spans="1:200" x14ac:dyDescent="0.25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 s="7">
        <f t="shared" si="165"/>
        <v>40.966050362330748</v>
      </c>
      <c r="EU171" s="7">
        <f t="shared" si="166"/>
        <v>32.772840289864639</v>
      </c>
      <c r="EV171" s="7">
        <f t="shared" si="167"/>
        <v>36.869445326097718</v>
      </c>
      <c r="EW171" s="7">
        <v>40.966050362330797</v>
      </c>
      <c r="EX171" s="7">
        <f t="shared" si="168"/>
        <v>45.062655398563884</v>
      </c>
      <c r="EY171" s="7">
        <f t="shared" si="169"/>
        <v>49.159260434796956</v>
      </c>
      <c r="EZ171" s="7"/>
      <c r="FA171" s="24">
        <f t="shared" si="170"/>
        <v>3.3592806091054612</v>
      </c>
      <c r="FB171" s="26">
        <f t="shared" si="171"/>
        <v>-0.73732442712761781</v>
      </c>
      <c r="FC171" s="26">
        <f t="shared" si="172"/>
        <v>-4.8339294633606968</v>
      </c>
      <c r="FD171" s="26">
        <f t="shared" si="173"/>
        <v>-8.930534499593783</v>
      </c>
      <c r="FE171" s="26">
        <f t="shared" si="174"/>
        <v>-13.027139535826855</v>
      </c>
      <c r="FF171" s="26"/>
      <c r="FG171" s="26">
        <f t="shared" si="175"/>
        <v>3.3592806091054612</v>
      </c>
      <c r="FH171" s="26">
        <f t="shared" si="176"/>
        <v>0.73732442712761781</v>
      </c>
      <c r="FI171" s="26">
        <f t="shared" si="177"/>
        <v>4.8339294633606968</v>
      </c>
      <c r="FJ171" s="26">
        <f t="shared" si="178"/>
        <v>8.930534499593783</v>
      </c>
      <c r="FK171" s="26">
        <f t="shared" si="179"/>
        <v>13.027139535826855</v>
      </c>
      <c r="FL171" s="26"/>
      <c r="FM171" s="35">
        <f t="shared" si="181"/>
        <v>1.8328340375237091</v>
      </c>
      <c r="FN171" s="32">
        <f t="shared" si="182"/>
        <v>-1.7173519466057245</v>
      </c>
      <c r="FO171" s="32">
        <f t="shared" si="182"/>
        <v>-4.3972397994017554</v>
      </c>
      <c r="FP171" s="32">
        <f t="shared" si="182"/>
        <v>-5.9767999797864348</v>
      </c>
      <c r="FQ171" s="32">
        <f t="shared" si="183"/>
        <v>-7.2186257794200293</v>
      </c>
      <c r="FR171" s="31">
        <f t="shared" si="186"/>
        <v>-3.370175514805887</v>
      </c>
      <c r="FS171" s="4">
        <f t="shared" si="161"/>
        <v>3.4383601982612942E-2</v>
      </c>
      <c r="FT171" s="5">
        <f t="shared" si="185"/>
        <v>1.5180543314432964E-2</v>
      </c>
      <c r="GD171" s="42"/>
      <c r="GE171" s="42"/>
      <c r="GG171" s="38"/>
    </row>
    <row r="172" spans="1:200" x14ac:dyDescent="0.25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 s="7">
        <f t="shared" si="165"/>
        <v>41.300432816609472</v>
      </c>
      <c r="EU172" s="7">
        <f t="shared" si="166"/>
        <v>33.040346253287602</v>
      </c>
      <c r="EV172" s="7">
        <f t="shared" si="167"/>
        <v>37.170389534948555</v>
      </c>
      <c r="EW172" s="7">
        <v>41.300432816609501</v>
      </c>
      <c r="EX172" s="7">
        <f t="shared" si="168"/>
        <v>45.430476098270454</v>
      </c>
      <c r="EY172" s="7">
        <f t="shared" si="169"/>
        <v>49.560519379931399</v>
      </c>
      <c r="EZ172" s="7"/>
      <c r="FA172" s="24">
        <f t="shared" si="170"/>
        <v>3.0917746456824986</v>
      </c>
      <c r="FB172" s="26">
        <f t="shared" si="171"/>
        <v>-1.0382686359784543</v>
      </c>
      <c r="FC172" s="26">
        <f t="shared" si="172"/>
        <v>-5.1683119176394001</v>
      </c>
      <c r="FD172" s="26">
        <f t="shared" si="173"/>
        <v>-9.298355199300353</v>
      </c>
      <c r="FE172" s="26">
        <f t="shared" si="174"/>
        <v>-13.428398480961299</v>
      </c>
      <c r="FF172" s="26"/>
      <c r="FG172" s="26">
        <f t="shared" si="175"/>
        <v>3.0917746456824986</v>
      </c>
      <c r="FH172" s="26">
        <f t="shared" si="176"/>
        <v>1.0382686359784543</v>
      </c>
      <c r="FI172" s="26">
        <f t="shared" si="177"/>
        <v>5.1683119176394001</v>
      </c>
      <c r="FJ172" s="26">
        <f t="shared" si="178"/>
        <v>9.298355199300353</v>
      </c>
      <c r="FK172" s="26">
        <f t="shared" si="179"/>
        <v>13.428398480961299</v>
      </c>
      <c r="FL172" s="26"/>
      <c r="FM172" s="35">
        <f t="shared" si="181"/>
        <v>1.7583442909972149</v>
      </c>
      <c r="FN172" s="32">
        <f t="shared" si="182"/>
        <v>-2.0379093561573876</v>
      </c>
      <c r="FO172" s="32">
        <f t="shared" si="182"/>
        <v>-4.546784321974993</v>
      </c>
      <c r="FP172" s="32">
        <f t="shared" si="182"/>
        <v>-6.0986408975444206</v>
      </c>
      <c r="FQ172" s="32">
        <f t="shared" si="183"/>
        <v>-7.3289558549526816</v>
      </c>
      <c r="FR172" s="31">
        <f t="shared" si="186"/>
        <v>-3.5335423232080085</v>
      </c>
      <c r="FS172" s="4">
        <f t="shared" si="161"/>
        <v>2.9201292026380471E-2</v>
      </c>
      <c r="FT172" s="5">
        <f t="shared" si="185"/>
        <v>1.2892525881030084E-2</v>
      </c>
      <c r="GD172" s="42"/>
      <c r="GE172" s="42"/>
      <c r="GG172" s="38"/>
    </row>
    <row r="173" spans="1:2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 s="7">
        <f t="shared" si="165"/>
        <v>41.356793034595206</v>
      </c>
      <c r="EU173" s="7">
        <f t="shared" si="166"/>
        <v>33.085434427676162</v>
      </c>
      <c r="EV173" s="7">
        <f t="shared" si="167"/>
        <v>37.221113731135681</v>
      </c>
      <c r="EW173" s="7">
        <v>41.356793034595199</v>
      </c>
      <c r="EX173" s="7">
        <f t="shared" si="168"/>
        <v>45.492472338054725</v>
      </c>
      <c r="EY173" s="7">
        <f t="shared" si="169"/>
        <v>49.628151641514236</v>
      </c>
      <c r="EZ173" s="7"/>
      <c r="FA173" s="24">
        <f t="shared" si="170"/>
        <v>3.0466864712939383</v>
      </c>
      <c r="FB173" s="26">
        <f t="shared" si="171"/>
        <v>-1.0889928321655802</v>
      </c>
      <c r="FC173" s="26">
        <f t="shared" si="172"/>
        <v>-5.2246721356250987</v>
      </c>
      <c r="FD173" s="26">
        <f t="shared" si="173"/>
        <v>-9.3603514390846243</v>
      </c>
      <c r="FE173" s="26">
        <f t="shared" si="174"/>
        <v>-13.496030742544136</v>
      </c>
      <c r="FF173" s="26"/>
      <c r="FG173" s="26">
        <f t="shared" si="175"/>
        <v>3.0466864712939383</v>
      </c>
      <c r="FH173" s="26">
        <f t="shared" si="176"/>
        <v>1.0889928321655802</v>
      </c>
      <c r="FI173" s="26">
        <f t="shared" si="177"/>
        <v>5.2246721356250987</v>
      </c>
      <c r="FJ173" s="26">
        <f t="shared" si="178"/>
        <v>9.3603514390846243</v>
      </c>
      <c r="FK173" s="26">
        <f t="shared" si="179"/>
        <v>13.496030742544136</v>
      </c>
      <c r="FL173" s="26"/>
      <c r="FM173" s="35">
        <f t="shared" si="181"/>
        <v>1.7454760013514761</v>
      </c>
      <c r="FN173" s="32">
        <f t="shared" si="182"/>
        <v>-2.0870963870081134</v>
      </c>
      <c r="FO173" s="32">
        <f t="shared" si="182"/>
        <v>-4.5715083443542346</v>
      </c>
      <c r="FP173" s="32">
        <f t="shared" si="182"/>
        <v>-6.1189382866914501</v>
      </c>
      <c r="FQ173" s="32">
        <f t="shared" si="183"/>
        <v>-7.3473888538838441</v>
      </c>
      <c r="FR173" s="31">
        <f t="shared" si="186"/>
        <v>-3.5597938024054363</v>
      </c>
      <c r="FS173" s="4">
        <f t="shared" si="161"/>
        <v>2.8444689336047473E-2</v>
      </c>
      <c r="FT173" s="5">
        <f t="shared" si="185"/>
        <v>1.2558481765517561E-2</v>
      </c>
      <c r="GD173" s="42"/>
      <c r="GE173" s="42"/>
      <c r="GF173">
        <v>7847.94</v>
      </c>
      <c r="GG173" s="38"/>
    </row>
    <row r="174" spans="1:2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 s="7">
        <f t="shared" si="165"/>
        <v>42.47912992319133</v>
      </c>
      <c r="EU174" s="7">
        <f t="shared" si="166"/>
        <v>33.983303938553043</v>
      </c>
      <c r="EV174" s="7">
        <f t="shared" si="167"/>
        <v>38.231216930872172</v>
      </c>
      <c r="EW174" s="7">
        <v>42.479129923191302</v>
      </c>
      <c r="EX174" s="7">
        <f t="shared" si="168"/>
        <v>46.727042915510438</v>
      </c>
      <c r="EY174" s="7">
        <f t="shared" si="169"/>
        <v>50.97495590782956</v>
      </c>
      <c r="EZ174" s="7"/>
      <c r="FA174" s="24">
        <f t="shared" si="170"/>
        <v>2.1488169604170579</v>
      </c>
      <c r="FB174" s="26">
        <f t="shared" si="171"/>
        <v>-2.0990960319020715</v>
      </c>
      <c r="FC174" s="26">
        <f t="shared" si="172"/>
        <v>-6.3470090242212009</v>
      </c>
      <c r="FD174" s="26">
        <f t="shared" si="173"/>
        <v>-10.594922016540337</v>
      </c>
      <c r="FE174" s="26">
        <f t="shared" si="174"/>
        <v>-14.84283500885946</v>
      </c>
      <c r="FF174" s="26"/>
      <c r="FG174" s="26">
        <f t="shared" si="175"/>
        <v>2.1488169604170579</v>
      </c>
      <c r="FH174" s="26">
        <f t="shared" si="176"/>
        <v>2.0990960319020715</v>
      </c>
      <c r="FI174" s="26">
        <f t="shared" si="177"/>
        <v>6.3470090242212009</v>
      </c>
      <c r="FJ174" s="26">
        <f t="shared" si="178"/>
        <v>10.594922016540337</v>
      </c>
      <c r="FK174" s="26">
        <f t="shared" si="179"/>
        <v>14.84283500885946</v>
      </c>
      <c r="FL174" s="26"/>
      <c r="FM174" s="35">
        <f t="shared" si="181"/>
        <v>1.4658843612021577</v>
      </c>
      <c r="FN174" s="32">
        <f t="shared" si="182"/>
        <v>-2.8976514848422137</v>
      </c>
      <c r="FO174" s="32">
        <f t="shared" si="182"/>
        <v>-5.0386541950092987</v>
      </c>
      <c r="FP174" s="32">
        <f t="shared" si="182"/>
        <v>-6.5099683613794426</v>
      </c>
      <c r="FQ174" s="32">
        <f t="shared" si="183"/>
        <v>-7.7052800101902745</v>
      </c>
      <c r="FR174" s="31">
        <f t="shared" si="186"/>
        <v>-4.0362069831190723</v>
      </c>
      <c r="FS174" s="4">
        <f t="shared" si="161"/>
        <v>1.7664346672974514E-2</v>
      </c>
      <c r="FT174" s="5">
        <f t="shared" si="185"/>
        <v>7.7989030912424305E-3</v>
      </c>
      <c r="GD174" s="42"/>
      <c r="GE174" s="42"/>
      <c r="GG174" s="38"/>
    </row>
    <row r="175" spans="1:2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 s="7">
        <f t="shared" si="165"/>
        <v>42.520760810808909</v>
      </c>
      <c r="EU175" s="7">
        <f t="shared" si="166"/>
        <v>34.016608648647122</v>
      </c>
      <c r="EV175" s="7">
        <f t="shared" si="167"/>
        <v>38.268684729728015</v>
      </c>
      <c r="EW175" s="7">
        <v>42.520760810808902</v>
      </c>
      <c r="EX175" s="7">
        <f t="shared" si="168"/>
        <v>46.772836891889796</v>
      </c>
      <c r="EY175" s="7">
        <f t="shared" si="169"/>
        <v>51.024912972970682</v>
      </c>
      <c r="EZ175" s="7"/>
      <c r="FA175" s="24">
        <f t="shared" si="170"/>
        <v>2.1155122503229791</v>
      </c>
      <c r="FB175" s="26">
        <f t="shared" si="171"/>
        <v>-2.1365638307579147</v>
      </c>
      <c r="FC175" s="26">
        <f t="shared" si="172"/>
        <v>-6.3886399118388013</v>
      </c>
      <c r="FD175" s="26">
        <f t="shared" si="173"/>
        <v>-10.640715992919695</v>
      </c>
      <c r="FE175" s="26">
        <f t="shared" si="174"/>
        <v>-14.892792074000582</v>
      </c>
      <c r="FF175" s="26"/>
      <c r="FG175" s="26">
        <f t="shared" si="175"/>
        <v>2.1155122503229791</v>
      </c>
      <c r="FH175" s="26">
        <f t="shared" si="176"/>
        <v>2.1365638307579147</v>
      </c>
      <c r="FI175" s="26">
        <f t="shared" si="177"/>
        <v>6.3886399118388013</v>
      </c>
      <c r="FJ175" s="26">
        <f t="shared" si="178"/>
        <v>10.640715992919695</v>
      </c>
      <c r="FK175" s="26">
        <f t="shared" si="179"/>
        <v>14.892792074000582</v>
      </c>
      <c r="FL175" s="26"/>
      <c r="FM175" s="35">
        <f t="shared" si="181"/>
        <v>1.4544800618513061</v>
      </c>
      <c r="FN175" s="32">
        <f t="shared" si="182"/>
        <v>-2.9233979070649379</v>
      </c>
      <c r="FO175" s="32">
        <f t="shared" si="182"/>
        <v>-5.0551517927115901</v>
      </c>
      <c r="FP175" s="32">
        <f t="shared" si="182"/>
        <v>-6.524022070140381</v>
      </c>
      <c r="FQ175" s="32">
        <f t="shared" si="183"/>
        <v>-7.7182360870863702</v>
      </c>
      <c r="FR175" s="31">
        <f t="shared" si="186"/>
        <v>-4.0526817909407606</v>
      </c>
      <c r="FS175" s="4">
        <f t="shared" si="161"/>
        <v>1.7375714067933073E-2</v>
      </c>
      <c r="FT175" s="5">
        <f t="shared" si="185"/>
        <v>7.6714702595977145E-3</v>
      </c>
      <c r="GD175" s="42"/>
      <c r="GE175" s="42"/>
      <c r="GG175" s="38"/>
    </row>
    <row r="176" spans="1:2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 s="7">
        <f t="shared" si="165"/>
        <v>44.038807632084307</v>
      </c>
      <c r="EU176" s="7">
        <f t="shared" si="166"/>
        <v>35.231046105667438</v>
      </c>
      <c r="EV176" s="7">
        <f t="shared" si="167"/>
        <v>39.634926868875873</v>
      </c>
      <c r="EW176" s="7">
        <v>44.0388076320843</v>
      </c>
      <c r="EX176" s="7">
        <f t="shared" si="168"/>
        <v>48.442688395292734</v>
      </c>
      <c r="EY176" s="7">
        <f t="shared" si="169"/>
        <v>52.846569158501161</v>
      </c>
      <c r="EZ176" s="7"/>
      <c r="FA176" s="24">
        <f t="shared" si="170"/>
        <v>0.90107479330266216</v>
      </c>
      <c r="FB176" s="26">
        <f t="shared" si="171"/>
        <v>-3.5028059699057721</v>
      </c>
      <c r="FC176" s="26">
        <f t="shared" si="172"/>
        <v>-7.9066867331141992</v>
      </c>
      <c r="FD176" s="26">
        <f t="shared" si="173"/>
        <v>-12.310567496322633</v>
      </c>
      <c r="FE176" s="26">
        <f t="shared" si="174"/>
        <v>-16.714448259531061</v>
      </c>
      <c r="FF176" s="26"/>
      <c r="FG176" s="26">
        <f t="shared" si="175"/>
        <v>0.90107479330266216</v>
      </c>
      <c r="FH176" s="26">
        <f t="shared" si="176"/>
        <v>3.5028059699057721</v>
      </c>
      <c r="FI176" s="26">
        <f t="shared" si="177"/>
        <v>7.9066867331141992</v>
      </c>
      <c r="FJ176" s="26">
        <f t="shared" si="178"/>
        <v>12.310567496322633</v>
      </c>
      <c r="FK176" s="26">
        <f t="shared" si="179"/>
        <v>16.714448259531061</v>
      </c>
      <c r="FL176" s="26"/>
      <c r="FM176" s="35">
        <f t="shared" si="181"/>
        <v>0.94924959483934579</v>
      </c>
      <c r="FN176" s="32">
        <f t="shared" si="182"/>
        <v>-3.7431569402875815</v>
      </c>
      <c r="FO176" s="32">
        <f t="shared" si="182"/>
        <v>-5.6237662586968176</v>
      </c>
      <c r="FP176" s="32">
        <f t="shared" si="182"/>
        <v>-7.0172836614526659</v>
      </c>
      <c r="FQ176" s="32">
        <f t="shared" si="183"/>
        <v>-8.1766614848680295</v>
      </c>
      <c r="FR176" s="31">
        <f t="shared" si="186"/>
        <v>-4.6254116905088969</v>
      </c>
      <c r="FS176" s="4">
        <f t="shared" si="161"/>
        <v>9.7996197947832937E-3</v>
      </c>
      <c r="FT176" s="5">
        <f t="shared" si="185"/>
        <v>4.3265843071039808E-3</v>
      </c>
      <c r="GD176" s="42"/>
      <c r="GE176" s="42"/>
      <c r="GG176" s="38"/>
    </row>
    <row r="177" spans="1:19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 s="7">
        <f t="shared" si="165"/>
        <v>44.962069763693066</v>
      </c>
      <c r="EU177" s="7">
        <f t="shared" si="166"/>
        <v>35.9696558109544</v>
      </c>
      <c r="EV177" s="7">
        <f t="shared" si="167"/>
        <v>40.465862787323701</v>
      </c>
      <c r="EW177" s="7">
        <v>44.962069763693002</v>
      </c>
      <c r="EX177" s="7">
        <f t="shared" si="168"/>
        <v>49.458276740062303</v>
      </c>
      <c r="EY177" s="7">
        <f t="shared" si="169"/>
        <v>53.954483716431604</v>
      </c>
      <c r="EZ177" s="7"/>
      <c r="FA177" s="32">
        <f t="shared" si="170"/>
        <v>0.16246508801570059</v>
      </c>
      <c r="FB177" s="26">
        <f t="shared" si="171"/>
        <v>-4.3337418883536003</v>
      </c>
      <c r="FC177" s="26">
        <f t="shared" si="172"/>
        <v>-8.8299488647229012</v>
      </c>
      <c r="FD177" s="26">
        <f t="shared" si="173"/>
        <v>-13.326155841092202</v>
      </c>
      <c r="FE177" s="26">
        <f t="shared" si="174"/>
        <v>-17.822362817461503</v>
      </c>
      <c r="FF177" s="26"/>
      <c r="FG177" s="26">
        <f t="shared" si="175"/>
        <v>0.16246508801570059</v>
      </c>
      <c r="FH177" s="26">
        <f t="shared" si="176"/>
        <v>4.3337418883536003</v>
      </c>
      <c r="FI177" s="26">
        <f t="shared" si="177"/>
        <v>8.8299488647229012</v>
      </c>
      <c r="FJ177" s="26">
        <f t="shared" si="178"/>
        <v>13.326155841092202</v>
      </c>
      <c r="FK177" s="26">
        <f t="shared" si="179"/>
        <v>17.822362817461503</v>
      </c>
      <c r="FL177" s="26"/>
      <c r="FM177" s="32">
        <f t="shared" si="182"/>
        <v>-0.80613916420355258</v>
      </c>
      <c r="FN177" s="32">
        <f t="shared" si="182"/>
        <v>-4.163528257789828</v>
      </c>
      <c r="FO177" s="32">
        <f t="shared" si="182"/>
        <v>-5.9430459748256705</v>
      </c>
      <c r="FP177" s="32">
        <f t="shared" si="182"/>
        <v>-7.3010015315961141</v>
      </c>
      <c r="FQ177" s="32">
        <f t="shared" si="183"/>
        <v>-8.4433080762131389</v>
      </c>
      <c r="FR177" s="31">
        <f>SUMPRODUCT(FM177:FQ177,$FM$6:$FQ$6)</f>
        <v>-5.1917391002569282</v>
      </c>
      <c r="FS177" s="4">
        <f t="shared" si="161"/>
        <v>5.5623249577369258E-3</v>
      </c>
      <c r="FT177" s="5">
        <f t="shared" si="185"/>
        <v>2.4557960795548988E-3</v>
      </c>
      <c r="GD177" s="42"/>
      <c r="GE177" s="42"/>
      <c r="GF177">
        <v>7854.33</v>
      </c>
      <c r="GG177" s="38" t="e">
        <f>(GF177-GF173)/(FW177-FW173)</f>
        <v>#DIV/0!</v>
      </c>
    </row>
    <row r="178" spans="1:190" x14ac:dyDescent="0.25">
      <c r="A178">
        <v>0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 s="7">
        <f t="shared" si="165"/>
        <v>45.392810692616592</v>
      </c>
      <c r="EU178" s="7">
        <f t="shared" si="166"/>
        <v>36.314248554093282</v>
      </c>
      <c r="EV178" s="7">
        <f t="shared" si="167"/>
        <v>40.853529623354937</v>
      </c>
      <c r="EW178" s="7">
        <v>45.3928106926166</v>
      </c>
      <c r="EX178" s="7">
        <f t="shared" si="168"/>
        <v>49.932091761878262</v>
      </c>
      <c r="EY178" s="7">
        <f t="shared" si="169"/>
        <v>54.471372831139917</v>
      </c>
      <c r="EZ178" s="7"/>
      <c r="FA178" s="32">
        <f t="shared" si="170"/>
        <v>-0.18212765512318185</v>
      </c>
      <c r="FB178" s="26">
        <f t="shared" si="171"/>
        <v>-4.7214087243848368</v>
      </c>
      <c r="FC178" s="26">
        <f t="shared" si="172"/>
        <v>-9.2606897936464989</v>
      </c>
      <c r="FD178" s="26">
        <f t="shared" si="173"/>
        <v>-13.799970862908161</v>
      </c>
      <c r="FE178" s="26">
        <f t="shared" si="174"/>
        <v>-18.339251932169816</v>
      </c>
      <c r="FF178" s="26"/>
      <c r="FG178" s="26">
        <f t="shared" si="175"/>
        <v>0.18212765512318185</v>
      </c>
      <c r="FH178" s="26">
        <f t="shared" si="176"/>
        <v>4.7214087243848368</v>
      </c>
      <c r="FI178" s="26">
        <f t="shared" si="177"/>
        <v>9.2606897936464989</v>
      </c>
      <c r="FJ178" s="26">
        <f t="shared" si="178"/>
        <v>13.799970862908161</v>
      </c>
      <c r="FK178" s="26">
        <f t="shared" si="179"/>
        <v>18.339251932169816</v>
      </c>
      <c r="FL178" s="26"/>
      <c r="FM178" s="32">
        <f t="shared" si="182"/>
        <v>-0.85352833608072287</v>
      </c>
      <c r="FN178" s="32">
        <f t="shared" si="182"/>
        <v>-4.3457605660619807</v>
      </c>
      <c r="FO178" s="32">
        <f t="shared" si="182"/>
        <v>-6.086276297916978</v>
      </c>
      <c r="FP178" s="32">
        <f t="shared" si="182"/>
        <v>-7.4296624049570816</v>
      </c>
      <c r="FQ178" s="32">
        <f t="shared" si="183"/>
        <v>-8.5648705611164537</v>
      </c>
      <c r="FR178" s="31">
        <f>SUMPRODUCT(FM178:FQ178,$FM$6:$FQ$6)</f>
        <v>-5.3207897233772101</v>
      </c>
      <c r="FS178" s="4">
        <f t="shared" si="161"/>
        <v>4.8888913285569362E-3</v>
      </c>
      <c r="FT178" s="5">
        <f t="shared" si="185"/>
        <v>2.1584715472870979E-3</v>
      </c>
      <c r="GD178" s="42"/>
      <c r="GE178" s="42"/>
      <c r="GG178" s="38"/>
      <c r="GH178">
        <v>7357.6</v>
      </c>
    </row>
    <row r="179" spans="1:19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 s="7">
        <f t="shared" si="165"/>
        <v>53.094620703370367</v>
      </c>
      <c r="EU179" s="7">
        <f t="shared" si="166"/>
        <v>42.475696562696328</v>
      </c>
      <c r="EV179" s="7">
        <f t="shared" si="167"/>
        <v>47.785158633033362</v>
      </c>
      <c r="EW179" s="7">
        <v>53.094620703370403</v>
      </c>
      <c r="EX179" s="7">
        <f t="shared" si="168"/>
        <v>58.404082773707451</v>
      </c>
      <c r="EY179" s="7">
        <f t="shared" si="169"/>
        <v>63.713544844044478</v>
      </c>
      <c r="EZ179" s="7"/>
      <c r="FA179" s="26">
        <f t="shared" si="170"/>
        <v>-6.3435756637262273</v>
      </c>
      <c r="FB179" s="26">
        <f t="shared" si="171"/>
        <v>-11.653037734063261</v>
      </c>
      <c r="FC179" s="26">
        <f t="shared" si="172"/>
        <v>-16.962499804400302</v>
      </c>
      <c r="FD179" s="26">
        <f t="shared" si="173"/>
        <v>-22.27196187473735</v>
      </c>
      <c r="FE179" s="26">
        <f t="shared" si="174"/>
        <v>-27.581423945074377</v>
      </c>
      <c r="FF179" s="26"/>
      <c r="FG179" s="26">
        <f t="shared" si="175"/>
        <v>6.3435756637262273</v>
      </c>
      <c r="FH179" s="26">
        <f t="shared" si="176"/>
        <v>11.653037734063261</v>
      </c>
      <c r="FI179" s="26">
        <f t="shared" si="177"/>
        <v>16.962499804400302</v>
      </c>
      <c r="FJ179" s="26">
        <f t="shared" si="178"/>
        <v>22.27196187473735</v>
      </c>
      <c r="FK179" s="26">
        <f t="shared" si="179"/>
        <v>27.581423945074377</v>
      </c>
      <c r="FL179" s="26"/>
      <c r="FM179" s="32">
        <f t="shared" si="182"/>
        <v>-5.0372912021149725</v>
      </c>
      <c r="FN179" s="32">
        <f t="shared" si="182"/>
        <v>-6.8273092017465453</v>
      </c>
      <c r="FO179" s="32">
        <f t="shared" si="182"/>
        <v>-8.2371110965921304</v>
      </c>
      <c r="FP179" s="32">
        <f t="shared" si="182"/>
        <v>-9.4386358918516073</v>
      </c>
      <c r="FQ179" s="32">
        <f t="shared" si="183"/>
        <v>-10.503603942471246</v>
      </c>
      <c r="FR179" s="31">
        <f>SUMPRODUCT(FM179:FQ179,$FM$6:$FQ$6)</f>
        <v>-7.8651822225105539</v>
      </c>
      <c r="FS179" s="4">
        <f t="shared" si="161"/>
        <v>3.8387935957517834E-4</v>
      </c>
      <c r="FT179" s="5">
        <f t="shared" si="185"/>
        <v>1.6948478081192956E-4</v>
      </c>
      <c r="GD179" s="42"/>
      <c r="GE179" s="42"/>
      <c r="GG179" s="38"/>
    </row>
    <row r="180" spans="1:190" x14ac:dyDescent="0.25">
      <c r="ET180" s="22">
        <v>36</v>
      </c>
      <c r="EU180" s="7"/>
      <c r="EV180" s="7"/>
      <c r="EW180" s="7">
        <v>36.132120898970101</v>
      </c>
      <c r="EX180" s="7"/>
      <c r="EY180" s="7"/>
      <c r="EZ180" s="7"/>
      <c r="FG180" s="26"/>
      <c r="FH180" s="26"/>
      <c r="FI180" s="26"/>
      <c r="FJ180" s="26"/>
      <c r="FK180" s="26"/>
      <c r="FL180" s="26"/>
      <c r="FS180" s="33">
        <f>SUM(FS160:FS179)</f>
        <v>2.264978352251898</v>
      </c>
      <c r="FT180" s="34">
        <f>SUM(FT160:FT179)</f>
        <v>1.0000000000000002</v>
      </c>
      <c r="GD180" s="42"/>
      <c r="GE180" s="42"/>
      <c r="GG180" s="38"/>
    </row>
    <row r="181" spans="1:19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0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 s="7">
        <f t="shared" ref="ET181:ET200" si="187">SUMPRODUCT($A$12:$ES$12,A181:ES181)</f>
        <v>25.506384892926032</v>
      </c>
      <c r="EU181" s="7">
        <f t="shared" ref="EU181:EU200" si="188">0.8*EW181</f>
        <v>20.405107914340803</v>
      </c>
      <c r="EV181" s="7">
        <f t="shared" ref="EV181:EV200" si="189">0.9*EW181</f>
        <v>22.955746403633402</v>
      </c>
      <c r="EW181" s="7">
        <v>25.506384892926</v>
      </c>
      <c r="EX181" s="7">
        <f t="shared" ref="EX181:EX200" si="190">1.1*EW181</f>
        <v>28.057023382218603</v>
      </c>
      <c r="EY181" s="7">
        <f t="shared" ref="EY181:EY200" si="191">1.2*EW181</f>
        <v>30.607661871511198</v>
      </c>
      <c r="EZ181" s="7"/>
      <c r="FA181" s="24">
        <f t="shared" ref="FA181:FA200" si="192">$EW$201-EU181</f>
        <v>5.1012769785851972</v>
      </c>
      <c r="FB181" s="24">
        <f t="shared" ref="FB181:FB200" si="193">$EW$201-EV181</f>
        <v>2.5506384892925986</v>
      </c>
      <c r="FC181" s="24">
        <f t="shared" ref="FC181:FC200" si="194">$EW$201-EW181</f>
        <v>0</v>
      </c>
      <c r="FD181" s="26">
        <f t="shared" ref="FD181:FD200" si="195">$EW$201-EX181</f>
        <v>-2.5506384892926022</v>
      </c>
      <c r="FE181" s="26">
        <f t="shared" ref="FE181:FE200" si="196">$EW$201-EY181</f>
        <v>-5.1012769785851972</v>
      </c>
      <c r="FF181" s="26"/>
      <c r="FG181" s="26">
        <f t="shared" ref="FG181:FG200" si="197">ABS(FA181)</f>
        <v>5.1012769785851972</v>
      </c>
      <c r="FH181" s="26">
        <f t="shared" ref="FH181:FH200" si="198">ABS(FB181)</f>
        <v>2.5506384892925986</v>
      </c>
      <c r="FI181" s="26">
        <f t="shared" ref="FI181:FI200" si="199">ABS(FC181)</f>
        <v>0</v>
      </c>
      <c r="FJ181" s="26">
        <f t="shared" ref="FJ181:FJ200" si="200">ABS(FD181)</f>
        <v>2.5506384892926022</v>
      </c>
      <c r="FK181" s="26">
        <f t="shared" ref="FK181:FK200" si="201">ABS(FE181)</f>
        <v>5.1012769785851972</v>
      </c>
      <c r="FL181" s="26"/>
      <c r="FM181" s="35">
        <f>SQRT(FG181)</f>
        <v>2.25860066824244</v>
      </c>
      <c r="FN181" s="35">
        <f>SQRT(FH181)</f>
        <v>1.5970718485066973</v>
      </c>
      <c r="FO181" s="35">
        <f>SQRT(FI181)</f>
        <v>0</v>
      </c>
      <c r="FP181" s="32">
        <f>-2*SQRT(FJ181)</f>
        <v>-3.1941436970133967</v>
      </c>
      <c r="FQ181" s="32">
        <f>-2*SQRT(FK181)</f>
        <v>-4.51720133648488</v>
      </c>
      <c r="FR181" s="31">
        <f>SUMPRODUCT(FM181:FQ181,FM11:FQ11)</f>
        <v>-0.62853942437513211</v>
      </c>
      <c r="FS181" s="4">
        <f t="shared" si="161"/>
        <v>0.53337025997015641</v>
      </c>
      <c r="FT181" s="5">
        <f>FS181/$FS$201</f>
        <v>0.89639493715712992</v>
      </c>
      <c r="GD181" s="42"/>
      <c r="GE181" s="42"/>
      <c r="GG181" s="38"/>
    </row>
    <row r="182" spans="1:19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 s="7">
        <f t="shared" si="187"/>
        <v>30.628132599205976</v>
      </c>
      <c r="EU182" s="7">
        <f t="shared" si="188"/>
        <v>24.502506079364803</v>
      </c>
      <c r="EV182" s="7">
        <f t="shared" si="189"/>
        <v>27.565319339285402</v>
      </c>
      <c r="EW182" s="7">
        <v>30.628132599206001</v>
      </c>
      <c r="EX182" s="7">
        <f t="shared" si="190"/>
        <v>33.690945859126607</v>
      </c>
      <c r="EY182" s="7">
        <f t="shared" si="191"/>
        <v>36.753759119047203</v>
      </c>
      <c r="EZ182" s="7"/>
      <c r="FA182" s="24">
        <f t="shared" si="192"/>
        <v>1.0038788135611973</v>
      </c>
      <c r="FB182" s="26">
        <f t="shared" si="193"/>
        <v>-2.0589344463594017</v>
      </c>
      <c r="FC182" s="26">
        <f t="shared" si="194"/>
        <v>-5.1217477062800008</v>
      </c>
      <c r="FD182" s="26">
        <f t="shared" si="195"/>
        <v>-8.1845609662006069</v>
      </c>
      <c r="FE182" s="26">
        <f t="shared" si="196"/>
        <v>-11.247374226121202</v>
      </c>
      <c r="FF182" s="26"/>
      <c r="FG182" s="26">
        <f t="shared" si="197"/>
        <v>1.0038788135611973</v>
      </c>
      <c r="FH182" s="26">
        <f t="shared" si="198"/>
        <v>2.0589344463594017</v>
      </c>
      <c r="FI182" s="26">
        <f t="shared" si="199"/>
        <v>5.1217477062800008</v>
      </c>
      <c r="FJ182" s="26">
        <f t="shared" si="200"/>
        <v>8.1845609662006069</v>
      </c>
      <c r="FK182" s="26">
        <f t="shared" si="201"/>
        <v>11.247374226121202</v>
      </c>
      <c r="FL182" s="26"/>
      <c r="FM182" s="35">
        <f>SQRT(FG182)</f>
        <v>1.0019375297697943</v>
      </c>
      <c r="FN182" s="32">
        <f>-2*SQRT(FH182)</f>
        <v>-2.8697975164526168</v>
      </c>
      <c r="FO182" s="32">
        <f>-2*SQRT(FI182)</f>
        <v>-4.5262557180433367</v>
      </c>
      <c r="FP182" s="32">
        <f t="shared" ref="FP182:FP200" si="202">-2*SQRT(FJ182)</f>
        <v>-5.7217343406350514</v>
      </c>
      <c r="FQ182" s="32">
        <f t="shared" ref="FQ182:FQ200" si="203">-2*SQRT(FK182)</f>
        <v>-6.7074210322958558</v>
      </c>
      <c r="FR182" s="31">
        <f>SUMPRODUCT(FM182:FQ182,$FM$9:$FQ$9)</f>
        <v>-3.6837277646134359</v>
      </c>
      <c r="FS182" s="4">
        <f t="shared" si="161"/>
        <v>2.5129124556744802E-2</v>
      </c>
      <c r="FT182" s="5">
        <f t="shared" ref="FT182:FT200" si="204">FS182/$FS$201</f>
        <v>4.2232613474019569E-2</v>
      </c>
      <c r="GD182" s="42"/>
      <c r="GE182" s="42"/>
      <c r="GF182">
        <v>7864.91</v>
      </c>
      <c r="GG182" s="38"/>
    </row>
    <row r="183" spans="1:19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 s="7">
        <f t="shared" si="187"/>
        <v>31.861056152473939</v>
      </c>
      <c r="EU183" s="7">
        <f t="shared" si="188"/>
        <v>25.488844921979123</v>
      </c>
      <c r="EV183" s="7">
        <f t="shared" si="189"/>
        <v>28.674950537226511</v>
      </c>
      <c r="EW183" s="7">
        <v>31.8610561524739</v>
      </c>
      <c r="EX183" s="7">
        <f t="shared" si="190"/>
        <v>35.047161767721292</v>
      </c>
      <c r="EY183" s="7">
        <f t="shared" si="191"/>
        <v>38.233267382968677</v>
      </c>
      <c r="EZ183" s="7"/>
      <c r="FA183" s="24">
        <f t="shared" si="192"/>
        <v>1.7539970946877759E-2</v>
      </c>
      <c r="FB183" s="26">
        <f t="shared" si="193"/>
        <v>-3.1685656443005108</v>
      </c>
      <c r="FC183" s="26">
        <f t="shared" si="194"/>
        <v>-6.3546712595478994</v>
      </c>
      <c r="FD183" s="26">
        <f t="shared" si="195"/>
        <v>-9.5407768747952915</v>
      </c>
      <c r="FE183" s="26">
        <f t="shared" si="196"/>
        <v>-12.726882490042676</v>
      </c>
      <c r="FF183" s="26"/>
      <c r="FG183" s="26">
        <f t="shared" si="197"/>
        <v>1.7539970946877759E-2</v>
      </c>
      <c r="FH183" s="26">
        <f t="shared" si="198"/>
        <v>3.1685656443005108</v>
      </c>
      <c r="FI183" s="26">
        <f t="shared" si="199"/>
        <v>6.3546712595478994</v>
      </c>
      <c r="FJ183" s="26">
        <f t="shared" si="200"/>
        <v>9.5407768747952915</v>
      </c>
      <c r="FK183" s="26">
        <f t="shared" si="201"/>
        <v>12.726882490042676</v>
      </c>
      <c r="FL183" s="26"/>
      <c r="FM183" s="35">
        <f>SQRT(FG183)</f>
        <v>0.13243855536390359</v>
      </c>
      <c r="FN183" s="32">
        <f>-2*SQRT(FH183)</f>
        <v>-3.5600930573795462</v>
      </c>
      <c r="FO183" s="32">
        <f t="shared" ref="FO183:FO200" si="205">-2*SQRT(FI183)</f>
        <v>-5.041694659357268</v>
      </c>
      <c r="FP183" s="32">
        <f t="shared" si="202"/>
        <v>-6.1776296019736536</v>
      </c>
      <c r="FQ183" s="32">
        <f t="shared" si="203"/>
        <v>-7.1349512934687018</v>
      </c>
      <c r="FR183" s="31">
        <f>SUMPRODUCT(FM183:FQ183,$FM$9:$FQ$9)</f>
        <v>-4.2580257616138999</v>
      </c>
      <c r="FS183" s="4">
        <f t="shared" si="161"/>
        <v>1.4150210741467028E-2</v>
      </c>
      <c r="FT183" s="5">
        <f t="shared" si="204"/>
        <v>2.3781185829647115E-2</v>
      </c>
      <c r="GD183" s="42"/>
      <c r="GE183" s="42"/>
      <c r="GG183" s="38"/>
    </row>
    <row r="184" spans="1:19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0</v>
      </c>
      <c r="BO184">
        <v>1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 s="7">
        <f t="shared" si="187"/>
        <v>32.566209119671242</v>
      </c>
      <c r="EU184" s="7">
        <f t="shared" si="188"/>
        <v>26.052967295736963</v>
      </c>
      <c r="EV184" s="7">
        <f t="shared" si="189"/>
        <v>29.309588207704081</v>
      </c>
      <c r="EW184" s="7">
        <v>32.5662091196712</v>
      </c>
      <c r="EX184" s="7">
        <f t="shared" si="190"/>
        <v>35.822830031638325</v>
      </c>
      <c r="EY184" s="7">
        <f t="shared" si="191"/>
        <v>39.079450943605437</v>
      </c>
      <c r="EZ184" s="7"/>
      <c r="FA184" s="26">
        <f t="shared" si="192"/>
        <v>-0.54658240281096226</v>
      </c>
      <c r="FB184" s="26">
        <f t="shared" si="193"/>
        <v>-3.8032033147780808</v>
      </c>
      <c r="FC184" s="26">
        <f t="shared" si="194"/>
        <v>-7.0598242267451994</v>
      </c>
      <c r="FD184" s="26">
        <f t="shared" si="195"/>
        <v>-10.316445138712325</v>
      </c>
      <c r="FE184" s="26">
        <f t="shared" si="196"/>
        <v>-13.573066050679437</v>
      </c>
      <c r="FF184" s="26"/>
      <c r="FG184" s="26">
        <f t="shared" si="197"/>
        <v>0.54658240281096226</v>
      </c>
      <c r="FH184" s="26">
        <f t="shared" si="198"/>
        <v>3.8032033147780808</v>
      </c>
      <c r="FI184" s="26">
        <f t="shared" si="199"/>
        <v>7.0598242267451994</v>
      </c>
      <c r="FJ184" s="26">
        <f t="shared" si="200"/>
        <v>10.316445138712325</v>
      </c>
      <c r="FK184" s="26">
        <f t="shared" si="201"/>
        <v>13.573066050679437</v>
      </c>
      <c r="FL184" s="26"/>
      <c r="FM184" s="32">
        <f>-2*SQRT(FG184)</f>
        <v>-1.4786242292225058</v>
      </c>
      <c r="FN184" s="32">
        <f>-2*SQRT(FH184)</f>
        <v>-3.9003606575690308</v>
      </c>
      <c r="FO184" s="32">
        <f t="shared" si="205"/>
        <v>-5.3140659486856956</v>
      </c>
      <c r="FP184" s="32">
        <f t="shared" si="202"/>
        <v>-6.4238446863890868</v>
      </c>
      <c r="FQ184" s="32">
        <f t="shared" si="203"/>
        <v>-7.368328453775506</v>
      </c>
      <c r="FR184" s="31">
        <f>SUMPRODUCT(FM184:FQ184,$FM$6:$FQ$6)</f>
        <v>-4.7775974026538846</v>
      </c>
      <c r="FS184" s="4">
        <f t="shared" si="161"/>
        <v>8.4161954245905758E-3</v>
      </c>
      <c r="FT184" s="5">
        <f t="shared" si="204"/>
        <v>1.4144461240021361E-2</v>
      </c>
      <c r="GD184" s="42"/>
      <c r="GE184" s="42"/>
      <c r="GG184" s="38"/>
    </row>
    <row r="185" spans="1:19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 s="7">
        <f t="shared" si="187"/>
        <v>32.894713440780919</v>
      </c>
      <c r="EU185" s="7">
        <f t="shared" si="188"/>
        <v>26.315770752624719</v>
      </c>
      <c r="EV185" s="7">
        <f t="shared" si="189"/>
        <v>29.60524209670281</v>
      </c>
      <c r="EW185" s="7">
        <v>32.894713440780897</v>
      </c>
      <c r="EX185" s="7">
        <f t="shared" si="190"/>
        <v>36.184184784858992</v>
      </c>
      <c r="EY185" s="7">
        <f t="shared" si="191"/>
        <v>39.473656128937073</v>
      </c>
      <c r="EZ185" s="7"/>
      <c r="FA185" s="26">
        <f t="shared" si="192"/>
        <v>-0.80938585969871824</v>
      </c>
      <c r="FB185" s="26">
        <f t="shared" si="193"/>
        <v>-4.0988572037768094</v>
      </c>
      <c r="FC185" s="26">
        <f t="shared" si="194"/>
        <v>-7.388328547854897</v>
      </c>
      <c r="FD185" s="26">
        <f t="shared" si="195"/>
        <v>-10.677799891932992</v>
      </c>
      <c r="FE185" s="26">
        <f t="shared" si="196"/>
        <v>-13.967271236011072</v>
      </c>
      <c r="FF185" s="26"/>
      <c r="FG185" s="26">
        <f t="shared" si="197"/>
        <v>0.80938585969871824</v>
      </c>
      <c r="FH185" s="26">
        <f t="shared" si="198"/>
        <v>4.0988572037768094</v>
      </c>
      <c r="FI185" s="26">
        <f t="shared" si="199"/>
        <v>7.388328547854897</v>
      </c>
      <c r="FJ185" s="26">
        <f t="shared" si="200"/>
        <v>10.677799891932992</v>
      </c>
      <c r="FK185" s="26">
        <f t="shared" si="201"/>
        <v>13.967271236011072</v>
      </c>
      <c r="FL185" s="26"/>
      <c r="FM185" s="32">
        <f t="shared" ref="FM185:FM200" si="206">-2*SQRT(FG185)</f>
        <v>-1.7993174924939936</v>
      </c>
      <c r="FN185" s="32">
        <f t="shared" ref="FN185:FN200" si="207">-2*SQRT(FH185)</f>
        <v>-4.0491269201035474</v>
      </c>
      <c r="FO185" s="32">
        <f t="shared" si="205"/>
        <v>-5.4362959992461404</v>
      </c>
      <c r="FP185" s="32">
        <f t="shared" si="202"/>
        <v>-6.5353805985368574</v>
      </c>
      <c r="FQ185" s="32">
        <f t="shared" si="203"/>
        <v>-7.4745625252615477</v>
      </c>
      <c r="FR185" s="31">
        <f t="shared" ref="FR185:FR200" si="208">SUMPRODUCT(FM185:FQ185,$FM$6:$FQ$6)</f>
        <v>-4.9381566796921499</v>
      </c>
      <c r="FS185" s="4">
        <f t="shared" si="161"/>
        <v>7.1677987513144017E-3</v>
      </c>
      <c r="FT185" s="5">
        <f t="shared" si="204"/>
        <v>1.2046375648314053E-2</v>
      </c>
      <c r="GB185" s="41"/>
      <c r="GC185" s="41"/>
      <c r="GD185" s="42"/>
      <c r="GE185" s="42"/>
      <c r="GG185" s="38"/>
    </row>
    <row r="186" spans="1:19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1</v>
      </c>
      <c r="BT186">
        <v>1</v>
      </c>
      <c r="BU186">
        <v>1</v>
      </c>
      <c r="BV186">
        <v>1</v>
      </c>
      <c r="BW186">
        <v>0</v>
      </c>
      <c r="BX186">
        <v>1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 s="7">
        <f t="shared" si="187"/>
        <v>33.913501017754193</v>
      </c>
      <c r="EU186" s="7">
        <f t="shared" si="188"/>
        <v>27.130800814203361</v>
      </c>
      <c r="EV186" s="7">
        <f t="shared" si="189"/>
        <v>30.522150915978781</v>
      </c>
      <c r="EW186" s="7">
        <v>33.9135010177542</v>
      </c>
      <c r="EX186" s="7">
        <f t="shared" si="190"/>
        <v>37.304851119529623</v>
      </c>
      <c r="EY186" s="7">
        <f t="shared" si="191"/>
        <v>40.696201221305039</v>
      </c>
      <c r="EZ186" s="7"/>
      <c r="FA186" s="26">
        <f t="shared" si="192"/>
        <v>-1.624415921277361</v>
      </c>
      <c r="FB186" s="26">
        <f t="shared" si="193"/>
        <v>-5.0157660230527803</v>
      </c>
      <c r="FC186" s="26">
        <f t="shared" si="194"/>
        <v>-8.4071161248281996</v>
      </c>
      <c r="FD186" s="26">
        <f t="shared" si="195"/>
        <v>-11.798466226603622</v>
      </c>
      <c r="FE186" s="26">
        <f t="shared" si="196"/>
        <v>-15.189816328379038</v>
      </c>
      <c r="FF186" s="26"/>
      <c r="FG186" s="26">
        <f t="shared" si="197"/>
        <v>1.624415921277361</v>
      </c>
      <c r="FH186" s="26">
        <f t="shared" si="198"/>
        <v>5.0157660230527803</v>
      </c>
      <c r="FI186" s="26">
        <f t="shared" si="199"/>
        <v>8.4071161248281996</v>
      </c>
      <c r="FJ186" s="26">
        <f t="shared" si="200"/>
        <v>11.798466226603622</v>
      </c>
      <c r="FK186" s="26">
        <f t="shared" si="201"/>
        <v>15.189816328379038</v>
      </c>
      <c r="FL186" s="26"/>
      <c r="FM186" s="32">
        <f t="shared" si="206"/>
        <v>-2.5490515265701172</v>
      </c>
      <c r="FN186" s="32">
        <f t="shared" si="207"/>
        <v>-4.4791811854636023</v>
      </c>
      <c r="FO186" s="32">
        <f t="shared" si="205"/>
        <v>-5.7990054750200741</v>
      </c>
      <c r="FP186" s="32">
        <f t="shared" si="202"/>
        <v>-6.8697791017189545</v>
      </c>
      <c r="FQ186" s="32">
        <f t="shared" si="203"/>
        <v>-7.7948229815382053</v>
      </c>
      <c r="FR186" s="31">
        <f t="shared" si="208"/>
        <v>-5.3762865394890369</v>
      </c>
      <c r="FS186" s="4">
        <f t="shared" si="161"/>
        <v>4.6249647045799695E-3</v>
      </c>
      <c r="FT186" s="5">
        <f t="shared" si="204"/>
        <v>7.7728273525184454E-3</v>
      </c>
      <c r="GB186" s="41"/>
      <c r="GC186" s="41"/>
      <c r="GD186" s="42"/>
      <c r="GE186" s="42"/>
      <c r="GG186" s="38"/>
      <c r="GH186">
        <v>7399.21</v>
      </c>
    </row>
    <row r="187" spans="1:19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1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 s="7">
        <f t="shared" si="187"/>
        <v>43.000171549545627</v>
      </c>
      <c r="EU187" s="7">
        <f t="shared" si="188"/>
        <v>34.400137239636479</v>
      </c>
      <c r="EV187" s="7">
        <f t="shared" si="189"/>
        <v>38.700154394591038</v>
      </c>
      <c r="EW187" s="7">
        <v>43.000171549545598</v>
      </c>
      <c r="EX187" s="7">
        <f t="shared" si="190"/>
        <v>47.300188704500165</v>
      </c>
      <c r="EY187" s="7">
        <f t="shared" si="191"/>
        <v>51.600205859454718</v>
      </c>
      <c r="EZ187" s="7"/>
      <c r="FA187" s="26">
        <f t="shared" si="192"/>
        <v>-8.8937523467104782</v>
      </c>
      <c r="FB187" s="26">
        <f t="shared" si="193"/>
        <v>-13.193769501665038</v>
      </c>
      <c r="FC187" s="26">
        <f t="shared" si="194"/>
        <v>-17.493786656619598</v>
      </c>
      <c r="FD187" s="26">
        <f t="shared" si="195"/>
        <v>-21.793803811574165</v>
      </c>
      <c r="FE187" s="26">
        <f t="shared" si="196"/>
        <v>-26.093820966528718</v>
      </c>
      <c r="FF187" s="26"/>
      <c r="FG187" s="26">
        <f t="shared" si="197"/>
        <v>8.8937523467104782</v>
      </c>
      <c r="FH187" s="26">
        <f t="shared" si="198"/>
        <v>13.193769501665038</v>
      </c>
      <c r="FI187" s="26">
        <f t="shared" si="199"/>
        <v>17.493786656619598</v>
      </c>
      <c r="FJ187" s="26">
        <f t="shared" si="200"/>
        <v>21.793803811574165</v>
      </c>
      <c r="FK187" s="26">
        <f t="shared" si="201"/>
        <v>26.093820966528718</v>
      </c>
      <c r="FL187" s="26"/>
      <c r="FM187" s="32">
        <f t="shared" si="206"/>
        <v>-5.9644789702740937</v>
      </c>
      <c r="FN187" s="32">
        <f t="shared" si="207"/>
        <v>-7.2646457591998352</v>
      </c>
      <c r="FO187" s="32">
        <f t="shared" si="205"/>
        <v>-8.3651148603278838</v>
      </c>
      <c r="FP187" s="32">
        <f t="shared" si="202"/>
        <v>-9.336766851876332</v>
      </c>
      <c r="FQ187" s="32">
        <f t="shared" si="203"/>
        <v>-10.216422263498846</v>
      </c>
      <c r="FR187" s="31">
        <f t="shared" si="208"/>
        <v>-8.110490916679062</v>
      </c>
      <c r="FS187" s="4">
        <f t="shared" si="161"/>
        <v>3.0037137967060199E-4</v>
      </c>
      <c r="FT187" s="5">
        <f t="shared" si="204"/>
        <v>5.0481139315621958E-4</v>
      </c>
      <c r="GB187" s="41"/>
      <c r="GC187" s="41"/>
      <c r="GD187" s="42"/>
      <c r="GE187" s="42"/>
      <c r="GF187">
        <v>7863.86</v>
      </c>
      <c r="GG187" s="38"/>
    </row>
    <row r="188" spans="1:19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 s="7">
        <f t="shared" si="187"/>
        <v>43.113301451946342</v>
      </c>
      <c r="EU188" s="7">
        <f t="shared" si="188"/>
        <v>34.490641161557122</v>
      </c>
      <c r="EV188" s="7">
        <f t="shared" si="189"/>
        <v>38.80197130675176</v>
      </c>
      <c r="EW188" s="7">
        <v>43.113301451946398</v>
      </c>
      <c r="EX188" s="7">
        <f t="shared" si="190"/>
        <v>47.424631597141044</v>
      </c>
      <c r="EY188" s="7">
        <f t="shared" si="191"/>
        <v>51.735961742335675</v>
      </c>
      <c r="EZ188" s="7"/>
      <c r="FA188" s="26">
        <f t="shared" si="192"/>
        <v>-8.9842562686311211</v>
      </c>
      <c r="FB188" s="26">
        <f t="shared" si="193"/>
        <v>-13.29558641382576</v>
      </c>
      <c r="FC188" s="26">
        <f t="shared" si="194"/>
        <v>-17.606916559020398</v>
      </c>
      <c r="FD188" s="26">
        <f t="shared" si="195"/>
        <v>-21.918246704215044</v>
      </c>
      <c r="FE188" s="26">
        <f t="shared" si="196"/>
        <v>-26.229576849409675</v>
      </c>
      <c r="FF188" s="26"/>
      <c r="FG188" s="26">
        <f t="shared" si="197"/>
        <v>8.9842562686311211</v>
      </c>
      <c r="FH188" s="26">
        <f t="shared" si="198"/>
        <v>13.29558641382576</v>
      </c>
      <c r="FI188" s="26">
        <f t="shared" si="199"/>
        <v>17.606916559020398</v>
      </c>
      <c r="FJ188" s="26">
        <f t="shared" si="200"/>
        <v>21.918246704215044</v>
      </c>
      <c r="FK188" s="26">
        <f t="shared" si="201"/>
        <v>26.229576849409675</v>
      </c>
      <c r="FL188" s="26"/>
      <c r="FM188" s="32">
        <f t="shared" si="206"/>
        <v>-5.9947497924871298</v>
      </c>
      <c r="FN188" s="32">
        <f t="shared" si="207"/>
        <v>-7.2926226870244042</v>
      </c>
      <c r="FO188" s="32">
        <f t="shared" si="205"/>
        <v>-8.3921192934849049</v>
      </c>
      <c r="FP188" s="32">
        <f t="shared" si="202"/>
        <v>-9.3633854356669612</v>
      </c>
      <c r="FQ188" s="32">
        <f t="shared" si="203"/>
        <v>-10.242963799488832</v>
      </c>
      <c r="FR188" s="31">
        <f t="shared" si="208"/>
        <v>-8.1381841078725685</v>
      </c>
      <c r="FS188" s="4">
        <f t="shared" si="161"/>
        <v>2.9216726105070733E-4</v>
      </c>
      <c r="FT188" s="5">
        <f t="shared" si="204"/>
        <v>4.9102335331477516E-4</v>
      </c>
      <c r="GB188" s="41"/>
      <c r="GC188" s="41"/>
      <c r="GD188" s="42"/>
      <c r="GE188" s="42"/>
      <c r="GG188" s="38"/>
      <c r="GH188" s="36">
        <v>7399.12</v>
      </c>
    </row>
    <row r="189" spans="1:19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1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 s="7">
        <f t="shared" si="187"/>
        <v>43.447683906225066</v>
      </c>
      <c r="EU189" s="7">
        <f t="shared" si="188"/>
        <v>34.758147124980084</v>
      </c>
      <c r="EV189" s="7">
        <f t="shared" si="189"/>
        <v>39.102915515602589</v>
      </c>
      <c r="EW189" s="7">
        <v>43.447683906225102</v>
      </c>
      <c r="EX189" s="7">
        <f t="shared" si="190"/>
        <v>47.792452296847614</v>
      </c>
      <c r="EY189" s="7">
        <f t="shared" si="191"/>
        <v>52.137220687470119</v>
      </c>
      <c r="EZ189" s="7"/>
      <c r="FA189" s="26">
        <f t="shared" si="192"/>
        <v>-9.2517622320540838</v>
      </c>
      <c r="FB189" s="26">
        <f t="shared" si="193"/>
        <v>-13.596530622676589</v>
      </c>
      <c r="FC189" s="26">
        <f t="shared" si="194"/>
        <v>-17.941299013299101</v>
      </c>
      <c r="FD189" s="26">
        <f t="shared" si="195"/>
        <v>-22.286067403921614</v>
      </c>
      <c r="FE189" s="26">
        <f t="shared" si="196"/>
        <v>-26.630835794544119</v>
      </c>
      <c r="FF189" s="26"/>
      <c r="FG189" s="26">
        <f t="shared" si="197"/>
        <v>9.2517622320540838</v>
      </c>
      <c r="FH189" s="26">
        <f t="shared" si="198"/>
        <v>13.596530622676589</v>
      </c>
      <c r="FI189" s="26">
        <f t="shared" si="199"/>
        <v>17.941299013299101</v>
      </c>
      <c r="FJ189" s="26">
        <f t="shared" si="200"/>
        <v>22.286067403921614</v>
      </c>
      <c r="FK189" s="26">
        <f t="shared" si="201"/>
        <v>26.630835794544119</v>
      </c>
      <c r="FL189" s="26"/>
      <c r="FM189" s="32">
        <f t="shared" si="206"/>
        <v>-6.0833419210345507</v>
      </c>
      <c r="FN189" s="32">
        <f t="shared" si="207"/>
        <v>-7.3746947388150481</v>
      </c>
      <c r="FO189" s="32">
        <f t="shared" si="205"/>
        <v>-8.4714341202181593</v>
      </c>
      <c r="FP189" s="32">
        <f t="shared" si="202"/>
        <v>-9.44162431023849</v>
      </c>
      <c r="FQ189" s="32">
        <f t="shared" si="203"/>
        <v>-10.321014638986638</v>
      </c>
      <c r="FR189" s="31">
        <f t="shared" si="208"/>
        <v>-8.2194649008651055</v>
      </c>
      <c r="FS189" s="4">
        <f t="shared" si="161"/>
        <v>2.6935916020318583E-4</v>
      </c>
      <c r="FT189" s="5">
        <f t="shared" si="204"/>
        <v>4.5269150832770845E-4</v>
      </c>
      <c r="GB189" s="41"/>
      <c r="GC189" s="41"/>
      <c r="GD189" s="42"/>
      <c r="GE189" s="42"/>
      <c r="GF189">
        <v>7859.3</v>
      </c>
      <c r="GG189" s="38" t="e">
        <f>(GF189-GF187)/(FW189-FW187)</f>
        <v>#DIV/0!</v>
      </c>
    </row>
    <row r="190" spans="1:19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 s="7">
        <f t="shared" si="187"/>
        <v>44.611651682438776</v>
      </c>
      <c r="EU190" s="7">
        <f t="shared" si="188"/>
        <v>35.689321345950958</v>
      </c>
      <c r="EV190" s="7">
        <f t="shared" si="189"/>
        <v>40.150486514194831</v>
      </c>
      <c r="EW190" s="7">
        <v>44.611651682438698</v>
      </c>
      <c r="EX190" s="7">
        <f t="shared" si="190"/>
        <v>49.072816850682571</v>
      </c>
      <c r="EY190" s="7">
        <f t="shared" si="191"/>
        <v>53.533982018926437</v>
      </c>
      <c r="EZ190" s="7"/>
      <c r="FA190" s="26">
        <f t="shared" si="192"/>
        <v>-10.182936453024958</v>
      </c>
      <c r="FB190" s="26">
        <f t="shared" si="193"/>
        <v>-14.644101621268831</v>
      </c>
      <c r="FC190" s="26">
        <f t="shared" si="194"/>
        <v>-19.105266789512697</v>
      </c>
      <c r="FD190" s="26">
        <f t="shared" si="195"/>
        <v>-23.566431957756571</v>
      </c>
      <c r="FE190" s="26">
        <f t="shared" si="196"/>
        <v>-28.027597126000437</v>
      </c>
      <c r="FF190" s="26"/>
      <c r="FG190" s="26">
        <f t="shared" si="197"/>
        <v>10.182936453024958</v>
      </c>
      <c r="FH190" s="26">
        <f t="shared" si="198"/>
        <v>14.644101621268831</v>
      </c>
      <c r="FI190" s="26">
        <f t="shared" si="199"/>
        <v>19.105266789512697</v>
      </c>
      <c r="FJ190" s="26">
        <f t="shared" si="200"/>
        <v>23.566431957756571</v>
      </c>
      <c r="FK190" s="26">
        <f t="shared" si="201"/>
        <v>28.027597126000437</v>
      </c>
      <c r="FL190" s="26"/>
      <c r="FM190" s="32">
        <f t="shared" si="206"/>
        <v>-6.3821427289038146</v>
      </c>
      <c r="FN190" s="32">
        <f t="shared" si="207"/>
        <v>-7.653522488702527</v>
      </c>
      <c r="FO190" s="32">
        <f t="shared" si="205"/>
        <v>-8.7419143874811986</v>
      </c>
      <c r="FP190" s="32">
        <f t="shared" si="202"/>
        <v>-9.709053910192603</v>
      </c>
      <c r="FQ190" s="32">
        <f t="shared" si="203"/>
        <v>-10.588219326402422</v>
      </c>
      <c r="FR190" s="31">
        <f t="shared" si="208"/>
        <v>-8.496056211252089</v>
      </c>
      <c r="FS190" s="4">
        <f t="shared" si="161"/>
        <v>2.0427238967662297E-4</v>
      </c>
      <c r="FT190" s="5">
        <f t="shared" si="204"/>
        <v>3.4330511025747608E-4</v>
      </c>
      <c r="GB190" s="41"/>
      <c r="GC190" s="41"/>
      <c r="GD190" s="42"/>
      <c r="GE190" s="42"/>
      <c r="GG190" s="38"/>
      <c r="GH190">
        <v>7400.08</v>
      </c>
    </row>
    <row r="191" spans="1:19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1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 s="7">
        <f t="shared" si="187"/>
        <v>45.515575089196751</v>
      </c>
      <c r="EU191" s="7">
        <f t="shared" si="188"/>
        <v>36.412460071357444</v>
      </c>
      <c r="EV191" s="7">
        <f t="shared" si="189"/>
        <v>40.964017580277122</v>
      </c>
      <c r="EW191" s="7">
        <v>45.515575089196801</v>
      </c>
      <c r="EX191" s="7">
        <f t="shared" si="190"/>
        <v>50.067132598116487</v>
      </c>
      <c r="EY191" s="7">
        <f t="shared" si="191"/>
        <v>54.618690107036159</v>
      </c>
      <c r="EZ191" s="7"/>
      <c r="FA191" s="26">
        <f t="shared" si="192"/>
        <v>-10.906075178431443</v>
      </c>
      <c r="FB191" s="26">
        <f t="shared" si="193"/>
        <v>-15.457632687351122</v>
      </c>
      <c r="FC191" s="26">
        <f t="shared" si="194"/>
        <v>-20.009190196270801</v>
      </c>
      <c r="FD191" s="26">
        <f t="shared" si="195"/>
        <v>-24.560747705190487</v>
      </c>
      <c r="FE191" s="26">
        <f t="shared" si="196"/>
        <v>-29.112305214110158</v>
      </c>
      <c r="FF191" s="26"/>
      <c r="FG191" s="26">
        <f t="shared" si="197"/>
        <v>10.906075178431443</v>
      </c>
      <c r="FH191" s="26">
        <f t="shared" si="198"/>
        <v>15.457632687351122</v>
      </c>
      <c r="FI191" s="26">
        <f t="shared" si="199"/>
        <v>20.009190196270801</v>
      </c>
      <c r="FJ191" s="26">
        <f t="shared" si="200"/>
        <v>24.560747705190487</v>
      </c>
      <c r="FK191" s="26">
        <f t="shared" si="201"/>
        <v>29.112305214110158</v>
      </c>
      <c r="FL191" s="26"/>
      <c r="FM191" s="32">
        <f t="shared" si="206"/>
        <v>-6.6048694698476647</v>
      </c>
      <c r="FN191" s="32">
        <f t="shared" si="207"/>
        <v>-7.8632392020975992</v>
      </c>
      <c r="FO191" s="32">
        <f t="shared" si="205"/>
        <v>-8.9463266643401305</v>
      </c>
      <c r="FP191" s="32">
        <f t="shared" si="202"/>
        <v>-9.9117602281714792</v>
      </c>
      <c r="FQ191" s="32">
        <f t="shared" si="203"/>
        <v>-10.791164017678566</v>
      </c>
      <c r="FR191" s="31">
        <f t="shared" si="208"/>
        <v>-8.7045400393320573</v>
      </c>
      <c r="FS191" s="4">
        <f t="shared" si="161"/>
        <v>1.658312190881727E-4</v>
      </c>
      <c r="FT191" s="5">
        <f t="shared" si="204"/>
        <v>2.7869995080256297E-4</v>
      </c>
      <c r="GB191" s="41"/>
      <c r="GC191" s="41"/>
      <c r="GD191" s="42"/>
      <c r="GE191" s="42"/>
      <c r="GG191" s="38"/>
    </row>
    <row r="192" spans="1:19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1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1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 s="7">
        <f t="shared" si="187"/>
        <v>45.95309881529468</v>
      </c>
      <c r="EU192" s="7">
        <f t="shared" si="188"/>
        <v>36.762479052235761</v>
      </c>
      <c r="EV192" s="7">
        <f t="shared" si="189"/>
        <v>41.357788933765235</v>
      </c>
      <c r="EW192" s="7">
        <v>45.953098815294702</v>
      </c>
      <c r="EX192" s="7">
        <f t="shared" si="190"/>
        <v>50.548408696824175</v>
      </c>
      <c r="EY192" s="7">
        <f t="shared" si="191"/>
        <v>55.143718578353642</v>
      </c>
      <c r="EZ192" s="7"/>
      <c r="FA192" s="26">
        <f t="shared" si="192"/>
        <v>-11.256094159309761</v>
      </c>
      <c r="FB192" s="26">
        <f t="shared" si="193"/>
        <v>-15.851404040839235</v>
      </c>
      <c r="FC192" s="26">
        <f t="shared" si="194"/>
        <v>-20.446713922368701</v>
      </c>
      <c r="FD192" s="26">
        <f t="shared" si="195"/>
        <v>-25.042023803898175</v>
      </c>
      <c r="FE192" s="26">
        <f t="shared" si="196"/>
        <v>-29.637333685427642</v>
      </c>
      <c r="FF192" s="26"/>
      <c r="FG192" s="26">
        <f t="shared" si="197"/>
        <v>11.256094159309761</v>
      </c>
      <c r="FH192" s="26">
        <f t="shared" si="198"/>
        <v>15.851404040839235</v>
      </c>
      <c r="FI192" s="26">
        <f t="shared" si="199"/>
        <v>20.446713922368701</v>
      </c>
      <c r="FJ192" s="26">
        <f t="shared" si="200"/>
        <v>25.042023803898175</v>
      </c>
      <c r="FK192" s="26">
        <f t="shared" si="201"/>
        <v>29.637333685427642</v>
      </c>
      <c r="FL192" s="26"/>
      <c r="FM192" s="32">
        <f t="shared" si="206"/>
        <v>-6.7100206137715439</v>
      </c>
      <c r="FN192" s="32">
        <f t="shared" si="207"/>
        <v>-7.9627643543782547</v>
      </c>
      <c r="FO192" s="32">
        <f t="shared" si="205"/>
        <v>-9.0436085546354121</v>
      </c>
      <c r="FP192" s="32">
        <f t="shared" si="202"/>
        <v>-10.008401231744893</v>
      </c>
      <c r="FQ192" s="32">
        <f t="shared" si="203"/>
        <v>-10.888036312472078</v>
      </c>
      <c r="FR192" s="31">
        <f t="shared" si="208"/>
        <v>-8.8036113299422425</v>
      </c>
      <c r="FS192" s="4">
        <f t="shared" si="161"/>
        <v>1.5018970995403426E-4</v>
      </c>
      <c r="FT192" s="5">
        <f t="shared" si="204"/>
        <v>2.5241245288671889E-4</v>
      </c>
      <c r="GB192" s="41"/>
      <c r="GC192" s="41"/>
      <c r="GD192" s="42"/>
      <c r="GE192" s="42"/>
      <c r="GG192" s="38"/>
    </row>
    <row r="193" spans="1:20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 s="7">
        <f t="shared" si="187"/>
        <v>46.679542865410454</v>
      </c>
      <c r="EU193" s="7">
        <f t="shared" si="188"/>
        <v>37.343634292328318</v>
      </c>
      <c r="EV193" s="7">
        <f t="shared" si="189"/>
        <v>42.011588578869357</v>
      </c>
      <c r="EW193" s="7">
        <v>46.679542865410397</v>
      </c>
      <c r="EX193" s="7">
        <f t="shared" si="190"/>
        <v>51.347497151951444</v>
      </c>
      <c r="EY193" s="7">
        <f t="shared" si="191"/>
        <v>56.015451438492477</v>
      </c>
      <c r="EZ193" s="7"/>
      <c r="FA193" s="26">
        <f t="shared" si="192"/>
        <v>-11.837249399402317</v>
      </c>
      <c r="FB193" s="26">
        <f t="shared" si="193"/>
        <v>-16.505203685943357</v>
      </c>
      <c r="FC193" s="26">
        <f t="shared" si="194"/>
        <v>-21.173157972484397</v>
      </c>
      <c r="FD193" s="26">
        <f t="shared" si="195"/>
        <v>-25.841112259025444</v>
      </c>
      <c r="FE193" s="26">
        <f t="shared" si="196"/>
        <v>-30.509066545566476</v>
      </c>
      <c r="FF193" s="26"/>
      <c r="FG193" s="26">
        <f t="shared" si="197"/>
        <v>11.837249399402317</v>
      </c>
      <c r="FH193" s="26">
        <f t="shared" si="198"/>
        <v>16.505203685943357</v>
      </c>
      <c r="FI193" s="26">
        <f t="shared" si="199"/>
        <v>21.173157972484397</v>
      </c>
      <c r="FJ193" s="26">
        <f t="shared" si="200"/>
        <v>25.841112259025444</v>
      </c>
      <c r="FK193" s="26">
        <f t="shared" si="201"/>
        <v>30.509066545566476</v>
      </c>
      <c r="FL193" s="26"/>
      <c r="FM193" s="32">
        <f t="shared" si="206"/>
        <v>-6.8810607901405199</v>
      </c>
      <c r="FN193" s="32">
        <f t="shared" si="207"/>
        <v>-8.1253193625711368</v>
      </c>
      <c r="FO193" s="32">
        <f t="shared" si="205"/>
        <v>-9.2028599842623695</v>
      </c>
      <c r="FP193" s="32">
        <f t="shared" si="202"/>
        <v>-10.166830825586791</v>
      </c>
      <c r="FQ193" s="32">
        <f t="shared" si="203"/>
        <v>-11.047002588135204</v>
      </c>
      <c r="FR193" s="31">
        <f t="shared" si="208"/>
        <v>-8.9656022204753612</v>
      </c>
      <c r="FS193" s="4">
        <f t="shared" si="161"/>
        <v>1.2772868137775033E-4</v>
      </c>
      <c r="FT193" s="5">
        <f t="shared" si="204"/>
        <v>2.1466390593877119E-4</v>
      </c>
      <c r="GB193" s="41"/>
      <c r="GC193" s="41"/>
      <c r="GD193" s="42"/>
      <c r="GE193" s="42"/>
      <c r="GF193">
        <v>7844.73</v>
      </c>
      <c r="GG193" s="38"/>
      <c r="GR193" s="36"/>
    </row>
    <row r="194" spans="1:2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1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 s="7">
        <f t="shared" si="187"/>
        <v>47.117066591508383</v>
      </c>
      <c r="EU194" s="7">
        <f t="shared" si="188"/>
        <v>37.693653273206721</v>
      </c>
      <c r="EV194" s="7">
        <f t="shared" si="189"/>
        <v>42.405359932357555</v>
      </c>
      <c r="EW194" s="7">
        <v>47.117066591508397</v>
      </c>
      <c r="EX194" s="7">
        <f t="shared" si="190"/>
        <v>51.828773250659239</v>
      </c>
      <c r="EY194" s="7">
        <f t="shared" si="191"/>
        <v>56.540479909810074</v>
      </c>
      <c r="EZ194" s="7"/>
      <c r="FA194" s="26">
        <f t="shared" si="192"/>
        <v>-12.18726838028072</v>
      </c>
      <c r="FB194" s="26">
        <f t="shared" si="193"/>
        <v>-16.898975039431555</v>
      </c>
      <c r="FC194" s="26">
        <f t="shared" si="194"/>
        <v>-21.610681698582397</v>
      </c>
      <c r="FD194" s="26">
        <f t="shared" si="195"/>
        <v>-26.322388357733239</v>
      </c>
      <c r="FE194" s="26">
        <f t="shared" si="196"/>
        <v>-31.034095016884073</v>
      </c>
      <c r="FF194" s="26"/>
      <c r="FG194" s="26">
        <f t="shared" si="197"/>
        <v>12.18726838028072</v>
      </c>
      <c r="FH194" s="26">
        <f t="shared" si="198"/>
        <v>16.898975039431555</v>
      </c>
      <c r="FI194" s="26">
        <f t="shared" si="199"/>
        <v>21.610681698582397</v>
      </c>
      <c r="FJ194" s="26">
        <f t="shared" si="200"/>
        <v>26.322388357733239</v>
      </c>
      <c r="FK194" s="26">
        <f t="shared" si="201"/>
        <v>31.034095016884073</v>
      </c>
      <c r="FL194" s="26"/>
      <c r="FM194" s="32">
        <f t="shared" si="206"/>
        <v>-6.9820536750388049</v>
      </c>
      <c r="FN194" s="32">
        <f t="shared" si="207"/>
        <v>-8.2216725888183007</v>
      </c>
      <c r="FO194" s="32">
        <f t="shared" si="205"/>
        <v>-9.297458082418526</v>
      </c>
      <c r="FP194" s="32">
        <f t="shared" si="202"/>
        <v>-10.26106979953518</v>
      </c>
      <c r="FQ194" s="32">
        <f t="shared" si="203"/>
        <v>-11.141650688633902</v>
      </c>
      <c r="FR194" s="31">
        <f t="shared" si="208"/>
        <v>-9.0617227565309655</v>
      </c>
      <c r="FS194" s="4">
        <f t="shared" si="161"/>
        <v>1.1602292506296549E-4</v>
      </c>
      <c r="FT194" s="5">
        <f t="shared" si="204"/>
        <v>1.9499092924007906E-4</v>
      </c>
      <c r="GB194" s="41"/>
      <c r="GC194" s="41"/>
      <c r="GD194" s="42"/>
      <c r="GE194" s="42"/>
      <c r="GG194" s="38"/>
    </row>
    <row r="195" spans="1:200" x14ac:dyDescent="0.25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 s="7">
        <f t="shared" si="187"/>
        <v>47.720971110505587</v>
      </c>
      <c r="EU195" s="7">
        <f t="shared" si="188"/>
        <v>38.176776888404483</v>
      </c>
      <c r="EV195" s="7">
        <f t="shared" si="189"/>
        <v>42.948873999455046</v>
      </c>
      <c r="EW195" s="7">
        <v>47.720971110505602</v>
      </c>
      <c r="EX195" s="7">
        <f t="shared" si="190"/>
        <v>52.493068221556165</v>
      </c>
      <c r="EY195" s="7">
        <f t="shared" si="191"/>
        <v>57.26516533260672</v>
      </c>
      <c r="EZ195" s="7"/>
      <c r="FA195" s="26">
        <f t="shared" si="192"/>
        <v>-12.670391995478482</v>
      </c>
      <c r="FB195" s="26">
        <f t="shared" si="193"/>
        <v>-17.442489106529045</v>
      </c>
      <c r="FC195" s="26">
        <f t="shared" si="194"/>
        <v>-22.214586217579601</v>
      </c>
      <c r="FD195" s="26">
        <f t="shared" si="195"/>
        <v>-26.986683328630164</v>
      </c>
      <c r="FE195" s="26">
        <f t="shared" si="196"/>
        <v>-31.75878043968072</v>
      </c>
      <c r="FF195" s="26"/>
      <c r="FG195" s="26">
        <f t="shared" si="197"/>
        <v>12.670391995478482</v>
      </c>
      <c r="FH195" s="26">
        <f t="shared" si="198"/>
        <v>17.442489106529045</v>
      </c>
      <c r="FI195" s="26">
        <f t="shared" si="199"/>
        <v>22.214586217579601</v>
      </c>
      <c r="FJ195" s="26">
        <f t="shared" si="200"/>
        <v>26.986683328630164</v>
      </c>
      <c r="FK195" s="26">
        <f t="shared" si="201"/>
        <v>31.75878043968072</v>
      </c>
      <c r="FL195" s="26"/>
      <c r="FM195" s="32">
        <f t="shared" si="206"/>
        <v>-7.1190988181028878</v>
      </c>
      <c r="FN195" s="32">
        <f t="shared" si="207"/>
        <v>-8.3528412187779661</v>
      </c>
      <c r="FO195" s="32">
        <f t="shared" si="205"/>
        <v>-9.4264704354449869</v>
      </c>
      <c r="FP195" s="32">
        <f t="shared" si="202"/>
        <v>-10.389741734736271</v>
      </c>
      <c r="FQ195" s="32">
        <f t="shared" si="203"/>
        <v>-11.270985837925753</v>
      </c>
      <c r="FR195" s="31">
        <f t="shared" si="208"/>
        <v>-9.192693525731098</v>
      </c>
      <c r="FS195" s="4">
        <f t="shared" si="161"/>
        <v>1.0178034717955011E-4</v>
      </c>
      <c r="FT195" s="5">
        <f t="shared" si="204"/>
        <v>1.7105450896146436E-4</v>
      </c>
      <c r="GB195" s="41"/>
      <c r="GC195" s="41"/>
      <c r="GD195" s="42"/>
      <c r="GE195" s="42"/>
      <c r="GG195" s="38"/>
      <c r="GH195">
        <v>7405.37</v>
      </c>
    </row>
    <row r="196" spans="1:2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 s="7">
        <f t="shared" si="187"/>
        <v>47.891368760058029</v>
      </c>
      <c r="EU196" s="7">
        <f t="shared" si="188"/>
        <v>38.313095008046403</v>
      </c>
      <c r="EV196" s="7">
        <f t="shared" si="189"/>
        <v>43.102231884052202</v>
      </c>
      <c r="EW196" s="7">
        <v>47.891368760058</v>
      </c>
      <c r="EX196" s="7">
        <f t="shared" si="190"/>
        <v>52.680505636063806</v>
      </c>
      <c r="EY196" s="7">
        <f t="shared" si="191"/>
        <v>57.469642512069598</v>
      </c>
      <c r="EZ196" s="7"/>
      <c r="FA196" s="26">
        <f t="shared" si="192"/>
        <v>-12.806710115120403</v>
      </c>
      <c r="FB196" s="26">
        <f t="shared" si="193"/>
        <v>-17.595846991126201</v>
      </c>
      <c r="FC196" s="26">
        <f t="shared" si="194"/>
        <v>-22.384983867132</v>
      </c>
      <c r="FD196" s="26">
        <f t="shared" si="195"/>
        <v>-27.174120743137806</v>
      </c>
      <c r="FE196" s="26">
        <f t="shared" si="196"/>
        <v>-31.963257619143597</v>
      </c>
      <c r="FF196" s="26"/>
      <c r="FG196" s="26">
        <f t="shared" si="197"/>
        <v>12.806710115120403</v>
      </c>
      <c r="FH196" s="26">
        <f t="shared" si="198"/>
        <v>17.595846991126201</v>
      </c>
      <c r="FI196" s="26">
        <f t="shared" si="199"/>
        <v>22.384983867132</v>
      </c>
      <c r="FJ196" s="26">
        <f t="shared" si="200"/>
        <v>27.174120743137806</v>
      </c>
      <c r="FK196" s="26">
        <f t="shared" si="201"/>
        <v>31.963257619143597</v>
      </c>
      <c r="FL196" s="26"/>
      <c r="FM196" s="32">
        <f t="shared" si="206"/>
        <v>-7.1572928164552279</v>
      </c>
      <c r="FN196" s="32">
        <f t="shared" si="207"/>
        <v>-8.3894807923079959</v>
      </c>
      <c r="FO196" s="32">
        <f t="shared" si="205"/>
        <v>-9.4625543839138917</v>
      </c>
      <c r="FP196" s="32">
        <f t="shared" si="202"/>
        <v>-10.425760546480589</v>
      </c>
      <c r="FQ196" s="32">
        <f t="shared" si="203"/>
        <v>-11.307211436803257</v>
      </c>
      <c r="FR196" s="31">
        <f t="shared" si="208"/>
        <v>-9.2293019413283197</v>
      </c>
      <c r="FS196" s="4">
        <f t="shared" si="161"/>
        <v>9.8121707032593528E-5</v>
      </c>
      <c r="FT196" s="5">
        <f t="shared" si="204"/>
        <v>1.6490570999244198E-4</v>
      </c>
      <c r="GB196" s="41"/>
      <c r="GC196" s="41"/>
      <c r="GD196" s="42"/>
      <c r="GE196" s="42"/>
      <c r="GG196" s="38"/>
    </row>
    <row r="197" spans="1:2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 s="7">
        <f t="shared" si="187"/>
        <v>48.126965493713385</v>
      </c>
      <c r="EU197" s="7">
        <f t="shared" si="188"/>
        <v>38.501572394970644</v>
      </c>
      <c r="EV197" s="7">
        <f t="shared" si="189"/>
        <v>43.314268944341968</v>
      </c>
      <c r="EW197" s="7">
        <v>48.1269654937133</v>
      </c>
      <c r="EX197" s="7">
        <f t="shared" si="190"/>
        <v>52.939662043084631</v>
      </c>
      <c r="EY197" s="7">
        <f t="shared" si="191"/>
        <v>57.752358592455955</v>
      </c>
      <c r="EZ197" s="7"/>
      <c r="FA197" s="26">
        <f t="shared" si="192"/>
        <v>-12.995187502044644</v>
      </c>
      <c r="FB197" s="26">
        <f t="shared" si="193"/>
        <v>-17.807884051415968</v>
      </c>
      <c r="FC197" s="26">
        <f t="shared" si="194"/>
        <v>-22.620580600787299</v>
      </c>
      <c r="FD197" s="26">
        <f t="shared" si="195"/>
        <v>-27.433277150158631</v>
      </c>
      <c r="FE197" s="26">
        <f t="shared" si="196"/>
        <v>-32.245973699529955</v>
      </c>
      <c r="FF197" s="26"/>
      <c r="FG197" s="26">
        <f t="shared" si="197"/>
        <v>12.995187502044644</v>
      </c>
      <c r="FH197" s="26">
        <f t="shared" si="198"/>
        <v>17.807884051415968</v>
      </c>
      <c r="FI197" s="26">
        <f t="shared" si="199"/>
        <v>22.620580600787299</v>
      </c>
      <c r="FJ197" s="26">
        <f t="shared" si="200"/>
        <v>27.433277150158631</v>
      </c>
      <c r="FK197" s="26">
        <f t="shared" si="201"/>
        <v>32.245973699529955</v>
      </c>
      <c r="FL197" s="26"/>
      <c r="FM197" s="32">
        <f t="shared" si="206"/>
        <v>-7.2097676805968289</v>
      </c>
      <c r="FN197" s="32">
        <f t="shared" si="207"/>
        <v>-8.4398777364167952</v>
      </c>
      <c r="FO197" s="32">
        <f t="shared" si="205"/>
        <v>-9.5122196359813511</v>
      </c>
      <c r="FP197" s="32">
        <f t="shared" si="202"/>
        <v>-10.475357206350269</v>
      </c>
      <c r="FQ197" s="32">
        <f t="shared" si="203"/>
        <v>-11.357107677490772</v>
      </c>
      <c r="FR197" s="31">
        <f t="shared" si="208"/>
        <v>-9.279673000555686</v>
      </c>
      <c r="FS197" s="4">
        <f t="shared" si="161"/>
        <v>9.3301628057712954E-5</v>
      </c>
      <c r="FT197" s="5">
        <f t="shared" si="204"/>
        <v>1.5680496888621263E-4</v>
      </c>
      <c r="GB197" s="41"/>
      <c r="GC197" s="41"/>
      <c r="GD197" s="42"/>
      <c r="GE197" s="42"/>
      <c r="GG197" s="38"/>
    </row>
    <row r="198" spans="1:200" x14ac:dyDescent="0.25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1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 s="7">
        <f t="shared" si="187"/>
        <v>48.168483467185034</v>
      </c>
      <c r="EU198" s="7">
        <f t="shared" si="188"/>
        <v>38.534786773748003</v>
      </c>
      <c r="EV198" s="7">
        <f t="shared" si="189"/>
        <v>43.351635120466497</v>
      </c>
      <c r="EW198" s="7">
        <v>48.168483467184998</v>
      </c>
      <c r="EX198" s="7">
        <f t="shared" si="190"/>
        <v>52.9853318139035</v>
      </c>
      <c r="EY198" s="7">
        <f t="shared" si="191"/>
        <v>57.802180160621994</v>
      </c>
      <c r="EZ198" s="7"/>
      <c r="FA198" s="26">
        <f t="shared" si="192"/>
        <v>-13.028401880822003</v>
      </c>
      <c r="FB198" s="26">
        <f t="shared" si="193"/>
        <v>-17.845250227540497</v>
      </c>
      <c r="FC198" s="26">
        <f t="shared" si="194"/>
        <v>-22.662098574258998</v>
      </c>
      <c r="FD198" s="26">
        <f t="shared" si="195"/>
        <v>-27.478946920977499</v>
      </c>
      <c r="FE198" s="26">
        <f t="shared" si="196"/>
        <v>-32.295795267695993</v>
      </c>
      <c r="FF198" s="26"/>
      <c r="FG198" s="26">
        <f t="shared" si="197"/>
        <v>13.028401880822003</v>
      </c>
      <c r="FH198" s="26">
        <f t="shared" si="198"/>
        <v>17.845250227540497</v>
      </c>
      <c r="FI198" s="26">
        <f t="shared" si="199"/>
        <v>22.662098574258998</v>
      </c>
      <c r="FJ198" s="26">
        <f t="shared" si="200"/>
        <v>27.478946920977499</v>
      </c>
      <c r="FK198" s="26">
        <f t="shared" si="201"/>
        <v>32.295795267695993</v>
      </c>
      <c r="FL198" s="26"/>
      <c r="FM198" s="32">
        <f t="shared" si="206"/>
        <v>-7.2189755175708976</v>
      </c>
      <c r="FN198" s="32">
        <f t="shared" si="207"/>
        <v>-8.4487277687331126</v>
      </c>
      <c r="FO198" s="32">
        <f t="shared" si="205"/>
        <v>-9.5209450317201174</v>
      </c>
      <c r="FP198" s="32">
        <f t="shared" si="202"/>
        <v>-10.484073048386776</v>
      </c>
      <c r="FQ198" s="32">
        <f t="shared" si="203"/>
        <v>-11.365877927849832</v>
      </c>
      <c r="FR198" s="31">
        <f t="shared" si="208"/>
        <v>-9.288520504089659</v>
      </c>
      <c r="FS198" s="4">
        <f t="shared" si="161"/>
        <v>9.2479782575202239E-5</v>
      </c>
      <c r="FT198" s="5">
        <f t="shared" si="204"/>
        <v>1.5542375552480534E-4</v>
      </c>
      <c r="GB198" s="41"/>
      <c r="GC198" s="41"/>
      <c r="GD198" s="42"/>
      <c r="GE198" s="42"/>
      <c r="GG198" s="38"/>
    </row>
    <row r="199" spans="1:20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1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 s="7">
        <f t="shared" si="187"/>
        <v>49.184957774480061</v>
      </c>
      <c r="EU199" s="7">
        <f t="shared" si="188"/>
        <v>39.347966219584002</v>
      </c>
      <c r="EV199" s="7">
        <f t="shared" si="189"/>
        <v>44.266461997031996</v>
      </c>
      <c r="EW199" s="7">
        <v>49.184957774479997</v>
      </c>
      <c r="EX199" s="7">
        <f t="shared" si="190"/>
        <v>54.103453551927998</v>
      </c>
      <c r="EY199" s="7">
        <f t="shared" si="191"/>
        <v>59.021949329375992</v>
      </c>
      <c r="EZ199" s="7"/>
      <c r="FA199" s="26">
        <f t="shared" si="192"/>
        <v>-13.841581326658002</v>
      </c>
      <c r="FB199" s="26">
        <f t="shared" si="193"/>
        <v>-18.760077104105996</v>
      </c>
      <c r="FC199" s="26">
        <f t="shared" si="194"/>
        <v>-23.678572881553997</v>
      </c>
      <c r="FD199" s="26">
        <f t="shared" si="195"/>
        <v>-28.597068659001998</v>
      </c>
      <c r="FE199" s="26">
        <f t="shared" si="196"/>
        <v>-33.515564436449992</v>
      </c>
      <c r="FF199" s="26"/>
      <c r="FG199" s="26">
        <f t="shared" si="197"/>
        <v>13.841581326658002</v>
      </c>
      <c r="FH199" s="26">
        <f t="shared" si="198"/>
        <v>18.760077104105996</v>
      </c>
      <c r="FI199" s="26">
        <f t="shared" si="199"/>
        <v>23.678572881553997</v>
      </c>
      <c r="FJ199" s="26">
        <f t="shared" si="200"/>
        <v>28.597068659001998</v>
      </c>
      <c r="FK199" s="26">
        <f t="shared" si="201"/>
        <v>33.515564436449992</v>
      </c>
      <c r="FL199" s="26"/>
      <c r="FM199" s="32">
        <f t="shared" si="206"/>
        <v>-7.4408551461933463</v>
      </c>
      <c r="FN199" s="32">
        <f t="shared" si="207"/>
        <v>-8.6625809327488525</v>
      </c>
      <c r="FO199" s="32">
        <f t="shared" si="205"/>
        <v>-9.7321267730242802</v>
      </c>
      <c r="FP199" s="32">
        <f t="shared" si="202"/>
        <v>-10.695245421962415</v>
      </c>
      <c r="FQ199" s="32">
        <f t="shared" si="203"/>
        <v>-11.578525715556362</v>
      </c>
      <c r="FR199" s="31">
        <f t="shared" si="208"/>
        <v>-9.502492629073906</v>
      </c>
      <c r="FS199" s="4">
        <f t="shared" si="161"/>
        <v>7.4665484381883715E-5</v>
      </c>
      <c r="FT199" s="5">
        <f t="shared" si="204"/>
        <v>1.25484615854004E-4</v>
      </c>
      <c r="GB199" s="41"/>
      <c r="GC199" s="41"/>
      <c r="GD199" s="42"/>
      <c r="GE199" s="42"/>
      <c r="GF199">
        <v>7832.36</v>
      </c>
      <c r="GG199" s="38"/>
    </row>
    <row r="200" spans="1:2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 s="7">
        <f t="shared" si="187"/>
        <v>49.347180573766892</v>
      </c>
      <c r="EU200" s="7">
        <f t="shared" si="188"/>
        <v>39.477744459013522</v>
      </c>
      <c r="EV200" s="7">
        <f t="shared" si="189"/>
        <v>44.412462516390207</v>
      </c>
      <c r="EW200" s="7">
        <v>49.347180573766899</v>
      </c>
      <c r="EX200" s="7">
        <f t="shared" si="190"/>
        <v>54.281898631143591</v>
      </c>
      <c r="EY200" s="7">
        <f t="shared" si="191"/>
        <v>59.216616688520276</v>
      </c>
      <c r="EZ200" s="7"/>
      <c r="FA200" s="26">
        <f t="shared" si="192"/>
        <v>-13.971359566087521</v>
      </c>
      <c r="FB200" s="26">
        <f t="shared" si="193"/>
        <v>-18.906077623464206</v>
      </c>
      <c r="FC200" s="26">
        <f t="shared" si="194"/>
        <v>-23.840795680840898</v>
      </c>
      <c r="FD200" s="26">
        <f t="shared" si="195"/>
        <v>-28.77551373821759</v>
      </c>
      <c r="FE200" s="26">
        <f t="shared" si="196"/>
        <v>-33.710231795594275</v>
      </c>
      <c r="FF200" s="26"/>
      <c r="FG200" s="26">
        <f t="shared" si="197"/>
        <v>13.971359566087521</v>
      </c>
      <c r="FH200" s="26">
        <f t="shared" si="198"/>
        <v>18.906077623464206</v>
      </c>
      <c r="FI200" s="26">
        <f t="shared" si="199"/>
        <v>23.840795680840898</v>
      </c>
      <c r="FJ200" s="26">
        <f t="shared" si="200"/>
        <v>28.77551373821759</v>
      </c>
      <c r="FK200" s="26">
        <f t="shared" si="201"/>
        <v>33.710231795594275</v>
      </c>
      <c r="FL200" s="26"/>
      <c r="FM200" s="32">
        <f t="shared" si="206"/>
        <v>-7.47565637682405</v>
      </c>
      <c r="FN200" s="32">
        <f t="shared" si="207"/>
        <v>-8.6962239215568058</v>
      </c>
      <c r="FO200" s="32">
        <f t="shared" si="205"/>
        <v>-9.7654074530130899</v>
      </c>
      <c r="FP200" s="32">
        <f t="shared" si="202"/>
        <v>-10.7285625762667</v>
      </c>
      <c r="FQ200" s="32">
        <f t="shared" si="203"/>
        <v>-11.612102616769157</v>
      </c>
      <c r="FR200" s="31">
        <f t="shared" si="208"/>
        <v>-9.5361853030983283</v>
      </c>
      <c r="FS200" s="4">
        <f t="shared" si="161"/>
        <v>7.2191712563100146E-5</v>
      </c>
      <c r="FT200" s="5">
        <f t="shared" si="204"/>
        <v>1.2132713520601351E-4</v>
      </c>
      <c r="GB200" s="41"/>
      <c r="GC200" s="41"/>
      <c r="GD200" s="42"/>
      <c r="GE200" s="42"/>
      <c r="GG200" s="38"/>
    </row>
    <row r="201" spans="1:200" x14ac:dyDescent="0.25">
      <c r="ET201" s="22">
        <v>26</v>
      </c>
      <c r="EU201" s="7"/>
      <c r="EV201" s="7"/>
      <c r="EW201" s="7">
        <v>25.506384892926</v>
      </c>
      <c r="EX201" s="7"/>
      <c r="EY201" s="7"/>
      <c r="EZ201" s="7"/>
      <c r="FG201" s="26"/>
      <c r="FH201" s="26"/>
      <c r="FI201" s="26"/>
      <c r="FJ201" s="26"/>
      <c r="FK201" s="26"/>
      <c r="FL201" s="26"/>
      <c r="FS201" s="33">
        <f>SUM(FS181:FS200)</f>
        <v>0.59501703753672741</v>
      </c>
      <c r="FT201" s="34">
        <f>SUM(FT181:FT200)</f>
        <v>0.99999999999999956</v>
      </c>
      <c r="GB201" s="41"/>
      <c r="GC201" s="41"/>
      <c r="GD201" s="42"/>
      <c r="GE201" s="42"/>
      <c r="GG201" s="38"/>
    </row>
    <row r="202" spans="1:20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 s="7">
        <f t="shared" ref="ET202:ET221" si="209">SUMPRODUCT($A$12:$ES$12,A202:ES202)</f>
        <v>29.286072145174565</v>
      </c>
      <c r="EU202" s="7">
        <f t="shared" ref="EU202:EU221" si="210">0.8*EW202</f>
        <v>23.428857716139682</v>
      </c>
      <c r="EV202" s="7">
        <f t="shared" ref="EV202:EV221" si="211">0.9*EW202</f>
        <v>26.357464930657141</v>
      </c>
      <c r="EW202" s="7">
        <v>29.2860721451746</v>
      </c>
      <c r="EX202" s="7">
        <f t="shared" ref="EX202:EX221" si="212">1.1*EW202</f>
        <v>32.214679359692063</v>
      </c>
      <c r="EY202" s="7">
        <f t="shared" ref="EY202:EY221" si="213">1.2*EW202</f>
        <v>35.143286574209519</v>
      </c>
      <c r="EZ202" s="7"/>
      <c r="FA202" s="24">
        <f t="shared" ref="FA202:FA221" si="214">$EW$222-EU202</f>
        <v>5.8572144290349186</v>
      </c>
      <c r="FB202" s="24">
        <f t="shared" ref="FB202:FB221" si="215">$EW$222-EV202</f>
        <v>2.9286072145174593</v>
      </c>
      <c r="FC202" s="43">
        <f t="shared" ref="FC202:FC221" si="216">$EW$222-EW202</f>
        <v>0</v>
      </c>
      <c r="FD202" s="26">
        <f t="shared" ref="FD202:FD221" si="217">$EW$222-EX202</f>
        <v>-2.9286072145174629</v>
      </c>
      <c r="FE202" s="26">
        <f t="shared" ref="FE202:FE221" si="218">$EW$222-EY202</f>
        <v>-5.8572144290349186</v>
      </c>
      <c r="FF202" s="26"/>
      <c r="FG202" s="26">
        <f t="shared" ref="FG202:FK205" si="219">ABS(FA202)</f>
        <v>5.8572144290349186</v>
      </c>
      <c r="FH202" s="26">
        <f t="shared" si="219"/>
        <v>2.9286072145174593</v>
      </c>
      <c r="FI202" s="26">
        <f t="shared" si="219"/>
        <v>0</v>
      </c>
      <c r="FJ202" s="26">
        <f t="shared" si="219"/>
        <v>2.9286072145174629</v>
      </c>
      <c r="FK202" s="26">
        <f t="shared" si="219"/>
        <v>5.8572144290349186</v>
      </c>
      <c r="FL202" s="26"/>
      <c r="FM202" s="35">
        <f>SQRT(FG202)</f>
        <v>2.4201682646119709</v>
      </c>
      <c r="FN202" s="35">
        <f t="shared" ref="FN202:FO207" si="220">SQRT(FH202)</f>
        <v>1.7113173915196034</v>
      </c>
      <c r="FO202" s="35">
        <f t="shared" si="220"/>
        <v>0</v>
      </c>
      <c r="FP202" s="32">
        <f>-2*SQRT(FJ202)</f>
        <v>-3.4226347830392085</v>
      </c>
      <c r="FQ202" s="32">
        <f>-2*SQRT(FK202)</f>
        <v>-4.8403365292239418</v>
      </c>
      <c r="FR202" s="31">
        <f t="shared" ref="FR202:FR207" si="221">SUMPRODUCT(FM202:FQ202,$FM$11:$FQ$11)</f>
        <v>-0.67350160181874452</v>
      </c>
      <c r="FS202" s="4">
        <f t="shared" si="161"/>
        <v>0.5099199115260149</v>
      </c>
      <c r="FT202" s="5">
        <f>FS202/$FS$222</f>
        <v>0.2891175816591337</v>
      </c>
      <c r="GB202" s="41"/>
      <c r="GC202" s="41"/>
      <c r="GD202" s="42"/>
      <c r="GE202" s="42"/>
      <c r="GG202" s="38"/>
    </row>
    <row r="203" spans="1:20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1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 s="7">
        <f t="shared" si="209"/>
        <v>29.39920204757528</v>
      </c>
      <c r="EU203" s="7">
        <f t="shared" si="210"/>
        <v>23.519361638060243</v>
      </c>
      <c r="EV203" s="7">
        <f t="shared" si="211"/>
        <v>26.45928184281777</v>
      </c>
      <c r="EW203" s="7">
        <v>29.399202047575301</v>
      </c>
      <c r="EX203" s="7">
        <f t="shared" si="212"/>
        <v>32.339122252332835</v>
      </c>
      <c r="EY203" s="7">
        <f t="shared" si="213"/>
        <v>35.279042457090362</v>
      </c>
      <c r="EZ203" s="7"/>
      <c r="FA203" s="24">
        <f t="shared" si="214"/>
        <v>5.7667105071143574</v>
      </c>
      <c r="FB203" s="24">
        <f t="shared" si="215"/>
        <v>2.8267903023568302</v>
      </c>
      <c r="FC203" s="44">
        <f t="shared" si="216"/>
        <v>-0.11312990240070064</v>
      </c>
      <c r="FD203" s="26">
        <f t="shared" si="217"/>
        <v>-3.053050107158235</v>
      </c>
      <c r="FE203" s="26">
        <f t="shared" si="218"/>
        <v>-5.9929703119157622</v>
      </c>
      <c r="FF203" s="26"/>
      <c r="FG203" s="26">
        <f t="shared" si="219"/>
        <v>5.7667105071143574</v>
      </c>
      <c r="FH203" s="26">
        <f t="shared" si="219"/>
        <v>2.8267903023568302</v>
      </c>
      <c r="FI203" s="26">
        <f t="shared" si="219"/>
        <v>0.11312990240070064</v>
      </c>
      <c r="FJ203" s="26">
        <f t="shared" si="219"/>
        <v>3.053050107158235</v>
      </c>
      <c r="FK203" s="26">
        <f t="shared" si="219"/>
        <v>5.9929703119157622</v>
      </c>
      <c r="FL203" s="26"/>
      <c r="FM203" s="35">
        <f t="shared" ref="FM203:FM214" si="222">SQRT(FG203)</f>
        <v>2.401397615372006</v>
      </c>
      <c r="FN203" s="35">
        <f t="shared" si="220"/>
        <v>1.6813061298754699</v>
      </c>
      <c r="FO203" s="32">
        <f t="shared" ref="FM203:FP221" si="223">-2*SQRT(FI203)</f>
        <v>-0.67269577789874868</v>
      </c>
      <c r="FP203" s="32">
        <f t="shared" si="223"/>
        <v>-3.4945958891741604</v>
      </c>
      <c r="FQ203" s="32">
        <f t="shared" ref="FQ203:FQ221" si="224">-2*SQRT(FK203)</f>
        <v>-4.8961087863387034</v>
      </c>
      <c r="FR203" s="31">
        <f t="shared" si="221"/>
        <v>-0.84029289963179976</v>
      </c>
      <c r="FS203" s="4">
        <f t="shared" si="161"/>
        <v>0.43158409409218024</v>
      </c>
      <c r="FT203" s="5">
        <f t="shared" ref="FT203:FT221" si="225">FS203/$FS$222</f>
        <v>0.24470224979656094</v>
      </c>
      <c r="GB203" s="41"/>
      <c r="GC203" s="41"/>
      <c r="GD203" s="42"/>
      <c r="GE203" s="42"/>
      <c r="GF203">
        <v>7828.06</v>
      </c>
      <c r="GG203" s="38" t="e">
        <f>(GF203-GF199)/(FW203-FW199)</f>
        <v>#DIV/0!</v>
      </c>
      <c r="GH203">
        <v>7430.21</v>
      </c>
    </row>
    <row r="204" spans="1:20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1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 s="7">
        <f t="shared" si="209"/>
        <v>30.754879807518702</v>
      </c>
      <c r="EU204" s="7">
        <f t="shared" si="210"/>
        <v>24.603903846014962</v>
      </c>
      <c r="EV204" s="7">
        <f t="shared" si="211"/>
        <v>27.679391826766832</v>
      </c>
      <c r="EW204" s="7">
        <v>30.754879807518702</v>
      </c>
      <c r="EX204" s="7">
        <f t="shared" si="212"/>
        <v>33.830367788270571</v>
      </c>
      <c r="EY204" s="7">
        <f t="shared" si="213"/>
        <v>36.905855769022438</v>
      </c>
      <c r="EZ204" s="7"/>
      <c r="FA204" s="24">
        <f t="shared" si="214"/>
        <v>4.6821682991596383</v>
      </c>
      <c r="FB204" s="24">
        <f t="shared" si="215"/>
        <v>1.6066803184077685</v>
      </c>
      <c r="FC204" s="26">
        <f t="shared" si="216"/>
        <v>-1.4688076623441013</v>
      </c>
      <c r="FD204" s="26">
        <f t="shared" si="217"/>
        <v>-4.5442956430959711</v>
      </c>
      <c r="FE204" s="26">
        <f t="shared" si="218"/>
        <v>-7.6197836238478374</v>
      </c>
      <c r="FF204" s="26"/>
      <c r="FG204" s="26">
        <f t="shared" si="219"/>
        <v>4.6821682991596383</v>
      </c>
      <c r="FH204" s="26">
        <f t="shared" si="219"/>
        <v>1.6066803184077685</v>
      </c>
      <c r="FI204" s="26">
        <f t="shared" si="219"/>
        <v>1.4688076623441013</v>
      </c>
      <c r="FJ204" s="26">
        <f t="shared" si="219"/>
        <v>4.5442956430959711</v>
      </c>
      <c r="FK204" s="26">
        <f t="shared" si="219"/>
        <v>7.6197836238478374</v>
      </c>
      <c r="FL204" s="26"/>
      <c r="FM204" s="35">
        <f t="shared" si="222"/>
        <v>2.1638318555654084</v>
      </c>
      <c r="FN204" s="35">
        <f t="shared" si="220"/>
        <v>1.2675489412278205</v>
      </c>
      <c r="FO204" s="32">
        <f t="shared" si="223"/>
        <v>-2.4238875075746411</v>
      </c>
      <c r="FP204" s="32">
        <f t="shared" si="223"/>
        <v>-4.2634707190719494</v>
      </c>
      <c r="FQ204" s="32">
        <f t="shared" si="224"/>
        <v>-5.5207911113708468</v>
      </c>
      <c r="FR204" s="31">
        <f t="shared" si="221"/>
        <v>-1.5405467659508363</v>
      </c>
      <c r="FS204" s="4">
        <f t="shared" si="161"/>
        <v>0.21426391717931259</v>
      </c>
      <c r="FT204" s="5">
        <f t="shared" si="225"/>
        <v>0.12148469626594559</v>
      </c>
      <c r="GB204" s="41"/>
      <c r="GC204" s="41"/>
      <c r="GD204" s="42"/>
      <c r="GE204" s="42"/>
      <c r="GG204" s="38"/>
    </row>
    <row r="205" spans="1:20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1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 s="7">
        <f t="shared" si="209"/>
        <v>30.868009709919416</v>
      </c>
      <c r="EU205" s="7">
        <f t="shared" si="210"/>
        <v>24.69440776793552</v>
      </c>
      <c r="EV205" s="7">
        <f t="shared" si="211"/>
        <v>27.781208738927461</v>
      </c>
      <c r="EW205" s="7">
        <v>30.868009709919399</v>
      </c>
      <c r="EX205" s="7">
        <f t="shared" si="212"/>
        <v>33.954810680911343</v>
      </c>
      <c r="EY205" s="7">
        <f t="shared" si="213"/>
        <v>37.041611651903274</v>
      </c>
      <c r="EZ205" s="7"/>
      <c r="FA205" s="24">
        <f t="shared" si="214"/>
        <v>4.5916643772390806</v>
      </c>
      <c r="FB205" s="24">
        <f t="shared" si="215"/>
        <v>1.5048634062471393</v>
      </c>
      <c r="FC205" s="26">
        <f t="shared" si="216"/>
        <v>-1.5819375647447984</v>
      </c>
      <c r="FD205" s="26">
        <f t="shared" si="217"/>
        <v>-4.6687385357367432</v>
      </c>
      <c r="FE205" s="26">
        <f t="shared" si="218"/>
        <v>-7.7555395067286739</v>
      </c>
      <c r="FF205" s="26"/>
      <c r="FG205" s="26">
        <f t="shared" si="219"/>
        <v>4.5916643772390806</v>
      </c>
      <c r="FH205" s="26">
        <f t="shared" si="219"/>
        <v>1.5048634062471393</v>
      </c>
      <c r="FI205" s="26">
        <f t="shared" si="219"/>
        <v>1.5819375647447984</v>
      </c>
      <c r="FJ205" s="26">
        <f t="shared" si="219"/>
        <v>4.6687385357367432</v>
      </c>
      <c r="FK205" s="26">
        <f t="shared" si="219"/>
        <v>7.7555395067286739</v>
      </c>
      <c r="FL205" s="26"/>
      <c r="FM205" s="35">
        <f t="shared" si="222"/>
        <v>2.1428169257402931</v>
      </c>
      <c r="FN205" s="35">
        <f t="shared" si="220"/>
        <v>1.2267287419177637</v>
      </c>
      <c r="FO205" s="32">
        <f t="shared" si="223"/>
        <v>-2.5155019894603927</v>
      </c>
      <c r="FP205" s="32">
        <f t="shared" si="223"/>
        <v>-4.3214527815246315</v>
      </c>
      <c r="FQ205" s="32">
        <f t="shared" si="224"/>
        <v>-5.5697538569414986</v>
      </c>
      <c r="FR205" s="31">
        <f t="shared" si="221"/>
        <v>-1.5874667600799066</v>
      </c>
      <c r="FS205" s="4">
        <f t="shared" si="161"/>
        <v>0.2044428591138322</v>
      </c>
      <c r="FT205" s="5">
        <f t="shared" si="225"/>
        <v>0.11591629132029804</v>
      </c>
      <c r="FW205" s="22"/>
      <c r="GB205" s="41"/>
      <c r="GC205" s="41"/>
      <c r="GD205" s="42"/>
      <c r="GE205" s="42"/>
      <c r="GF205" s="36">
        <v>7827.89</v>
      </c>
      <c r="GG205" s="38"/>
    </row>
    <row r="206" spans="1:20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1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 s="7">
        <f t="shared" si="209"/>
        <v>31.804384872498428</v>
      </c>
      <c r="EU206" s="7">
        <f t="shared" si="210"/>
        <v>25.443507897998721</v>
      </c>
      <c r="EV206" s="7">
        <f t="shared" si="211"/>
        <v>28.623946385248558</v>
      </c>
      <c r="EW206" s="7">
        <v>31.8043848724984</v>
      </c>
      <c r="EX206" s="7">
        <f t="shared" si="212"/>
        <v>34.984823359748241</v>
      </c>
      <c r="EY206" s="7">
        <f t="shared" si="213"/>
        <v>38.165261846998078</v>
      </c>
      <c r="EZ206" s="7"/>
      <c r="FA206" s="24">
        <f t="shared" si="214"/>
        <v>3.8425642471758792</v>
      </c>
      <c r="FB206" s="24">
        <f t="shared" si="215"/>
        <v>0.66212575992604172</v>
      </c>
      <c r="FC206" s="26">
        <f t="shared" si="216"/>
        <v>-2.5183127273237993</v>
      </c>
      <c r="FD206" s="26">
        <f t="shared" si="217"/>
        <v>-5.6987512145736403</v>
      </c>
      <c r="FE206" s="26">
        <f t="shared" si="218"/>
        <v>-8.8791897018234778</v>
      </c>
      <c r="FF206" s="26"/>
      <c r="FG206" s="26">
        <f t="shared" ref="FG206:FG221" si="226">ABS(FA206)</f>
        <v>3.8425642471758792</v>
      </c>
      <c r="FH206" s="26">
        <f t="shared" ref="FH206:FH221" si="227">ABS(FB206)</f>
        <v>0.66212575992604172</v>
      </c>
      <c r="FI206" s="26">
        <f t="shared" ref="FI206:FI221" si="228">ABS(FC206)</f>
        <v>2.5183127273237993</v>
      </c>
      <c r="FJ206" s="26">
        <f t="shared" ref="FJ206:FJ221" si="229">ABS(FD206)</f>
        <v>5.6987512145736403</v>
      </c>
      <c r="FK206" s="26">
        <f t="shared" ref="FK206:FK221" si="230">ABS(FE206)</f>
        <v>8.8791897018234778</v>
      </c>
      <c r="FL206" s="26"/>
      <c r="FM206" s="35">
        <f t="shared" si="222"/>
        <v>1.9602459659889315</v>
      </c>
      <c r="FN206" s="35">
        <f t="shared" si="220"/>
        <v>0.81371110347963282</v>
      </c>
      <c r="FO206" s="32">
        <f t="shared" si="223"/>
        <v>-3.1738385134242728</v>
      </c>
      <c r="FP206" s="32">
        <f t="shared" si="223"/>
        <v>-4.7744114672171438</v>
      </c>
      <c r="FQ206" s="32">
        <f t="shared" si="224"/>
        <v>-5.9595938458332807</v>
      </c>
      <c r="FR206" s="31">
        <f t="shared" si="221"/>
        <v>-1.961979711927516</v>
      </c>
      <c r="FS206" s="4">
        <f t="shared" ref="FS206:FS221" si="231">EXP(FR206)</f>
        <v>0.14057983767333235</v>
      </c>
      <c r="FT206" s="5">
        <f t="shared" si="225"/>
        <v>7.9706835876468526E-2</v>
      </c>
      <c r="GB206" s="41"/>
      <c r="GC206" s="41"/>
      <c r="GD206" s="42"/>
      <c r="GE206" s="42"/>
      <c r="GF206">
        <v>7828.09</v>
      </c>
      <c r="GG206" s="38"/>
    </row>
    <row r="207" spans="1:2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1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0</v>
      </c>
      <c r="ET207" s="7">
        <f t="shared" si="209"/>
        <v>31.917514774899143</v>
      </c>
      <c r="EU207" s="7">
        <f t="shared" si="210"/>
        <v>25.53401181991936</v>
      </c>
      <c r="EV207" s="7">
        <f t="shared" si="211"/>
        <v>28.72576329740928</v>
      </c>
      <c r="EW207" s="7">
        <v>31.9175147748992</v>
      </c>
      <c r="EX207" s="7">
        <f t="shared" si="212"/>
        <v>35.109266252389119</v>
      </c>
      <c r="EY207" s="7">
        <f t="shared" si="213"/>
        <v>38.301017729879035</v>
      </c>
      <c r="EZ207" s="7"/>
      <c r="FA207" s="24">
        <f t="shared" si="214"/>
        <v>3.7520603252552398</v>
      </c>
      <c r="FB207" s="24">
        <f t="shared" si="215"/>
        <v>0.56030884776532019</v>
      </c>
      <c r="FC207" s="26">
        <f t="shared" si="216"/>
        <v>-2.6314426297245994</v>
      </c>
      <c r="FD207" s="26">
        <f t="shared" si="217"/>
        <v>-5.823194107214519</v>
      </c>
      <c r="FE207" s="26">
        <f t="shared" si="218"/>
        <v>-9.0149455847044351</v>
      </c>
      <c r="FF207" s="26"/>
      <c r="FG207" s="26">
        <f t="shared" si="226"/>
        <v>3.7520603252552398</v>
      </c>
      <c r="FH207" s="26">
        <f t="shared" si="227"/>
        <v>0.56030884776532019</v>
      </c>
      <c r="FI207" s="26">
        <f t="shared" si="228"/>
        <v>2.6314426297245994</v>
      </c>
      <c r="FJ207" s="26">
        <f t="shared" si="229"/>
        <v>5.823194107214519</v>
      </c>
      <c r="FK207" s="26">
        <f t="shared" si="230"/>
        <v>9.0149455847044351</v>
      </c>
      <c r="FL207" s="26"/>
      <c r="FM207" s="35">
        <f t="shared" si="222"/>
        <v>1.9370235737479395</v>
      </c>
      <c r="FN207" s="35">
        <f t="shared" si="220"/>
        <v>0.7485378065036663</v>
      </c>
      <c r="FO207" s="32">
        <f t="shared" si="223"/>
        <v>-3.2443443896877531</v>
      </c>
      <c r="FP207" s="32">
        <f t="shared" si="223"/>
        <v>-4.8262590511552608</v>
      </c>
      <c r="FQ207" s="32">
        <f t="shared" si="224"/>
        <v>-6.0049797950382597</v>
      </c>
      <c r="FR207" s="31">
        <f t="shared" si="221"/>
        <v>-2.007327218768244</v>
      </c>
      <c r="FS207" s="4">
        <f t="shared" si="231"/>
        <v>0.13434727610183736</v>
      </c>
      <c r="FT207" s="5">
        <f t="shared" si="225"/>
        <v>7.6173059123763015E-2</v>
      </c>
      <c r="GB207" s="41"/>
      <c r="GC207" s="41"/>
      <c r="GD207" s="42"/>
      <c r="GE207" s="42"/>
      <c r="GG207" s="38"/>
    </row>
    <row r="208" spans="1:20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1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0</v>
      </c>
      <c r="ET208" s="7">
        <f t="shared" si="209"/>
        <v>34.086885206763647</v>
      </c>
      <c r="EU208" s="7">
        <f t="shared" si="210"/>
        <v>27.269508165410958</v>
      </c>
      <c r="EV208" s="7">
        <f t="shared" si="211"/>
        <v>30.678196686087329</v>
      </c>
      <c r="EW208" s="7">
        <v>34.086885206763696</v>
      </c>
      <c r="EX208" s="7">
        <f t="shared" si="212"/>
        <v>37.495573727440068</v>
      </c>
      <c r="EY208" s="7">
        <f t="shared" si="213"/>
        <v>40.904262248116432</v>
      </c>
      <c r="EZ208" s="7"/>
      <c r="FA208" s="24">
        <f t="shared" si="214"/>
        <v>2.0165639797636423</v>
      </c>
      <c r="FB208" s="26">
        <f t="shared" si="215"/>
        <v>-1.3921245409127287</v>
      </c>
      <c r="FC208" s="26">
        <f t="shared" si="216"/>
        <v>-4.8008130615890963</v>
      </c>
      <c r="FD208" s="26">
        <f t="shared" si="217"/>
        <v>-8.2095015822654673</v>
      </c>
      <c r="FE208" s="26">
        <f t="shared" si="218"/>
        <v>-11.618190102941831</v>
      </c>
      <c r="FF208" s="26"/>
      <c r="FG208" s="26">
        <f t="shared" si="226"/>
        <v>2.0165639797636423</v>
      </c>
      <c r="FH208" s="26">
        <f t="shared" si="227"/>
        <v>1.3921245409127287</v>
      </c>
      <c r="FI208" s="26">
        <f t="shared" si="228"/>
        <v>4.8008130615890963</v>
      </c>
      <c r="FJ208" s="26">
        <f t="shared" si="229"/>
        <v>8.2095015822654673</v>
      </c>
      <c r="FK208" s="26">
        <f t="shared" si="230"/>
        <v>11.618190102941831</v>
      </c>
      <c r="FL208" s="26"/>
      <c r="FM208" s="35">
        <f t="shared" si="222"/>
        <v>1.420057738179558</v>
      </c>
      <c r="FN208" s="32">
        <f t="shared" si="223"/>
        <v>-2.3597665485490116</v>
      </c>
      <c r="FO208" s="32">
        <f t="shared" si="223"/>
        <v>-4.3821515544714318</v>
      </c>
      <c r="FP208" s="32">
        <f t="shared" si="223"/>
        <v>-5.7304455611288958</v>
      </c>
      <c r="FQ208" s="32">
        <f t="shared" si="224"/>
        <v>-6.8170932523889771</v>
      </c>
      <c r="FR208" s="31">
        <f>SUMPRODUCT(FM208:FQ208,$FM$9:$FQ$9)</f>
        <v>-3.4791576435602285</v>
      </c>
      <c r="FS208" s="4">
        <f t="shared" si="231"/>
        <v>3.0833372786817435E-2</v>
      </c>
      <c r="FT208" s="5">
        <f t="shared" si="225"/>
        <v>1.7482098606114944E-2</v>
      </c>
      <c r="GB208" s="41"/>
      <c r="GC208" s="41"/>
      <c r="GD208" s="42"/>
      <c r="GE208" s="42"/>
      <c r="GG208" s="38"/>
    </row>
    <row r="209" spans="1:19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1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0</v>
      </c>
      <c r="ET209" s="7">
        <f t="shared" si="209"/>
        <v>35.068229546910658</v>
      </c>
      <c r="EU209" s="7">
        <f t="shared" si="210"/>
        <v>28.054583637528562</v>
      </c>
      <c r="EV209" s="7">
        <f t="shared" si="211"/>
        <v>31.56140659221963</v>
      </c>
      <c r="EW209" s="7">
        <v>35.0682295469107</v>
      </c>
      <c r="EX209" s="7">
        <f t="shared" si="212"/>
        <v>38.575052501601775</v>
      </c>
      <c r="EY209" s="7">
        <f t="shared" si="213"/>
        <v>42.081875456292842</v>
      </c>
      <c r="EZ209" s="7"/>
      <c r="FA209" s="24">
        <f t="shared" si="214"/>
        <v>1.2314885076460378</v>
      </c>
      <c r="FB209" s="26">
        <f t="shared" si="215"/>
        <v>-2.2753344470450294</v>
      </c>
      <c r="FC209" s="26">
        <f t="shared" si="216"/>
        <v>-5.7821574017361002</v>
      </c>
      <c r="FD209" s="26">
        <f t="shared" si="217"/>
        <v>-9.2889803564271745</v>
      </c>
      <c r="FE209" s="26">
        <f t="shared" si="218"/>
        <v>-12.795803311118242</v>
      </c>
      <c r="FF209" s="26"/>
      <c r="FG209" s="26">
        <f t="shared" si="226"/>
        <v>1.2314885076460378</v>
      </c>
      <c r="FH209" s="26">
        <f t="shared" si="227"/>
        <v>2.2753344470450294</v>
      </c>
      <c r="FI209" s="26">
        <f t="shared" si="228"/>
        <v>5.7821574017361002</v>
      </c>
      <c r="FJ209" s="26">
        <f t="shared" si="229"/>
        <v>9.2889803564271745</v>
      </c>
      <c r="FK209" s="26">
        <f t="shared" si="230"/>
        <v>12.795803311118242</v>
      </c>
      <c r="FL209" s="26"/>
      <c r="FM209" s="35">
        <f t="shared" si="222"/>
        <v>1.1097245188090772</v>
      </c>
      <c r="FN209" s="32">
        <f t="shared" si="223"/>
        <v>-3.0168423538826348</v>
      </c>
      <c r="FO209" s="32">
        <f t="shared" si="223"/>
        <v>-4.8092233891704801</v>
      </c>
      <c r="FP209" s="32">
        <f t="shared" si="223"/>
        <v>-6.0955657182667382</v>
      </c>
      <c r="FQ209" s="32">
        <f t="shared" si="224"/>
        <v>-7.1542444216334244</v>
      </c>
      <c r="FR209" s="31">
        <f t="shared" ref="FR209:FR214" si="232">SUMPRODUCT(FM209:FQ209,$FM$9:$FQ$9)</f>
        <v>-3.9062716950358154</v>
      </c>
      <c r="FS209" s="4">
        <f t="shared" si="231"/>
        <v>2.0115357618602989E-2</v>
      </c>
      <c r="FT209" s="5">
        <f t="shared" si="225"/>
        <v>1.140513131070863E-2</v>
      </c>
      <c r="GB209" s="41"/>
      <c r="GC209" s="41"/>
      <c r="GD209" s="42"/>
      <c r="GE209" s="42"/>
      <c r="GG209" s="38"/>
    </row>
    <row r="210" spans="1:19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1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 s="7">
        <f t="shared" si="209"/>
        <v>35.181359449311373</v>
      </c>
      <c r="EU210" s="7">
        <f t="shared" si="210"/>
        <v>28.145087559449124</v>
      </c>
      <c r="EV210" s="7">
        <f t="shared" si="211"/>
        <v>31.663223504380262</v>
      </c>
      <c r="EW210" s="7">
        <v>35.181359449311401</v>
      </c>
      <c r="EX210" s="7">
        <f t="shared" si="212"/>
        <v>38.699495394242547</v>
      </c>
      <c r="EY210" s="7">
        <f t="shared" si="213"/>
        <v>42.217631339173678</v>
      </c>
      <c r="EZ210" s="7"/>
      <c r="FA210" s="24">
        <f t="shared" si="214"/>
        <v>1.1409845857254766</v>
      </c>
      <c r="FB210" s="26">
        <f t="shared" si="215"/>
        <v>-2.3771513592056621</v>
      </c>
      <c r="FC210" s="26">
        <f t="shared" si="216"/>
        <v>-5.8952873041368008</v>
      </c>
      <c r="FD210" s="26">
        <f t="shared" si="217"/>
        <v>-9.4134232490679466</v>
      </c>
      <c r="FE210" s="26">
        <f t="shared" si="218"/>
        <v>-12.931559193999078</v>
      </c>
      <c r="FF210" s="26"/>
      <c r="FG210" s="26">
        <f t="shared" si="226"/>
        <v>1.1409845857254766</v>
      </c>
      <c r="FH210" s="26">
        <f t="shared" si="227"/>
        <v>2.3771513592056621</v>
      </c>
      <c r="FI210" s="26">
        <f t="shared" si="228"/>
        <v>5.8952873041368008</v>
      </c>
      <c r="FJ210" s="26">
        <f t="shared" si="229"/>
        <v>9.4134232490679466</v>
      </c>
      <c r="FK210" s="26">
        <f t="shared" si="230"/>
        <v>12.931559193999078</v>
      </c>
      <c r="FL210" s="26"/>
      <c r="FM210" s="35">
        <f t="shared" si="222"/>
        <v>1.0681688002022323</v>
      </c>
      <c r="FN210" s="32">
        <f t="shared" si="223"/>
        <v>-3.083602671684964</v>
      </c>
      <c r="FO210" s="32">
        <f t="shared" si="223"/>
        <v>-4.8560425468221755</v>
      </c>
      <c r="FP210" s="32">
        <f t="shared" si="223"/>
        <v>-6.1362605059002986</v>
      </c>
      <c r="FQ210" s="32">
        <f t="shared" si="224"/>
        <v>-7.1920954370750891</v>
      </c>
      <c r="FR210" s="31">
        <f t="shared" si="232"/>
        <v>-3.9532785025336428</v>
      </c>
      <c r="FS210" s="4">
        <f t="shared" si="231"/>
        <v>1.9191678554177818E-2</v>
      </c>
      <c r="FT210" s="5">
        <f t="shared" si="225"/>
        <v>1.088141797592909E-2</v>
      </c>
      <c r="GB210" s="41"/>
      <c r="GC210" s="41"/>
      <c r="GD210" s="42"/>
      <c r="GE210" s="42"/>
      <c r="GF210">
        <v>7837.76</v>
      </c>
      <c r="GG210" s="38"/>
    </row>
    <row r="211" spans="1:19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 s="7">
        <f t="shared" si="209"/>
        <v>35.515741903590097</v>
      </c>
      <c r="EU211" s="7">
        <f t="shared" si="210"/>
        <v>28.412593522872079</v>
      </c>
      <c r="EV211" s="7">
        <f t="shared" si="211"/>
        <v>31.964167713231088</v>
      </c>
      <c r="EW211" s="7">
        <v>35.515741903590097</v>
      </c>
      <c r="EX211" s="7">
        <f t="shared" si="212"/>
        <v>39.06731609394911</v>
      </c>
      <c r="EY211" s="7">
        <f t="shared" si="213"/>
        <v>42.618890284308115</v>
      </c>
      <c r="EZ211" s="7"/>
      <c r="FA211" s="24">
        <f t="shared" si="214"/>
        <v>0.87347862230252105</v>
      </c>
      <c r="FB211" s="26">
        <f t="shared" si="215"/>
        <v>-2.678095568056488</v>
      </c>
      <c r="FC211" s="26">
        <f t="shared" si="216"/>
        <v>-6.229669758415497</v>
      </c>
      <c r="FD211" s="26">
        <f t="shared" si="217"/>
        <v>-9.7812439487745095</v>
      </c>
      <c r="FE211" s="26">
        <f t="shared" si="218"/>
        <v>-13.332818139133515</v>
      </c>
      <c r="FF211" s="26"/>
      <c r="FG211" s="26">
        <f t="shared" si="226"/>
        <v>0.87347862230252105</v>
      </c>
      <c r="FH211" s="26">
        <f t="shared" si="227"/>
        <v>2.678095568056488</v>
      </c>
      <c r="FI211" s="26">
        <f t="shared" si="228"/>
        <v>6.229669758415497</v>
      </c>
      <c r="FJ211" s="26">
        <f t="shared" si="229"/>
        <v>9.7812439487745095</v>
      </c>
      <c r="FK211" s="26">
        <f t="shared" si="230"/>
        <v>13.332818139133515</v>
      </c>
      <c r="FL211" s="26"/>
      <c r="FM211" s="35">
        <f t="shared" si="222"/>
        <v>0.93460078231431043</v>
      </c>
      <c r="FN211" s="32">
        <f t="shared" si="223"/>
        <v>-3.272977585047895</v>
      </c>
      <c r="FO211" s="32">
        <f t="shared" si="223"/>
        <v>-4.9918612794890436</v>
      </c>
      <c r="FP211" s="32">
        <f t="shared" si="223"/>
        <v>-6.2549960667532032</v>
      </c>
      <c r="FQ211" s="32">
        <f t="shared" si="224"/>
        <v>-7.3028263402968898</v>
      </c>
      <c r="FR211" s="31">
        <f t="shared" si="232"/>
        <v>-4.0909212314340309</v>
      </c>
      <c r="FS211" s="4">
        <f t="shared" si="231"/>
        <v>1.6723819951284743E-2</v>
      </c>
      <c r="FT211" s="5">
        <f t="shared" si="225"/>
        <v>9.4821760655477722E-3</v>
      </c>
      <c r="GB211" s="41"/>
      <c r="GC211" s="41"/>
      <c r="GD211" s="42"/>
      <c r="GE211" s="42"/>
      <c r="GG211" s="38"/>
      <c r="GH211">
        <v>7481.17</v>
      </c>
    </row>
    <row r="212" spans="1:19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1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 s="7">
        <f t="shared" si="209"/>
        <v>35.55569286910778</v>
      </c>
      <c r="EU212" s="7">
        <f t="shared" si="210"/>
        <v>28.444554295286242</v>
      </c>
      <c r="EV212" s="7">
        <f t="shared" si="211"/>
        <v>32.00012358219702</v>
      </c>
      <c r="EW212" s="7">
        <v>35.555692869107801</v>
      </c>
      <c r="EX212" s="7">
        <f t="shared" si="212"/>
        <v>39.111262156018583</v>
      </c>
      <c r="EY212" s="7">
        <f t="shared" si="213"/>
        <v>42.666831442929357</v>
      </c>
      <c r="EZ212" s="7"/>
      <c r="FA212" s="24">
        <f t="shared" si="214"/>
        <v>0.84151784988835843</v>
      </c>
      <c r="FB212" s="26">
        <f t="shared" si="215"/>
        <v>-2.7140514370224196</v>
      </c>
      <c r="FC212" s="26">
        <f t="shared" si="216"/>
        <v>-6.2696207239332011</v>
      </c>
      <c r="FD212" s="26">
        <f t="shared" si="217"/>
        <v>-9.8251900108439827</v>
      </c>
      <c r="FE212" s="26">
        <f t="shared" si="218"/>
        <v>-13.380759297754757</v>
      </c>
      <c r="FF212" s="26"/>
      <c r="FG212" s="26">
        <f t="shared" si="226"/>
        <v>0.84151784988835843</v>
      </c>
      <c r="FH212" s="26">
        <f t="shared" si="227"/>
        <v>2.7140514370224196</v>
      </c>
      <c r="FI212" s="26">
        <f t="shared" si="228"/>
        <v>6.2696207239332011</v>
      </c>
      <c r="FJ212" s="26">
        <f t="shared" si="229"/>
        <v>9.8251900108439827</v>
      </c>
      <c r="FK212" s="26">
        <f t="shared" si="230"/>
        <v>13.380759297754757</v>
      </c>
      <c r="FL212" s="26"/>
      <c r="FM212" s="35">
        <f t="shared" si="222"/>
        <v>0.91734282026315461</v>
      </c>
      <c r="FN212" s="32">
        <f t="shared" si="223"/>
        <v>-3.2948756802176433</v>
      </c>
      <c r="FO212" s="32">
        <f t="shared" si="223"/>
        <v>-5.0078421396578392</v>
      </c>
      <c r="FP212" s="32">
        <f t="shared" si="223"/>
        <v>-6.2690318266360663</v>
      </c>
      <c r="FQ212" s="32">
        <f t="shared" si="224"/>
        <v>-7.3159440396314563</v>
      </c>
      <c r="FR212" s="31">
        <f t="shared" si="232"/>
        <v>-4.1072915309103122</v>
      </c>
      <c r="FS212" s="4">
        <f t="shared" si="231"/>
        <v>1.6452274712913936E-2</v>
      </c>
      <c r="FT212" s="5">
        <f t="shared" si="225"/>
        <v>9.3282136474224005E-3</v>
      </c>
      <c r="GB212" s="41"/>
      <c r="GC212" s="41"/>
      <c r="GD212" s="42"/>
      <c r="GE212" s="42"/>
      <c r="GG212" s="38"/>
    </row>
    <row r="213" spans="1:19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 s="7">
        <f t="shared" si="209"/>
        <v>36.592300115833247</v>
      </c>
      <c r="EU213" s="7">
        <f t="shared" si="210"/>
        <v>29.273840092666639</v>
      </c>
      <c r="EV213" s="7">
        <f t="shared" si="211"/>
        <v>32.933070104249971</v>
      </c>
      <c r="EW213" s="7">
        <v>36.592300115833297</v>
      </c>
      <c r="EX213" s="7">
        <f t="shared" si="212"/>
        <v>40.251530127416629</v>
      </c>
      <c r="EY213" s="7">
        <f t="shared" si="213"/>
        <v>43.910760138999954</v>
      </c>
      <c r="EZ213" s="7"/>
      <c r="FA213" s="45">
        <f t="shared" si="214"/>
        <v>1.2232052507961555E-2</v>
      </c>
      <c r="FB213" s="26">
        <f t="shared" si="215"/>
        <v>-3.6469979590753709</v>
      </c>
      <c r="FC213" s="26">
        <f t="shared" si="216"/>
        <v>-7.3062279706586963</v>
      </c>
      <c r="FD213" s="26">
        <f t="shared" si="217"/>
        <v>-10.965457982242029</v>
      </c>
      <c r="FE213" s="26">
        <f t="shared" si="218"/>
        <v>-14.624687993825354</v>
      </c>
      <c r="FF213" s="26"/>
      <c r="FG213" s="26">
        <f t="shared" si="226"/>
        <v>1.2232052507961555E-2</v>
      </c>
      <c r="FH213" s="26">
        <f t="shared" si="227"/>
        <v>3.6469979590753709</v>
      </c>
      <c r="FI213" s="26">
        <f t="shared" si="228"/>
        <v>7.3062279706586963</v>
      </c>
      <c r="FJ213" s="26">
        <f t="shared" si="229"/>
        <v>10.965457982242029</v>
      </c>
      <c r="FK213" s="26">
        <f t="shared" si="230"/>
        <v>14.624687993825354</v>
      </c>
      <c r="FL213" s="26"/>
      <c r="FM213" s="35">
        <f t="shared" si="222"/>
        <v>0.110598609882591</v>
      </c>
      <c r="FN213" s="32">
        <f t="shared" si="223"/>
        <v>-3.8194229716413295</v>
      </c>
      <c r="FO213" s="32">
        <f t="shared" si="223"/>
        <v>-5.4060070183671414</v>
      </c>
      <c r="FP213" s="32">
        <f t="shared" si="223"/>
        <v>-6.6228265815260565</v>
      </c>
      <c r="FQ213" s="32">
        <f t="shared" si="224"/>
        <v>-7.6484476840272251</v>
      </c>
      <c r="FR213" s="31">
        <f t="shared" si="232"/>
        <v>-4.5705843662739607</v>
      </c>
      <c r="FS213" s="4">
        <f t="shared" si="231"/>
        <v>1.03519086434817E-2</v>
      </c>
      <c r="FT213" s="5">
        <f t="shared" si="225"/>
        <v>5.8693899275337885E-3</v>
      </c>
      <c r="GB213" s="41"/>
      <c r="GC213" s="41"/>
      <c r="GD213" s="42"/>
      <c r="GE213" s="42"/>
      <c r="GG213" s="38"/>
    </row>
    <row r="214" spans="1:19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1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 s="7">
        <f t="shared" si="209"/>
        <v>36.605197934087506</v>
      </c>
      <c r="EU214" s="7">
        <f t="shared" si="210"/>
        <v>29.284158347270001</v>
      </c>
      <c r="EV214" s="7">
        <f t="shared" si="211"/>
        <v>32.944678140678754</v>
      </c>
      <c r="EW214" s="7">
        <v>36.605197934087499</v>
      </c>
      <c r="EX214" s="7">
        <f t="shared" si="212"/>
        <v>40.265717727496252</v>
      </c>
      <c r="EY214" s="7">
        <f t="shared" si="213"/>
        <v>43.926237520904998</v>
      </c>
      <c r="EZ214" s="7"/>
      <c r="FA214" s="45">
        <f t="shared" si="214"/>
        <v>1.9137979045993347E-3</v>
      </c>
      <c r="FB214" s="26">
        <f t="shared" si="215"/>
        <v>-3.6586059955041534</v>
      </c>
      <c r="FC214" s="26">
        <f t="shared" si="216"/>
        <v>-7.3191257889128991</v>
      </c>
      <c r="FD214" s="26">
        <f t="shared" si="217"/>
        <v>-10.979645582321652</v>
      </c>
      <c r="FE214" s="26">
        <f t="shared" si="218"/>
        <v>-14.640165375730398</v>
      </c>
      <c r="FF214" s="26"/>
      <c r="FG214" s="26">
        <f t="shared" si="226"/>
        <v>1.9137979045993347E-3</v>
      </c>
      <c r="FH214" s="26">
        <f t="shared" si="227"/>
        <v>3.6586059955041534</v>
      </c>
      <c r="FI214" s="26">
        <f t="shared" si="228"/>
        <v>7.3191257889128991</v>
      </c>
      <c r="FJ214" s="26">
        <f t="shared" si="229"/>
        <v>10.979645582321652</v>
      </c>
      <c r="FK214" s="26">
        <f t="shared" si="230"/>
        <v>14.640165375730398</v>
      </c>
      <c r="FL214" s="26"/>
      <c r="FM214" s="35">
        <f t="shared" si="222"/>
        <v>4.3746975948050798E-2</v>
      </c>
      <c r="FN214" s="32">
        <f t="shared" si="223"/>
        <v>-3.8254965667239351</v>
      </c>
      <c r="FO214" s="32">
        <f t="shared" si="223"/>
        <v>-5.4107765760241477</v>
      </c>
      <c r="FP214" s="32">
        <f t="shared" si="223"/>
        <v>-6.6271096512194969</v>
      </c>
      <c r="FQ214" s="32">
        <f t="shared" si="224"/>
        <v>-7.6524938094010633</v>
      </c>
      <c r="FR214" s="31">
        <f t="shared" si="232"/>
        <v>-4.5850295065544158</v>
      </c>
      <c r="FS214" s="4">
        <f t="shared" si="231"/>
        <v>1.0203448714692302E-2</v>
      </c>
      <c r="FT214" s="5">
        <f t="shared" si="225"/>
        <v>5.7852151882959611E-3</v>
      </c>
      <c r="GB214" s="41"/>
      <c r="GC214" s="41"/>
      <c r="GD214" s="42"/>
      <c r="GE214" s="42"/>
      <c r="GG214" s="38"/>
    </row>
    <row r="215" spans="1:19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1</v>
      </c>
      <c r="AW215">
        <v>1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1</v>
      </c>
      <c r="EN215">
        <v>1</v>
      </c>
      <c r="EO215">
        <v>0</v>
      </c>
      <c r="EP215">
        <v>0</v>
      </c>
      <c r="EQ215">
        <v>0</v>
      </c>
      <c r="ER215">
        <v>0</v>
      </c>
      <c r="ES215">
        <v>0</v>
      </c>
      <c r="ET215" s="7">
        <f t="shared" si="209"/>
        <v>38.021156812659704</v>
      </c>
      <c r="EU215" s="7">
        <f t="shared" si="210"/>
        <v>30.41692545012776</v>
      </c>
      <c r="EV215" s="7">
        <f t="shared" si="211"/>
        <v>34.21904113139373</v>
      </c>
      <c r="EW215" s="7">
        <v>38.021156812659697</v>
      </c>
      <c r="EX215" s="7">
        <f t="shared" si="212"/>
        <v>41.823272493925671</v>
      </c>
      <c r="EY215" s="7">
        <f t="shared" si="213"/>
        <v>45.625388175191638</v>
      </c>
      <c r="EZ215" s="7"/>
      <c r="FA215" s="26">
        <f t="shared" si="214"/>
        <v>-1.1308533049531597</v>
      </c>
      <c r="FB215" s="26">
        <f t="shared" si="215"/>
        <v>-4.9329689862191302</v>
      </c>
      <c r="FC215" s="26">
        <f t="shared" si="216"/>
        <v>-8.735084667485097</v>
      </c>
      <c r="FD215" s="26">
        <f t="shared" si="217"/>
        <v>-12.537200348751071</v>
      </c>
      <c r="FE215" s="26">
        <f t="shared" si="218"/>
        <v>-16.339316030017038</v>
      </c>
      <c r="FF215" s="26"/>
      <c r="FG215" s="26">
        <f t="shared" si="226"/>
        <v>1.1308533049531597</v>
      </c>
      <c r="FH215" s="26">
        <f t="shared" si="227"/>
        <v>4.9329689862191302</v>
      </c>
      <c r="FI215" s="26">
        <f t="shared" si="228"/>
        <v>8.735084667485097</v>
      </c>
      <c r="FJ215" s="26">
        <f t="shared" si="229"/>
        <v>12.537200348751071</v>
      </c>
      <c r="FK215" s="26">
        <f t="shared" si="230"/>
        <v>16.339316030017038</v>
      </c>
      <c r="FL215" s="26"/>
      <c r="FM215" s="32">
        <f t="shared" si="223"/>
        <v>-2.1268317328393986</v>
      </c>
      <c r="FN215" s="32">
        <f t="shared" si="223"/>
        <v>-4.4420576251188502</v>
      </c>
      <c r="FO215" s="32">
        <f t="shared" si="223"/>
        <v>-5.911035329782794</v>
      </c>
      <c r="FP215" s="32">
        <f t="shared" si="223"/>
        <v>-7.081581842710305</v>
      </c>
      <c r="FQ215" s="32">
        <f t="shared" si="224"/>
        <v>-8.0843839666401394</v>
      </c>
      <c r="FR215" s="31">
        <f>SUMPRODUCT(FM215:FQ215,$FM$6:$FQ$6)</f>
        <v>-5.3991892741501202</v>
      </c>
      <c r="FS215" s="4">
        <f t="shared" si="231"/>
        <v>4.520244136258165E-3</v>
      </c>
      <c r="FT215" s="5">
        <f t="shared" si="225"/>
        <v>2.5629163004692087E-3</v>
      </c>
      <c r="GB215" s="41"/>
      <c r="GC215" s="41"/>
      <c r="GD215" s="42"/>
      <c r="GE215" s="42"/>
      <c r="GF215">
        <v>7856.61</v>
      </c>
      <c r="GG215" s="38"/>
    </row>
    <row r="216" spans="1:19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1</v>
      </c>
      <c r="BG216">
        <v>1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 s="7">
        <f t="shared" si="209"/>
        <v>55.601581406654553</v>
      </c>
      <c r="EU216" s="7">
        <f t="shared" si="210"/>
        <v>44.481265125323688</v>
      </c>
      <c r="EV216" s="7">
        <f t="shared" si="211"/>
        <v>50.041423265989145</v>
      </c>
      <c r="EW216" s="7">
        <v>55.601581406654603</v>
      </c>
      <c r="EX216" s="7">
        <f t="shared" si="212"/>
        <v>61.161739547320067</v>
      </c>
      <c r="EY216" s="7">
        <f t="shared" si="213"/>
        <v>66.721897687985518</v>
      </c>
      <c r="EZ216" s="7"/>
      <c r="FA216" s="26">
        <f t="shared" si="214"/>
        <v>-15.195192980149088</v>
      </c>
      <c r="FB216" s="26">
        <f t="shared" si="215"/>
        <v>-20.755351120814545</v>
      </c>
      <c r="FC216" s="26">
        <f t="shared" si="216"/>
        <v>-26.315509261480003</v>
      </c>
      <c r="FD216" s="26">
        <f t="shared" si="217"/>
        <v>-31.875667402145467</v>
      </c>
      <c r="FE216" s="26">
        <f t="shared" si="218"/>
        <v>-37.435825542810917</v>
      </c>
      <c r="FF216" s="26"/>
      <c r="FG216" s="26">
        <f t="shared" si="226"/>
        <v>15.195192980149088</v>
      </c>
      <c r="FH216" s="26">
        <f t="shared" si="227"/>
        <v>20.755351120814545</v>
      </c>
      <c r="FI216" s="26">
        <f t="shared" si="228"/>
        <v>26.315509261480003</v>
      </c>
      <c r="FJ216" s="26">
        <f t="shared" si="229"/>
        <v>31.875667402145467</v>
      </c>
      <c r="FK216" s="26">
        <f t="shared" si="230"/>
        <v>37.435825542810917</v>
      </c>
      <c r="FL216" s="26"/>
      <c r="FM216" s="32">
        <f t="shared" si="223"/>
        <v>-7.7962024037730284</v>
      </c>
      <c r="FN216" s="32">
        <f t="shared" si="223"/>
        <v>-9.1116082270507093</v>
      </c>
      <c r="FO216" s="32">
        <f t="shared" si="223"/>
        <v>-10.259728897291586</v>
      </c>
      <c r="FP216" s="32">
        <f t="shared" si="223"/>
        <v>-11.291708002272369</v>
      </c>
      <c r="FQ216" s="32">
        <f t="shared" si="224"/>
        <v>-12.236964581596355</v>
      </c>
      <c r="FR216" s="31">
        <f t="shared" ref="FR216:FR221" si="233">SUMPRODUCT(FM216:FQ216,$FM$6:$FQ$6)</f>
        <v>-10.011472474019142</v>
      </c>
      <c r="FS216" s="4">
        <f t="shared" si="231"/>
        <v>4.4882056571271933E-5</v>
      </c>
      <c r="FT216" s="5">
        <f t="shared" si="225"/>
        <v>2.5447509231285542E-5</v>
      </c>
      <c r="GB216" s="41"/>
      <c r="GC216" s="41"/>
      <c r="GD216" s="42"/>
      <c r="GE216" s="42"/>
      <c r="GG216" s="38"/>
    </row>
    <row r="217" spans="1:19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 s="7">
        <f t="shared" si="209"/>
        <v>55.714711309055268</v>
      </c>
      <c r="EU217" s="7">
        <f t="shared" si="210"/>
        <v>44.571769047244246</v>
      </c>
      <c r="EV217" s="7">
        <f t="shared" si="211"/>
        <v>50.143240178149775</v>
      </c>
      <c r="EW217" s="7">
        <v>55.714711309055303</v>
      </c>
      <c r="EX217" s="7">
        <f t="shared" si="212"/>
        <v>61.286182439960839</v>
      </c>
      <c r="EY217" s="7">
        <f t="shared" si="213"/>
        <v>66.857653570866361</v>
      </c>
      <c r="EZ217" s="7"/>
      <c r="FA217" s="26">
        <f t="shared" si="214"/>
        <v>-15.285696902069645</v>
      </c>
      <c r="FB217" s="26">
        <f t="shared" si="215"/>
        <v>-20.857168032975174</v>
      </c>
      <c r="FC217" s="26">
        <f t="shared" si="216"/>
        <v>-26.428639163880703</v>
      </c>
      <c r="FD217" s="26">
        <f t="shared" si="217"/>
        <v>-32.000110294786239</v>
      </c>
      <c r="FE217" s="26">
        <f t="shared" si="218"/>
        <v>-37.571581425691761</v>
      </c>
      <c r="FF217" s="26"/>
      <c r="FG217" s="26">
        <f t="shared" si="226"/>
        <v>15.285696902069645</v>
      </c>
      <c r="FH217" s="26">
        <f t="shared" si="227"/>
        <v>20.857168032975174</v>
      </c>
      <c r="FI217" s="26">
        <f t="shared" si="228"/>
        <v>26.428639163880703</v>
      </c>
      <c r="FJ217" s="26">
        <f t="shared" si="229"/>
        <v>32.000110294786239</v>
      </c>
      <c r="FK217" s="26">
        <f t="shared" si="230"/>
        <v>37.571581425691761</v>
      </c>
      <c r="FL217" s="26"/>
      <c r="FM217" s="32">
        <f t="shared" si="223"/>
        <v>-7.8193853727948834</v>
      </c>
      <c r="FN217" s="32">
        <f t="shared" si="223"/>
        <v>-9.1339297201095597</v>
      </c>
      <c r="FO217" s="32">
        <f t="shared" si="223"/>
        <v>-10.281758441799866</v>
      </c>
      <c r="FP217" s="32">
        <f t="shared" si="223"/>
        <v>-11.31372799651578</v>
      </c>
      <c r="FQ217" s="32">
        <f t="shared" si="224"/>
        <v>-12.259132338904212</v>
      </c>
      <c r="FR217" s="31">
        <f t="shared" si="233"/>
        <v>-10.033799394151632</v>
      </c>
      <c r="FS217" s="4">
        <f t="shared" si="231"/>
        <v>4.3891082345682916E-5</v>
      </c>
      <c r="FT217" s="5">
        <f t="shared" si="225"/>
        <v>2.4885640465009267E-5</v>
      </c>
      <c r="GB217" s="41"/>
      <c r="GC217" s="41"/>
      <c r="GD217" s="42"/>
      <c r="GE217" s="42"/>
      <c r="GG217" s="38"/>
    </row>
    <row r="218" spans="1:19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1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 s="7">
        <f t="shared" si="209"/>
        <v>58.369377294000813</v>
      </c>
      <c r="EU218" s="7">
        <f t="shared" si="210"/>
        <v>46.695501835200645</v>
      </c>
      <c r="EV218" s="7">
        <f t="shared" si="211"/>
        <v>52.532439564600722</v>
      </c>
      <c r="EW218" s="7">
        <v>58.369377294000799</v>
      </c>
      <c r="EX218" s="7">
        <f t="shared" si="212"/>
        <v>64.20631502340089</v>
      </c>
      <c r="EY218" s="7">
        <f t="shared" si="213"/>
        <v>70.043252752800953</v>
      </c>
      <c r="EZ218" s="7"/>
      <c r="FA218" s="26">
        <f t="shared" si="214"/>
        <v>-17.409429690026045</v>
      </c>
      <c r="FB218" s="26">
        <f t="shared" si="215"/>
        <v>-23.246367419426122</v>
      </c>
      <c r="FC218" s="26">
        <f t="shared" si="216"/>
        <v>-29.083305148826199</v>
      </c>
      <c r="FD218" s="26">
        <f t="shared" si="217"/>
        <v>-34.92024287822629</v>
      </c>
      <c r="FE218" s="26">
        <f t="shared" si="218"/>
        <v>-40.757180607626353</v>
      </c>
      <c r="FF218" s="26"/>
      <c r="FG218" s="26">
        <f t="shared" si="226"/>
        <v>17.409429690026045</v>
      </c>
      <c r="FH218" s="26">
        <f t="shared" si="227"/>
        <v>23.246367419426122</v>
      </c>
      <c r="FI218" s="26">
        <f t="shared" si="228"/>
        <v>29.083305148826199</v>
      </c>
      <c r="FJ218" s="26">
        <f t="shared" si="229"/>
        <v>34.92024287822629</v>
      </c>
      <c r="FK218" s="26">
        <f t="shared" si="230"/>
        <v>40.757180607626353</v>
      </c>
      <c r="FL218" s="26"/>
      <c r="FM218" s="32">
        <f t="shared" si="223"/>
        <v>-8.34492173480999</v>
      </c>
      <c r="FN218" s="32">
        <f t="shared" si="223"/>
        <v>-9.6428973694478621</v>
      </c>
      <c r="FO218" s="32">
        <f t="shared" si="223"/>
        <v>-10.785787898679668</v>
      </c>
      <c r="FP218" s="32">
        <f t="shared" si="223"/>
        <v>-11.818670462996469</v>
      </c>
      <c r="FQ218" s="32">
        <f t="shared" si="224"/>
        <v>-12.768270142447074</v>
      </c>
      <c r="FR218" s="31">
        <f t="shared" si="233"/>
        <v>-10.543816291692565</v>
      </c>
      <c r="FS218" s="4">
        <f t="shared" si="231"/>
        <v>2.6355955543267393E-5</v>
      </c>
      <c r="FT218" s="5">
        <f t="shared" si="225"/>
        <v>1.4943464565212129E-5</v>
      </c>
      <c r="GB218" s="41"/>
      <c r="GC218" s="41"/>
      <c r="GD218" s="42"/>
      <c r="GE218" s="42"/>
      <c r="GG218" s="38"/>
    </row>
    <row r="219" spans="1:19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1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1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 s="7">
        <f t="shared" si="209"/>
        <v>58.482507196401528</v>
      </c>
      <c r="EU219" s="7">
        <f t="shared" si="210"/>
        <v>46.786005757121202</v>
      </c>
      <c r="EV219" s="7">
        <f t="shared" si="211"/>
        <v>52.634256476761351</v>
      </c>
      <c r="EW219" s="7">
        <v>58.4825071964015</v>
      </c>
      <c r="EX219" s="7">
        <f t="shared" si="212"/>
        <v>64.330757916041648</v>
      </c>
      <c r="EY219" s="7">
        <f t="shared" si="213"/>
        <v>70.179008635681797</v>
      </c>
      <c r="EZ219" s="7"/>
      <c r="FA219" s="26">
        <f t="shared" si="214"/>
        <v>-17.499933611946602</v>
      </c>
      <c r="FB219" s="26">
        <f t="shared" si="215"/>
        <v>-23.348184331586751</v>
      </c>
      <c r="FC219" s="26">
        <f t="shared" si="216"/>
        <v>-29.196435051226899</v>
      </c>
      <c r="FD219" s="26">
        <f t="shared" si="217"/>
        <v>-35.044685770867048</v>
      </c>
      <c r="FE219" s="26">
        <f t="shared" si="218"/>
        <v>-40.892936490507196</v>
      </c>
      <c r="FF219" s="26"/>
      <c r="FG219" s="26">
        <f t="shared" si="226"/>
        <v>17.499933611946602</v>
      </c>
      <c r="FH219" s="26">
        <f t="shared" si="227"/>
        <v>23.348184331586751</v>
      </c>
      <c r="FI219" s="26">
        <f t="shared" si="228"/>
        <v>29.196435051226899</v>
      </c>
      <c r="FJ219" s="26">
        <f t="shared" si="229"/>
        <v>35.044685770867048</v>
      </c>
      <c r="FK219" s="26">
        <f t="shared" si="230"/>
        <v>40.892936490507196</v>
      </c>
      <c r="FL219" s="26"/>
      <c r="FM219" s="32">
        <f t="shared" si="223"/>
        <v>-8.3665843955455568</v>
      </c>
      <c r="FN219" s="32">
        <f t="shared" si="223"/>
        <v>-9.6639917904739043</v>
      </c>
      <c r="FO219" s="32">
        <f t="shared" si="223"/>
        <v>-10.806745125379223</v>
      </c>
      <c r="FP219" s="32">
        <f t="shared" si="223"/>
        <v>-11.839710430727104</v>
      </c>
      <c r="FQ219" s="32">
        <f t="shared" si="224"/>
        <v>-12.789517033962962</v>
      </c>
      <c r="FR219" s="31">
        <f t="shared" si="233"/>
        <v>-10.564991195387464</v>
      </c>
      <c r="FS219" s="4">
        <f t="shared" si="231"/>
        <v>2.5803737933502251E-5</v>
      </c>
      <c r="FT219" s="5">
        <f t="shared" si="225"/>
        <v>1.4630364769977441E-5</v>
      </c>
      <c r="GB219" s="41"/>
      <c r="GC219" s="41"/>
      <c r="GD219" s="42"/>
      <c r="GE219" s="42"/>
      <c r="GG219" s="38"/>
    </row>
    <row r="220" spans="1:19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 s="7">
        <f t="shared" si="209"/>
        <v>59.312938437746219</v>
      </c>
      <c r="EU220" s="7">
        <f t="shared" si="210"/>
        <v>47.450350750196961</v>
      </c>
      <c r="EV220" s="7">
        <f t="shared" si="211"/>
        <v>53.381644593971579</v>
      </c>
      <c r="EW220" s="7">
        <v>59.312938437746197</v>
      </c>
      <c r="EX220" s="7">
        <f t="shared" si="212"/>
        <v>65.244232281520823</v>
      </c>
      <c r="EY220" s="7">
        <f t="shared" si="213"/>
        <v>71.175526125295434</v>
      </c>
      <c r="EZ220" s="7"/>
      <c r="FA220" s="26">
        <f t="shared" si="214"/>
        <v>-18.164278605022361</v>
      </c>
      <c r="FB220" s="26">
        <f t="shared" si="215"/>
        <v>-24.095572448796979</v>
      </c>
      <c r="FC220" s="26">
        <f t="shared" si="216"/>
        <v>-30.026866292571597</v>
      </c>
      <c r="FD220" s="26">
        <f t="shared" si="217"/>
        <v>-35.958160136346223</v>
      </c>
      <c r="FE220" s="26">
        <f t="shared" si="218"/>
        <v>-41.889453980120834</v>
      </c>
      <c r="FF220" s="26"/>
      <c r="FG220" s="26">
        <f t="shared" si="226"/>
        <v>18.164278605022361</v>
      </c>
      <c r="FH220" s="26">
        <f t="shared" si="227"/>
        <v>24.095572448796979</v>
      </c>
      <c r="FI220" s="26">
        <f t="shared" si="228"/>
        <v>30.026866292571597</v>
      </c>
      <c r="FJ220" s="26">
        <f t="shared" si="229"/>
        <v>35.958160136346223</v>
      </c>
      <c r="FK220" s="26">
        <f t="shared" si="230"/>
        <v>41.889453980120834</v>
      </c>
      <c r="FL220" s="26"/>
      <c r="FM220" s="32">
        <f t="shared" si="223"/>
        <v>-8.523914266350257</v>
      </c>
      <c r="FN220" s="32">
        <f t="shared" si="223"/>
        <v>-9.8174482323660826</v>
      </c>
      <c r="FO220" s="32">
        <f t="shared" si="223"/>
        <v>-10.959355143907255</v>
      </c>
      <c r="FP220" s="32">
        <f t="shared" si="223"/>
        <v>-11.993024662085244</v>
      </c>
      <c r="FQ220" s="32">
        <f t="shared" si="224"/>
        <v>-12.944412536708004</v>
      </c>
      <c r="FR220" s="31">
        <f t="shared" si="233"/>
        <v>-10.71911803579941</v>
      </c>
      <c r="FS220" s="4">
        <f t="shared" si="231"/>
        <v>2.2118016931594179E-5</v>
      </c>
      <c r="FT220" s="5">
        <f t="shared" si="225"/>
        <v>1.254061161726578E-5</v>
      </c>
      <c r="GB220" s="41"/>
      <c r="GC220" s="41"/>
      <c r="GD220" s="42"/>
      <c r="GE220" s="42"/>
      <c r="GG220" s="38"/>
    </row>
    <row r="221" spans="1:19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 s="7">
        <f t="shared" si="209"/>
        <v>60.402394468243635</v>
      </c>
      <c r="EU221" s="7">
        <f t="shared" si="210"/>
        <v>48.321915574594883</v>
      </c>
      <c r="EV221" s="7">
        <f t="shared" si="211"/>
        <v>54.362155021419241</v>
      </c>
      <c r="EW221" s="7">
        <v>60.4023944682436</v>
      </c>
      <c r="EX221" s="7">
        <f t="shared" si="212"/>
        <v>66.442633915067958</v>
      </c>
      <c r="EY221" s="7">
        <f t="shared" si="213"/>
        <v>72.482873361892317</v>
      </c>
      <c r="EZ221" s="7"/>
      <c r="FA221" s="26">
        <f t="shared" si="214"/>
        <v>-19.035843429420282</v>
      </c>
      <c r="FB221" s="26">
        <f t="shared" si="215"/>
        <v>-25.076082876244641</v>
      </c>
      <c r="FC221" s="26">
        <f t="shared" si="216"/>
        <v>-31.116322323068999</v>
      </c>
      <c r="FD221" s="26">
        <f t="shared" si="217"/>
        <v>-37.156561769893358</v>
      </c>
      <c r="FE221" s="26">
        <f t="shared" si="218"/>
        <v>-43.196801216717716</v>
      </c>
      <c r="FF221" s="26"/>
      <c r="FG221" s="26">
        <f t="shared" si="226"/>
        <v>19.035843429420282</v>
      </c>
      <c r="FH221" s="26">
        <f t="shared" si="227"/>
        <v>25.076082876244641</v>
      </c>
      <c r="FI221" s="26">
        <f t="shared" si="228"/>
        <v>31.116322323068999</v>
      </c>
      <c r="FJ221" s="26">
        <f t="shared" si="229"/>
        <v>37.156561769893358</v>
      </c>
      <c r="FK221" s="26">
        <f t="shared" si="230"/>
        <v>43.196801216717716</v>
      </c>
      <c r="FL221" s="26"/>
      <c r="FM221" s="32">
        <f t="shared" si="223"/>
        <v>-8.7260170592132766</v>
      </c>
      <c r="FN221" s="32">
        <f t="shared" si="223"/>
        <v>-10.015205015623922</v>
      </c>
      <c r="FO221" s="32">
        <f t="shared" si="223"/>
        <v>-11.156401269776737</v>
      </c>
      <c r="FP221" s="32">
        <f t="shared" si="223"/>
        <v>-12.191236486902115</v>
      </c>
      <c r="FQ221" s="32">
        <f t="shared" si="224"/>
        <v>-13.144854691736644</v>
      </c>
      <c r="FR221" s="31">
        <f t="shared" si="233"/>
        <v>-10.917953785565224</v>
      </c>
      <c r="FS221" s="4">
        <f t="shared" si="231"/>
        <v>1.8129795995721189E-5</v>
      </c>
      <c r="FT221" s="5">
        <f t="shared" si="225"/>
        <v>1.0279345159458319E-5</v>
      </c>
      <c r="GB221" s="41"/>
      <c r="GC221" s="41"/>
      <c r="GD221" s="42"/>
      <c r="GE221" s="42"/>
      <c r="GF221">
        <v>7870.4</v>
      </c>
      <c r="GG221" s="38"/>
    </row>
    <row r="222" spans="1:190" x14ac:dyDescent="0.25">
      <c r="ET222" s="22">
        <v>29</v>
      </c>
      <c r="EU222" s="7"/>
      <c r="EV222" s="7"/>
      <c r="EW222" s="7">
        <v>29.2860721451746</v>
      </c>
      <c r="EX222" s="7"/>
      <c r="EY222" s="7"/>
      <c r="EZ222" s="7"/>
      <c r="FS222" s="33">
        <f>SUM(FS202:FS221)</f>
        <v>1.7637111814500601</v>
      </c>
      <c r="FT222" s="34">
        <f>SUM(FT202:FT221)</f>
        <v>1</v>
      </c>
      <c r="GB222" s="41"/>
      <c r="GC222" s="41"/>
      <c r="GD222" s="42"/>
      <c r="GE222" s="42"/>
      <c r="GG222" s="38"/>
    </row>
    <row r="223" spans="1:190" x14ac:dyDescent="0.25">
      <c r="GB223" s="41"/>
      <c r="GC223" s="41"/>
      <c r="GD223" s="42"/>
      <c r="GE223" s="42"/>
      <c r="GG223" s="38"/>
    </row>
    <row r="224" spans="1:190" x14ac:dyDescent="0.25">
      <c r="GB224" s="41"/>
      <c r="GC224" s="41"/>
      <c r="GD224" s="42"/>
      <c r="GE224" s="42"/>
      <c r="GG224" s="38"/>
    </row>
    <row r="225" spans="179:199" x14ac:dyDescent="0.25">
      <c r="GB225" s="41"/>
      <c r="GC225" s="41"/>
      <c r="GD225" s="42"/>
      <c r="GE225" s="42"/>
      <c r="GG225" s="38"/>
    </row>
    <row r="226" spans="179:199" x14ac:dyDescent="0.25">
      <c r="GB226" s="41"/>
      <c r="GC226" s="41"/>
      <c r="GD226" s="42"/>
      <c r="GE226" s="42"/>
      <c r="GG226" s="38"/>
    </row>
    <row r="227" spans="179:199" x14ac:dyDescent="0.25">
      <c r="GB227" s="41"/>
      <c r="GC227" s="41"/>
      <c r="GD227" s="42"/>
      <c r="GE227" s="42"/>
      <c r="GG227" s="38"/>
    </row>
    <row r="228" spans="179:199" x14ac:dyDescent="0.25">
      <c r="GB228" s="41"/>
      <c r="GC228" s="41"/>
      <c r="GD228" s="42"/>
      <c r="GE228" s="42"/>
      <c r="GF228">
        <v>7897.97</v>
      </c>
      <c r="GG228" s="38" t="e">
        <f>(GF228-GF221)/(FW228-FW221)</f>
        <v>#DIV/0!</v>
      </c>
    </row>
    <row r="229" spans="179:199" x14ac:dyDescent="0.25">
      <c r="GB229" s="41"/>
      <c r="GC229" s="41"/>
      <c r="GD229" s="42"/>
      <c r="GE229" s="42"/>
      <c r="GG229" s="38"/>
    </row>
    <row r="230" spans="179:199" x14ac:dyDescent="0.25">
      <c r="GB230" s="41"/>
      <c r="GC230" s="41"/>
      <c r="GD230" s="42"/>
      <c r="GE230" s="42"/>
      <c r="GG230" s="38"/>
    </row>
    <row r="231" spans="179:199" x14ac:dyDescent="0.25">
      <c r="GB231" s="41"/>
      <c r="GC231" s="41"/>
      <c r="GD231" s="42"/>
      <c r="GE231" s="42"/>
      <c r="GG231" s="38"/>
    </row>
    <row r="232" spans="179:199" x14ac:dyDescent="0.25">
      <c r="GB232" s="41"/>
      <c r="GC232" s="41"/>
      <c r="GD232" s="42"/>
      <c r="GE232" s="42"/>
      <c r="GG232" s="38"/>
    </row>
    <row r="233" spans="179:199" x14ac:dyDescent="0.25">
      <c r="GB233" s="41"/>
      <c r="GC233" s="41"/>
      <c r="GD233" s="42"/>
      <c r="GE233" s="42"/>
      <c r="GG233" s="38"/>
    </row>
    <row r="234" spans="179:199" x14ac:dyDescent="0.25">
      <c r="GB234" s="41"/>
      <c r="GC234" s="41"/>
      <c r="GD234" s="42"/>
      <c r="GE234" s="42"/>
      <c r="GG234" s="38"/>
    </row>
    <row r="235" spans="179:199" x14ac:dyDescent="0.25">
      <c r="GB235" s="41"/>
      <c r="GC235" s="41"/>
      <c r="GD235" s="42"/>
      <c r="GE235" s="42"/>
      <c r="GG235" s="38"/>
    </row>
    <row r="236" spans="179:199" x14ac:dyDescent="0.25">
      <c r="FZ236" s="41"/>
      <c r="GA236" s="41"/>
      <c r="GB236" s="41"/>
      <c r="GC236" s="41"/>
      <c r="GD236" s="42"/>
      <c r="GE236" s="42"/>
      <c r="GG236" s="38"/>
    </row>
    <row r="237" spans="179:199" x14ac:dyDescent="0.25">
      <c r="FW237" s="39"/>
      <c r="FZ237" s="41"/>
      <c r="GA237" s="41"/>
      <c r="GB237" s="41"/>
      <c r="GC237" s="41"/>
      <c r="GD237" s="42"/>
      <c r="GE237" s="42"/>
      <c r="GF237">
        <v>7918.65</v>
      </c>
      <c r="GG237" s="38" t="e">
        <f>(GF237-GF228)/(FW237-FW228)</f>
        <v>#DIV/0!</v>
      </c>
    </row>
    <row r="238" spans="179:199" x14ac:dyDescent="0.25">
      <c r="FY238" s="36"/>
      <c r="FZ238" s="41"/>
      <c r="GA238" s="41"/>
      <c r="GB238" s="41"/>
      <c r="GC238" s="41"/>
      <c r="GD238" s="37"/>
      <c r="GE238" s="42"/>
      <c r="GG238" s="38"/>
      <c r="GQ238" s="36"/>
    </row>
    <row r="239" spans="179:199" x14ac:dyDescent="0.25">
      <c r="FZ239" s="41"/>
      <c r="GA239" s="41"/>
      <c r="GB239" s="41"/>
      <c r="GC239" s="41"/>
      <c r="GD239" s="42"/>
      <c r="GE239" s="42"/>
      <c r="GG239" s="38"/>
    </row>
    <row r="240" spans="179:199" x14ac:dyDescent="0.25">
      <c r="FZ240" s="41"/>
      <c r="GA240" s="41"/>
      <c r="GB240" s="41"/>
      <c r="GC240" s="41"/>
      <c r="GD240" s="42"/>
      <c r="GE240" s="42"/>
      <c r="GG240" s="38"/>
    </row>
    <row r="241" spans="179:200" x14ac:dyDescent="0.25">
      <c r="FZ241" s="41"/>
      <c r="GA241" s="41"/>
      <c r="GB241" s="41"/>
      <c r="GC241" s="41"/>
      <c r="GD241" s="42"/>
      <c r="GE241" s="42"/>
      <c r="GG241" s="38"/>
    </row>
    <row r="242" spans="179:200" x14ac:dyDescent="0.25">
      <c r="FZ242" s="41"/>
      <c r="GA242" s="41"/>
      <c r="GB242" s="41"/>
      <c r="GC242" s="41"/>
      <c r="GD242" s="42"/>
      <c r="GE242" s="42"/>
      <c r="GG242" s="38"/>
    </row>
    <row r="243" spans="179:200" x14ac:dyDescent="0.25">
      <c r="FZ243" s="41"/>
      <c r="GA243" s="41"/>
      <c r="GB243" s="41"/>
      <c r="GC243" s="41"/>
      <c r="GD243" s="42"/>
      <c r="GE243" s="42"/>
      <c r="GG243" s="38"/>
    </row>
    <row r="244" spans="179:200" x14ac:dyDescent="0.25">
      <c r="FZ244" s="41"/>
      <c r="GA244" s="41"/>
      <c r="GB244" s="41"/>
      <c r="GC244" s="41"/>
      <c r="GD244" s="42"/>
      <c r="GE244" s="42"/>
      <c r="GG244" s="38"/>
    </row>
    <row r="245" spans="179:200" x14ac:dyDescent="0.25">
      <c r="FZ245" s="41"/>
      <c r="GA245" s="41"/>
      <c r="GB245" s="41"/>
      <c r="GC245" s="41"/>
      <c r="GD245" s="42"/>
      <c r="GE245" s="42"/>
      <c r="GG245" s="38"/>
    </row>
    <row r="246" spans="179:200" x14ac:dyDescent="0.25">
      <c r="FZ246" s="41"/>
      <c r="GA246" s="41"/>
      <c r="GB246" s="41"/>
      <c r="GC246" s="41"/>
      <c r="GD246" s="42"/>
      <c r="GE246" s="42"/>
      <c r="GF246">
        <v>7993.17</v>
      </c>
      <c r="GG246" s="38" t="e">
        <f>(GF246-GF237)/(FW246-FW237)</f>
        <v>#DIV/0!</v>
      </c>
    </row>
    <row r="247" spans="179:200" x14ac:dyDescent="0.25">
      <c r="FZ247" s="41"/>
      <c r="GA247" s="41"/>
      <c r="GB247" s="41"/>
      <c r="GC247" s="41"/>
      <c r="GD247" s="42"/>
      <c r="GE247" s="42"/>
      <c r="GG247" s="38"/>
    </row>
    <row r="248" spans="179:200" x14ac:dyDescent="0.25">
      <c r="FZ248" s="41"/>
      <c r="GA248" s="41"/>
      <c r="GB248" s="41"/>
      <c r="GC248" s="41"/>
      <c r="GD248" s="42"/>
      <c r="GE248" s="42"/>
      <c r="GG248" s="38"/>
    </row>
    <row r="249" spans="179:200" x14ac:dyDescent="0.25">
      <c r="FW249" s="39"/>
      <c r="FZ249" s="41"/>
      <c r="GA249" s="41"/>
      <c r="GB249" s="37"/>
      <c r="GC249" s="41"/>
      <c r="GD249" s="42"/>
      <c r="GE249" s="42"/>
      <c r="GG249" s="38"/>
    </row>
    <row r="250" spans="179:200" x14ac:dyDescent="0.25">
      <c r="FZ250" s="41"/>
      <c r="GA250" s="41"/>
      <c r="GB250" s="41"/>
      <c r="GC250" s="41"/>
      <c r="GD250" s="42"/>
      <c r="GE250" s="42"/>
      <c r="GG250" s="38"/>
    </row>
    <row r="251" spans="179:200" x14ac:dyDescent="0.25">
      <c r="FZ251" s="41"/>
      <c r="GA251" s="41"/>
      <c r="GB251" s="41"/>
      <c r="GC251" s="41"/>
      <c r="GD251" s="42"/>
      <c r="GE251" s="42"/>
      <c r="GG251" s="38"/>
      <c r="GQ251" s="36"/>
      <c r="GR251" s="36"/>
    </row>
    <row r="252" spans="179:200" x14ac:dyDescent="0.25">
      <c r="FZ252" s="41"/>
      <c r="GA252" s="41"/>
      <c r="GB252" s="41"/>
      <c r="GC252" s="41"/>
      <c r="GD252" s="42"/>
      <c r="GE252" s="42"/>
      <c r="GG252" s="38"/>
    </row>
    <row r="253" spans="179:200" x14ac:dyDescent="0.25">
      <c r="FZ253" s="41"/>
      <c r="GA253" s="41"/>
      <c r="GB253" s="41"/>
      <c r="GC253" s="41"/>
      <c r="GD253" s="42"/>
      <c r="GE253" s="42"/>
      <c r="GG253" s="38"/>
    </row>
    <row r="254" spans="179:200" x14ac:dyDescent="0.25">
      <c r="FZ254" s="41"/>
      <c r="GA254" s="41"/>
      <c r="GB254" s="41"/>
      <c r="GC254" s="41"/>
      <c r="GD254" s="42"/>
      <c r="GE254" s="42"/>
      <c r="GG254" s="38"/>
    </row>
    <row r="255" spans="179:200" x14ac:dyDescent="0.25">
      <c r="FZ255" s="41"/>
      <c r="GA255" s="41"/>
      <c r="GB255" s="41"/>
      <c r="GC255" s="41"/>
      <c r="GD255" s="42"/>
      <c r="GE255" s="42"/>
      <c r="GF255">
        <v>8046.54</v>
      </c>
      <c r="GG255" s="38" t="e">
        <f>(GF255-GF246)/(FW255-FW246)</f>
        <v>#DIV/0!</v>
      </c>
    </row>
    <row r="256" spans="179:200" x14ac:dyDescent="0.25">
      <c r="FZ256" s="41"/>
      <c r="GA256" s="41"/>
      <c r="GB256" s="41"/>
      <c r="GC256" s="41"/>
      <c r="GD256" s="42"/>
      <c r="GE256" s="42"/>
      <c r="GG256" s="38"/>
    </row>
    <row r="257" spans="182:190" x14ac:dyDescent="0.25">
      <c r="FZ257" s="41"/>
      <c r="GA257" s="41"/>
      <c r="GB257" s="41"/>
      <c r="GC257" s="41"/>
      <c r="GD257" s="42"/>
      <c r="GE257" s="42"/>
      <c r="GG257" s="38"/>
    </row>
    <row r="258" spans="182:190" x14ac:dyDescent="0.25">
      <c r="FZ258" s="41"/>
      <c r="GA258" s="41"/>
      <c r="GB258" s="41"/>
      <c r="GC258" s="41"/>
      <c r="GD258" s="42"/>
      <c r="GE258" s="42"/>
      <c r="GG258" s="38"/>
      <c r="GH258">
        <v>7838.74</v>
      </c>
    </row>
    <row r="259" spans="182:190" x14ac:dyDescent="0.25">
      <c r="FZ259" s="41"/>
      <c r="GA259" s="41"/>
      <c r="GB259" s="41"/>
      <c r="GC259" s="41"/>
      <c r="GD259" s="42"/>
      <c r="GE259" s="42"/>
      <c r="GG259" s="38"/>
    </row>
    <row r="260" spans="182:190" x14ac:dyDescent="0.25">
      <c r="FZ260" s="41"/>
      <c r="GA260" s="41"/>
      <c r="GB260" s="41"/>
      <c r="GC260" s="41"/>
      <c r="GD260" s="42"/>
      <c r="GE260" s="42"/>
      <c r="GG260" s="38"/>
    </row>
    <row r="261" spans="182:190" x14ac:dyDescent="0.25">
      <c r="FZ261" s="41"/>
      <c r="GA261" s="41"/>
      <c r="GB261" s="41"/>
      <c r="GC261" s="41"/>
      <c r="GD261" s="42"/>
      <c r="GE261" s="42"/>
      <c r="GG261" s="38"/>
    </row>
    <row r="262" spans="182:190" x14ac:dyDescent="0.25">
      <c r="FZ262" s="41"/>
      <c r="GA262" s="41"/>
      <c r="GB262" s="41"/>
      <c r="GC262" s="41"/>
      <c r="GD262" s="42"/>
      <c r="GE262" s="42"/>
      <c r="GG262" s="38"/>
    </row>
    <row r="263" spans="182:190" x14ac:dyDescent="0.25">
      <c r="FZ263" s="41"/>
      <c r="GA263" s="41"/>
      <c r="GB263" s="41"/>
      <c r="GC263" s="41"/>
      <c r="GD263" s="42"/>
      <c r="GE263" s="42"/>
      <c r="GG263" s="38"/>
    </row>
    <row r="264" spans="182:190" x14ac:dyDescent="0.25">
      <c r="FZ264" s="41"/>
      <c r="GA264" s="41"/>
      <c r="GB264" s="41"/>
      <c r="GC264" s="41"/>
      <c r="GD264" s="42"/>
      <c r="GE264" s="42"/>
      <c r="GF264">
        <v>8187.16</v>
      </c>
      <c r="GG264" s="38" t="e">
        <f>(GF264-GF255)/(FW264-FW255)</f>
        <v>#DIV/0!</v>
      </c>
    </row>
    <row r="265" spans="182:190" x14ac:dyDescent="0.25">
      <c r="FZ265" s="41"/>
      <c r="GA265" s="41"/>
      <c r="GB265" s="41"/>
      <c r="GC265" s="41"/>
      <c r="GD265" s="42"/>
      <c r="GE265" s="42"/>
      <c r="GG265" s="38"/>
    </row>
    <row r="266" spans="182:190" x14ac:dyDescent="0.25">
      <c r="FZ266" s="41"/>
      <c r="GA266" s="41"/>
      <c r="GB266" s="41"/>
      <c r="GC266" s="41"/>
      <c r="GD266" s="42"/>
      <c r="GE266" s="42"/>
      <c r="GG266" s="38"/>
    </row>
    <row r="267" spans="182:190" x14ac:dyDescent="0.25">
      <c r="FZ267" s="41"/>
      <c r="GA267" s="41"/>
      <c r="GB267" s="41"/>
      <c r="GC267" s="41"/>
      <c r="GD267" s="42"/>
      <c r="GE267" s="42"/>
      <c r="GG267" s="38"/>
    </row>
    <row r="268" spans="182:190" x14ac:dyDescent="0.25">
      <c r="FZ268" s="41"/>
      <c r="GA268" s="41"/>
      <c r="GB268" s="41"/>
      <c r="GC268" s="41"/>
      <c r="GD268" s="42"/>
      <c r="GE268" s="42"/>
      <c r="GG268" s="38"/>
    </row>
    <row r="269" spans="182:190" x14ac:dyDescent="0.25">
      <c r="FZ269" s="41"/>
      <c r="GA269" s="41"/>
      <c r="GB269" s="41"/>
      <c r="GC269" s="41"/>
      <c r="GD269" s="42"/>
      <c r="GE269" s="42"/>
      <c r="GG269" s="38"/>
    </row>
    <row r="270" spans="182:190" x14ac:dyDescent="0.25">
      <c r="FZ270" s="41"/>
      <c r="GA270" s="41"/>
      <c r="GB270" s="41"/>
      <c r="GC270" s="41"/>
      <c r="GD270" s="42"/>
      <c r="GE270" s="42"/>
      <c r="GG270" s="38"/>
    </row>
    <row r="271" spans="182:190" x14ac:dyDescent="0.25">
      <c r="FZ271" s="41"/>
      <c r="GA271" s="41"/>
      <c r="GB271" s="41"/>
      <c r="GC271" s="41"/>
      <c r="GD271" s="42"/>
      <c r="GE271" s="42"/>
      <c r="GG271" s="38"/>
    </row>
    <row r="272" spans="182:190" x14ac:dyDescent="0.25">
      <c r="FZ272" s="41"/>
      <c r="GA272" s="41"/>
      <c r="GB272" s="41"/>
      <c r="GC272" s="41"/>
      <c r="GD272" s="42"/>
      <c r="GE272" s="42"/>
      <c r="GG272" s="38"/>
    </row>
    <row r="273" spans="179:200" x14ac:dyDescent="0.25">
      <c r="FZ273" s="41"/>
      <c r="GA273" s="41"/>
      <c r="GB273" s="41"/>
      <c r="GC273" s="41"/>
      <c r="GD273" s="42"/>
      <c r="GE273" s="42"/>
      <c r="GF273">
        <v>8300.66</v>
      </c>
      <c r="GG273" s="38" t="e">
        <f>(GF273-GF264)/(FW273-FW264)</f>
        <v>#DIV/0!</v>
      </c>
    </row>
    <row r="274" spans="179:200" x14ac:dyDescent="0.25">
      <c r="FW274" s="39"/>
      <c r="FZ274" s="37"/>
      <c r="GA274" s="41"/>
      <c r="GB274" s="41"/>
      <c r="GC274" s="41"/>
      <c r="GD274" s="42"/>
      <c r="GE274" s="42"/>
      <c r="GG274" s="38"/>
    </row>
    <row r="275" spans="179:200" x14ac:dyDescent="0.25">
      <c r="FZ275" s="41"/>
      <c r="GA275" s="41"/>
      <c r="GB275" s="41"/>
      <c r="GC275" s="41"/>
      <c r="GD275" s="42"/>
      <c r="GE275" s="42"/>
      <c r="GG275" s="38"/>
    </row>
    <row r="276" spans="179:200" x14ac:dyDescent="0.25">
      <c r="FZ276" s="41"/>
      <c r="GA276" s="41"/>
      <c r="GB276" s="41"/>
      <c r="GC276" s="41"/>
      <c r="GD276" s="42"/>
      <c r="GE276" s="42"/>
      <c r="GG276" s="38"/>
    </row>
    <row r="277" spans="179:200" x14ac:dyDescent="0.25">
      <c r="FZ277" s="41"/>
      <c r="GA277" s="41"/>
      <c r="GB277" s="41"/>
      <c r="GC277" s="41"/>
      <c r="GD277" s="42"/>
      <c r="GE277" s="42"/>
      <c r="GG277" s="38"/>
      <c r="GR277" s="36"/>
    </row>
    <row r="278" spans="179:200" x14ac:dyDescent="0.25">
      <c r="FZ278" s="41"/>
      <c r="GA278" s="41"/>
      <c r="GB278" s="41"/>
      <c r="GC278" s="41"/>
      <c r="GD278" s="42"/>
      <c r="GE278" s="42"/>
      <c r="GG278" s="38"/>
    </row>
    <row r="279" spans="179:200" x14ac:dyDescent="0.25">
      <c r="FZ279" s="41"/>
      <c r="GA279" s="41"/>
      <c r="GB279" s="41"/>
      <c r="GC279" s="41"/>
      <c r="GD279" s="42"/>
      <c r="GE279" s="42"/>
      <c r="GG279" s="38"/>
    </row>
    <row r="280" spans="179:200" x14ac:dyDescent="0.25">
      <c r="FZ280" s="41"/>
      <c r="GA280" s="41"/>
      <c r="GB280" s="41"/>
      <c r="GC280" s="41"/>
      <c r="GD280" s="42"/>
      <c r="GE280" s="42"/>
      <c r="GG280" s="38"/>
    </row>
    <row r="281" spans="179:200" x14ac:dyDescent="0.25">
      <c r="FZ281" s="41"/>
      <c r="GA281" s="41"/>
      <c r="GB281" s="41"/>
      <c r="GC281" s="41"/>
      <c r="GD281" s="42"/>
      <c r="GE281" s="42"/>
      <c r="GG281" s="38"/>
    </row>
    <row r="282" spans="179:200" x14ac:dyDescent="0.25">
      <c r="FZ282" s="41"/>
      <c r="GA282" s="41"/>
      <c r="GB282" s="41"/>
      <c r="GC282" s="41"/>
      <c r="GD282" s="42"/>
      <c r="GE282" s="42"/>
      <c r="GF282">
        <v>8383.34</v>
      </c>
      <c r="GG282" s="38" t="e">
        <f>(GF282-GF273)/(FW282-FW273)</f>
        <v>#DIV/0!</v>
      </c>
    </row>
    <row r="283" spans="179:200" x14ac:dyDescent="0.25">
      <c r="FZ283" s="41"/>
      <c r="GA283" s="41"/>
      <c r="GB283" s="41"/>
      <c r="GC283" s="41"/>
      <c r="GD283" s="42"/>
      <c r="GE283" s="42"/>
      <c r="GG283" s="38"/>
    </row>
    <row r="284" spans="179:200" x14ac:dyDescent="0.25">
      <c r="FZ284" s="41"/>
      <c r="GA284" s="41"/>
      <c r="GB284" s="41"/>
      <c r="GC284" s="41"/>
      <c r="GD284" s="42"/>
      <c r="GE284" s="42"/>
      <c r="GG284" s="38"/>
    </row>
    <row r="285" spans="179:200" x14ac:dyDescent="0.25">
      <c r="FZ285" s="41"/>
      <c r="GA285" s="41"/>
      <c r="GB285" s="41"/>
      <c r="GC285" s="41"/>
      <c r="GD285" s="42"/>
      <c r="GE285" s="42"/>
      <c r="GG285" s="38"/>
    </row>
    <row r="286" spans="179:200" x14ac:dyDescent="0.25">
      <c r="FZ286" s="41"/>
      <c r="GA286" s="41"/>
      <c r="GB286" s="41"/>
      <c r="GC286" s="41"/>
      <c r="GD286" s="42"/>
      <c r="GE286" s="42"/>
      <c r="GG286" s="38"/>
    </row>
    <row r="287" spans="179:200" x14ac:dyDescent="0.25">
      <c r="FZ287" s="41"/>
      <c r="GA287" s="41"/>
      <c r="GB287" s="41"/>
      <c r="GC287" s="41"/>
      <c r="GD287" s="42"/>
      <c r="GE287" s="42"/>
      <c r="GG287" s="38"/>
      <c r="GQ287" s="36"/>
    </row>
    <row r="288" spans="179:200" x14ac:dyDescent="0.25">
      <c r="FZ288" s="41"/>
      <c r="GA288" s="41"/>
      <c r="GB288" s="41"/>
      <c r="GC288" s="41"/>
      <c r="GD288" s="42"/>
      <c r="GE288" s="42"/>
      <c r="GG288" s="38"/>
    </row>
    <row r="289" spans="182:190" x14ac:dyDescent="0.25">
      <c r="FZ289" s="41"/>
      <c r="GA289" s="41"/>
      <c r="GB289" s="41"/>
      <c r="GC289" s="41"/>
      <c r="GD289" s="42"/>
      <c r="GE289" s="42"/>
      <c r="GG289" s="38"/>
    </row>
    <row r="290" spans="182:190" x14ac:dyDescent="0.25">
      <c r="FZ290" s="41"/>
      <c r="GA290" s="41"/>
      <c r="GB290" s="41"/>
      <c r="GC290" s="41"/>
      <c r="GD290" s="42"/>
      <c r="GE290" s="42"/>
      <c r="GG290" s="38"/>
    </row>
    <row r="291" spans="182:190" x14ac:dyDescent="0.25">
      <c r="FZ291" s="41"/>
      <c r="GA291" s="41"/>
      <c r="GB291" s="41"/>
      <c r="GC291" s="41"/>
      <c r="GD291" s="42"/>
      <c r="GE291" s="42"/>
      <c r="GF291">
        <v>8553.89</v>
      </c>
      <c r="GG291" s="38" t="e">
        <f>(GF291-GF282)/(FW291-FW282)</f>
        <v>#DIV/0!</v>
      </c>
    </row>
    <row r="292" spans="182:190" x14ac:dyDescent="0.25">
      <c r="FZ292" s="41"/>
      <c r="GA292" s="41"/>
      <c r="GB292" s="41"/>
      <c r="GC292" s="41"/>
      <c r="GD292" s="42"/>
      <c r="GE292" s="42"/>
      <c r="GG292" s="38"/>
      <c r="GH292">
        <v>8324.8799999999992</v>
      </c>
    </row>
    <row r="293" spans="182:190" x14ac:dyDescent="0.25">
      <c r="FZ293" s="41"/>
      <c r="GA293" s="41"/>
      <c r="GB293" s="41"/>
      <c r="GC293" s="41"/>
      <c r="GD293" s="42"/>
      <c r="GE293" s="42"/>
      <c r="GG293" s="38"/>
    </row>
    <row r="294" spans="182:190" x14ac:dyDescent="0.25">
      <c r="FZ294" s="41"/>
      <c r="GA294" s="41"/>
      <c r="GB294" s="41"/>
      <c r="GC294" s="41"/>
      <c r="GD294" s="42"/>
      <c r="GE294" s="42"/>
      <c r="GG294" s="38"/>
    </row>
    <row r="295" spans="182:190" x14ac:dyDescent="0.25">
      <c r="FZ295" s="41"/>
      <c r="GA295" s="41"/>
      <c r="GB295" s="41"/>
      <c r="GC295" s="41"/>
      <c r="GD295" s="42"/>
      <c r="GE295" s="42"/>
      <c r="GG295" s="38"/>
    </row>
    <row r="296" spans="182:190" x14ac:dyDescent="0.25">
      <c r="FZ296" s="41"/>
      <c r="GA296" s="41"/>
      <c r="GB296" s="41"/>
      <c r="GC296" s="41"/>
      <c r="GD296" s="42"/>
      <c r="GE296" s="42"/>
      <c r="GG296" s="38"/>
    </row>
    <row r="297" spans="182:190" x14ac:dyDescent="0.25">
      <c r="FZ297" s="41"/>
      <c r="GA297" s="41"/>
      <c r="GB297" s="41"/>
      <c r="GC297" s="41"/>
      <c r="GD297" s="42"/>
      <c r="GE297" s="42"/>
      <c r="GG297" s="38"/>
    </row>
    <row r="298" spans="182:190" x14ac:dyDescent="0.25">
      <c r="FZ298" s="41"/>
      <c r="GA298" s="41"/>
      <c r="GB298" s="41"/>
      <c r="GC298" s="41"/>
      <c r="GD298" s="42"/>
      <c r="GE298" s="42"/>
      <c r="GG298" s="38"/>
    </row>
    <row r="299" spans="182:190" x14ac:dyDescent="0.25">
      <c r="FZ299" s="41"/>
      <c r="GA299" s="41"/>
      <c r="GB299" s="41"/>
      <c r="GC299" s="41"/>
      <c r="GD299" s="42"/>
      <c r="GE299" s="42"/>
      <c r="GG299" s="38"/>
    </row>
    <row r="300" spans="182:190" x14ac:dyDescent="0.25">
      <c r="FZ300" s="41"/>
      <c r="GA300" s="41"/>
      <c r="GB300" s="41"/>
      <c r="GC300" s="41"/>
      <c r="GD300" s="42"/>
      <c r="GE300" s="42"/>
      <c r="GG300" s="38"/>
    </row>
    <row r="301" spans="182:190" x14ac:dyDescent="0.25">
      <c r="FZ301" s="41"/>
      <c r="GA301" s="41"/>
      <c r="GB301" s="41"/>
      <c r="GC301" s="41"/>
      <c r="GD301" s="42"/>
      <c r="GE301" s="42"/>
      <c r="GG301" s="38"/>
    </row>
    <row r="302" spans="182:190" x14ac:dyDescent="0.25">
      <c r="FZ302" s="41"/>
      <c r="GA302" s="41"/>
      <c r="GB302" s="41"/>
      <c r="GC302" s="41"/>
      <c r="GD302" s="42"/>
      <c r="GE302" s="42"/>
      <c r="GG302" s="38"/>
    </row>
    <row r="303" spans="182:190" x14ac:dyDescent="0.25">
      <c r="FZ303" s="41"/>
      <c r="GA303" s="41"/>
      <c r="GB303" s="41"/>
      <c r="GC303" s="41"/>
      <c r="GD303" s="42"/>
      <c r="GE303" s="42"/>
      <c r="GG303" s="38"/>
    </row>
    <row r="304" spans="182:190" x14ac:dyDescent="0.25">
      <c r="FZ304" s="41"/>
      <c r="GA304" s="41"/>
      <c r="GB304" s="41"/>
      <c r="GC304" s="41"/>
      <c r="GD304" s="42"/>
      <c r="GE304" s="42"/>
      <c r="GG304" s="38"/>
    </row>
    <row r="305" spans="182:189" x14ac:dyDescent="0.25">
      <c r="FZ305" s="41"/>
      <c r="GA305" s="41"/>
      <c r="GB305" s="41"/>
      <c r="GC305" s="41"/>
      <c r="GD305" s="42"/>
      <c r="GE305" s="42"/>
      <c r="GG305" s="38"/>
    </row>
    <row r="306" spans="182:189" x14ac:dyDescent="0.25">
      <c r="FZ306" s="41"/>
      <c r="GA306" s="41"/>
      <c r="GB306" s="41"/>
      <c r="GC306" s="41"/>
      <c r="GD306" s="42"/>
      <c r="GE306" s="42"/>
      <c r="GF306">
        <v>8785.91</v>
      </c>
      <c r="GG306" s="38" t="e">
        <f>(GF306-GF291)/(FW306-FW291)</f>
        <v>#DIV/0!</v>
      </c>
    </row>
    <row r="307" spans="182:189" x14ac:dyDescent="0.25">
      <c r="FZ307" s="41"/>
      <c r="GA307" s="41"/>
      <c r="GB307" s="41"/>
      <c r="GC307" s="41"/>
      <c r="GD307" s="42"/>
      <c r="GE307" s="42"/>
    </row>
    <row r="308" spans="182:189" x14ac:dyDescent="0.25">
      <c r="FZ308" s="41"/>
      <c r="GA308" s="41"/>
      <c r="GB308" s="41"/>
      <c r="GC308" s="41"/>
      <c r="GD308" s="42"/>
      <c r="GE308" s="42"/>
    </row>
    <row r="309" spans="182:189" x14ac:dyDescent="0.25">
      <c r="FZ309" s="41"/>
      <c r="GA309" s="41"/>
      <c r="GB309" s="41"/>
      <c r="GC309" s="41"/>
      <c r="GD309" s="42"/>
      <c r="GE309" s="42"/>
    </row>
    <row r="310" spans="182:189" x14ac:dyDescent="0.25">
      <c r="FZ310" s="41"/>
      <c r="GA310" s="41"/>
      <c r="GB310" s="41"/>
      <c r="GC310" s="41"/>
      <c r="GD310" s="42"/>
      <c r="GE310" s="42"/>
    </row>
    <row r="311" spans="182:189" x14ac:dyDescent="0.25">
      <c r="FZ311" s="41"/>
      <c r="GA311" s="41"/>
      <c r="GB311" s="41"/>
      <c r="GC311" s="41"/>
      <c r="GD311" s="42"/>
      <c r="GE311" s="42"/>
    </row>
    <row r="312" spans="182:189" x14ac:dyDescent="0.25">
      <c r="FZ312" s="41"/>
      <c r="GA312" s="41"/>
      <c r="GB312" s="41"/>
      <c r="GC312" s="41"/>
      <c r="GD312" s="42"/>
      <c r="GE312" s="42"/>
    </row>
    <row r="313" spans="182:189" x14ac:dyDescent="0.25">
      <c r="FZ313" s="41"/>
      <c r="GA313" s="41"/>
      <c r="GB313" s="41"/>
      <c r="GC313" s="41"/>
      <c r="GD313" s="42"/>
      <c r="GE313" s="42"/>
    </row>
    <row r="314" spans="182:189" x14ac:dyDescent="0.25">
      <c r="FZ314" s="41"/>
      <c r="GA314" s="41"/>
      <c r="GB314" s="41"/>
      <c r="GC314" s="41"/>
      <c r="GD314" s="42"/>
      <c r="GE314" s="42"/>
    </row>
    <row r="315" spans="182:189" x14ac:dyDescent="0.25">
      <c r="FZ315" s="41"/>
      <c r="GA315" s="41"/>
      <c r="GB315" s="41"/>
      <c r="GC315" s="41"/>
      <c r="GD315" s="42"/>
      <c r="GE315" s="42"/>
    </row>
    <row r="316" spans="182:189" x14ac:dyDescent="0.25">
      <c r="FZ316" s="41"/>
      <c r="GA316" s="41"/>
      <c r="GB316" s="41"/>
      <c r="GC316" s="41"/>
      <c r="GD316" s="42"/>
      <c r="GE316" s="42"/>
    </row>
    <row r="317" spans="182:189" x14ac:dyDescent="0.25">
      <c r="FZ317" s="41"/>
      <c r="GA317" s="41"/>
      <c r="GB317" s="41"/>
      <c r="GC317" s="41"/>
      <c r="GD317" s="42"/>
      <c r="GE317" s="42"/>
    </row>
    <row r="318" spans="182:189" x14ac:dyDescent="0.25">
      <c r="FZ318" s="41"/>
      <c r="GA318" s="41"/>
      <c r="GB318" s="41"/>
      <c r="GC318" s="41"/>
      <c r="GD318" s="42"/>
      <c r="GE318" s="42"/>
    </row>
    <row r="319" spans="182:189" x14ac:dyDescent="0.25">
      <c r="FZ319" s="41"/>
      <c r="GA319" s="41"/>
      <c r="GB319" s="41"/>
      <c r="GC319" s="41"/>
      <c r="GD319" s="42"/>
      <c r="GE319" s="42"/>
    </row>
    <row r="320" spans="182:189" x14ac:dyDescent="0.25">
      <c r="FZ320" s="41"/>
      <c r="GA320" s="41"/>
      <c r="GB320" s="41"/>
      <c r="GC320" s="41"/>
      <c r="GD320" s="42"/>
      <c r="GE320" s="42"/>
    </row>
    <row r="321" spans="182:187" x14ac:dyDescent="0.25">
      <c r="FZ321" s="41"/>
      <c r="GA321" s="41"/>
      <c r="GB321" s="41"/>
      <c r="GC321" s="41"/>
      <c r="GD321" s="42"/>
      <c r="GE321" s="42"/>
    </row>
    <row r="322" spans="182:187" x14ac:dyDescent="0.25">
      <c r="FZ322" s="41"/>
      <c r="GA322" s="41"/>
      <c r="GB322" s="41"/>
      <c r="GC322" s="41"/>
      <c r="GD322" s="42"/>
      <c r="GE322" s="42"/>
    </row>
    <row r="323" spans="182:187" x14ac:dyDescent="0.25">
      <c r="FZ323" s="41"/>
      <c r="GA323" s="41"/>
      <c r="GB323" s="41"/>
      <c r="GC323" s="41"/>
      <c r="GD323" s="42"/>
      <c r="GE323" s="42"/>
    </row>
    <row r="324" spans="182:187" x14ac:dyDescent="0.25">
      <c r="FZ324" s="41"/>
      <c r="GA324" s="41"/>
      <c r="GB324" s="41"/>
      <c r="GC324" s="41"/>
      <c r="GD324" s="42"/>
      <c r="GE324" s="42"/>
    </row>
    <row r="325" spans="182:187" x14ac:dyDescent="0.25">
      <c r="FZ325" s="41"/>
      <c r="GA325" s="41"/>
      <c r="GB325" s="41"/>
      <c r="GC325" s="41"/>
      <c r="GD325" s="42"/>
      <c r="GE325" s="42"/>
    </row>
    <row r="326" spans="182:187" x14ac:dyDescent="0.25">
      <c r="FZ326" s="41"/>
      <c r="GA326" s="41"/>
      <c r="GB326" s="41"/>
      <c r="GC326" s="41"/>
      <c r="GD326" s="42"/>
      <c r="GE326" s="42"/>
    </row>
    <row r="327" spans="182:187" x14ac:dyDescent="0.25">
      <c r="FZ327" s="41"/>
      <c r="GA327" s="41"/>
      <c r="GB327" s="41"/>
      <c r="GC327" s="41"/>
      <c r="GD327" s="42"/>
      <c r="GE327" s="42"/>
    </row>
    <row r="328" spans="182:187" x14ac:dyDescent="0.25">
      <c r="FZ328" s="41"/>
      <c r="GA328" s="41"/>
      <c r="GB328" s="41"/>
      <c r="GC328" s="41"/>
      <c r="GD328" s="42"/>
      <c r="GE328" s="42"/>
    </row>
    <row r="329" spans="182:187" x14ac:dyDescent="0.25">
      <c r="FZ329" s="41"/>
      <c r="GA329" s="41"/>
      <c r="GB329" s="41"/>
      <c r="GC329" s="41"/>
      <c r="GD329" s="42"/>
      <c r="GE329" s="42"/>
    </row>
    <row r="330" spans="182:187" x14ac:dyDescent="0.25">
      <c r="FZ330" s="41"/>
      <c r="GA330" s="41"/>
      <c r="GB330" s="41"/>
      <c r="GC330" s="41"/>
      <c r="GD330" s="42"/>
      <c r="GE330" s="42"/>
    </row>
    <row r="331" spans="182:187" x14ac:dyDescent="0.25">
      <c r="FZ331" s="41"/>
      <c r="GA331" s="41"/>
      <c r="GB331" s="41"/>
      <c r="GC331" s="41"/>
    </row>
    <row r="332" spans="182:187" x14ac:dyDescent="0.25">
      <c r="FZ332" s="41"/>
      <c r="GA332" s="41"/>
      <c r="GB332" s="41"/>
      <c r="GC332" s="41"/>
    </row>
    <row r="333" spans="182:187" x14ac:dyDescent="0.25">
      <c r="FZ333" s="41"/>
      <c r="GA333" s="41"/>
      <c r="GB333" s="41"/>
      <c r="GC333" s="41"/>
    </row>
    <row r="334" spans="182:187" x14ac:dyDescent="0.25">
      <c r="FZ334" s="41"/>
      <c r="GA334" s="41"/>
      <c r="GB334" s="41"/>
      <c r="GC334" s="41"/>
    </row>
    <row r="335" spans="182:187" x14ac:dyDescent="0.25">
      <c r="FZ335" s="41"/>
      <c r="GA335" s="41"/>
      <c r="GB335" s="41"/>
      <c r="GC335" s="41"/>
    </row>
    <row r="336" spans="182:187" x14ac:dyDescent="0.25">
      <c r="FZ336" s="41"/>
      <c r="GA336" s="41"/>
      <c r="GB336" s="41"/>
      <c r="GC336" s="41"/>
    </row>
    <row r="337" spans="178:200" x14ac:dyDescent="0.25">
      <c r="FZ337" s="41"/>
      <c r="GA337" s="41"/>
      <c r="GB337" s="41"/>
      <c r="GC337" s="41"/>
    </row>
    <row r="338" spans="178:200" x14ac:dyDescent="0.25">
      <c r="FZ338" s="41"/>
      <c r="GA338" s="41"/>
      <c r="GB338" s="41"/>
      <c r="GC338" s="41"/>
      <c r="GR338" s="36"/>
    </row>
    <row r="339" spans="178:200" x14ac:dyDescent="0.25">
      <c r="FZ339" s="41"/>
      <c r="GA339" s="41"/>
      <c r="GB339" s="41"/>
      <c r="GC339" s="41"/>
    </row>
    <row r="340" spans="178:200" x14ac:dyDescent="0.25">
      <c r="FZ340" s="41"/>
      <c r="GA340" s="41"/>
      <c r="GB340" s="41"/>
      <c r="GC340" s="41"/>
    </row>
    <row r="341" spans="178:200" x14ac:dyDescent="0.25">
      <c r="FZ341" s="41"/>
      <c r="GA341" s="41"/>
      <c r="GB341" s="41"/>
      <c r="GC341" s="41"/>
    </row>
    <row r="342" spans="178:200" x14ac:dyDescent="0.25">
      <c r="FZ342" s="41"/>
      <c r="GA342" s="41"/>
      <c r="GB342" s="41"/>
      <c r="GC342" s="41"/>
    </row>
    <row r="343" spans="178:200" x14ac:dyDescent="0.25">
      <c r="FZ343" s="41"/>
      <c r="GA343" s="41"/>
      <c r="GB343" s="41"/>
      <c r="GC343" s="41"/>
    </row>
    <row r="344" spans="178:200" x14ac:dyDescent="0.25">
      <c r="FZ344" s="41"/>
      <c r="GA344" s="41"/>
      <c r="GB344" s="41"/>
      <c r="GC344" s="41"/>
    </row>
    <row r="345" spans="178:200" x14ac:dyDescent="0.25">
      <c r="FZ345" s="41"/>
      <c r="GA345" s="41"/>
      <c r="GB345" s="41"/>
      <c r="GC345" s="41"/>
    </row>
    <row r="346" spans="178:200" x14ac:dyDescent="0.25">
      <c r="FZ346" s="41"/>
      <c r="GA346" s="41"/>
      <c r="GB346" s="41"/>
      <c r="GC346" s="41"/>
    </row>
    <row r="347" spans="178:200" x14ac:dyDescent="0.25">
      <c r="FZ347" s="41"/>
      <c r="GA347" s="41"/>
      <c r="GB347" s="41"/>
      <c r="GC347" s="41"/>
    </row>
    <row r="348" spans="178:200" x14ac:dyDescent="0.25">
      <c r="FZ348" s="41"/>
      <c r="GA348" s="41"/>
    </row>
    <row r="349" spans="178:200" x14ac:dyDescent="0.25">
      <c r="FZ349" s="41"/>
      <c r="GA349" s="41"/>
    </row>
    <row r="350" spans="178:200" x14ac:dyDescent="0.25">
      <c r="FV350" s="49"/>
      <c r="FZ350" s="41"/>
      <c r="GA350" s="41"/>
    </row>
    <row r="351" spans="178:200" x14ac:dyDescent="0.25">
      <c r="FZ351" s="41"/>
      <c r="GA351" s="41"/>
    </row>
    <row r="352" spans="178:200" x14ac:dyDescent="0.25">
      <c r="FZ352" s="41"/>
      <c r="GA352" s="41"/>
    </row>
    <row r="353" spans="157:183" x14ac:dyDescent="0.25">
      <c r="FZ353" s="41"/>
      <c r="GA353" s="41"/>
    </row>
    <row r="354" spans="157:183" x14ac:dyDescent="0.25">
      <c r="FZ354" s="41"/>
      <c r="GA354" s="41"/>
    </row>
    <row r="355" spans="157:183" x14ac:dyDescent="0.25">
      <c r="FZ355" s="41"/>
      <c r="GA355" s="41"/>
    </row>
    <row r="356" spans="157:183" x14ac:dyDescent="0.25">
      <c r="FZ356" s="41"/>
      <c r="GA356" s="41"/>
    </row>
    <row r="357" spans="157:183" x14ac:dyDescent="0.25">
      <c r="FZ357" s="41"/>
      <c r="GA357" s="41"/>
    </row>
    <row r="361" spans="157:183" x14ac:dyDescent="0.25">
      <c r="FW361" s="50"/>
      <c r="FX361" s="41"/>
      <c r="FY361" s="41"/>
    </row>
    <row r="362" spans="157:183" x14ac:dyDescent="0.25">
      <c r="FW362" s="50"/>
      <c r="FX362" s="41"/>
      <c r="FY362" s="41"/>
    </row>
    <row r="363" spans="157:183" s="2" customFormat="1" x14ac:dyDescent="0.25">
      <c r="FA363" s="46"/>
      <c r="FB363" s="46"/>
      <c r="FC363" s="46"/>
      <c r="FD363" s="46"/>
      <c r="FE363" s="46"/>
      <c r="FF363" s="46"/>
      <c r="FG363" s="46"/>
      <c r="FH363" s="46"/>
      <c r="FI363" s="46"/>
      <c r="FJ363" s="46"/>
      <c r="FK363" s="46"/>
      <c r="FR363" s="46"/>
      <c r="FS363" s="47"/>
      <c r="FT363" s="48"/>
      <c r="FU363" s="51"/>
      <c r="FW363" s="50"/>
      <c r="FX363" s="41"/>
      <c r="FY363" s="41"/>
    </row>
    <row r="364" spans="157:183" x14ac:dyDescent="0.25">
      <c r="FW364" s="50"/>
      <c r="FX364" s="41"/>
      <c r="FY364" s="41"/>
    </row>
    <row r="365" spans="157:183" x14ac:dyDescent="0.25">
      <c r="FW365" s="50"/>
      <c r="FX365" s="41"/>
      <c r="FY365" s="41"/>
    </row>
    <row r="366" spans="157:183" x14ac:dyDescent="0.25">
      <c r="FW366" s="50"/>
      <c r="FX366" s="41"/>
      <c r="FY366" s="41"/>
    </row>
    <row r="367" spans="157:183" x14ac:dyDescent="0.25">
      <c r="FW367" s="50"/>
      <c r="FX367" s="52"/>
      <c r="FY367" s="41"/>
    </row>
    <row r="368" spans="157:183" x14ac:dyDescent="0.25">
      <c r="FW368" s="50"/>
      <c r="FX368" s="41"/>
      <c r="FY368" s="41"/>
    </row>
    <row r="369" spans="179:201" x14ac:dyDescent="0.25">
      <c r="FW369" s="50"/>
      <c r="FX369" s="41"/>
      <c r="FY369" s="41"/>
    </row>
    <row r="370" spans="179:201" x14ac:dyDescent="0.25">
      <c r="FW370" s="50"/>
      <c r="FX370" s="41"/>
      <c r="FY370" s="41"/>
    </row>
    <row r="371" spans="179:201" x14ac:dyDescent="0.25">
      <c r="FW371" s="50"/>
      <c r="FX371" s="41"/>
      <c r="FY371" s="41"/>
    </row>
    <row r="372" spans="179:201" x14ac:dyDescent="0.25">
      <c r="FW372" s="50"/>
      <c r="FX372" s="41"/>
      <c r="FY372" s="41"/>
    </row>
    <row r="373" spans="179:201" x14ac:dyDescent="0.25">
      <c r="FW373" s="50"/>
      <c r="FX373" s="41"/>
      <c r="FY373" s="41"/>
    </row>
    <row r="374" spans="179:201" x14ac:dyDescent="0.25">
      <c r="FW374" s="50"/>
      <c r="FX374" s="41"/>
      <c r="FY374" s="41"/>
    </row>
    <row r="375" spans="179:201" x14ac:dyDescent="0.25">
      <c r="FW375" s="50"/>
      <c r="FX375" s="41"/>
      <c r="FY375" s="41"/>
    </row>
    <row r="376" spans="179:201" x14ac:dyDescent="0.25">
      <c r="FW376" s="50"/>
      <c r="FX376" s="53"/>
      <c r="FY376" s="41"/>
      <c r="GQ376" s="54"/>
      <c r="GS376" s="55"/>
    </row>
    <row r="377" spans="179:201" x14ac:dyDescent="0.25">
      <c r="FW377" s="50"/>
      <c r="FX377" s="41"/>
      <c r="FY377" s="41"/>
    </row>
    <row r="378" spans="179:201" x14ac:dyDescent="0.25">
      <c r="FW378" s="50"/>
      <c r="FX378" s="41"/>
      <c r="FY378" s="41"/>
    </row>
    <row r="379" spans="179:201" x14ac:dyDescent="0.25">
      <c r="FW379" s="50"/>
      <c r="FX379" s="41"/>
      <c r="FY379" s="41"/>
    </row>
    <row r="380" spans="179:201" x14ac:dyDescent="0.25">
      <c r="FW380" s="50"/>
      <c r="FX380" s="41"/>
      <c r="FY380" s="41"/>
    </row>
    <row r="381" spans="179:201" x14ac:dyDescent="0.25">
      <c r="FW381" s="50"/>
      <c r="FX381" s="41"/>
      <c r="FY381" s="41"/>
    </row>
    <row r="382" spans="179:201" x14ac:dyDescent="0.25">
      <c r="FW382" s="50"/>
      <c r="FX382" s="41"/>
      <c r="FY382" s="41"/>
    </row>
    <row r="383" spans="179:201" x14ac:dyDescent="0.25">
      <c r="FW383" s="50"/>
      <c r="FX383" s="41"/>
      <c r="FY383" s="41"/>
      <c r="GR383" s="54"/>
    </row>
    <row r="384" spans="179:201" x14ac:dyDescent="0.25">
      <c r="FW384" s="50"/>
      <c r="FX384" s="41"/>
      <c r="FY384" s="41"/>
    </row>
    <row r="385" spans="179:181" x14ac:dyDescent="0.25">
      <c r="FW385" s="50"/>
      <c r="FX385" s="41"/>
      <c r="FY385" s="41"/>
    </row>
    <row r="386" spans="179:181" x14ac:dyDescent="0.25">
      <c r="FW386" s="50"/>
      <c r="FX386" s="41"/>
      <c r="FY386" s="41"/>
    </row>
    <row r="387" spans="179:181" x14ac:dyDescent="0.25">
      <c r="FW387" s="50"/>
      <c r="FX387" s="41"/>
      <c r="FY387" s="41"/>
    </row>
    <row r="388" spans="179:181" x14ac:dyDescent="0.25">
      <c r="FW388" s="50"/>
      <c r="FX388" s="41"/>
      <c r="FY388" s="41"/>
    </row>
    <row r="389" spans="179:181" x14ac:dyDescent="0.25">
      <c r="FW389" s="50"/>
      <c r="FX389" s="41"/>
      <c r="FY389" s="41"/>
    </row>
    <row r="390" spans="179:181" x14ac:dyDescent="0.25">
      <c r="FW390" s="50"/>
      <c r="FX390" s="41"/>
      <c r="FY390" s="41"/>
    </row>
    <row r="391" spans="179:181" x14ac:dyDescent="0.25">
      <c r="FW391" s="50"/>
      <c r="FX391" s="41"/>
      <c r="FY391" s="41"/>
    </row>
    <row r="392" spans="179:181" x14ac:dyDescent="0.25">
      <c r="FX392" s="56"/>
    </row>
    <row r="432" spans="196:196" x14ac:dyDescent="0.25">
      <c r="GN432" s="36"/>
    </row>
    <row r="468" spans="194:195" x14ac:dyDescent="0.25">
      <c r="GM468" s="36"/>
    </row>
    <row r="477" spans="194:195" x14ac:dyDescent="0.25">
      <c r="GL477" s="36"/>
    </row>
    <row r="516" spans="188:193" x14ac:dyDescent="0.25">
      <c r="GF516" s="36"/>
      <c r="GG516" s="36"/>
      <c r="GH516" s="36"/>
      <c r="GI516" s="36"/>
      <c r="GJ516" s="36"/>
      <c r="GK516" s="36"/>
    </row>
    <row r="533" spans="186:187" x14ac:dyDescent="0.25">
      <c r="GE533" s="36"/>
    </row>
    <row r="538" spans="186:187" x14ac:dyDescent="0.25">
      <c r="GD538" s="36"/>
    </row>
    <row r="546" spans="184:185" x14ac:dyDescent="0.25">
      <c r="GC546" s="36"/>
    </row>
    <row r="557" spans="184:185" x14ac:dyDescent="0.25">
      <c r="GB557" s="36"/>
    </row>
    <row r="569" spans="181:183" x14ac:dyDescent="0.25">
      <c r="FY569" s="36"/>
      <c r="FZ569" s="36"/>
      <c r="GA569" s="36"/>
    </row>
    <row r="580" spans="180:180" x14ac:dyDescent="0.25">
      <c r="FX580" s="36"/>
    </row>
  </sheetData>
  <sortState ref="FW1:FW599">
    <sortCondition ref="FW583:FW599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dpc</cp:lastModifiedBy>
  <dcterms:created xsi:type="dcterms:W3CDTF">2020-10-31T12:04:00Z</dcterms:created>
  <dcterms:modified xsi:type="dcterms:W3CDTF">2021-06-03T04:47:12Z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