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o Ramos\Nueva carpeta (2)\GitHub\Financial_Programming_BO\Eviews\"/>
    </mc:Choice>
  </mc:AlternateContent>
  <xr:revisionPtr revIDLastSave="0" documentId="13_ncr:1_{97321B4B-ACE8-42FF-BFAE-6CE13512AA2E}" xr6:coauthVersionLast="47" xr6:coauthVersionMax="47" xr10:uidLastSave="{00000000-0000-0000-0000-000000000000}"/>
  <bookViews>
    <workbookView xWindow="-120" yWindow="-120" windowWidth="29040" windowHeight="15720" activeTab="2" xr2:uid="{480210B4-583E-46E4-A8C3-BA36223A5F3A}"/>
  </bookViews>
  <sheets>
    <sheet name="data" sheetId="1" r:id="rId1"/>
    <sheet name="shares" sheetId="3" r:id="rId2"/>
    <sheet name="empalm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N31" i="2" l="1"/>
  <c r="AO31" i="2"/>
  <c r="AP31" i="2"/>
  <c r="AQ31" i="2"/>
  <c r="AR31" i="2"/>
  <c r="AS31" i="2"/>
  <c r="AT31" i="2"/>
  <c r="AT49" i="2" s="1"/>
  <c r="AU31" i="2"/>
  <c r="AU49" i="2" s="1"/>
  <c r="AN32" i="2"/>
  <c r="AO32" i="2"/>
  <c r="AP32" i="2"/>
  <c r="AQ32" i="2"/>
  <c r="AR32" i="2"/>
  <c r="AS32" i="2"/>
  <c r="AT32" i="2"/>
  <c r="AU32" i="2"/>
  <c r="AN33" i="2"/>
  <c r="AO33" i="2"/>
  <c r="AP33" i="2"/>
  <c r="AQ33" i="2"/>
  <c r="AR33" i="2"/>
  <c r="AS33" i="2"/>
  <c r="AT33" i="2"/>
  <c r="AU33" i="2"/>
  <c r="AN34" i="2"/>
  <c r="AO34" i="2"/>
  <c r="AP34" i="2"/>
  <c r="AQ34" i="2"/>
  <c r="AR34" i="2"/>
  <c r="AS34" i="2"/>
  <c r="AT34" i="2"/>
  <c r="AU34" i="2"/>
  <c r="AN35" i="2"/>
  <c r="AO35" i="2"/>
  <c r="AP35" i="2"/>
  <c r="AQ35" i="2"/>
  <c r="AR35" i="2"/>
  <c r="AS35" i="2"/>
  <c r="AT35" i="2"/>
  <c r="AU35" i="2"/>
  <c r="AN36" i="2"/>
  <c r="AO36" i="2"/>
  <c r="AP36" i="2"/>
  <c r="AQ36" i="2"/>
  <c r="AR36" i="2"/>
  <c r="AS36" i="2"/>
  <c r="AS50" i="2" s="1"/>
  <c r="AT36" i="2"/>
  <c r="AU36" i="2"/>
  <c r="AU50" i="2" s="1"/>
  <c r="AN37" i="2"/>
  <c r="AO37" i="2"/>
  <c r="AP37" i="2"/>
  <c r="AQ37" i="2"/>
  <c r="AR37" i="2"/>
  <c r="AS37" i="2"/>
  <c r="AT37" i="2"/>
  <c r="AU37" i="2"/>
  <c r="AN38" i="2"/>
  <c r="AO38" i="2"/>
  <c r="AP38" i="2"/>
  <c r="AQ38" i="2"/>
  <c r="AR38" i="2"/>
  <c r="AS38" i="2"/>
  <c r="AT38" i="2"/>
  <c r="AU38" i="2"/>
  <c r="AN39" i="2"/>
  <c r="AO39" i="2"/>
  <c r="AP39" i="2"/>
  <c r="AQ39" i="2"/>
  <c r="AR39" i="2"/>
  <c r="AS39" i="2"/>
  <c r="AT39" i="2"/>
  <c r="AU39" i="2"/>
  <c r="AN40" i="2"/>
  <c r="AO40" i="2"/>
  <c r="AP40" i="2"/>
  <c r="AQ40" i="2"/>
  <c r="AR40" i="2"/>
  <c r="AS40" i="2"/>
  <c r="AT40" i="2"/>
  <c r="AU40" i="2"/>
  <c r="AN41" i="2"/>
  <c r="AO41" i="2"/>
  <c r="AP41" i="2"/>
  <c r="AQ41" i="2"/>
  <c r="AR41" i="2"/>
  <c r="AS41" i="2"/>
  <c r="AT41" i="2"/>
  <c r="AU41" i="2"/>
  <c r="AN42" i="2"/>
  <c r="AO42" i="2"/>
  <c r="AP42" i="2"/>
  <c r="AQ42" i="2"/>
  <c r="AR42" i="2"/>
  <c r="AS42" i="2"/>
  <c r="AT42" i="2"/>
  <c r="AU42" i="2"/>
  <c r="AN43" i="2"/>
  <c r="AO43" i="2"/>
  <c r="AP43" i="2"/>
  <c r="AQ43" i="2"/>
  <c r="AR43" i="2"/>
  <c r="AS43" i="2"/>
  <c r="AT43" i="2"/>
  <c r="AU43" i="2"/>
  <c r="AN44" i="2"/>
  <c r="AO44" i="2"/>
  <c r="AP44" i="2"/>
  <c r="AQ44" i="2"/>
  <c r="AR44" i="2"/>
  <c r="AS44" i="2"/>
  <c r="AT44" i="2"/>
  <c r="AU44" i="2"/>
  <c r="AN49" i="2"/>
  <c r="AO49" i="2"/>
  <c r="AP49" i="2"/>
  <c r="AQ49" i="2"/>
  <c r="AR49" i="2"/>
  <c r="AS49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T50" i="2"/>
  <c r="AP50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C11" i="2"/>
  <c r="D11" i="2"/>
  <c r="E11" i="2"/>
  <c r="F11" i="2"/>
  <c r="G11" i="2"/>
  <c r="H11" i="2"/>
  <c r="I11" i="2"/>
  <c r="J11" i="2"/>
  <c r="K11" i="2"/>
  <c r="L11" i="2"/>
  <c r="M11" i="2"/>
  <c r="N11" i="2"/>
  <c r="N25" i="2" s="1"/>
  <c r="O11" i="2"/>
  <c r="P11" i="2"/>
  <c r="Q11" i="2"/>
  <c r="R11" i="2"/>
  <c r="S11" i="2"/>
  <c r="T11" i="2"/>
  <c r="U11" i="2"/>
  <c r="V11" i="2"/>
  <c r="V25" i="2" s="1"/>
  <c r="W11" i="2"/>
  <c r="X11" i="2"/>
  <c r="Y11" i="2"/>
  <c r="Z11" i="2"/>
  <c r="AA11" i="2"/>
  <c r="AB11" i="2"/>
  <c r="AC11" i="2"/>
  <c r="AD11" i="2"/>
  <c r="AD25" i="2" s="1"/>
  <c r="AE11" i="2"/>
  <c r="AF11" i="2"/>
  <c r="AG11" i="2"/>
  <c r="AH11" i="2"/>
  <c r="AI11" i="2"/>
  <c r="AJ11" i="2"/>
  <c r="AK11" i="2"/>
  <c r="AL11" i="2"/>
  <c r="AL25" i="2" s="1"/>
  <c r="AM11" i="2"/>
  <c r="AN11" i="2"/>
  <c r="AO11" i="2"/>
  <c r="AP11" i="2"/>
  <c r="AQ11" i="2"/>
  <c r="AR11" i="2"/>
  <c r="AS11" i="2"/>
  <c r="AT11" i="2"/>
  <c r="AT25" i="2" s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R25" i="2" s="1"/>
  <c r="S12" i="2"/>
  <c r="T12" i="2"/>
  <c r="U12" i="2"/>
  <c r="V12" i="2"/>
  <c r="W12" i="2"/>
  <c r="X12" i="2"/>
  <c r="Y12" i="2"/>
  <c r="Z12" i="2"/>
  <c r="Z25" i="2" s="1"/>
  <c r="AA12" i="2"/>
  <c r="AB12" i="2"/>
  <c r="AC12" i="2"/>
  <c r="AD12" i="2"/>
  <c r="AE12" i="2"/>
  <c r="AF12" i="2"/>
  <c r="AG12" i="2"/>
  <c r="AH12" i="2"/>
  <c r="AH25" i="2" s="1"/>
  <c r="AI12" i="2"/>
  <c r="AJ12" i="2"/>
  <c r="AK12" i="2"/>
  <c r="AL12" i="2"/>
  <c r="AM12" i="2"/>
  <c r="AN12" i="2"/>
  <c r="AO12" i="2"/>
  <c r="AP12" i="2"/>
  <c r="AP25" i="2" s="1"/>
  <c r="AQ12" i="2"/>
  <c r="AR12" i="2"/>
  <c r="AS12" i="2"/>
  <c r="AT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Q25" i="2" s="1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6" i="2"/>
  <c r="AU7" i="2"/>
  <c r="AU8" i="2"/>
  <c r="AU9" i="2"/>
  <c r="AU10" i="2"/>
  <c r="AU11" i="2"/>
  <c r="AU12" i="2"/>
  <c r="AU13" i="2"/>
  <c r="AU25" i="2" s="1"/>
  <c r="AU14" i="2"/>
  <c r="AU15" i="2"/>
  <c r="AU16" i="2"/>
  <c r="AU17" i="2"/>
  <c r="AU18" i="2"/>
  <c r="AU19" i="2"/>
  <c r="C29" i="3"/>
  <c r="D29" i="3"/>
  <c r="E29" i="3"/>
  <c r="F29" i="3"/>
  <c r="G29" i="3"/>
  <c r="H29" i="3"/>
  <c r="I29" i="3"/>
  <c r="J29" i="3"/>
  <c r="J45" i="3" s="1"/>
  <c r="K29" i="3"/>
  <c r="L29" i="3"/>
  <c r="M29" i="3"/>
  <c r="N29" i="3"/>
  <c r="O29" i="3"/>
  <c r="P29" i="3"/>
  <c r="Q29" i="3"/>
  <c r="R29" i="3"/>
  <c r="R45" i="3" s="1"/>
  <c r="S29" i="3"/>
  <c r="T29" i="3"/>
  <c r="U29" i="3"/>
  <c r="V29" i="3"/>
  <c r="W29" i="3"/>
  <c r="X29" i="3"/>
  <c r="Y29" i="3"/>
  <c r="Z29" i="3"/>
  <c r="Z45" i="3" s="1"/>
  <c r="AA29" i="3"/>
  <c r="AB29" i="3"/>
  <c r="AC29" i="3"/>
  <c r="AD29" i="3"/>
  <c r="AE29" i="3"/>
  <c r="AF29" i="3"/>
  <c r="AG29" i="3"/>
  <c r="AH29" i="3"/>
  <c r="AH45" i="3" s="1"/>
  <c r="AI29" i="3"/>
  <c r="AJ29" i="3"/>
  <c r="AK29" i="3"/>
  <c r="AL29" i="3"/>
  <c r="AM29" i="3"/>
  <c r="AN29" i="3"/>
  <c r="AO29" i="3"/>
  <c r="AP29" i="3"/>
  <c r="AQ29" i="3"/>
  <c r="AR29" i="3"/>
  <c r="AS29" i="3"/>
  <c r="AT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C34" i="3"/>
  <c r="D34" i="3"/>
  <c r="E34" i="3"/>
  <c r="F34" i="3"/>
  <c r="G34" i="3"/>
  <c r="H34" i="3"/>
  <c r="I34" i="3"/>
  <c r="J34" i="3"/>
  <c r="K34" i="3"/>
  <c r="L34" i="3"/>
  <c r="M34" i="3"/>
  <c r="N34" i="3"/>
  <c r="N46" i="3" s="1"/>
  <c r="O34" i="3"/>
  <c r="P34" i="3"/>
  <c r="Q34" i="3"/>
  <c r="R34" i="3"/>
  <c r="S34" i="3"/>
  <c r="T34" i="3"/>
  <c r="U34" i="3"/>
  <c r="V34" i="3"/>
  <c r="V46" i="3" s="1"/>
  <c r="W34" i="3"/>
  <c r="X34" i="3"/>
  <c r="Y34" i="3"/>
  <c r="Z34" i="3"/>
  <c r="AA34" i="3"/>
  <c r="AB34" i="3"/>
  <c r="AC34" i="3"/>
  <c r="AD34" i="3"/>
  <c r="AD46" i="3" s="1"/>
  <c r="AE34" i="3"/>
  <c r="AF34" i="3"/>
  <c r="AG34" i="3"/>
  <c r="AH34" i="3"/>
  <c r="AI34" i="3"/>
  <c r="AJ34" i="3"/>
  <c r="AK34" i="3"/>
  <c r="AL34" i="3"/>
  <c r="AL46" i="3" s="1"/>
  <c r="AM34" i="3"/>
  <c r="AN34" i="3"/>
  <c r="AO34" i="3"/>
  <c r="AP34" i="3"/>
  <c r="AQ34" i="3"/>
  <c r="AR34" i="3"/>
  <c r="AS34" i="3"/>
  <c r="AT34" i="3"/>
  <c r="AT46" i="3" s="1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R46" i="3" s="1"/>
  <c r="S35" i="3"/>
  <c r="T35" i="3"/>
  <c r="U35" i="3"/>
  <c r="V35" i="3"/>
  <c r="W35" i="3"/>
  <c r="X35" i="3"/>
  <c r="Y35" i="3"/>
  <c r="Z35" i="3"/>
  <c r="Z46" i="3" s="1"/>
  <c r="AA35" i="3"/>
  <c r="AB35" i="3"/>
  <c r="AC35" i="3"/>
  <c r="AD35" i="3"/>
  <c r="AE35" i="3"/>
  <c r="AF35" i="3"/>
  <c r="AG35" i="3"/>
  <c r="AH35" i="3"/>
  <c r="AH46" i="3" s="1"/>
  <c r="AI35" i="3"/>
  <c r="AJ35" i="3"/>
  <c r="AK35" i="3"/>
  <c r="AL35" i="3"/>
  <c r="AM35" i="3"/>
  <c r="AN35" i="3"/>
  <c r="AO35" i="3"/>
  <c r="AP35" i="3"/>
  <c r="AP46" i="3" s="1"/>
  <c r="AQ35" i="3"/>
  <c r="AR35" i="3"/>
  <c r="AR46" i="3" s="1"/>
  <c r="AS35" i="3"/>
  <c r="AT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C40" i="3"/>
  <c r="D40" i="3"/>
  <c r="E40" i="3"/>
  <c r="F40" i="3"/>
  <c r="G40" i="3"/>
  <c r="H40" i="3"/>
  <c r="H45" i="3" s="1"/>
  <c r="I40" i="3"/>
  <c r="J40" i="3"/>
  <c r="K40" i="3"/>
  <c r="L40" i="3"/>
  <c r="M40" i="3"/>
  <c r="N40" i="3"/>
  <c r="N45" i="3" s="1"/>
  <c r="O40" i="3"/>
  <c r="P40" i="3"/>
  <c r="P45" i="3" s="1"/>
  <c r="Q40" i="3"/>
  <c r="R40" i="3"/>
  <c r="S40" i="3"/>
  <c r="T40" i="3"/>
  <c r="U40" i="3"/>
  <c r="V40" i="3"/>
  <c r="V45" i="3" s="1"/>
  <c r="W40" i="3"/>
  <c r="X40" i="3"/>
  <c r="Y40" i="3"/>
  <c r="Z40" i="3"/>
  <c r="AA40" i="3"/>
  <c r="AB40" i="3"/>
  <c r="AC40" i="3"/>
  <c r="AD40" i="3"/>
  <c r="AD45" i="3" s="1"/>
  <c r="AE40" i="3"/>
  <c r="AF40" i="3"/>
  <c r="AF45" i="3" s="1"/>
  <c r="AG40" i="3"/>
  <c r="AH40" i="3"/>
  <c r="AI40" i="3"/>
  <c r="AJ40" i="3"/>
  <c r="AK40" i="3"/>
  <c r="AL40" i="3"/>
  <c r="AL45" i="3" s="1"/>
  <c r="AM40" i="3"/>
  <c r="AN40" i="3"/>
  <c r="AO40" i="3"/>
  <c r="AP40" i="3"/>
  <c r="AQ40" i="3"/>
  <c r="AR40" i="3"/>
  <c r="AS40" i="3"/>
  <c r="AT40" i="3"/>
  <c r="AT45" i="3" s="1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O45" i="3" s="1"/>
  <c r="AP44" i="3"/>
  <c r="AQ44" i="3"/>
  <c r="AR44" i="3"/>
  <c r="AS44" i="3"/>
  <c r="AT44" i="3"/>
  <c r="AU29" i="3"/>
  <c r="AU30" i="3"/>
  <c r="AU31" i="3"/>
  <c r="AU33" i="3"/>
  <c r="AU34" i="3"/>
  <c r="AU35" i="3"/>
  <c r="AU36" i="3"/>
  <c r="AU46" i="3" s="1"/>
  <c r="AU37" i="3"/>
  <c r="AU38" i="3"/>
  <c r="AU40" i="3"/>
  <c r="AU41" i="3"/>
  <c r="AU42" i="3"/>
  <c r="AU44" i="3"/>
  <c r="AU45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R22" i="3" s="1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H22" i="3" s="1"/>
  <c r="AI6" i="3"/>
  <c r="AJ6" i="3"/>
  <c r="AK6" i="3"/>
  <c r="AL6" i="3"/>
  <c r="AM6" i="3"/>
  <c r="AN6" i="3"/>
  <c r="AO6" i="3"/>
  <c r="AP6" i="3"/>
  <c r="AP22" i="3" s="1"/>
  <c r="AQ6" i="3"/>
  <c r="AR6" i="3"/>
  <c r="AS6" i="3"/>
  <c r="A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P22" i="3" s="1"/>
  <c r="Q10" i="3"/>
  <c r="R10" i="3"/>
  <c r="S10" i="3"/>
  <c r="T10" i="3"/>
  <c r="U10" i="3"/>
  <c r="V10" i="3"/>
  <c r="W10" i="3"/>
  <c r="X10" i="3"/>
  <c r="X22" i="3" s="1"/>
  <c r="Y10" i="3"/>
  <c r="Z10" i="3"/>
  <c r="AA10" i="3"/>
  <c r="AB10" i="3"/>
  <c r="AC10" i="3"/>
  <c r="AD10" i="3"/>
  <c r="AE10" i="3"/>
  <c r="AF10" i="3"/>
  <c r="AF22" i="3" s="1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C11" i="3"/>
  <c r="D11" i="3"/>
  <c r="E11" i="3"/>
  <c r="F11" i="3"/>
  <c r="G11" i="3"/>
  <c r="H11" i="3"/>
  <c r="I11" i="3"/>
  <c r="J11" i="3"/>
  <c r="K11" i="3"/>
  <c r="L11" i="3"/>
  <c r="L23" i="3" s="1"/>
  <c r="M11" i="3"/>
  <c r="N11" i="3"/>
  <c r="N23" i="3" s="1"/>
  <c r="O11" i="3"/>
  <c r="P11" i="3"/>
  <c r="Q11" i="3"/>
  <c r="R11" i="3"/>
  <c r="S11" i="3"/>
  <c r="T11" i="3"/>
  <c r="T23" i="3" s="1"/>
  <c r="U11" i="3"/>
  <c r="V11" i="3"/>
  <c r="V23" i="3" s="1"/>
  <c r="W11" i="3"/>
  <c r="X11" i="3"/>
  <c r="Y11" i="3"/>
  <c r="Z11" i="3"/>
  <c r="AA11" i="3"/>
  <c r="AB11" i="3"/>
  <c r="AB23" i="3" s="1"/>
  <c r="AC11" i="3"/>
  <c r="AD11" i="3"/>
  <c r="AD23" i="3" s="1"/>
  <c r="AE11" i="3"/>
  <c r="AF11" i="3"/>
  <c r="AG11" i="3"/>
  <c r="AH11" i="3"/>
  <c r="AI11" i="3"/>
  <c r="AJ11" i="3"/>
  <c r="AJ23" i="3" s="1"/>
  <c r="AK11" i="3"/>
  <c r="AL11" i="3"/>
  <c r="AL23" i="3" s="1"/>
  <c r="AM11" i="3"/>
  <c r="AN11" i="3"/>
  <c r="AN23" i="3" s="1"/>
  <c r="AO11" i="3"/>
  <c r="AP11" i="3"/>
  <c r="AQ11" i="3"/>
  <c r="AR11" i="3"/>
  <c r="AR23" i="3" s="1"/>
  <c r="AS11" i="3"/>
  <c r="AT11" i="3"/>
  <c r="AT23" i="3" s="1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P23" i="3" s="1"/>
  <c r="Q12" i="3"/>
  <c r="R12" i="3"/>
  <c r="R23" i="3" s="1"/>
  <c r="S12" i="3"/>
  <c r="T12" i="3"/>
  <c r="U12" i="3"/>
  <c r="V12" i="3"/>
  <c r="W12" i="3"/>
  <c r="X12" i="3"/>
  <c r="X23" i="3" s="1"/>
  <c r="Y12" i="3"/>
  <c r="Z12" i="3"/>
  <c r="Z23" i="3" s="1"/>
  <c r="AA12" i="3"/>
  <c r="AB12" i="3"/>
  <c r="AC12" i="3"/>
  <c r="AD12" i="3"/>
  <c r="AE12" i="3"/>
  <c r="AF12" i="3"/>
  <c r="AF23" i="3" s="1"/>
  <c r="AG12" i="3"/>
  <c r="AH12" i="3"/>
  <c r="AH23" i="3" s="1"/>
  <c r="AI12" i="3"/>
  <c r="AJ12" i="3"/>
  <c r="AK12" i="3"/>
  <c r="AL12" i="3"/>
  <c r="AM12" i="3"/>
  <c r="AN12" i="3"/>
  <c r="AO12" i="3"/>
  <c r="AP12" i="3"/>
  <c r="AP23" i="3" s="1"/>
  <c r="AQ12" i="3"/>
  <c r="AR12" i="3"/>
  <c r="AS12" i="3"/>
  <c r="AT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C17" i="3"/>
  <c r="D17" i="3"/>
  <c r="D22" i="3" s="1"/>
  <c r="E17" i="3"/>
  <c r="F17" i="3"/>
  <c r="F22" i="3" s="1"/>
  <c r="G17" i="3"/>
  <c r="H17" i="3"/>
  <c r="I17" i="3"/>
  <c r="J17" i="3"/>
  <c r="K17" i="3"/>
  <c r="L17" i="3"/>
  <c r="M17" i="3"/>
  <c r="N17" i="3"/>
  <c r="N22" i="3" s="1"/>
  <c r="O17" i="3"/>
  <c r="P17" i="3"/>
  <c r="Q17" i="3"/>
  <c r="R17" i="3"/>
  <c r="S17" i="3"/>
  <c r="T17" i="3"/>
  <c r="T22" i="3" s="1"/>
  <c r="U17" i="3"/>
  <c r="V17" i="3"/>
  <c r="V22" i="3" s="1"/>
  <c r="W17" i="3"/>
  <c r="X17" i="3"/>
  <c r="Y17" i="3"/>
  <c r="Z17" i="3"/>
  <c r="AA17" i="3"/>
  <c r="AB17" i="3"/>
  <c r="AC17" i="3"/>
  <c r="AD17" i="3"/>
  <c r="AD22" i="3" s="1"/>
  <c r="AE17" i="3"/>
  <c r="AF17" i="3"/>
  <c r="AG17" i="3"/>
  <c r="AH17" i="3"/>
  <c r="AI17" i="3"/>
  <c r="AJ17" i="3"/>
  <c r="AK17" i="3"/>
  <c r="AL17" i="3"/>
  <c r="AL22" i="3" s="1"/>
  <c r="AM17" i="3"/>
  <c r="AN17" i="3"/>
  <c r="AO17" i="3"/>
  <c r="AP17" i="3"/>
  <c r="AQ17" i="3"/>
  <c r="AR17" i="3"/>
  <c r="AS17" i="3"/>
  <c r="AT17" i="3"/>
  <c r="AT22" i="3" s="1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C21" i="3"/>
  <c r="D21" i="3"/>
  <c r="E21" i="3"/>
  <c r="F21" i="3"/>
  <c r="G21" i="3"/>
  <c r="G22" i="3" s="1"/>
  <c r="H21" i="3"/>
  <c r="I21" i="3"/>
  <c r="J21" i="3"/>
  <c r="K21" i="3"/>
  <c r="L21" i="3"/>
  <c r="M21" i="3"/>
  <c r="N21" i="3"/>
  <c r="O21" i="3"/>
  <c r="O22" i="3" s="1"/>
  <c r="P21" i="3"/>
  <c r="Q21" i="3"/>
  <c r="R21" i="3"/>
  <c r="S21" i="3"/>
  <c r="T21" i="3"/>
  <c r="U21" i="3"/>
  <c r="V21" i="3"/>
  <c r="W21" i="3"/>
  <c r="W22" i="3" s="1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J22" i="3" s="1"/>
  <c r="AK21" i="3"/>
  <c r="AL21" i="3"/>
  <c r="AM21" i="3"/>
  <c r="AM22" i="3" s="1"/>
  <c r="AN21" i="3"/>
  <c r="AN22" i="3" s="1"/>
  <c r="AO21" i="3"/>
  <c r="AP21" i="3"/>
  <c r="AQ21" i="3"/>
  <c r="AR21" i="3"/>
  <c r="AS21" i="3"/>
  <c r="AT21" i="3"/>
  <c r="AU6" i="3"/>
  <c r="AU7" i="3"/>
  <c r="AU8" i="3"/>
  <c r="AU10" i="3"/>
  <c r="AU11" i="3"/>
  <c r="AU12" i="3"/>
  <c r="AU13" i="3"/>
  <c r="AU14" i="3"/>
  <c r="AU15" i="3"/>
  <c r="AU17" i="3"/>
  <c r="AU18" i="3"/>
  <c r="AU19" i="3"/>
  <c r="AU21" i="3"/>
  <c r="AS46" i="3"/>
  <c r="AQ46" i="3"/>
  <c r="AO46" i="3"/>
  <c r="AN46" i="3"/>
  <c r="AM46" i="3"/>
  <c r="AK46" i="3"/>
  <c r="AJ46" i="3"/>
  <c r="AI46" i="3"/>
  <c r="AG46" i="3"/>
  <c r="AF46" i="3"/>
  <c r="AE46" i="3"/>
  <c r="AC46" i="3"/>
  <c r="AB46" i="3"/>
  <c r="AA46" i="3"/>
  <c r="Y46" i="3"/>
  <c r="X46" i="3"/>
  <c r="W46" i="3"/>
  <c r="U46" i="3"/>
  <c r="T46" i="3"/>
  <c r="S46" i="3"/>
  <c r="Q46" i="3"/>
  <c r="P46" i="3"/>
  <c r="O46" i="3"/>
  <c r="M46" i="3"/>
  <c r="L46" i="3"/>
  <c r="K46" i="3"/>
  <c r="BB45" i="3"/>
  <c r="AS45" i="3"/>
  <c r="AK45" i="3"/>
  <c r="AC45" i="3"/>
  <c r="U45" i="3"/>
  <c r="M45" i="3"/>
  <c r="E45" i="3"/>
  <c r="BD40" i="3"/>
  <c r="BC40" i="3"/>
  <c r="BB40" i="3"/>
  <c r="BA40" i="3"/>
  <c r="AZ40" i="3"/>
  <c r="AY40" i="3"/>
  <c r="AX40" i="3"/>
  <c r="AW40" i="3"/>
  <c r="BD33" i="3"/>
  <c r="BC33" i="3"/>
  <c r="BB33" i="3"/>
  <c r="BA33" i="3"/>
  <c r="AZ33" i="3"/>
  <c r="AY33" i="3"/>
  <c r="AX33" i="3"/>
  <c r="AW33" i="3"/>
  <c r="BD29" i="3"/>
  <c r="BD45" i="3" s="1"/>
  <c r="BC29" i="3"/>
  <c r="BC45" i="3" s="1"/>
  <c r="BB29" i="3"/>
  <c r="BA29" i="3"/>
  <c r="BA45" i="3" s="1"/>
  <c r="AZ29" i="3"/>
  <c r="AZ45" i="3" s="1"/>
  <c r="AY29" i="3"/>
  <c r="AY45" i="3" s="1"/>
  <c r="AX29" i="3"/>
  <c r="AX45" i="3" s="1"/>
  <c r="AW29" i="3"/>
  <c r="AW45" i="3" s="1"/>
  <c r="AR45" i="3"/>
  <c r="AQ45" i="3"/>
  <c r="AP45" i="3"/>
  <c r="AN45" i="3"/>
  <c r="AM45" i="3"/>
  <c r="AJ45" i="3"/>
  <c r="AI45" i="3"/>
  <c r="AG45" i="3"/>
  <c r="AE45" i="3"/>
  <c r="AB45" i="3"/>
  <c r="AA45" i="3"/>
  <c r="Y45" i="3"/>
  <c r="X45" i="3"/>
  <c r="W45" i="3"/>
  <c r="T45" i="3"/>
  <c r="S45" i="3"/>
  <c r="Q45" i="3"/>
  <c r="O45" i="3"/>
  <c r="L45" i="3"/>
  <c r="K45" i="3"/>
  <c r="I45" i="3"/>
  <c r="G45" i="3"/>
  <c r="F45" i="3"/>
  <c r="D45" i="3"/>
  <c r="C45" i="3"/>
  <c r="AU23" i="3"/>
  <c r="AS23" i="3"/>
  <c r="AQ23" i="3"/>
  <c r="AO23" i="3"/>
  <c r="AM23" i="3"/>
  <c r="AK23" i="3"/>
  <c r="AI23" i="3"/>
  <c r="AG23" i="3"/>
  <c r="AE23" i="3"/>
  <c r="AC23" i="3"/>
  <c r="AA23" i="3"/>
  <c r="Y23" i="3"/>
  <c r="W23" i="3"/>
  <c r="U23" i="3"/>
  <c r="S23" i="3"/>
  <c r="Q23" i="3"/>
  <c r="O23" i="3"/>
  <c r="M23" i="3"/>
  <c r="K23" i="3"/>
  <c r="BC22" i="3"/>
  <c r="BD17" i="3"/>
  <c r="BC17" i="3"/>
  <c r="BB17" i="3"/>
  <c r="BA17" i="3"/>
  <c r="AZ17" i="3"/>
  <c r="AY17" i="3"/>
  <c r="AX17" i="3"/>
  <c r="AW17" i="3"/>
  <c r="BD10" i="3"/>
  <c r="BC10" i="3"/>
  <c r="BB10" i="3"/>
  <c r="BA10" i="3"/>
  <c r="AZ10" i="3"/>
  <c r="AY10" i="3"/>
  <c r="AX10" i="3"/>
  <c r="AW10" i="3"/>
  <c r="BD6" i="3"/>
  <c r="BD22" i="3" s="1"/>
  <c r="BC6" i="3"/>
  <c r="BB6" i="3"/>
  <c r="BB22" i="3" s="1"/>
  <c r="BA6" i="3"/>
  <c r="BA22" i="3" s="1"/>
  <c r="AZ6" i="3"/>
  <c r="AZ22" i="3" s="1"/>
  <c r="AY6" i="3"/>
  <c r="AY22" i="3" s="1"/>
  <c r="AX6" i="3"/>
  <c r="AX22" i="3" s="1"/>
  <c r="AW6" i="3"/>
  <c r="AW22" i="3" s="1"/>
  <c r="AU22" i="3"/>
  <c r="AS22" i="3"/>
  <c r="AR22" i="3"/>
  <c r="AQ22" i="3"/>
  <c r="AO22" i="3"/>
  <c r="AK22" i="3"/>
  <c r="AI22" i="3"/>
  <c r="AG22" i="3"/>
  <c r="AE22" i="3"/>
  <c r="AC22" i="3"/>
  <c r="AB22" i="3"/>
  <c r="AA22" i="3"/>
  <c r="Z22" i="3"/>
  <c r="Y22" i="3"/>
  <c r="U22" i="3"/>
  <c r="S22" i="3"/>
  <c r="Q22" i="3"/>
  <c r="M22" i="3"/>
  <c r="L22" i="3"/>
  <c r="K22" i="3"/>
  <c r="J22" i="3"/>
  <c r="I22" i="3"/>
  <c r="H22" i="3"/>
  <c r="E22" i="3"/>
  <c r="C22" i="3"/>
  <c r="AM48" i="2"/>
  <c r="AM33" i="2" s="1"/>
  <c r="AL23" i="2"/>
  <c r="AK23" i="2" s="1"/>
  <c r="AM23" i="2"/>
  <c r="K25" i="2"/>
  <c r="L25" i="2"/>
  <c r="M25" i="2"/>
  <c r="O25" i="2"/>
  <c r="P25" i="2"/>
  <c r="S25" i="2"/>
  <c r="T25" i="2"/>
  <c r="U25" i="2"/>
  <c r="W25" i="2"/>
  <c r="X25" i="2"/>
  <c r="Y25" i="2"/>
  <c r="AA25" i="2"/>
  <c r="AB25" i="2"/>
  <c r="AC25" i="2"/>
  <c r="AE25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D22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D47" i="2"/>
  <c r="AR50" i="2"/>
  <c r="AQ50" i="2"/>
  <c r="AO50" i="2"/>
  <c r="AN50" i="2"/>
  <c r="BD42" i="2"/>
  <c r="BC42" i="2"/>
  <c r="BB42" i="2"/>
  <c r="BA42" i="2"/>
  <c r="AZ42" i="2"/>
  <c r="AY42" i="2"/>
  <c r="AX42" i="2"/>
  <c r="AW42" i="2"/>
  <c r="BD35" i="2"/>
  <c r="BC35" i="2"/>
  <c r="BB35" i="2"/>
  <c r="BA35" i="2"/>
  <c r="AZ35" i="2"/>
  <c r="AY35" i="2"/>
  <c r="AX35" i="2"/>
  <c r="AW35" i="2"/>
  <c r="BD31" i="2"/>
  <c r="BC31" i="2"/>
  <c r="BB31" i="2"/>
  <c r="BA31" i="2"/>
  <c r="AZ31" i="2"/>
  <c r="AY31" i="2"/>
  <c r="AX31" i="2"/>
  <c r="AW31" i="2"/>
  <c r="AS25" i="2"/>
  <c r="AR25" i="2"/>
  <c r="AQ25" i="2"/>
  <c r="AO25" i="2"/>
  <c r="AN25" i="2"/>
  <c r="AM25" i="2"/>
  <c r="AK25" i="2"/>
  <c r="AJ25" i="2"/>
  <c r="AI25" i="2"/>
  <c r="AG25" i="2"/>
  <c r="AF25" i="2"/>
  <c r="BD17" i="2"/>
  <c r="BC17" i="2"/>
  <c r="BB17" i="2"/>
  <c r="BA17" i="2"/>
  <c r="AZ17" i="2"/>
  <c r="AY17" i="2"/>
  <c r="AX17" i="2"/>
  <c r="AW17" i="2"/>
  <c r="BD10" i="2"/>
  <c r="BC10" i="2"/>
  <c r="BB10" i="2"/>
  <c r="BA10" i="2"/>
  <c r="AZ10" i="2"/>
  <c r="AY10" i="2"/>
  <c r="AX10" i="2"/>
  <c r="AW10" i="2"/>
  <c r="BD6" i="2"/>
  <c r="BD24" i="2" s="1"/>
  <c r="BC6" i="2"/>
  <c r="BB6" i="2"/>
  <c r="BA6" i="2"/>
  <c r="AZ6" i="2"/>
  <c r="AY6" i="2"/>
  <c r="AX6" i="2"/>
  <c r="AW6" i="2"/>
  <c r="AW24" i="2" s="1"/>
  <c r="BD33" i="1"/>
  <c r="BC33" i="1"/>
  <c r="BB33" i="1"/>
  <c r="BA33" i="1"/>
  <c r="BA45" i="1" s="1"/>
  <c r="AZ33" i="1"/>
  <c r="AY33" i="1"/>
  <c r="AX33" i="1"/>
  <c r="AW33" i="1"/>
  <c r="BD45" i="1"/>
  <c r="BC45" i="1"/>
  <c r="BB45" i="1"/>
  <c r="AZ45" i="1"/>
  <c r="AY45" i="1"/>
  <c r="AX45" i="1"/>
  <c r="AW45" i="1"/>
  <c r="BD40" i="1"/>
  <c r="BC40" i="1"/>
  <c r="BB40" i="1"/>
  <c r="BA40" i="1"/>
  <c r="AZ40" i="1"/>
  <c r="AY40" i="1"/>
  <c r="AX40" i="1"/>
  <c r="AW40" i="1"/>
  <c r="BD29" i="1"/>
  <c r="BC29" i="1"/>
  <c r="BB29" i="1"/>
  <c r="BA29" i="1"/>
  <c r="AZ29" i="1"/>
  <c r="AY29" i="1"/>
  <c r="AX29" i="1"/>
  <c r="AW29" i="1"/>
  <c r="AM36" i="2" l="1"/>
  <c r="AM42" i="2"/>
  <c r="AM31" i="2"/>
  <c r="AM40" i="2"/>
  <c r="AM37" i="2"/>
  <c r="AM34" i="2"/>
  <c r="AM43" i="2"/>
  <c r="AM38" i="2"/>
  <c r="AM32" i="2"/>
  <c r="AM41" i="2"/>
  <c r="AM35" i="2"/>
  <c r="AL48" i="2"/>
  <c r="AM44" i="2"/>
  <c r="AM39" i="2"/>
  <c r="AJ23" i="2"/>
  <c r="AI23" i="2" s="1"/>
  <c r="AZ24" i="2"/>
  <c r="BC24" i="2"/>
  <c r="AY49" i="2"/>
  <c r="AX24" i="2"/>
  <c r="BB49" i="2"/>
  <c r="AY24" i="2"/>
  <c r="BC49" i="2"/>
  <c r="BD49" i="2"/>
  <c r="BA24" i="2"/>
  <c r="AW49" i="2"/>
  <c r="BB24" i="2"/>
  <c r="AX49" i="2"/>
  <c r="AZ49" i="2"/>
  <c r="BA49" i="2"/>
  <c r="BD22" i="1"/>
  <c r="BC22" i="1"/>
  <c r="BB22" i="1"/>
  <c r="BA22" i="1"/>
  <c r="AZ22" i="1"/>
  <c r="AY22" i="1"/>
  <c r="AX22" i="1"/>
  <c r="AW22" i="1"/>
  <c r="BD17" i="1"/>
  <c r="BC17" i="1"/>
  <c r="BB17" i="1"/>
  <c r="BA17" i="1"/>
  <c r="AZ17" i="1"/>
  <c r="AY17" i="1"/>
  <c r="AX17" i="1"/>
  <c r="AW17" i="1"/>
  <c r="BD6" i="1"/>
  <c r="BC6" i="1"/>
  <c r="BB6" i="1"/>
  <c r="BA6" i="1"/>
  <c r="AZ6" i="1"/>
  <c r="AY6" i="1"/>
  <c r="AX6" i="1"/>
  <c r="AW6" i="1"/>
  <c r="BD10" i="1"/>
  <c r="BC10" i="1"/>
  <c r="BB10" i="1"/>
  <c r="BA10" i="1"/>
  <c r="AZ10" i="1"/>
  <c r="AY10" i="1"/>
  <c r="AX10" i="1"/>
  <c r="AW1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AR33" i="1"/>
  <c r="AP33" i="1"/>
  <c r="AJ33" i="1"/>
  <c r="AH33" i="1"/>
  <c r="AB33" i="1"/>
  <c r="Z33" i="1"/>
  <c r="AU33" i="1"/>
  <c r="AT33" i="1"/>
  <c r="AS33" i="1"/>
  <c r="AQ33" i="1"/>
  <c r="AO33" i="1"/>
  <c r="AN33" i="1"/>
  <c r="AM33" i="1"/>
  <c r="AL33" i="1"/>
  <c r="AK33" i="1"/>
  <c r="AI33" i="1"/>
  <c r="AG33" i="1"/>
  <c r="AF33" i="1"/>
  <c r="AE33" i="1"/>
  <c r="AD33" i="1"/>
  <c r="AC33" i="1"/>
  <c r="AA33" i="1"/>
  <c r="Y33" i="1"/>
  <c r="X33" i="1"/>
  <c r="W33" i="1"/>
  <c r="V33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C45" i="1" s="1"/>
  <c r="AB29" i="1"/>
  <c r="AA29" i="1"/>
  <c r="Z29" i="1"/>
  <c r="Y29" i="1"/>
  <c r="X29" i="1"/>
  <c r="W29" i="1"/>
  <c r="V29" i="1"/>
  <c r="AU46" i="1"/>
  <c r="AT46" i="1"/>
  <c r="AS46" i="1"/>
  <c r="AQ46" i="1"/>
  <c r="AO46" i="1"/>
  <c r="AN46" i="1"/>
  <c r="AM46" i="1"/>
  <c r="AL46" i="1"/>
  <c r="AK46" i="1"/>
  <c r="AI46" i="1"/>
  <c r="AG46" i="1"/>
  <c r="AF46" i="1"/>
  <c r="AE46" i="1"/>
  <c r="AD46" i="1"/>
  <c r="AC46" i="1"/>
  <c r="AA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U45" i="1"/>
  <c r="M45" i="1"/>
  <c r="E45" i="1"/>
  <c r="R45" i="1"/>
  <c r="J45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AB22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F22" i="1" s="1"/>
  <c r="E10" i="1"/>
  <c r="D10" i="1"/>
  <c r="C10" i="1"/>
  <c r="AU6" i="1"/>
  <c r="AT6" i="1"/>
  <c r="AT22" i="1" s="1"/>
  <c r="AS6" i="1"/>
  <c r="AS22" i="1" s="1"/>
  <c r="AR6" i="1"/>
  <c r="AR22" i="1" s="1"/>
  <c r="AQ6" i="1"/>
  <c r="AQ22" i="1" s="1"/>
  <c r="AP6" i="1"/>
  <c r="AP22" i="1" s="1"/>
  <c r="AO6" i="1"/>
  <c r="AN6" i="1"/>
  <c r="AN22" i="1" s="1"/>
  <c r="AM6" i="1"/>
  <c r="AM22" i="1" s="1"/>
  <c r="AL6" i="1"/>
  <c r="AL22" i="1" s="1"/>
  <c r="AK6" i="1"/>
  <c r="AK22" i="1" s="1"/>
  <c r="AJ6" i="1"/>
  <c r="AJ22" i="1" s="1"/>
  <c r="AI6" i="1"/>
  <c r="AI22" i="1" s="1"/>
  <c r="AH6" i="1"/>
  <c r="AH22" i="1" s="1"/>
  <c r="AG6" i="1"/>
  <c r="AF6" i="1"/>
  <c r="AF22" i="1" s="1"/>
  <c r="AE6" i="1"/>
  <c r="AE22" i="1" s="1"/>
  <c r="AD6" i="1"/>
  <c r="AD22" i="1" s="1"/>
  <c r="AC6" i="1"/>
  <c r="AC22" i="1" s="1"/>
  <c r="AB6" i="1"/>
  <c r="AA6" i="1"/>
  <c r="AA22" i="1" s="1"/>
  <c r="Z6" i="1"/>
  <c r="Z22" i="1" s="1"/>
  <c r="Y6" i="1"/>
  <c r="X6" i="1"/>
  <c r="X22" i="1" s="1"/>
  <c r="W6" i="1"/>
  <c r="W22" i="1" s="1"/>
  <c r="V6" i="1"/>
  <c r="V22" i="1" s="1"/>
  <c r="U6" i="1"/>
  <c r="U22" i="1" s="1"/>
  <c r="T6" i="1"/>
  <c r="T22" i="1" s="1"/>
  <c r="S6" i="1"/>
  <c r="S22" i="1" s="1"/>
  <c r="R6" i="1"/>
  <c r="R22" i="1" s="1"/>
  <c r="Q6" i="1"/>
  <c r="P6" i="1"/>
  <c r="P22" i="1" s="1"/>
  <c r="O6" i="1"/>
  <c r="O22" i="1" s="1"/>
  <c r="N6" i="1"/>
  <c r="N22" i="1" s="1"/>
  <c r="M6" i="1"/>
  <c r="M22" i="1" s="1"/>
  <c r="L6" i="1"/>
  <c r="L22" i="1" s="1"/>
  <c r="K6" i="1"/>
  <c r="K22" i="1" s="1"/>
  <c r="J6" i="1"/>
  <c r="J22" i="1" s="1"/>
  <c r="I6" i="1"/>
  <c r="H6" i="1"/>
  <c r="H22" i="1" s="1"/>
  <c r="G6" i="1"/>
  <c r="G22" i="1" s="1"/>
  <c r="F6" i="1"/>
  <c r="E6" i="1"/>
  <c r="E22" i="1" s="1"/>
  <c r="D6" i="1"/>
  <c r="D22" i="1" s="1"/>
  <c r="C6" i="1"/>
  <c r="C22" i="1" s="1"/>
  <c r="AM50" i="2" l="1"/>
  <c r="AK48" i="2"/>
  <c r="AL44" i="2"/>
  <c r="AL35" i="2"/>
  <c r="AL41" i="2"/>
  <c r="AL32" i="2"/>
  <c r="AL38" i="2"/>
  <c r="AL43" i="2"/>
  <c r="AL34" i="2"/>
  <c r="AL37" i="2"/>
  <c r="AL40" i="2"/>
  <c r="AL31" i="2"/>
  <c r="AL36" i="2"/>
  <c r="AL50" i="2" s="1"/>
  <c r="AL42" i="2"/>
  <c r="AL33" i="2"/>
  <c r="AL39" i="2"/>
  <c r="AM49" i="2"/>
  <c r="AH23" i="2"/>
  <c r="AD45" i="1"/>
  <c r="C45" i="1"/>
  <c r="K45" i="1"/>
  <c r="S45" i="1"/>
  <c r="D45" i="1"/>
  <c r="L45" i="1"/>
  <c r="Q45" i="1"/>
  <c r="AU22" i="1"/>
  <c r="I22" i="1"/>
  <c r="Q22" i="1"/>
  <c r="Y22" i="1"/>
  <c r="AG22" i="1"/>
  <c r="AO22" i="1"/>
  <c r="AA45" i="1"/>
  <c r="AI45" i="1"/>
  <c r="AQ45" i="1"/>
  <c r="G45" i="1"/>
  <c r="O45" i="1"/>
  <c r="T45" i="1"/>
  <c r="I45" i="1"/>
  <c r="F45" i="1"/>
  <c r="N45" i="1"/>
  <c r="H45" i="1"/>
  <c r="P45" i="1"/>
  <c r="AE45" i="1"/>
  <c r="AG45" i="1"/>
  <c r="AO45" i="1"/>
  <c r="AS45" i="1"/>
  <c r="W45" i="1"/>
  <c r="AM45" i="1"/>
  <c r="AP45" i="1"/>
  <c r="AK45" i="1"/>
  <c r="AU45" i="1"/>
  <c r="X45" i="1"/>
  <c r="Y45" i="1"/>
  <c r="AT45" i="1"/>
  <c r="AH45" i="1"/>
  <c r="AB45" i="1"/>
  <c r="AJ45" i="1"/>
  <c r="AR45" i="1"/>
  <c r="AN45" i="1"/>
  <c r="AL45" i="1"/>
  <c r="Z45" i="1"/>
  <c r="AR46" i="1"/>
  <c r="AF45" i="1"/>
  <c r="AJ46" i="1"/>
  <c r="AB46" i="1"/>
  <c r="V45" i="1"/>
  <c r="Z46" i="1"/>
  <c r="AH46" i="1"/>
  <c r="AP46" i="1"/>
  <c r="AL49" i="2" l="1"/>
  <c r="AJ48" i="2"/>
  <c r="AK35" i="2"/>
  <c r="AK41" i="2"/>
  <c r="AK32" i="2"/>
  <c r="AK38" i="2"/>
  <c r="AK43" i="2"/>
  <c r="AK34" i="2"/>
  <c r="AK37" i="2"/>
  <c r="AK40" i="2"/>
  <c r="AK31" i="2"/>
  <c r="AK36" i="2"/>
  <c r="AK42" i="2"/>
  <c r="AK33" i="2"/>
  <c r="AK39" i="2"/>
  <c r="AK44" i="2"/>
  <c r="AG23" i="2"/>
  <c r="AK50" i="2" l="1"/>
  <c r="AK49" i="2"/>
  <c r="AI48" i="2"/>
  <c r="AJ32" i="2"/>
  <c r="AJ38" i="2"/>
  <c r="AJ43" i="2"/>
  <c r="AJ34" i="2"/>
  <c r="AJ37" i="2"/>
  <c r="AJ40" i="2"/>
  <c r="AJ35" i="2"/>
  <c r="AJ31" i="2"/>
  <c r="AJ36" i="2"/>
  <c r="AJ42" i="2"/>
  <c r="AJ33" i="2"/>
  <c r="AJ39" i="2"/>
  <c r="AJ44" i="2"/>
  <c r="AJ41" i="2"/>
  <c r="AF23" i="2"/>
  <c r="AJ50" i="2" l="1"/>
  <c r="AJ49" i="2"/>
  <c r="AH48" i="2"/>
  <c r="AI43" i="2"/>
  <c r="AI35" i="2"/>
  <c r="AI34" i="2"/>
  <c r="AI37" i="2"/>
  <c r="AI40" i="2"/>
  <c r="AI31" i="2"/>
  <c r="AI32" i="2"/>
  <c r="AI36" i="2"/>
  <c r="AI42" i="2"/>
  <c r="AI33" i="2"/>
  <c r="AI39" i="2"/>
  <c r="AI44" i="2"/>
  <c r="AI41" i="2"/>
  <c r="AI38" i="2"/>
  <c r="AE23" i="2"/>
  <c r="AI49" i="2" l="1"/>
  <c r="AG48" i="2"/>
  <c r="AH34" i="2"/>
  <c r="AH37" i="2"/>
  <c r="AH40" i="2"/>
  <c r="AH31" i="2"/>
  <c r="AH36" i="2"/>
  <c r="AH42" i="2"/>
  <c r="AH33" i="2"/>
  <c r="AH39" i="2"/>
  <c r="AH44" i="2"/>
  <c r="AH35" i="2"/>
  <c r="AH41" i="2"/>
  <c r="AH32" i="2"/>
  <c r="AH38" i="2"/>
  <c r="AH43" i="2"/>
  <c r="AI50" i="2"/>
  <c r="AD23" i="2"/>
  <c r="AH49" i="2" l="1"/>
  <c r="AH50" i="2"/>
  <c r="AF48" i="2"/>
  <c r="AG31" i="2"/>
  <c r="AG36" i="2"/>
  <c r="AG42" i="2"/>
  <c r="AG43" i="2"/>
  <c r="AG33" i="2"/>
  <c r="AG39" i="2"/>
  <c r="AG44" i="2"/>
  <c r="AG35" i="2"/>
  <c r="AG41" i="2"/>
  <c r="AG32" i="2"/>
  <c r="AG38" i="2"/>
  <c r="AG37" i="2"/>
  <c r="AG40" i="2"/>
  <c r="AG34" i="2"/>
  <c r="AC23" i="2"/>
  <c r="AG50" i="2" l="1"/>
  <c r="AG49" i="2"/>
  <c r="AE48" i="2"/>
  <c r="AF36" i="2"/>
  <c r="AF42" i="2"/>
  <c r="AF33" i="2"/>
  <c r="AF39" i="2"/>
  <c r="AF31" i="2"/>
  <c r="AF49" i="2" s="1"/>
  <c r="AF44" i="2"/>
  <c r="AF35" i="2"/>
  <c r="AF41" i="2"/>
  <c r="AF34" i="2"/>
  <c r="AF32" i="2"/>
  <c r="AF38" i="2"/>
  <c r="AF43" i="2"/>
  <c r="AF37" i="2"/>
  <c r="AF40" i="2"/>
  <c r="AB23" i="2"/>
  <c r="AF50" i="2" l="1"/>
  <c r="AD48" i="2"/>
  <c r="AE33" i="2"/>
  <c r="AE39" i="2"/>
  <c r="AE44" i="2"/>
  <c r="AE36" i="2"/>
  <c r="AE50" i="2" s="1"/>
  <c r="AE35" i="2"/>
  <c r="AE41" i="2"/>
  <c r="AE32" i="2"/>
  <c r="AE38" i="2"/>
  <c r="AE43" i="2"/>
  <c r="AE34" i="2"/>
  <c r="AE37" i="2"/>
  <c r="AE40" i="2"/>
  <c r="AE31" i="2"/>
  <c r="AE42" i="2"/>
  <c r="AA23" i="2"/>
  <c r="AE49" i="2" l="1"/>
  <c r="AC48" i="2"/>
  <c r="AD44" i="2"/>
  <c r="AD35" i="2"/>
  <c r="AD41" i="2"/>
  <c r="AD33" i="2"/>
  <c r="AD32" i="2"/>
  <c r="AD38" i="2"/>
  <c r="AD36" i="2"/>
  <c r="AD43" i="2"/>
  <c r="AD34" i="2"/>
  <c r="AD37" i="2"/>
  <c r="AD40" i="2"/>
  <c r="AD39" i="2"/>
  <c r="AD31" i="2"/>
  <c r="AD49" i="2" s="1"/>
  <c r="AD42" i="2"/>
  <c r="Z23" i="2"/>
  <c r="AD50" i="2" l="1"/>
  <c r="AB48" i="2"/>
  <c r="AC35" i="2"/>
  <c r="AC41" i="2"/>
  <c r="AC32" i="2"/>
  <c r="AC38" i="2"/>
  <c r="AC43" i="2"/>
  <c r="AC34" i="2"/>
  <c r="AC37" i="2"/>
  <c r="AC40" i="2"/>
  <c r="AC31" i="2"/>
  <c r="AC36" i="2"/>
  <c r="AC42" i="2"/>
  <c r="AC33" i="2"/>
  <c r="AC39" i="2"/>
  <c r="AC44" i="2"/>
  <c r="Y23" i="2"/>
  <c r="AC49" i="2" l="1"/>
  <c r="AC50" i="2"/>
  <c r="AA48" i="2"/>
  <c r="AB32" i="2"/>
  <c r="AB38" i="2"/>
  <c r="AB41" i="2"/>
  <c r="AB43" i="2"/>
  <c r="AB34" i="2"/>
  <c r="AB37" i="2"/>
  <c r="AB40" i="2"/>
  <c r="AB31" i="2"/>
  <c r="AB36" i="2"/>
  <c r="AB42" i="2"/>
  <c r="AB35" i="2"/>
  <c r="AB33" i="2"/>
  <c r="AB39" i="2"/>
  <c r="AB44" i="2"/>
  <c r="X23" i="2"/>
  <c r="AB49" i="2" l="1"/>
  <c r="AB50" i="2"/>
  <c r="Z48" i="2"/>
  <c r="AA43" i="2"/>
  <c r="AA38" i="2"/>
  <c r="AA34" i="2"/>
  <c r="AA37" i="2"/>
  <c r="AA40" i="2"/>
  <c r="AA31" i="2"/>
  <c r="AA36" i="2"/>
  <c r="AA42" i="2"/>
  <c r="AA33" i="2"/>
  <c r="AA39" i="2"/>
  <c r="AA44" i="2"/>
  <c r="AA35" i="2"/>
  <c r="AA41" i="2"/>
  <c r="AA32" i="2"/>
  <c r="W23" i="2"/>
  <c r="AA50" i="2" l="1"/>
  <c r="AA49" i="2"/>
  <c r="Y48" i="2"/>
  <c r="Z34" i="2"/>
  <c r="Z37" i="2"/>
  <c r="Z40" i="2"/>
  <c r="Z31" i="2"/>
  <c r="Z36" i="2"/>
  <c r="Z42" i="2"/>
  <c r="Z33" i="2"/>
  <c r="Z39" i="2"/>
  <c r="Z44" i="2"/>
  <c r="Z35" i="2"/>
  <c r="Z41" i="2"/>
  <c r="Z32" i="2"/>
  <c r="Z38" i="2"/>
  <c r="Z43" i="2"/>
  <c r="V23" i="2"/>
  <c r="Z49" i="2" l="1"/>
  <c r="Z50" i="2"/>
  <c r="X48" i="2"/>
  <c r="Y31" i="2"/>
  <c r="Y37" i="2"/>
  <c r="Y36" i="2"/>
  <c r="Y42" i="2"/>
  <c r="Y40" i="2"/>
  <c r="Y33" i="2"/>
  <c r="Y39" i="2"/>
  <c r="Y34" i="2"/>
  <c r="Y44" i="2"/>
  <c r="Y35" i="2"/>
  <c r="Y41" i="2"/>
  <c r="Y32" i="2"/>
  <c r="Y38" i="2"/>
  <c r="Y43" i="2"/>
  <c r="U23" i="2"/>
  <c r="Y50" i="2" l="1"/>
  <c r="W48" i="2"/>
  <c r="X36" i="2"/>
  <c r="X42" i="2"/>
  <c r="X33" i="2"/>
  <c r="X39" i="2"/>
  <c r="X44" i="2"/>
  <c r="X35" i="2"/>
  <c r="X41" i="2"/>
  <c r="X32" i="2"/>
  <c r="X38" i="2"/>
  <c r="X43" i="2"/>
  <c r="X31" i="2"/>
  <c r="X34" i="2"/>
  <c r="X37" i="2"/>
  <c r="X40" i="2"/>
  <c r="Y49" i="2"/>
  <c r="T23" i="2"/>
  <c r="X49" i="2" l="1"/>
  <c r="X50" i="2"/>
  <c r="V48" i="2"/>
  <c r="W33" i="2"/>
  <c r="W39" i="2"/>
  <c r="W44" i="2"/>
  <c r="W35" i="2"/>
  <c r="W41" i="2"/>
  <c r="W32" i="2"/>
  <c r="W38" i="2"/>
  <c r="W43" i="2"/>
  <c r="W34" i="2"/>
  <c r="W37" i="2"/>
  <c r="W40" i="2"/>
  <c r="W36" i="2"/>
  <c r="W50" i="2" s="1"/>
  <c r="W31" i="2"/>
  <c r="W49" i="2" s="1"/>
  <c r="W42" i="2"/>
  <c r="S23" i="2"/>
  <c r="U48" i="2" l="1"/>
  <c r="V44" i="2"/>
  <c r="V35" i="2"/>
  <c r="V41" i="2"/>
  <c r="V32" i="2"/>
  <c r="V38" i="2"/>
  <c r="V33" i="2"/>
  <c r="V43" i="2"/>
  <c r="V34" i="2"/>
  <c r="V37" i="2"/>
  <c r="V40" i="2"/>
  <c r="V31" i="2"/>
  <c r="V39" i="2"/>
  <c r="V36" i="2"/>
  <c r="V50" i="2" s="1"/>
  <c r="V42" i="2"/>
  <c r="R23" i="2"/>
  <c r="V49" i="2" l="1"/>
  <c r="T48" i="2"/>
  <c r="U35" i="2"/>
  <c r="U41" i="2"/>
  <c r="U32" i="2"/>
  <c r="U38" i="2"/>
  <c r="U43" i="2"/>
  <c r="U34" i="2"/>
  <c r="U37" i="2"/>
  <c r="U40" i="2"/>
  <c r="U31" i="2"/>
  <c r="U36" i="2"/>
  <c r="U42" i="2"/>
  <c r="U33" i="2"/>
  <c r="U39" i="2"/>
  <c r="U44" i="2"/>
  <c r="Q23" i="2"/>
  <c r="U49" i="2" l="1"/>
  <c r="S48" i="2"/>
  <c r="T32" i="2"/>
  <c r="T38" i="2"/>
  <c r="T41" i="2"/>
  <c r="T43" i="2"/>
  <c r="T35" i="2"/>
  <c r="T34" i="2"/>
  <c r="T37" i="2"/>
  <c r="T40" i="2"/>
  <c r="T31" i="2"/>
  <c r="T36" i="2"/>
  <c r="T42" i="2"/>
  <c r="T44" i="2"/>
  <c r="T33" i="2"/>
  <c r="T39" i="2"/>
  <c r="U50" i="2"/>
  <c r="P23" i="2"/>
  <c r="T50" i="2" l="1"/>
  <c r="T49" i="2"/>
  <c r="R48" i="2"/>
  <c r="S43" i="2"/>
  <c r="S34" i="2"/>
  <c r="S37" i="2"/>
  <c r="S40" i="2"/>
  <c r="S31" i="2"/>
  <c r="S49" i="2" s="1"/>
  <c r="S36" i="2"/>
  <c r="S42" i="2"/>
  <c r="S33" i="2"/>
  <c r="S39" i="2"/>
  <c r="S32" i="2"/>
  <c r="S38" i="2"/>
  <c r="S44" i="2"/>
  <c r="S35" i="2"/>
  <c r="S41" i="2"/>
  <c r="O23" i="2"/>
  <c r="Q48" i="2" l="1"/>
  <c r="R34" i="2"/>
  <c r="R37" i="2"/>
  <c r="R40" i="2"/>
  <c r="R31" i="2"/>
  <c r="R36" i="2"/>
  <c r="R42" i="2"/>
  <c r="R33" i="2"/>
  <c r="R39" i="2"/>
  <c r="R44" i="2"/>
  <c r="R35" i="2"/>
  <c r="R41" i="2"/>
  <c r="R32" i="2"/>
  <c r="R38" i="2"/>
  <c r="R43" i="2"/>
  <c r="S50" i="2"/>
  <c r="N23" i="2"/>
  <c r="R49" i="2" l="1"/>
  <c r="R50" i="2"/>
  <c r="P48" i="2"/>
  <c r="Q31" i="2"/>
  <c r="Q40" i="2"/>
  <c r="Q36" i="2"/>
  <c r="Q42" i="2"/>
  <c r="Q33" i="2"/>
  <c r="Q39" i="2"/>
  <c r="Q44" i="2"/>
  <c r="Q35" i="2"/>
  <c r="Q41" i="2"/>
  <c r="Q34" i="2"/>
  <c r="Q32" i="2"/>
  <c r="Q38" i="2"/>
  <c r="Q43" i="2"/>
  <c r="Q37" i="2"/>
  <c r="M23" i="2"/>
  <c r="Q50" i="2" l="1"/>
  <c r="Q49" i="2"/>
  <c r="O48" i="2"/>
  <c r="P36" i="2"/>
  <c r="P42" i="2"/>
  <c r="P33" i="2"/>
  <c r="P39" i="2"/>
  <c r="P44" i="2"/>
  <c r="P35" i="2"/>
  <c r="P41" i="2"/>
  <c r="P32" i="2"/>
  <c r="P38" i="2"/>
  <c r="P34" i="2"/>
  <c r="P31" i="2"/>
  <c r="P49" i="2" s="1"/>
  <c r="P43" i="2"/>
  <c r="P37" i="2"/>
  <c r="P40" i="2"/>
  <c r="L23" i="2"/>
  <c r="P50" i="2" l="1"/>
  <c r="N48" i="2"/>
  <c r="O33" i="2"/>
  <c r="O39" i="2"/>
  <c r="O36" i="2"/>
  <c r="O44" i="2"/>
  <c r="O35" i="2"/>
  <c r="O41" i="2"/>
  <c r="O32" i="2"/>
  <c r="O38" i="2"/>
  <c r="O43" i="2"/>
  <c r="O34" i="2"/>
  <c r="O37" i="2"/>
  <c r="O40" i="2"/>
  <c r="O31" i="2"/>
  <c r="O42" i="2"/>
  <c r="K23" i="2"/>
  <c r="O49" i="2" l="1"/>
  <c r="O50" i="2"/>
  <c r="M48" i="2"/>
  <c r="N44" i="2"/>
  <c r="N35" i="2"/>
  <c r="N41" i="2"/>
  <c r="N36" i="2"/>
  <c r="N50" i="2" s="1"/>
  <c r="N39" i="2"/>
  <c r="N32" i="2"/>
  <c r="N38" i="2"/>
  <c r="N43" i="2"/>
  <c r="N34" i="2"/>
  <c r="N37" i="2"/>
  <c r="N40" i="2"/>
  <c r="N31" i="2"/>
  <c r="N49" i="2" s="1"/>
  <c r="N33" i="2"/>
  <c r="N42" i="2"/>
  <c r="J23" i="2"/>
  <c r="L48" i="2" l="1"/>
  <c r="M35" i="2"/>
  <c r="M41" i="2"/>
  <c r="M32" i="2"/>
  <c r="M38" i="2"/>
  <c r="M43" i="2"/>
  <c r="M34" i="2"/>
  <c r="M37" i="2"/>
  <c r="M40" i="2"/>
  <c r="M31" i="2"/>
  <c r="M36" i="2"/>
  <c r="M42" i="2"/>
  <c r="M33" i="2"/>
  <c r="M39" i="2"/>
  <c r="M44" i="2"/>
  <c r="I23" i="2"/>
  <c r="M50" i="2" l="1"/>
  <c r="M49" i="2"/>
  <c r="K48" i="2"/>
  <c r="L32" i="2"/>
  <c r="L38" i="2"/>
  <c r="L44" i="2"/>
  <c r="L35" i="2"/>
  <c r="L43" i="2"/>
  <c r="L34" i="2"/>
  <c r="L37" i="2"/>
  <c r="L40" i="2"/>
  <c r="L31" i="2"/>
  <c r="L36" i="2"/>
  <c r="L42" i="2"/>
  <c r="L33" i="2"/>
  <c r="L39" i="2"/>
  <c r="L41" i="2"/>
  <c r="H23" i="2"/>
  <c r="L50" i="2" l="1"/>
  <c r="L49" i="2"/>
  <c r="J48" i="2"/>
  <c r="K43" i="2"/>
  <c r="K32" i="2"/>
  <c r="K34" i="2"/>
  <c r="K37" i="2"/>
  <c r="K40" i="2"/>
  <c r="K31" i="2"/>
  <c r="K36" i="2"/>
  <c r="K42" i="2"/>
  <c r="K33" i="2"/>
  <c r="K39" i="2"/>
  <c r="K44" i="2"/>
  <c r="K35" i="2"/>
  <c r="K41" i="2"/>
  <c r="K38" i="2"/>
  <c r="G23" i="2"/>
  <c r="I48" i="2" l="1"/>
  <c r="J34" i="2"/>
  <c r="J37" i="2"/>
  <c r="J40" i="2"/>
  <c r="J31" i="2"/>
  <c r="J36" i="2"/>
  <c r="J42" i="2"/>
  <c r="J33" i="2"/>
  <c r="J39" i="2"/>
  <c r="J44" i="2"/>
  <c r="J35" i="2"/>
  <c r="J41" i="2"/>
  <c r="J32" i="2"/>
  <c r="J38" i="2"/>
  <c r="J43" i="2"/>
  <c r="K50" i="2"/>
  <c r="K49" i="2"/>
  <c r="F23" i="2"/>
  <c r="J49" i="2" l="1"/>
  <c r="H48" i="2"/>
  <c r="I31" i="2"/>
  <c r="I34" i="2"/>
  <c r="I36" i="2"/>
  <c r="I42" i="2"/>
  <c r="I33" i="2"/>
  <c r="I39" i="2"/>
  <c r="I44" i="2"/>
  <c r="I35" i="2"/>
  <c r="I41" i="2"/>
  <c r="I37" i="2"/>
  <c r="I32" i="2"/>
  <c r="I38" i="2"/>
  <c r="I43" i="2"/>
  <c r="I40" i="2"/>
  <c r="E23" i="2"/>
  <c r="I49" i="2" l="1"/>
  <c r="G48" i="2"/>
  <c r="H36" i="2"/>
  <c r="H42" i="2"/>
  <c r="H33" i="2"/>
  <c r="H39" i="2"/>
  <c r="H44" i="2"/>
  <c r="H35" i="2"/>
  <c r="H41" i="2"/>
  <c r="H32" i="2"/>
  <c r="H38" i="2"/>
  <c r="H43" i="2"/>
  <c r="H34" i="2"/>
  <c r="H37" i="2"/>
  <c r="H40" i="2"/>
  <c r="H31" i="2"/>
  <c r="D23" i="2"/>
  <c r="H49" i="2" l="1"/>
  <c r="F48" i="2"/>
  <c r="G33" i="2"/>
  <c r="G39" i="2"/>
  <c r="G44" i="2"/>
  <c r="G35" i="2"/>
  <c r="G41" i="2"/>
  <c r="G32" i="2"/>
  <c r="G38" i="2"/>
  <c r="G43" i="2"/>
  <c r="G34" i="2"/>
  <c r="G37" i="2"/>
  <c r="G40" i="2"/>
  <c r="G31" i="2"/>
  <c r="G36" i="2"/>
  <c r="G42" i="2"/>
  <c r="C23" i="2"/>
  <c r="G49" i="2" l="1"/>
  <c r="E48" i="2"/>
  <c r="F44" i="2"/>
  <c r="F39" i="2"/>
  <c r="F35" i="2"/>
  <c r="F41" i="2"/>
  <c r="F32" i="2"/>
  <c r="F38" i="2"/>
  <c r="F43" i="2"/>
  <c r="F34" i="2"/>
  <c r="F37" i="2"/>
  <c r="F40" i="2"/>
  <c r="F33" i="2"/>
  <c r="F31" i="2"/>
  <c r="F36" i="2"/>
  <c r="F42" i="2"/>
  <c r="F49" i="2" l="1"/>
  <c r="D48" i="2"/>
  <c r="E35" i="2"/>
  <c r="E41" i="2"/>
  <c r="E32" i="2"/>
  <c r="E38" i="2"/>
  <c r="E43" i="2"/>
  <c r="E34" i="2"/>
  <c r="E37" i="2"/>
  <c r="E40" i="2"/>
  <c r="E31" i="2"/>
  <c r="E36" i="2"/>
  <c r="E42" i="2"/>
  <c r="E33" i="2"/>
  <c r="E39" i="2"/>
  <c r="E44" i="2"/>
  <c r="E49" i="2" l="1"/>
  <c r="C48" i="2"/>
  <c r="D32" i="2"/>
  <c r="D38" i="2"/>
  <c r="D43" i="2"/>
  <c r="D34" i="2"/>
  <c r="D37" i="2"/>
  <c r="D40" i="2"/>
  <c r="D31" i="2"/>
  <c r="D36" i="2"/>
  <c r="D42" i="2"/>
  <c r="D41" i="2"/>
  <c r="D33" i="2"/>
  <c r="D39" i="2"/>
  <c r="D35" i="2"/>
  <c r="D44" i="2"/>
  <c r="C43" i="2" l="1"/>
  <c r="C34" i="2"/>
  <c r="C37" i="2"/>
  <c r="C40" i="2"/>
  <c r="C38" i="2"/>
  <c r="C31" i="2"/>
  <c r="C49" i="2" s="1"/>
  <c r="C32" i="2"/>
  <c r="C36" i="2"/>
  <c r="C42" i="2"/>
  <c r="C33" i="2"/>
  <c r="C39" i="2"/>
  <c r="C44" i="2"/>
  <c r="C35" i="2"/>
  <c r="C41" i="2"/>
  <c r="D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Martin Romero Cuevas</author>
  </authors>
  <commentList>
    <comment ref="B15" authorId="0" shapeId="0" xr:uid="{89295971-3CC6-4C5A-B368-37E6F6FABD7C}">
      <text>
        <r>
          <rPr>
            <b/>
            <sz val="9"/>
            <color indexed="81"/>
            <rFont val="Tahoma"/>
            <family val="2"/>
          </rPr>
          <t>Jose Martin Romero Cuevas:</t>
        </r>
        <r>
          <rPr>
            <sz val="9"/>
            <color indexed="81"/>
            <rFont val="Tahoma"/>
            <family val="2"/>
          </rPr>
          <t xml:space="preserve">
Nueva categoría disponible solo en Ctas Nales 2017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Martin Romero Cuevas</author>
  </authors>
  <commentList>
    <comment ref="B15" authorId="0" shapeId="0" xr:uid="{18BA0096-8605-418B-97D6-B385B28DAC47}">
      <text>
        <r>
          <rPr>
            <b/>
            <sz val="9"/>
            <color indexed="81"/>
            <rFont val="Tahoma"/>
            <family val="2"/>
          </rPr>
          <t>Jose Martin Romero Cuevas:</t>
        </r>
        <r>
          <rPr>
            <sz val="9"/>
            <color indexed="81"/>
            <rFont val="Tahoma"/>
            <family val="2"/>
          </rPr>
          <t xml:space="preserve">
Nueva categoría disponible solo en Ctas Nales 2017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Martin Romero Cuevas</author>
  </authors>
  <commentList>
    <comment ref="B15" authorId="0" shapeId="0" xr:uid="{2E309533-11F1-44E7-A426-7D78F9134083}">
      <text>
        <r>
          <rPr>
            <b/>
            <sz val="9"/>
            <color indexed="81"/>
            <rFont val="Tahoma"/>
            <family val="2"/>
          </rPr>
          <t>Jose Martin Romero Cuevas:</t>
        </r>
        <r>
          <rPr>
            <sz val="9"/>
            <color indexed="81"/>
            <rFont val="Tahoma"/>
            <family val="2"/>
          </rPr>
          <t xml:space="preserve">
Nueva categoría disponible solo en Ctas Nales 2017</t>
        </r>
      </text>
    </comment>
  </commentList>
</comments>
</file>

<file path=xl/sharedStrings.xml><?xml version="1.0" encoding="utf-8"?>
<sst xmlns="http://schemas.openxmlformats.org/spreadsheetml/2006/main" count="115" uniqueCount="25">
  <si>
    <t>Consumo</t>
  </si>
  <si>
    <t xml:space="preserve">   Privado</t>
  </si>
  <si>
    <t xml:space="preserve">   Público 1/</t>
  </si>
  <si>
    <t>Inversión interna bruta</t>
  </si>
  <si>
    <t xml:space="preserve">   Formación bruta de capital</t>
  </si>
  <si>
    <t xml:space="preserve">     Privado</t>
  </si>
  <si>
    <t xml:space="preserve">     Público 2/</t>
  </si>
  <si>
    <t xml:space="preserve">   Variación de existencias</t>
  </si>
  <si>
    <t>Exportaciones netas de  b.s. no factoriales</t>
  </si>
  <si>
    <t xml:space="preserve">   Exportaciones de b.s. no factoriales</t>
  </si>
  <si>
    <t xml:space="preserve">   Importaciones de b.s. no factoriales</t>
  </si>
  <si>
    <t>Producto interno bruto</t>
  </si>
  <si>
    <t>PIB nominal</t>
  </si>
  <si>
    <t>Check PIB</t>
  </si>
  <si>
    <t>Check FBCF</t>
  </si>
  <si>
    <t>En millones de Bs de 1990</t>
  </si>
  <si>
    <t>PIB real</t>
  </si>
  <si>
    <t>Año de referencia 2017</t>
  </si>
  <si>
    <t xml:space="preserve">  Adquisición menos disposición de objetos valiosos</t>
  </si>
  <si>
    <t>En millones de Bs corrientes</t>
  </si>
  <si>
    <t>En millones de Bs encadenados 2017</t>
  </si>
  <si>
    <t>Producto interno bruto nominal (2017=100)</t>
  </si>
  <si>
    <t>Producto interno bruto real (2017=100)</t>
  </si>
  <si>
    <t>Tasa de crecimiento</t>
  </si>
  <si>
    <t>Tasa de variación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</si>
</sst>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d\-mmm\-yy_)"/>
    <numFmt numFmtId="165" formatCode="#,##0.0"/>
    <numFmt numFmtId="166" formatCode="_-* #,##0.0_-;\-* #,##0.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sz val="10"/>
      <color indexed="16"/>
      <name val="Arial Narrow"/>
      <family val="2"/>
    </font>
    <font>
      <b/>
      <u/>
      <sz val="10"/>
      <color indexed="16"/>
      <name val="Arial Narrow"/>
      <family val="2"/>
    </font>
    <font>
      <b/>
      <sz val="10"/>
      <color indexed="16"/>
      <name val="Times New Roman"/>
      <family val="1"/>
    </font>
    <font>
      <sz val="10"/>
      <color indexed="16"/>
      <name val="Arial"/>
      <family val="2"/>
    </font>
    <font>
      <sz val="10"/>
      <color indexed="16"/>
      <name val="Arial Narrow"/>
      <family val="2"/>
    </font>
    <font>
      <i/>
      <sz val="10"/>
      <color rgb="FF0000FF"/>
      <name val="Arial Narrow"/>
      <family val="2"/>
    </font>
    <font>
      <i/>
      <sz val="11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0000FF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32"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3" fontId="5" fillId="0" borderId="0" xfId="0" applyNumberFormat="1" applyFont="1"/>
    <xf numFmtId="3" fontId="6" fillId="0" borderId="0" xfId="0" applyNumberFormat="1" applyFont="1"/>
    <xf numFmtId="3" fontId="7" fillId="0" borderId="0" xfId="0" applyNumberFormat="1" applyFont="1"/>
    <xf numFmtId="165" fontId="7" fillId="0" borderId="0" xfId="0" applyNumberFormat="1" applyFont="1"/>
    <xf numFmtId="0" fontId="8" fillId="0" borderId="0" xfId="0" applyFont="1"/>
    <xf numFmtId="0" fontId="9" fillId="0" borderId="0" xfId="0" applyFont="1"/>
    <xf numFmtId="0" fontId="3" fillId="0" borderId="0" xfId="0" applyFont="1"/>
    <xf numFmtId="3" fontId="3" fillId="0" borderId="0" xfId="0" applyNumberFormat="1" applyFont="1"/>
    <xf numFmtId="3" fontId="9" fillId="0" borderId="0" xfId="0" applyNumberFormat="1" applyFont="1"/>
    <xf numFmtId="3" fontId="5" fillId="2" borderId="0" xfId="0" applyNumberFormat="1" applyFont="1" applyFill="1"/>
    <xf numFmtId="3" fontId="9" fillId="2" borderId="0" xfId="0" applyNumberFormat="1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  <xf numFmtId="0" fontId="10" fillId="0" borderId="0" xfId="0" applyFont="1"/>
    <xf numFmtId="41" fontId="11" fillId="0" borderId="0" xfId="0" applyNumberFormat="1" applyFont="1"/>
    <xf numFmtId="0" fontId="3" fillId="4" borderId="0" xfId="0" applyFont="1" applyFill="1"/>
    <xf numFmtId="3" fontId="5" fillId="5" borderId="0" xfId="0" applyNumberFormat="1" applyFont="1" applyFill="1"/>
    <xf numFmtId="43" fontId="5" fillId="2" borderId="0" xfId="1" applyFont="1" applyFill="1"/>
    <xf numFmtId="165" fontId="5" fillId="2" borderId="0" xfId="0" applyNumberFormat="1" applyFont="1" applyFill="1"/>
    <xf numFmtId="166" fontId="5" fillId="2" borderId="0" xfId="1" applyNumberFormat="1" applyFont="1" applyFill="1"/>
    <xf numFmtId="166" fontId="0" fillId="0" borderId="0" xfId="1" applyNumberFormat="1" applyFont="1"/>
    <xf numFmtId="166" fontId="15" fillId="5" borderId="0" xfId="1" applyNumberFormat="1" applyFont="1" applyFill="1"/>
    <xf numFmtId="166" fontId="5" fillId="5" borderId="0" xfId="1" applyNumberFormat="1" applyFont="1" applyFill="1"/>
    <xf numFmtId="4" fontId="5" fillId="5" borderId="0" xfId="0" applyNumberFormat="1" applyFont="1" applyFill="1"/>
    <xf numFmtId="4" fontId="9" fillId="2" borderId="0" xfId="0" applyNumberFormat="1" applyFont="1" applyFill="1"/>
    <xf numFmtId="4" fontId="5" fillId="2" borderId="0" xfId="0" applyNumberFormat="1" applyFont="1" applyFill="1"/>
    <xf numFmtId="0" fontId="9" fillId="6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692-E51F-48CA-A5CD-48F60B735179}">
  <dimension ref="B1:BD46"/>
  <sheetViews>
    <sheetView workbookViewId="0">
      <pane xSplit="2" ySplit="3" topLeftCell="AI25" activePane="bottomRight" state="frozen"/>
      <selection pane="topRight" activeCell="C1" sqref="C1"/>
      <selection pane="bottomLeft" activeCell="A4" sqref="A4"/>
      <selection pane="bottomRight" sqref="A1:XFD1048576"/>
    </sheetView>
  </sheetViews>
  <sheetFormatPr baseColWidth="10" defaultRowHeight="15" x14ac:dyDescent="0.25"/>
  <cols>
    <col min="2" max="2" width="29.5703125" bestFit="1" customWidth="1"/>
    <col min="3" max="17" width="9" customWidth="1"/>
    <col min="18" max="22" width="10.85546875" customWidth="1"/>
    <col min="48" max="48" width="4.140625" customWidth="1"/>
  </cols>
  <sheetData>
    <row r="1" spans="2:56" x14ac:dyDescent="0.25">
      <c r="AW1" s="15" t="s">
        <v>17</v>
      </c>
    </row>
    <row r="2" spans="2:56" x14ac:dyDescent="0.25">
      <c r="B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7"/>
    </row>
    <row r="3" spans="2:56" x14ac:dyDescent="0.25">
      <c r="B3" s="1"/>
      <c r="C3" s="2">
        <v>1980</v>
      </c>
      <c r="D3" s="2">
        <v>1981</v>
      </c>
      <c r="E3" s="2">
        <v>1982</v>
      </c>
      <c r="F3" s="2">
        <v>1983</v>
      </c>
      <c r="G3" s="2">
        <v>1984</v>
      </c>
      <c r="H3" s="2">
        <v>1985</v>
      </c>
      <c r="I3" s="2">
        <v>1986</v>
      </c>
      <c r="J3" s="2">
        <v>1987</v>
      </c>
      <c r="K3" s="2">
        <v>1988</v>
      </c>
      <c r="L3" s="2">
        <v>1989</v>
      </c>
      <c r="M3" s="2">
        <v>1990</v>
      </c>
      <c r="N3" s="2">
        <v>1991</v>
      </c>
      <c r="O3" s="2">
        <v>1992</v>
      </c>
      <c r="P3" s="2">
        <v>1993</v>
      </c>
      <c r="Q3" s="2">
        <v>1994</v>
      </c>
      <c r="R3" s="2">
        <v>1995</v>
      </c>
      <c r="S3" s="2">
        <v>1996</v>
      </c>
      <c r="T3" s="2">
        <v>1997</v>
      </c>
      <c r="U3" s="2">
        <v>1998</v>
      </c>
      <c r="V3" s="2">
        <v>1999</v>
      </c>
      <c r="W3" s="2">
        <v>2000</v>
      </c>
      <c r="X3" s="2">
        <v>2001</v>
      </c>
      <c r="Y3" s="2">
        <v>2002</v>
      </c>
      <c r="Z3" s="2">
        <v>2003</v>
      </c>
      <c r="AA3" s="2">
        <v>2004</v>
      </c>
      <c r="AB3" s="2">
        <v>2005</v>
      </c>
      <c r="AC3" s="2">
        <v>2006</v>
      </c>
      <c r="AD3" s="2">
        <v>2007</v>
      </c>
      <c r="AE3" s="2">
        <v>2008</v>
      </c>
      <c r="AF3" s="2">
        <v>2009</v>
      </c>
      <c r="AG3" s="2">
        <v>2010</v>
      </c>
      <c r="AH3" s="2">
        <v>2011</v>
      </c>
      <c r="AI3" s="2">
        <v>2012</v>
      </c>
      <c r="AJ3" s="2">
        <v>2013</v>
      </c>
      <c r="AK3" s="2">
        <v>2014</v>
      </c>
      <c r="AL3" s="2">
        <v>2015</v>
      </c>
      <c r="AM3" s="2">
        <v>2016</v>
      </c>
      <c r="AN3" s="2">
        <v>2017</v>
      </c>
      <c r="AO3" s="2">
        <v>2018</v>
      </c>
      <c r="AP3" s="2">
        <v>2019</v>
      </c>
      <c r="AQ3" s="2">
        <v>2020</v>
      </c>
      <c r="AR3" s="2">
        <v>2021</v>
      </c>
      <c r="AS3" s="2">
        <v>2022</v>
      </c>
      <c r="AT3" s="2">
        <v>2023</v>
      </c>
      <c r="AU3" s="2">
        <v>2024</v>
      </c>
      <c r="AV3" s="2"/>
      <c r="AW3" s="2">
        <v>2017</v>
      </c>
      <c r="AX3" s="2">
        <v>2018</v>
      </c>
      <c r="AY3" s="2">
        <v>2019</v>
      </c>
      <c r="AZ3" s="2">
        <v>2020</v>
      </c>
      <c r="BA3" s="2">
        <v>2021</v>
      </c>
      <c r="BB3" s="2">
        <v>2022</v>
      </c>
      <c r="BC3" s="2">
        <v>2023</v>
      </c>
      <c r="BD3" s="2">
        <v>2024</v>
      </c>
    </row>
    <row r="4" spans="2:56" x14ac:dyDescent="0.25">
      <c r="B4" s="3" t="s">
        <v>19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5"/>
      <c r="X4" s="5"/>
      <c r="Y4" s="6"/>
      <c r="Z4" s="7"/>
      <c r="AA4" s="6"/>
      <c r="AB4" s="8"/>
      <c r="AC4" s="8"/>
      <c r="AD4" s="9"/>
      <c r="AE4" s="10"/>
      <c r="AF4" s="10"/>
      <c r="AG4" s="10"/>
      <c r="AH4" s="10"/>
      <c r="AI4" s="10"/>
      <c r="AJ4" s="10"/>
      <c r="AK4" s="10"/>
      <c r="AL4" s="10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3" t="s">
        <v>19</v>
      </c>
      <c r="AX4" s="11"/>
      <c r="AY4" s="11"/>
      <c r="AZ4" s="11"/>
      <c r="BA4" s="11"/>
      <c r="BB4" s="11"/>
      <c r="BC4" s="11"/>
      <c r="BD4" s="11"/>
    </row>
    <row r="5" spans="2:56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2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</row>
    <row r="6" spans="2:56" x14ac:dyDescent="0.25">
      <c r="B6" s="10" t="s">
        <v>0</v>
      </c>
      <c r="C6" s="13">
        <f>+C7+C8</f>
        <v>9.0253865568269406E-2</v>
      </c>
      <c r="D6" s="13">
        <f t="shared" ref="D6:AU6" si="0">+D7+D8</f>
        <v>0.12082337825768226</v>
      </c>
      <c r="E6" s="13">
        <f t="shared" si="0"/>
        <v>0.30364146685015486</v>
      </c>
      <c r="F6" s="13">
        <f t="shared" si="0"/>
        <v>1.0360405859002324</v>
      </c>
      <c r="G6" s="13">
        <f t="shared" si="0"/>
        <v>15.959947798014664</v>
      </c>
      <c r="H6" s="13">
        <f t="shared" si="0"/>
        <v>1995.3480751544712</v>
      </c>
      <c r="I6" s="13">
        <f t="shared" si="0"/>
        <v>6911.5275346431281</v>
      </c>
      <c r="J6" s="13">
        <f t="shared" si="0"/>
        <v>8117.2279449425614</v>
      </c>
      <c r="K6" s="13">
        <f t="shared" si="0"/>
        <v>9767.1542021363457</v>
      </c>
      <c r="L6" s="13">
        <f t="shared" si="0"/>
        <v>11306.549990259984</v>
      </c>
      <c r="M6" s="13">
        <f t="shared" si="0"/>
        <v>13685.301151975844</v>
      </c>
      <c r="N6" s="13">
        <f t="shared" si="0"/>
        <v>17201.410754359455</v>
      </c>
      <c r="O6" s="13">
        <f t="shared" si="0"/>
        <v>20322.229475658467</v>
      </c>
      <c r="P6" s="13">
        <f t="shared" si="0"/>
        <v>22683.693184667034</v>
      </c>
      <c r="Q6" s="13">
        <f t="shared" si="0"/>
        <v>25194.127304946014</v>
      </c>
      <c r="R6" s="13">
        <f t="shared" si="0"/>
        <v>28815.299386753664</v>
      </c>
      <c r="S6" s="13">
        <f t="shared" si="0"/>
        <v>33203.164399999994</v>
      </c>
      <c r="T6" s="13">
        <f t="shared" si="0"/>
        <v>36903.331529798626</v>
      </c>
      <c r="U6" s="13">
        <f t="shared" si="0"/>
        <v>41801.699498865521</v>
      </c>
      <c r="V6" s="13">
        <f t="shared" si="0"/>
        <v>44127.720991116046</v>
      </c>
      <c r="W6" s="13">
        <f t="shared" si="0"/>
        <v>47205.495666923656</v>
      </c>
      <c r="X6" s="13">
        <f t="shared" si="0"/>
        <v>48957.313606345757</v>
      </c>
      <c r="Y6" s="13">
        <f t="shared" si="0"/>
        <v>50893.178447279322</v>
      </c>
      <c r="Z6" s="13">
        <f t="shared" si="0"/>
        <v>54187.622680970766</v>
      </c>
      <c r="AA6" s="13">
        <f t="shared" si="0"/>
        <v>58601.362541412447</v>
      </c>
      <c r="AB6" s="13">
        <f t="shared" si="0"/>
        <v>63384.465809865324</v>
      </c>
      <c r="AC6" s="13">
        <f t="shared" si="0"/>
        <v>70764.23851374643</v>
      </c>
      <c r="AD6" s="13">
        <f t="shared" si="0"/>
        <v>79609.557948764777</v>
      </c>
      <c r="AE6" s="13">
        <f t="shared" si="0"/>
        <v>91125.202620907468</v>
      </c>
      <c r="AF6" s="13">
        <f t="shared" si="0"/>
        <v>97637.707961873821</v>
      </c>
      <c r="AG6" s="13">
        <f t="shared" si="0"/>
        <v>104964.25013778143</v>
      </c>
      <c r="AH6" s="13">
        <f t="shared" si="0"/>
        <v>123811.66061673423</v>
      </c>
      <c r="AI6" s="13">
        <f t="shared" si="0"/>
        <v>136516.35645512765</v>
      </c>
      <c r="AJ6" s="13">
        <f t="shared" si="0"/>
        <v>156833.25263054069</v>
      </c>
      <c r="AK6" s="13">
        <f t="shared" si="0"/>
        <v>177032.2932654364</v>
      </c>
      <c r="AL6" s="13">
        <f t="shared" si="0"/>
        <v>195913.09731076023</v>
      </c>
      <c r="AM6" s="13">
        <f t="shared" si="0"/>
        <v>202560.82500658641</v>
      </c>
      <c r="AN6" s="13">
        <f t="shared" si="0"/>
        <v>219467.45263326855</v>
      </c>
      <c r="AO6" s="13">
        <f t="shared" si="0"/>
        <v>235337.84248043058</v>
      </c>
      <c r="AP6" s="13">
        <f t="shared" si="0"/>
        <v>244685.50882472523</v>
      </c>
      <c r="AQ6" s="13">
        <f t="shared" si="0"/>
        <v>225725.36082806415</v>
      </c>
      <c r="AR6" s="13">
        <f t="shared" si="0"/>
        <v>241736.64576018142</v>
      </c>
      <c r="AS6" s="13">
        <f t="shared" si="0"/>
        <v>261267.94625983093</v>
      </c>
      <c r="AT6" s="13">
        <f t="shared" si="0"/>
        <v>273763.20068616094</v>
      </c>
      <c r="AU6" s="13">
        <f t="shared" si="0"/>
        <v>289618.37307770277</v>
      </c>
      <c r="AV6" s="13"/>
      <c r="AW6" s="13">
        <f t="shared" ref="AW6" si="1">+AW7+AW8</f>
        <v>260621.35701934181</v>
      </c>
      <c r="AX6" s="13">
        <f t="shared" ref="AX6" si="2">+AX7+AX8</f>
        <v>274947.82546645374</v>
      </c>
      <c r="AY6" s="13">
        <f t="shared" ref="AY6" si="3">+AY7+AY8</f>
        <v>281434.8377995757</v>
      </c>
      <c r="AZ6" s="13">
        <f t="shared" ref="AZ6" si="4">+AZ7+AZ8</f>
        <v>252929.23172271799</v>
      </c>
      <c r="BA6" s="13">
        <f t="shared" ref="BA6" si="5">+BA7+BA8</f>
        <v>273851.04808896757</v>
      </c>
      <c r="BB6" s="13">
        <f t="shared" ref="BB6" si="6">+BB7+BB8</f>
        <v>295421.20767267968</v>
      </c>
      <c r="BC6" s="13">
        <f t="shared" ref="BC6" si="7">+BC7+BC8</f>
        <v>310382.90623286646</v>
      </c>
      <c r="BD6" s="13">
        <f t="shared" ref="BD6" si="8">+BD7+BD8</f>
        <v>326747.31543149328</v>
      </c>
    </row>
    <row r="7" spans="2:56" x14ac:dyDescent="0.25">
      <c r="B7" s="10" t="s">
        <v>1</v>
      </c>
      <c r="C7" s="14">
        <v>7.4853865568269409E-2</v>
      </c>
      <c r="D7" s="14">
        <v>0.10162337825768226</v>
      </c>
      <c r="E7" s="14">
        <v>0.26134146685015486</v>
      </c>
      <c r="F7" s="14">
        <v>0.92264058590023235</v>
      </c>
      <c r="G7" s="14">
        <v>13.384947798014664</v>
      </c>
      <c r="H7" s="14">
        <v>1745.4510751544713</v>
      </c>
      <c r="I7" s="14">
        <v>6192.5965346431285</v>
      </c>
      <c r="J7" s="14">
        <v>7123.2129449425611</v>
      </c>
      <c r="K7" s="14">
        <v>8536.7842021363467</v>
      </c>
      <c r="L7" s="14">
        <v>9790.8139902599833</v>
      </c>
      <c r="M7" s="14">
        <v>11869.886151975843</v>
      </c>
      <c r="N7" s="14">
        <v>14891.257754359454</v>
      </c>
      <c r="O7" s="14">
        <v>17488.916475658469</v>
      </c>
      <c r="P7" s="14">
        <v>19413.422184667033</v>
      </c>
      <c r="Q7" s="14">
        <v>21444.454304946015</v>
      </c>
      <c r="R7" s="14">
        <v>24440.155386753664</v>
      </c>
      <c r="S7" s="14">
        <v>28200.555399999997</v>
      </c>
      <c r="T7" s="14">
        <v>31113.364529798626</v>
      </c>
      <c r="U7" s="14">
        <v>35144.093498865521</v>
      </c>
      <c r="V7" s="14">
        <v>37001.621991116044</v>
      </c>
      <c r="W7" s="14">
        <v>39655.456666923659</v>
      </c>
      <c r="X7" s="14">
        <v>40499.252606345755</v>
      </c>
      <c r="Y7" s="14">
        <v>41842.206447279321</v>
      </c>
      <c r="Z7" s="14">
        <v>43960.301160970768</v>
      </c>
      <c r="AA7" s="14">
        <v>47281.175732187199</v>
      </c>
      <c r="AB7" s="14">
        <v>51080.251809865324</v>
      </c>
      <c r="AC7" s="14">
        <v>57594.546513746434</v>
      </c>
      <c r="AD7" s="14">
        <v>65127.854948764776</v>
      </c>
      <c r="AE7" s="14">
        <v>75100.239294507468</v>
      </c>
      <c r="AF7" s="14">
        <v>79733.207278357426</v>
      </c>
      <c r="AG7" s="14">
        <v>85894.379137781434</v>
      </c>
      <c r="AH7" s="14">
        <v>100909.76939738603</v>
      </c>
      <c r="AI7" s="14">
        <v>111363.57342091521</v>
      </c>
      <c r="AJ7" s="14">
        <v>127509.1696619148</v>
      </c>
      <c r="AK7" s="14">
        <v>143499.68879238746</v>
      </c>
      <c r="AL7" s="14">
        <v>156018.42035772122</v>
      </c>
      <c r="AM7" s="14">
        <v>161615.43060700537</v>
      </c>
      <c r="AN7" s="14">
        <v>175349.96299147702</v>
      </c>
      <c r="AO7" s="14">
        <v>186548.61262656789</v>
      </c>
      <c r="AP7" s="14">
        <v>193415.54732883384</v>
      </c>
      <c r="AQ7" s="14">
        <v>175764.46486392355</v>
      </c>
      <c r="AR7" s="14">
        <v>187746.57980732815</v>
      </c>
      <c r="AS7" s="14">
        <v>203216.03948304761</v>
      </c>
      <c r="AT7" s="14">
        <v>213611.80771401754</v>
      </c>
      <c r="AU7" s="14">
        <v>227747.34206898155</v>
      </c>
      <c r="AV7" s="14"/>
      <c r="AW7" s="14">
        <v>212397.00107719109</v>
      </c>
      <c r="AX7" s="14">
        <v>221159.47702841493</v>
      </c>
      <c r="AY7" s="14">
        <v>226807.13557560151</v>
      </c>
      <c r="AZ7" s="14">
        <v>198525.55526214826</v>
      </c>
      <c r="BA7" s="14">
        <v>217652.37191287032</v>
      </c>
      <c r="BB7" s="14">
        <v>237731.8379724898</v>
      </c>
      <c r="BC7" s="14">
        <v>249430.32343300217</v>
      </c>
      <c r="BD7" s="14">
        <v>264046.60762738832</v>
      </c>
    </row>
    <row r="8" spans="2:56" x14ac:dyDescent="0.25">
      <c r="B8" s="10" t="s">
        <v>2</v>
      </c>
      <c r="C8" s="14">
        <v>1.54E-2</v>
      </c>
      <c r="D8" s="14">
        <v>1.9199999999999998E-2</v>
      </c>
      <c r="E8" s="14">
        <v>4.2299999999999997E-2</v>
      </c>
      <c r="F8" s="14">
        <v>0.1134</v>
      </c>
      <c r="G8" s="14">
        <v>2.5750000000000002</v>
      </c>
      <c r="H8" s="14">
        <v>249.89699999999999</v>
      </c>
      <c r="I8" s="14">
        <v>718.93100000000004</v>
      </c>
      <c r="J8" s="14">
        <v>994.01499999999999</v>
      </c>
      <c r="K8" s="14">
        <v>1230.3699999999999</v>
      </c>
      <c r="L8" s="14">
        <v>1515.7360000000001</v>
      </c>
      <c r="M8" s="14">
        <v>1815.415</v>
      </c>
      <c r="N8" s="14">
        <v>2310.1529999999998</v>
      </c>
      <c r="O8" s="14">
        <v>2833.3130000000001</v>
      </c>
      <c r="P8" s="14">
        <v>3270.2710000000002</v>
      </c>
      <c r="Q8" s="14">
        <v>3749.6729999999998</v>
      </c>
      <c r="R8" s="14">
        <v>4375.1440000000002</v>
      </c>
      <c r="S8" s="14">
        <v>5002.6090000000004</v>
      </c>
      <c r="T8" s="14">
        <v>5789.9669999999996</v>
      </c>
      <c r="U8" s="14">
        <v>6657.6059999999998</v>
      </c>
      <c r="V8" s="14">
        <v>7126.0990000000002</v>
      </c>
      <c r="W8" s="14">
        <v>7550.0390000000007</v>
      </c>
      <c r="X8" s="14">
        <v>8458.0609999999997</v>
      </c>
      <c r="Y8" s="14">
        <v>9050.9719999999998</v>
      </c>
      <c r="Z8" s="14">
        <v>10227.32152</v>
      </c>
      <c r="AA8" s="14">
        <v>11320.186809225248</v>
      </c>
      <c r="AB8" s="14">
        <v>12304.214</v>
      </c>
      <c r="AC8" s="14">
        <v>13169.691999999999</v>
      </c>
      <c r="AD8" s="14">
        <v>14481.703000000001</v>
      </c>
      <c r="AE8" s="14">
        <v>16024.963326400002</v>
      </c>
      <c r="AF8" s="14">
        <v>17904.500683516399</v>
      </c>
      <c r="AG8" s="14">
        <v>19069.870999999999</v>
      </c>
      <c r="AH8" s="14">
        <v>22901.891219348199</v>
      </c>
      <c r="AI8" s="14">
        <v>25152.783034212443</v>
      </c>
      <c r="AJ8" s="14">
        <v>29324.082968625895</v>
      </c>
      <c r="AK8" s="14">
        <v>33532.604473048945</v>
      </c>
      <c r="AL8" s="14">
        <v>39894.67695303903</v>
      </c>
      <c r="AM8" s="14">
        <v>40945.39439958104</v>
      </c>
      <c r="AN8" s="14">
        <v>44117.489641791544</v>
      </c>
      <c r="AO8" s="14">
        <v>48789.2298538627</v>
      </c>
      <c r="AP8" s="14">
        <v>51269.961495891381</v>
      </c>
      <c r="AQ8" s="14">
        <v>49960.895964140604</v>
      </c>
      <c r="AR8" s="14">
        <v>53990.065952853263</v>
      </c>
      <c r="AS8" s="14">
        <v>58051.906776783326</v>
      </c>
      <c r="AT8" s="14">
        <v>60151.392972143389</v>
      </c>
      <c r="AU8" s="14">
        <v>61871.031008721198</v>
      </c>
      <c r="AV8" s="14"/>
      <c r="AW8" s="14">
        <v>48224.355942150716</v>
      </c>
      <c r="AX8" s="14">
        <v>53788.348438038804</v>
      </c>
      <c r="AY8" s="14">
        <v>54627.702223974215</v>
      </c>
      <c r="AZ8" s="14">
        <v>54403.676460569739</v>
      </c>
      <c r="BA8" s="14">
        <v>56198.676176097266</v>
      </c>
      <c r="BB8" s="14">
        <v>57689.369700189854</v>
      </c>
      <c r="BC8" s="14">
        <v>60952.582799864314</v>
      </c>
      <c r="BD8" s="14">
        <v>62700.707804104946</v>
      </c>
    </row>
    <row r="9" spans="2:56" x14ac:dyDescent="0.25">
      <c r="B9" s="10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</row>
    <row r="10" spans="2:56" x14ac:dyDescent="0.25">
      <c r="B10" s="10" t="s">
        <v>3</v>
      </c>
      <c r="C10" s="13">
        <f>+C11+C14</f>
        <v>1.8510868371893308E-2</v>
      </c>
      <c r="D10" s="13">
        <f t="shared" ref="D10:AU10" si="9">+D11+D14</f>
        <v>2.3187696542576266E-2</v>
      </c>
      <c r="E10" s="13">
        <f t="shared" si="9"/>
        <v>5.6000302371727553E-2</v>
      </c>
      <c r="F10" s="13">
        <f t="shared" si="9"/>
        <v>0.16627875463788727</v>
      </c>
      <c r="G10" s="13">
        <f t="shared" si="9"/>
        <v>3.8058534849481189</v>
      </c>
      <c r="H10" s="13">
        <f t="shared" si="9"/>
        <v>460.5561632980606</v>
      </c>
      <c r="I10" s="13">
        <f t="shared" si="9"/>
        <v>1031.8027936898625</v>
      </c>
      <c r="J10" s="13">
        <f t="shared" si="9"/>
        <v>1206.8623060603193</v>
      </c>
      <c r="K10" s="13">
        <f t="shared" si="9"/>
        <v>1510.6930441793781</v>
      </c>
      <c r="L10" s="13">
        <f t="shared" si="9"/>
        <v>1470.9135943538763</v>
      </c>
      <c r="M10" s="13">
        <f t="shared" si="9"/>
        <v>1935.3240199718298</v>
      </c>
      <c r="N10" s="13">
        <f t="shared" si="9"/>
        <v>2980.358751476635</v>
      </c>
      <c r="O10" s="13">
        <f t="shared" si="9"/>
        <v>3677.2934603991434</v>
      </c>
      <c r="P10" s="13">
        <f t="shared" si="9"/>
        <v>4051.3287251854786</v>
      </c>
      <c r="Q10" s="13">
        <f t="shared" si="9"/>
        <v>3971.6725743479146</v>
      </c>
      <c r="R10" s="13">
        <f t="shared" si="9"/>
        <v>4913.9155443260897</v>
      </c>
      <c r="S10" s="13">
        <f t="shared" si="9"/>
        <v>6094.9084000000003</v>
      </c>
      <c r="T10" s="13">
        <f t="shared" si="9"/>
        <v>8175.5109301949042</v>
      </c>
      <c r="U10" s="13">
        <f t="shared" si="9"/>
        <v>11053.117760156261</v>
      </c>
      <c r="V10" s="13">
        <f t="shared" si="9"/>
        <v>9039.8058580277811</v>
      </c>
      <c r="W10" s="13">
        <f t="shared" si="9"/>
        <v>9421.6349271107138</v>
      </c>
      <c r="X10" s="13">
        <f t="shared" si="9"/>
        <v>7675.0375015930249</v>
      </c>
      <c r="Y10" s="13">
        <f t="shared" si="9"/>
        <v>9236.2003747441649</v>
      </c>
      <c r="Z10" s="13">
        <f t="shared" si="9"/>
        <v>8191.2414445419217</v>
      </c>
      <c r="AA10" s="13">
        <f t="shared" si="9"/>
        <v>7673.9835168917707</v>
      </c>
      <c r="AB10" s="13">
        <f t="shared" si="9"/>
        <v>10978.68354162156</v>
      </c>
      <c r="AC10" s="13">
        <f t="shared" si="9"/>
        <v>12721.135621678975</v>
      </c>
      <c r="AD10" s="13">
        <f t="shared" si="9"/>
        <v>15643.648984969814</v>
      </c>
      <c r="AE10" s="13">
        <f t="shared" si="9"/>
        <v>21185.062715067401</v>
      </c>
      <c r="AF10" s="13">
        <f t="shared" si="9"/>
        <v>20658.563646689327</v>
      </c>
      <c r="AG10" s="13">
        <f t="shared" si="9"/>
        <v>23448.523292674083</v>
      </c>
      <c r="AH10" s="13">
        <f t="shared" si="9"/>
        <v>32939.702489606396</v>
      </c>
      <c r="AI10" s="13">
        <f t="shared" si="9"/>
        <v>33075.689846207955</v>
      </c>
      <c r="AJ10" s="13">
        <f t="shared" si="9"/>
        <v>40290.201467238046</v>
      </c>
      <c r="AK10" s="13">
        <f t="shared" si="9"/>
        <v>47957.826870683915</v>
      </c>
      <c r="AL10" s="13">
        <f t="shared" si="9"/>
        <v>46247.673452678209</v>
      </c>
      <c r="AM10" s="13">
        <f t="shared" si="9"/>
        <v>49386.500798133107</v>
      </c>
      <c r="AN10" s="13">
        <f t="shared" si="9"/>
        <v>57591.586329526363</v>
      </c>
      <c r="AO10" s="13">
        <f t="shared" si="9"/>
        <v>57337.701340262662</v>
      </c>
      <c r="AP10" s="13">
        <f t="shared" si="9"/>
        <v>56164.133625418581</v>
      </c>
      <c r="AQ10" s="13">
        <f t="shared" si="9"/>
        <v>39936.373965384875</v>
      </c>
      <c r="AR10" s="13">
        <f t="shared" si="9"/>
        <v>46880.80375484941</v>
      </c>
      <c r="AS10" s="13">
        <f t="shared" si="9"/>
        <v>50531.429939716785</v>
      </c>
      <c r="AT10" s="13">
        <f t="shared" si="9"/>
        <v>54944.75821157953</v>
      </c>
      <c r="AU10" s="13">
        <f t="shared" si="9"/>
        <v>43080.711521311438</v>
      </c>
      <c r="AV10" s="13"/>
      <c r="AW10" s="13">
        <f>+AW11+AW14+AW15</f>
        <v>77360.415746100829</v>
      </c>
      <c r="AX10" s="13">
        <f t="shared" ref="AX10:BD10" si="10">+AX11+AX14+AX15</f>
        <v>80388.511157353874</v>
      </c>
      <c r="AY10" s="13">
        <f t="shared" si="10"/>
        <v>76956.961421798202</v>
      </c>
      <c r="AZ10" s="13">
        <f t="shared" si="10"/>
        <v>50490.614130934577</v>
      </c>
      <c r="BA10" s="13">
        <f t="shared" si="10"/>
        <v>58844.663555866377</v>
      </c>
      <c r="BB10" s="13">
        <f t="shared" si="10"/>
        <v>63526.57955964822</v>
      </c>
      <c r="BC10" s="13">
        <f t="shared" si="10"/>
        <v>68657.91213689775</v>
      </c>
      <c r="BD10" s="13">
        <f t="shared" si="10"/>
        <v>68060.464188765502</v>
      </c>
    </row>
    <row r="11" spans="2:56" x14ac:dyDescent="0.25">
      <c r="B11" s="10" t="s">
        <v>4</v>
      </c>
      <c r="C11" s="13">
        <v>1.8824490262417816E-2</v>
      </c>
      <c r="D11" s="13">
        <v>2.3364553053070454E-2</v>
      </c>
      <c r="E11" s="13">
        <v>5.3717158567152465E-2</v>
      </c>
      <c r="F11" s="13">
        <v>0.15737905624864959</v>
      </c>
      <c r="G11" s="13">
        <v>2.936264929954095</v>
      </c>
      <c r="H11" s="13">
        <v>342.23150062252006</v>
      </c>
      <c r="I11" s="13">
        <v>1018.3078226318872</v>
      </c>
      <c r="J11" s="13">
        <v>1079.7689732872088</v>
      </c>
      <c r="K11" s="13">
        <v>1372.42911</v>
      </c>
      <c r="L11" s="13">
        <v>1522.1665</v>
      </c>
      <c r="M11" s="13">
        <v>1939.4245556000001</v>
      </c>
      <c r="N11" s="13">
        <v>2771.1019999999999</v>
      </c>
      <c r="O11" s="13">
        <v>3591.7106100000001</v>
      </c>
      <c r="P11" s="13">
        <v>4075.9363774950984</v>
      </c>
      <c r="Q11" s="13">
        <v>4104.4050160485413</v>
      </c>
      <c r="R11" s="13">
        <v>5007.243754965064</v>
      </c>
      <c r="S11" s="13">
        <v>6072.0664000000006</v>
      </c>
      <c r="T11" s="13">
        <v>7899.4047156580536</v>
      </c>
      <c r="U11" s="13">
        <v>10840.874240559526</v>
      </c>
      <c r="V11" s="13">
        <v>9196.5400736268639</v>
      </c>
      <c r="W11" s="13">
        <v>9288.6980933132254</v>
      </c>
      <c r="X11" s="13">
        <v>7491.2567875392215</v>
      </c>
      <c r="Y11" s="13">
        <v>8870.5843999999997</v>
      </c>
      <c r="Z11" s="13">
        <v>7839.5315070549059</v>
      </c>
      <c r="AA11" s="13">
        <v>8137.2880885917239</v>
      </c>
      <c r="AB11" s="13">
        <v>10006.046230820821</v>
      </c>
      <c r="AC11" s="13">
        <v>13116.888439723807</v>
      </c>
      <c r="AD11" s="13">
        <v>16625.263533389458</v>
      </c>
      <c r="AE11" s="13">
        <v>20818.125979867043</v>
      </c>
      <c r="AF11" s="13">
        <v>20059.667842310591</v>
      </c>
      <c r="AG11" s="13">
        <v>22849.077365648911</v>
      </c>
      <c r="AH11" s="13">
        <v>31526.855916541004</v>
      </c>
      <c r="AI11" s="13">
        <v>34366.836824462429</v>
      </c>
      <c r="AJ11" s="13">
        <v>40379.932995341303</v>
      </c>
      <c r="AK11" s="13">
        <v>47839.840871531029</v>
      </c>
      <c r="AL11" s="13">
        <v>48732.719978453199</v>
      </c>
      <c r="AM11" s="13">
        <v>48479.144316639125</v>
      </c>
      <c r="AN11" s="13">
        <v>55124.326661515224</v>
      </c>
      <c r="AO11" s="13">
        <v>56139.901360531774</v>
      </c>
      <c r="AP11" s="13">
        <v>53621.557277564862</v>
      </c>
      <c r="AQ11" s="13">
        <v>39414.986015423936</v>
      </c>
      <c r="AR11" s="13">
        <v>46432.865158067449</v>
      </c>
      <c r="AS11" s="13">
        <v>51216.220766572107</v>
      </c>
      <c r="AT11" s="13">
        <v>54471.098779596403</v>
      </c>
      <c r="AU11" s="13">
        <v>50613.634674977744</v>
      </c>
      <c r="AV11" s="13"/>
      <c r="AW11" s="13">
        <v>73365.902399310129</v>
      </c>
      <c r="AX11" s="13">
        <v>76353.29495073577</v>
      </c>
      <c r="AY11" s="13">
        <v>77674.895710163575</v>
      </c>
      <c r="AZ11" s="13">
        <v>46179.011955355243</v>
      </c>
      <c r="BA11" s="13">
        <v>56384.912683321694</v>
      </c>
      <c r="BB11" s="13">
        <v>61202.075101430994</v>
      </c>
      <c r="BC11" s="13">
        <v>64044.874286136255</v>
      </c>
      <c r="BD11" s="13">
        <v>62985.592345566511</v>
      </c>
    </row>
    <row r="12" spans="2:56" x14ac:dyDescent="0.25">
      <c r="B12" s="10" t="s">
        <v>5</v>
      </c>
      <c r="C12" s="14"/>
      <c r="D12" s="14"/>
      <c r="E12" s="14"/>
      <c r="F12" s="14"/>
      <c r="G12" s="14"/>
      <c r="H12" s="14"/>
      <c r="I12" s="14"/>
      <c r="J12" s="14"/>
      <c r="K12" s="14">
        <v>430.82499999999999</v>
      </c>
      <c r="L12" s="14">
        <v>458.06599999999997</v>
      </c>
      <c r="M12" s="14">
        <v>764.47400000000005</v>
      </c>
      <c r="N12" s="14">
        <v>1107.125</v>
      </c>
      <c r="O12" s="14">
        <v>1454.355</v>
      </c>
      <c r="P12" s="14">
        <v>1885.7929999999999</v>
      </c>
      <c r="Q12" s="14">
        <v>1760.999</v>
      </c>
      <c r="R12" s="14">
        <v>2444.203</v>
      </c>
      <c r="S12" s="14">
        <v>3345.0720000000001</v>
      </c>
      <c r="T12" s="14">
        <v>5450.2749999999996</v>
      </c>
      <c r="U12" s="14">
        <v>8353.8160000000007</v>
      </c>
      <c r="V12" s="14">
        <v>6467.692</v>
      </c>
      <c r="W12" s="14">
        <v>6658.027093313226</v>
      </c>
      <c r="X12" s="14">
        <v>4600.1747875392202</v>
      </c>
      <c r="Y12" s="14">
        <v>5738.6133999999993</v>
      </c>
      <c r="Z12" s="14">
        <v>4637.3005070549061</v>
      </c>
      <c r="AA12" s="14">
        <v>3553.4850885917231</v>
      </c>
      <c r="AB12" s="14">
        <v>4717.696576686365</v>
      </c>
      <c r="AC12" s="14">
        <v>5668.5159744703005</v>
      </c>
      <c r="AD12" s="14">
        <v>6914.9970034064954</v>
      </c>
      <c r="AE12" s="14">
        <v>8998.6677203805903</v>
      </c>
      <c r="AF12" s="14">
        <v>8488.7772577148462</v>
      </c>
      <c r="AG12" s="14">
        <v>9819.5052055781071</v>
      </c>
      <c r="AH12" s="14">
        <v>14012.417284891153</v>
      </c>
      <c r="AI12" s="14">
        <v>14657.216078263897</v>
      </c>
      <c r="AJ12" s="14">
        <v>16416.289274544477</v>
      </c>
      <c r="AK12" s="14">
        <v>19542.461652701764</v>
      </c>
      <c r="AL12" s="14">
        <v>17912.175003887056</v>
      </c>
      <c r="AM12" s="14">
        <v>18123.863638097308</v>
      </c>
      <c r="AN12" s="14">
        <v>19442.016053005605</v>
      </c>
      <c r="AO12" s="14">
        <v>19146.652411912306</v>
      </c>
      <c r="AP12" s="14">
        <v>18394.582409416402</v>
      </c>
      <c r="AQ12" s="14">
        <v>13650.899476745371</v>
      </c>
      <c r="AR12" s="14">
        <v>16493.539381479066</v>
      </c>
      <c r="AS12" s="14">
        <v>17926.727623836799</v>
      </c>
      <c r="AT12" s="14">
        <v>18859.573752722517</v>
      </c>
      <c r="AU12" s="14">
        <v>17290.021966921086</v>
      </c>
      <c r="AV12" s="14"/>
      <c r="AW12" s="14"/>
      <c r="AX12" s="14"/>
      <c r="AY12" s="14"/>
      <c r="AZ12" s="14"/>
      <c r="BA12" s="14"/>
      <c r="BB12" s="14"/>
      <c r="BC12" s="14"/>
      <c r="BD12" s="14"/>
    </row>
    <row r="13" spans="2:56" x14ac:dyDescent="0.25">
      <c r="B13" s="10" t="s">
        <v>6</v>
      </c>
      <c r="C13" s="14"/>
      <c r="D13" s="14"/>
      <c r="E13" s="14"/>
      <c r="F13" s="14"/>
      <c r="G13" s="14"/>
      <c r="H13" s="14"/>
      <c r="I13" s="14"/>
      <c r="J13" s="14"/>
      <c r="K13" s="14">
        <v>941.60400000000004</v>
      </c>
      <c r="L13" s="14">
        <v>1064.1010000000001</v>
      </c>
      <c r="M13" s="14">
        <v>1174.951</v>
      </c>
      <c r="N13" s="14">
        <v>1663.9770000000001</v>
      </c>
      <c r="O13" s="14">
        <v>2137.3560000000002</v>
      </c>
      <c r="P13" s="14">
        <v>2190.143</v>
      </c>
      <c r="Q13" s="14">
        <v>2343.4059999999999</v>
      </c>
      <c r="R13" s="14">
        <v>2563.0410000000002</v>
      </c>
      <c r="S13" s="14">
        <v>2726.9940000000001</v>
      </c>
      <c r="T13" s="14">
        <v>2449.13</v>
      </c>
      <c r="U13" s="14">
        <v>2487.058</v>
      </c>
      <c r="V13" s="14">
        <v>2728.848</v>
      </c>
      <c r="W13" s="14">
        <v>2630.6710000000003</v>
      </c>
      <c r="X13" s="14">
        <v>2891.0820000000008</v>
      </c>
      <c r="Y13" s="14">
        <v>3131.9709999999995</v>
      </c>
      <c r="Z13" s="14">
        <v>3202.2309999999998</v>
      </c>
      <c r="AA13" s="14">
        <v>4583.8030000000008</v>
      </c>
      <c r="AB13" s="14">
        <v>5288.3496541344557</v>
      </c>
      <c r="AC13" s="14">
        <v>7448.3724652535075</v>
      </c>
      <c r="AD13" s="14">
        <v>9710.2665299829623</v>
      </c>
      <c r="AE13" s="14">
        <v>11819.458259486451</v>
      </c>
      <c r="AF13" s="14">
        <v>11570.890584595745</v>
      </c>
      <c r="AG13" s="14">
        <v>13029.572160070804</v>
      </c>
      <c r="AH13" s="14">
        <v>17514.438631649849</v>
      </c>
      <c r="AI13" s="14">
        <v>19709.620746198529</v>
      </c>
      <c r="AJ13" s="14">
        <v>23963.643720796827</v>
      </c>
      <c r="AK13" s="14">
        <v>28297.379218829265</v>
      </c>
      <c r="AL13" s="14">
        <v>30820.544974566139</v>
      </c>
      <c r="AM13" s="14">
        <v>30355.280678541814</v>
      </c>
      <c r="AN13" s="14">
        <v>35682.310608509615</v>
      </c>
      <c r="AO13" s="14">
        <v>36993.248948619468</v>
      </c>
      <c r="AP13" s="14">
        <v>35226.974868148456</v>
      </c>
      <c r="AQ13" s="14">
        <v>25764.086538678566</v>
      </c>
      <c r="AR13" s="14">
        <v>29939.325776588386</v>
      </c>
      <c r="AS13" s="14">
        <v>33289.493142735308</v>
      </c>
      <c r="AT13" s="14">
        <v>35611.525026873889</v>
      </c>
      <c r="AU13" s="14">
        <v>33323.612708056658</v>
      </c>
      <c r="AV13" s="14"/>
      <c r="AW13" s="14"/>
      <c r="AX13" s="14"/>
      <c r="AY13" s="14"/>
      <c r="AZ13" s="14"/>
      <c r="BA13" s="14"/>
      <c r="BB13" s="14"/>
      <c r="BC13" s="14"/>
      <c r="BD13" s="14"/>
    </row>
    <row r="14" spans="2:56" x14ac:dyDescent="0.25">
      <c r="B14" s="10" t="s">
        <v>7</v>
      </c>
      <c r="C14" s="14">
        <v>-3.1362189052450666E-4</v>
      </c>
      <c r="D14" s="14">
        <v>-1.7685651049418962E-4</v>
      </c>
      <c r="E14" s="14">
        <v>2.283143804575085E-3</v>
      </c>
      <c r="F14" s="14">
        <v>8.8996983892376917E-3</v>
      </c>
      <c r="G14" s="14">
        <v>0.86958855499402388</v>
      </c>
      <c r="H14" s="14">
        <v>118.32466267554051</v>
      </c>
      <c r="I14" s="14">
        <v>13.494971057975292</v>
      </c>
      <c r="J14" s="14">
        <v>127.09333277311038</v>
      </c>
      <c r="K14" s="14">
        <v>138.26393417937808</v>
      </c>
      <c r="L14" s="14">
        <v>-51.252905646123679</v>
      </c>
      <c r="M14" s="14">
        <v>-4.1005356281702099</v>
      </c>
      <c r="N14" s="14">
        <v>209.25675147663492</v>
      </c>
      <c r="O14" s="14">
        <v>85.582850399143567</v>
      </c>
      <c r="P14" s="14">
        <v>-24.607652309619947</v>
      </c>
      <c r="Q14" s="14">
        <v>-132.73244170062682</v>
      </c>
      <c r="R14" s="14">
        <v>-93.328210638974127</v>
      </c>
      <c r="S14" s="14">
        <v>22.841999999999999</v>
      </c>
      <c r="T14" s="14">
        <v>276.10621453685059</v>
      </c>
      <c r="U14" s="14">
        <v>212.24351959673572</v>
      </c>
      <c r="V14" s="14">
        <v>-156.7342155990828</v>
      </c>
      <c r="W14" s="14">
        <v>132.93683379748816</v>
      </c>
      <c r="X14" s="14">
        <v>183.78071405380328</v>
      </c>
      <c r="Y14" s="14">
        <v>365.61597474416476</v>
      </c>
      <c r="Z14" s="14">
        <v>351.70993748701579</v>
      </c>
      <c r="AA14" s="14">
        <v>-463.30457169995344</v>
      </c>
      <c r="AB14" s="14">
        <v>972.63731080073887</v>
      </c>
      <c r="AC14" s="14">
        <v>-395.75281804483097</v>
      </c>
      <c r="AD14" s="14">
        <v>-981.61454841964337</v>
      </c>
      <c r="AE14" s="14">
        <v>366.93673520035821</v>
      </c>
      <c r="AF14" s="14">
        <v>598.89580437873587</v>
      </c>
      <c r="AG14" s="14">
        <v>599.44592702517264</v>
      </c>
      <c r="AH14" s="14">
        <v>1412.8465730653902</v>
      </c>
      <c r="AI14" s="14">
        <v>-1291.1469782544718</v>
      </c>
      <c r="AJ14" s="14">
        <v>-89.731528103259294</v>
      </c>
      <c r="AK14" s="14">
        <v>117.98599915288922</v>
      </c>
      <c r="AL14" s="14">
        <v>-2485.0465257749897</v>
      </c>
      <c r="AM14" s="14">
        <v>907.35648149398344</v>
      </c>
      <c r="AN14" s="14">
        <v>2467.2596680111365</v>
      </c>
      <c r="AO14" s="14">
        <v>1197.7999797308855</v>
      </c>
      <c r="AP14" s="14">
        <v>2542.5763478537165</v>
      </c>
      <c r="AQ14" s="14">
        <v>521.3879499609377</v>
      </c>
      <c r="AR14" s="14">
        <v>447.93859678196168</v>
      </c>
      <c r="AS14" s="14">
        <v>-684.79082685532239</v>
      </c>
      <c r="AT14" s="14">
        <v>473.6594319831263</v>
      </c>
      <c r="AU14" s="14">
        <v>-7532.9231536663046</v>
      </c>
      <c r="AV14" s="14"/>
      <c r="AW14" s="14">
        <v>3306.8217787295198</v>
      </c>
      <c r="AX14" s="14">
        <v>3311.7576785321539</v>
      </c>
      <c r="AY14" s="14">
        <v>-1551.1851771100648</v>
      </c>
      <c r="AZ14" s="14">
        <v>4092.7715012487251</v>
      </c>
      <c r="BA14" s="14">
        <v>2370.3349060842424</v>
      </c>
      <c r="BB14" s="14">
        <v>1870.0128210467951</v>
      </c>
      <c r="BC14" s="14">
        <v>2230.9205674854852</v>
      </c>
      <c r="BD14" s="14">
        <v>-3380.7678963056478</v>
      </c>
    </row>
    <row r="15" spans="2:56" x14ac:dyDescent="0.25">
      <c r="B15" s="20" t="s">
        <v>18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>
        <v>687.69156806118599</v>
      </c>
      <c r="AX15" s="14">
        <v>723.45852808593997</v>
      </c>
      <c r="AY15" s="14">
        <v>833.25088874469304</v>
      </c>
      <c r="AZ15" s="14">
        <v>218.83067433061183</v>
      </c>
      <c r="BA15" s="14">
        <v>89.415966460439407</v>
      </c>
      <c r="BB15" s="14">
        <v>454.49163717043444</v>
      </c>
      <c r="BC15" s="14">
        <v>2382.1172832760112</v>
      </c>
      <c r="BD15" s="14">
        <v>8455.6397395046351</v>
      </c>
    </row>
    <row r="16" spans="2:56" x14ac:dyDescent="0.25">
      <c r="B16" s="10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</row>
    <row r="17" spans="2:56" x14ac:dyDescent="0.25">
      <c r="B17" s="10" t="s">
        <v>8</v>
      </c>
      <c r="C17" s="13">
        <f>+C18-C19</f>
        <v>2.4944669772003422E-3</v>
      </c>
      <c r="D17" s="13">
        <f t="shared" ref="D17:AU17" si="11">+D18-D19</f>
        <v>4.5112111320201598E-4</v>
      </c>
      <c r="E17" s="13">
        <f t="shared" si="11"/>
        <v>-1.2170928821968602E-3</v>
      </c>
      <c r="F17" s="13">
        <f t="shared" si="11"/>
        <v>5.3730530317906033E-2</v>
      </c>
      <c r="G17" s="13">
        <f t="shared" si="11"/>
        <v>-0.4188623975018082</v>
      </c>
      <c r="H17" s="13">
        <f t="shared" si="11"/>
        <v>-89.746568391501796</v>
      </c>
      <c r="I17" s="13">
        <f t="shared" si="11"/>
        <v>-333.56149742296566</v>
      </c>
      <c r="J17" s="13">
        <f t="shared" si="11"/>
        <v>-389.69217020596852</v>
      </c>
      <c r="K17" s="13">
        <f t="shared" si="11"/>
        <v>-472.34710573197435</v>
      </c>
      <c r="L17" s="13">
        <f t="shared" si="11"/>
        <v>-83.558054729638116</v>
      </c>
      <c r="M17" s="13">
        <f t="shared" si="11"/>
        <v>-177.48924391546871</v>
      </c>
      <c r="N17" s="13">
        <f t="shared" si="11"/>
        <v>-1049.6412269471502</v>
      </c>
      <c r="O17" s="13">
        <f t="shared" si="11"/>
        <v>-1985.5168921071281</v>
      </c>
      <c r="P17" s="13">
        <f t="shared" si="11"/>
        <v>-2276.0526322232172</v>
      </c>
      <c r="Q17" s="13">
        <f t="shared" si="11"/>
        <v>-1529.4579320676185</v>
      </c>
      <c r="R17" s="13">
        <f t="shared" si="11"/>
        <v>-1494.1419966153353</v>
      </c>
      <c r="S17" s="13">
        <f t="shared" si="11"/>
        <v>-1761.4259999999995</v>
      </c>
      <c r="T17" s="13">
        <f t="shared" si="11"/>
        <v>-3434.976373755977</v>
      </c>
      <c r="U17" s="13">
        <f t="shared" si="11"/>
        <v>-6032.4915976972588</v>
      </c>
      <c r="V17" s="13">
        <f t="shared" si="11"/>
        <v>-5011.3520010318425</v>
      </c>
      <c r="W17" s="13">
        <f t="shared" si="11"/>
        <v>-4698.6379721399753</v>
      </c>
      <c r="X17" s="13">
        <f t="shared" si="11"/>
        <v>-2842.0247879529179</v>
      </c>
      <c r="Y17" s="13">
        <f t="shared" si="11"/>
        <v>-3447.0508769772441</v>
      </c>
      <c r="Z17" s="13">
        <f t="shared" si="11"/>
        <v>-474.41559026147843</v>
      </c>
      <c r="AA17" s="13">
        <f t="shared" si="11"/>
        <v>3350.7670755254076</v>
      </c>
      <c r="AB17" s="13">
        <f t="shared" si="11"/>
        <v>2660.6680110515335</v>
      </c>
      <c r="AC17" s="13">
        <f t="shared" si="11"/>
        <v>8262.4211424715322</v>
      </c>
      <c r="AD17" s="13">
        <f t="shared" si="11"/>
        <v>7755.9755125115335</v>
      </c>
      <c r="AE17" s="13">
        <f t="shared" si="11"/>
        <v>8383.4988154669263</v>
      </c>
      <c r="AF17" s="13">
        <f t="shared" si="11"/>
        <v>3430.4735738547897</v>
      </c>
      <c r="AG17" s="13">
        <f t="shared" si="11"/>
        <v>9462.7946108261676</v>
      </c>
      <c r="AH17" s="13">
        <f t="shared" si="11"/>
        <v>9480.1998106562751</v>
      </c>
      <c r="AI17" s="13">
        <f t="shared" si="11"/>
        <v>17561.831305885149</v>
      </c>
      <c r="AJ17" s="13">
        <f t="shared" si="11"/>
        <v>14732.577565906657</v>
      </c>
      <c r="AK17" s="13">
        <f t="shared" si="11"/>
        <v>3013.5390306686313</v>
      </c>
      <c r="AL17" s="13">
        <f t="shared" si="11"/>
        <v>-14129.400868865428</v>
      </c>
      <c r="AM17" s="13">
        <f t="shared" si="11"/>
        <v>-17414.143762300257</v>
      </c>
      <c r="AN17" s="13">
        <f t="shared" si="11"/>
        <v>-17874.321600319134</v>
      </c>
      <c r="AO17" s="13">
        <f t="shared" si="11"/>
        <v>-14287.896621103326</v>
      </c>
      <c r="AP17" s="13">
        <f t="shared" si="11"/>
        <v>-18262.961599588394</v>
      </c>
      <c r="AQ17" s="13">
        <f t="shared" si="11"/>
        <v>-12549.514100750137</v>
      </c>
      <c r="AR17" s="13">
        <f t="shared" si="11"/>
        <v>-9411.2177013441978</v>
      </c>
      <c r="AS17" s="13">
        <f t="shared" si="11"/>
        <v>-7702.1415128396766</v>
      </c>
      <c r="AT17" s="13">
        <f t="shared" si="11"/>
        <v>-16822.358656817858</v>
      </c>
      <c r="AU17" s="13">
        <f t="shared" si="11"/>
        <v>-10505.659189606478</v>
      </c>
      <c r="AV17" s="13"/>
      <c r="AW17" s="13">
        <f t="shared" ref="AW17" si="12">+AW18-AW19</f>
        <v>-20623.165158984732</v>
      </c>
      <c r="AX17" s="13">
        <f t="shared" ref="AX17" si="13">+AX18-AX19</f>
        <v>-20795.328243173615</v>
      </c>
      <c r="AY17" s="13">
        <f t="shared" ref="AY17" si="14">+AY18-AY19</f>
        <v>-19410.391984269139</v>
      </c>
      <c r="AZ17" s="13">
        <f t="shared" ref="AZ17" si="15">+AZ18-AZ19</f>
        <v>-11031.597861416296</v>
      </c>
      <c r="BA17" s="13">
        <f t="shared" ref="BA17" si="16">+BA18-BA19</f>
        <v>-1859.4751278540207</v>
      </c>
      <c r="BB17" s="13">
        <f t="shared" ref="BB17" si="17">+BB18-BB19</f>
        <v>-6820.5309279165231</v>
      </c>
      <c r="BC17" s="13">
        <f t="shared" ref="BC17" si="18">+BC18-BC19</f>
        <v>-17369.988404705349</v>
      </c>
      <c r="BD17" s="13">
        <f t="shared" ref="BD17" si="19">+BD18-BD19</f>
        <v>-15577.806908649465</v>
      </c>
    </row>
    <row r="18" spans="2:56" x14ac:dyDescent="0.25">
      <c r="B18" s="10" t="s">
        <v>9</v>
      </c>
      <c r="C18" s="14">
        <v>2.728912282508459E-2</v>
      </c>
      <c r="D18" s="14">
        <v>3.3610608988989897E-2</v>
      </c>
      <c r="E18" s="14">
        <v>0.10417379132463483</v>
      </c>
      <c r="F18" s="14">
        <v>0.35567287889032262</v>
      </c>
      <c r="G18" s="14">
        <v>4.576492052164725</v>
      </c>
      <c r="H18" s="14">
        <v>450.75146206307465</v>
      </c>
      <c r="I18" s="14">
        <v>1622.7080392513662</v>
      </c>
      <c r="J18" s="14">
        <v>1753.8648149555911</v>
      </c>
      <c r="K18" s="14">
        <v>2027.9164990693334</v>
      </c>
      <c r="L18" s="14">
        <v>2855.9022985587085</v>
      </c>
      <c r="M18" s="14">
        <v>3517.4803121216019</v>
      </c>
      <c r="N18" s="14">
        <v>4109.4561696406408</v>
      </c>
      <c r="O18" s="14">
        <v>4412.8751516658522</v>
      </c>
      <c r="P18" s="14">
        <v>4666.9585219595219</v>
      </c>
      <c r="Q18" s="14">
        <v>5986.9468878367179</v>
      </c>
      <c r="R18" s="14">
        <v>7269.4672249352989</v>
      </c>
      <c r="S18" s="14">
        <v>8476.4770000000008</v>
      </c>
      <c r="T18" s="14">
        <v>8791.2711853139954</v>
      </c>
      <c r="U18" s="14">
        <v>9223.3824249113495</v>
      </c>
      <c r="V18" s="14">
        <v>8129.1954041465397</v>
      </c>
      <c r="W18" s="14">
        <v>9489.7995046844753</v>
      </c>
      <c r="X18" s="14">
        <v>10743.084348507104</v>
      </c>
      <c r="Y18" s="14">
        <v>12262.912913505788</v>
      </c>
      <c r="Z18" s="14">
        <v>15847.993473027906</v>
      </c>
      <c r="AA18" s="14">
        <v>21680.450988057615</v>
      </c>
      <c r="AB18" s="14">
        <v>27380.5366941266</v>
      </c>
      <c r="AC18" s="14">
        <v>38324.626875025402</v>
      </c>
      <c r="AD18" s="14">
        <v>43053.364316136307</v>
      </c>
      <c r="AE18" s="14">
        <v>54199.412789871458</v>
      </c>
      <c r="AF18" s="14">
        <v>43483.988505103516</v>
      </c>
      <c r="AG18" s="14">
        <v>56787.439137220594</v>
      </c>
      <c r="AH18" s="14">
        <v>73294.325118179884</v>
      </c>
      <c r="AI18" s="14">
        <v>88273.365913113405</v>
      </c>
      <c r="AJ18" s="14">
        <v>93412.577415844935</v>
      </c>
      <c r="AK18" s="14">
        <v>98709.824839853434</v>
      </c>
      <c r="AL18" s="14">
        <v>70389.39831010699</v>
      </c>
      <c r="AM18" s="14">
        <v>57432.498585307709</v>
      </c>
      <c r="AN18" s="14">
        <v>64547.736159723747</v>
      </c>
      <c r="AO18" s="14">
        <v>72349.595119067002</v>
      </c>
      <c r="AP18" s="14">
        <v>70554.157793104358</v>
      </c>
      <c r="AQ18" s="14">
        <v>51312.402168652305</v>
      </c>
      <c r="AR18" s="14">
        <v>77690.099803206278</v>
      </c>
      <c r="AS18" s="14">
        <v>99170.836513329952</v>
      </c>
      <c r="AT18" s="14">
        <v>79631.37940954855</v>
      </c>
      <c r="AU18" s="14">
        <v>69249.574287773561</v>
      </c>
      <c r="AV18" s="14"/>
      <c r="AW18" s="14">
        <v>62008.275240699571</v>
      </c>
      <c r="AX18" s="14">
        <v>68096.019420509212</v>
      </c>
      <c r="AY18" s="14">
        <v>67957.094012746267</v>
      </c>
      <c r="AZ18" s="14">
        <v>49331.023450598936</v>
      </c>
      <c r="BA18" s="14">
        <v>77920.256336672101</v>
      </c>
      <c r="BB18" s="14">
        <v>97870.219663173004</v>
      </c>
      <c r="BC18" s="14">
        <v>81024.427224444982</v>
      </c>
      <c r="BD18" s="14">
        <v>81288.181437754261</v>
      </c>
    </row>
    <row r="19" spans="2:56" x14ac:dyDescent="0.25">
      <c r="B19" s="10" t="s">
        <v>10</v>
      </c>
      <c r="C19" s="14">
        <v>2.4794655847884248E-2</v>
      </c>
      <c r="D19" s="14">
        <v>3.3159487875787881E-2</v>
      </c>
      <c r="E19" s="14">
        <v>0.10539088420683169</v>
      </c>
      <c r="F19" s="14">
        <v>0.30194234857241659</v>
      </c>
      <c r="G19" s="14">
        <v>4.9953544496665332</v>
      </c>
      <c r="H19" s="14">
        <v>540.49803045457645</v>
      </c>
      <c r="I19" s="14">
        <v>1956.2695366743319</v>
      </c>
      <c r="J19" s="14">
        <v>2143.5569851615596</v>
      </c>
      <c r="K19" s="14">
        <v>2500.2636048013078</v>
      </c>
      <c r="L19" s="14">
        <v>2939.4603532883466</v>
      </c>
      <c r="M19" s="14">
        <v>3694.9695560370706</v>
      </c>
      <c r="N19" s="14">
        <v>5159.0973965877911</v>
      </c>
      <c r="O19" s="14">
        <v>6398.3920437729803</v>
      </c>
      <c r="P19" s="14">
        <v>6943.0111541827391</v>
      </c>
      <c r="Q19" s="14">
        <v>7516.4048199043364</v>
      </c>
      <c r="R19" s="14">
        <v>8763.6092215506342</v>
      </c>
      <c r="S19" s="14">
        <v>10237.903</v>
      </c>
      <c r="T19" s="14">
        <v>12226.247559069972</v>
      </c>
      <c r="U19" s="14">
        <v>15255.874022608608</v>
      </c>
      <c r="V19" s="14">
        <v>13140.547405178382</v>
      </c>
      <c r="W19" s="14">
        <v>14188.437476824451</v>
      </c>
      <c r="X19" s="14">
        <v>13585.109136460022</v>
      </c>
      <c r="Y19" s="14">
        <v>15709.963790483032</v>
      </c>
      <c r="Z19" s="14">
        <v>16322.409063289384</v>
      </c>
      <c r="AA19" s="14">
        <v>18329.683912532208</v>
      </c>
      <c r="AB19" s="14">
        <v>24719.868683075067</v>
      </c>
      <c r="AC19" s="14">
        <v>30062.20573255387</v>
      </c>
      <c r="AD19" s="14">
        <v>35297.388803624774</v>
      </c>
      <c r="AE19" s="14">
        <v>45815.913974404531</v>
      </c>
      <c r="AF19" s="14">
        <v>40053.514931248726</v>
      </c>
      <c r="AG19" s="14">
        <v>47324.644526394426</v>
      </c>
      <c r="AH19" s="14">
        <v>63814.125307523609</v>
      </c>
      <c r="AI19" s="14">
        <v>70711.534607228255</v>
      </c>
      <c r="AJ19" s="14">
        <v>78679.999849938278</v>
      </c>
      <c r="AK19" s="14">
        <v>95696.285809184803</v>
      </c>
      <c r="AL19" s="14">
        <v>84518.799178972418</v>
      </c>
      <c r="AM19" s="14">
        <v>74846.642347607965</v>
      </c>
      <c r="AN19" s="14">
        <v>82422.057760042881</v>
      </c>
      <c r="AO19" s="14">
        <v>86637.491740170328</v>
      </c>
      <c r="AP19" s="14">
        <v>88817.119392692752</v>
      </c>
      <c r="AQ19" s="14">
        <v>63861.916269402442</v>
      </c>
      <c r="AR19" s="14">
        <v>87101.317504550476</v>
      </c>
      <c r="AS19" s="14">
        <v>106872.97802616963</v>
      </c>
      <c r="AT19" s="14">
        <v>96453.738066366408</v>
      </c>
      <c r="AU19" s="14">
        <v>79755.233477380039</v>
      </c>
      <c r="AV19" s="14"/>
      <c r="AW19" s="14">
        <v>82631.440399684303</v>
      </c>
      <c r="AX19" s="14">
        <v>88891.347663682827</v>
      </c>
      <c r="AY19" s="14">
        <v>87367.485997015407</v>
      </c>
      <c r="AZ19" s="14">
        <v>60362.621312015232</v>
      </c>
      <c r="BA19" s="14">
        <v>79779.731464526121</v>
      </c>
      <c r="BB19" s="14">
        <v>104690.75059108953</v>
      </c>
      <c r="BC19" s="14">
        <v>98394.415629150331</v>
      </c>
      <c r="BD19" s="14">
        <v>96865.988346403727</v>
      </c>
    </row>
    <row r="20" spans="2:56" x14ac:dyDescent="0.25">
      <c r="B20" s="1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</row>
    <row r="21" spans="2:56" x14ac:dyDescent="0.25">
      <c r="B21" s="10" t="s">
        <v>11</v>
      </c>
      <c r="C21" s="13">
        <v>0.11125920091736306</v>
      </c>
      <c r="D21" s="13">
        <v>0.14446219591346054</v>
      </c>
      <c r="E21" s="13">
        <v>0.35842467633968556</v>
      </c>
      <c r="F21" s="13">
        <v>1.2560498708560257</v>
      </c>
      <c r="G21" s="13">
        <v>19.346938885460975</v>
      </c>
      <c r="H21" s="13">
        <v>2366.1576700610299</v>
      </c>
      <c r="I21" s="13">
        <v>7609.7688309100249</v>
      </c>
      <c r="J21" s="13">
        <v>8934.3980807969128</v>
      </c>
      <c r="K21" s="13">
        <v>10805.500140583752</v>
      </c>
      <c r="L21" s="13">
        <v>12693.905529884221</v>
      </c>
      <c r="M21" s="13">
        <v>15443.135928032203</v>
      </c>
      <c r="N21" s="13">
        <v>19132.12827888894</v>
      </c>
      <c r="O21" s="13">
        <v>22014.006043950481</v>
      </c>
      <c r="P21" s="13">
        <v>24458.969277629294</v>
      </c>
      <c r="Q21" s="13">
        <v>27636.341947226312</v>
      </c>
      <c r="R21" s="13">
        <v>32235.072934464417</v>
      </c>
      <c r="S21" s="13">
        <v>37536.646799999995</v>
      </c>
      <c r="T21" s="13">
        <v>41643.866086237547</v>
      </c>
      <c r="U21" s="13">
        <v>46822.325661324525</v>
      </c>
      <c r="V21" s="13">
        <v>48156.174848111987</v>
      </c>
      <c r="W21" s="13">
        <v>51928.492621894402</v>
      </c>
      <c r="X21" s="13">
        <v>53790.326319985863</v>
      </c>
      <c r="Y21" s="13">
        <v>56682.327945046243</v>
      </c>
      <c r="Z21" s="13">
        <v>61904.448535251206</v>
      </c>
      <c r="AA21" s="13">
        <v>69626.113133829625</v>
      </c>
      <c r="AB21" s="13">
        <v>77023.817362538408</v>
      </c>
      <c r="AC21" s="13">
        <v>91747.795277896934</v>
      </c>
      <c r="AD21" s="13">
        <v>103009.18244624612</v>
      </c>
      <c r="AE21" s="13">
        <v>120693.76415144179</v>
      </c>
      <c r="AF21" s="13">
        <v>121726.74518241793</v>
      </c>
      <c r="AG21" s="13">
        <v>137875.56804128169</v>
      </c>
      <c r="AH21" s="13">
        <v>166231.56291699692</v>
      </c>
      <c r="AI21" s="13">
        <v>187153.87760722078</v>
      </c>
      <c r="AJ21" s="13">
        <v>211856.0316636854</v>
      </c>
      <c r="AK21" s="13">
        <v>228003.65916678892</v>
      </c>
      <c r="AL21" s="13">
        <v>228031.369894573</v>
      </c>
      <c r="AM21" s="13">
        <v>234533.18204241927</v>
      </c>
      <c r="AN21" s="13">
        <v>259184.71736247581</v>
      </c>
      <c r="AO21" s="13">
        <v>278387.64719958993</v>
      </c>
      <c r="AP21" s="13">
        <v>282586.68085055542</v>
      </c>
      <c r="AQ21" s="13">
        <v>253112.2206926989</v>
      </c>
      <c r="AR21" s="13">
        <v>279206.23181368667</v>
      </c>
      <c r="AS21" s="13">
        <v>304097.23468670808</v>
      </c>
      <c r="AT21" s="13">
        <v>311885.60024092259</v>
      </c>
      <c r="AU21" s="13">
        <v>322193.4254094077</v>
      </c>
      <c r="AV21" s="13"/>
      <c r="AW21" s="13">
        <v>317358.60760645795</v>
      </c>
      <c r="AX21" s="13">
        <v>334541.00838063401</v>
      </c>
      <c r="AY21" s="13">
        <v>338981.40723710484</v>
      </c>
      <c r="AZ21" s="13">
        <v>292388.24799223628</v>
      </c>
      <c r="BA21" s="13">
        <v>330836.23651697987</v>
      </c>
      <c r="BB21" s="13">
        <v>352127.25630441139</v>
      </c>
      <c r="BC21" s="13">
        <v>361670.82996505883</v>
      </c>
      <c r="BD21" s="13">
        <v>379229.97271160921</v>
      </c>
    </row>
    <row r="22" spans="2:56" x14ac:dyDescent="0.25">
      <c r="B22" s="18" t="s">
        <v>13</v>
      </c>
      <c r="C22" s="19">
        <f>+C6+C10+C17-C21</f>
        <v>0</v>
      </c>
      <c r="D22" s="19">
        <f t="shared" ref="D22:AU22" si="20">+D6+D10+D17-D21</f>
        <v>0</v>
      </c>
      <c r="E22" s="19">
        <f t="shared" si="20"/>
        <v>0</v>
      </c>
      <c r="F22" s="19">
        <f t="shared" si="20"/>
        <v>0</v>
      </c>
      <c r="G22" s="19">
        <f t="shared" si="20"/>
        <v>0</v>
      </c>
      <c r="H22" s="19">
        <f t="shared" si="20"/>
        <v>0</v>
      </c>
      <c r="I22" s="19">
        <f t="shared" si="20"/>
        <v>0</v>
      </c>
      <c r="J22" s="19">
        <f t="shared" si="20"/>
        <v>0</v>
      </c>
      <c r="K22" s="19">
        <f t="shared" si="20"/>
        <v>0</v>
      </c>
      <c r="L22" s="19">
        <f t="shared" si="20"/>
        <v>0</v>
      </c>
      <c r="M22" s="19">
        <f t="shared" si="20"/>
        <v>0</v>
      </c>
      <c r="N22" s="19">
        <f t="shared" si="20"/>
        <v>0</v>
      </c>
      <c r="O22" s="19">
        <f t="shared" si="20"/>
        <v>0</v>
      </c>
      <c r="P22" s="19">
        <f t="shared" si="20"/>
        <v>0</v>
      </c>
      <c r="Q22" s="19">
        <f t="shared" si="20"/>
        <v>0</v>
      </c>
      <c r="R22" s="19">
        <f t="shared" si="20"/>
        <v>0</v>
      </c>
      <c r="S22" s="19">
        <f t="shared" si="20"/>
        <v>0</v>
      </c>
      <c r="T22" s="19">
        <f t="shared" si="20"/>
        <v>0</v>
      </c>
      <c r="U22" s="19">
        <f t="shared" si="20"/>
        <v>0</v>
      </c>
      <c r="V22" s="19">
        <f t="shared" si="20"/>
        <v>0</v>
      </c>
      <c r="W22" s="19">
        <f t="shared" si="20"/>
        <v>0</v>
      </c>
      <c r="X22" s="19">
        <f t="shared" si="20"/>
        <v>0</v>
      </c>
      <c r="Y22" s="19">
        <f t="shared" si="20"/>
        <v>0</v>
      </c>
      <c r="Z22" s="19">
        <f t="shared" si="20"/>
        <v>0</v>
      </c>
      <c r="AA22" s="19">
        <f t="shared" si="20"/>
        <v>0</v>
      </c>
      <c r="AB22" s="19">
        <f t="shared" si="20"/>
        <v>0</v>
      </c>
      <c r="AC22" s="19">
        <f t="shared" si="20"/>
        <v>0</v>
      </c>
      <c r="AD22" s="19">
        <f t="shared" si="20"/>
        <v>0</v>
      </c>
      <c r="AE22" s="19">
        <f t="shared" si="20"/>
        <v>0</v>
      </c>
      <c r="AF22" s="19">
        <f t="shared" si="20"/>
        <v>0</v>
      </c>
      <c r="AG22" s="19">
        <f t="shared" si="20"/>
        <v>0</v>
      </c>
      <c r="AH22" s="19">
        <f t="shared" si="20"/>
        <v>0</v>
      </c>
      <c r="AI22" s="19">
        <f t="shared" si="20"/>
        <v>0</v>
      </c>
      <c r="AJ22" s="19">
        <f t="shared" si="20"/>
        <v>0</v>
      </c>
      <c r="AK22" s="19">
        <f t="shared" si="20"/>
        <v>0</v>
      </c>
      <c r="AL22" s="19">
        <f t="shared" si="20"/>
        <v>0</v>
      </c>
      <c r="AM22" s="19">
        <f t="shared" si="20"/>
        <v>0</v>
      </c>
      <c r="AN22" s="19">
        <f t="shared" si="20"/>
        <v>0</v>
      </c>
      <c r="AO22" s="19">
        <f t="shared" si="20"/>
        <v>0</v>
      </c>
      <c r="AP22" s="19">
        <f t="shared" si="20"/>
        <v>0</v>
      </c>
      <c r="AQ22" s="19">
        <f t="shared" si="20"/>
        <v>0</v>
      </c>
      <c r="AR22" s="19">
        <f t="shared" si="20"/>
        <v>0</v>
      </c>
      <c r="AS22" s="19">
        <f t="shared" si="20"/>
        <v>0</v>
      </c>
      <c r="AT22" s="19">
        <f t="shared" si="20"/>
        <v>0</v>
      </c>
      <c r="AU22" s="19">
        <f t="shared" si="20"/>
        <v>0</v>
      </c>
      <c r="AV22" s="19"/>
      <c r="AW22" s="19">
        <f t="shared" ref="AW22" si="21">+AW6+AW10+AW17-AW21</f>
        <v>0</v>
      </c>
      <c r="AX22" s="19">
        <f t="shared" ref="AX22" si="22">+AX6+AX10+AX17-AX21</f>
        <v>0</v>
      </c>
      <c r="AY22" s="19">
        <f t="shared" ref="AY22" si="23">+AY6+AY10+AY17-AY21</f>
        <v>0</v>
      </c>
      <c r="AZ22" s="19">
        <f t="shared" ref="AZ22" si="24">+AZ6+AZ10+AZ17-AZ21</f>
        <v>0</v>
      </c>
      <c r="BA22" s="19">
        <f t="shared" ref="BA22" si="25">+BA6+BA10+BA17-BA21</f>
        <v>0</v>
      </c>
      <c r="BB22" s="19">
        <f t="shared" ref="BB22" si="26">+BB6+BB10+BB17-BB21</f>
        <v>0</v>
      </c>
      <c r="BC22" s="19">
        <f t="shared" ref="BC22" si="27">+BC6+BC10+BC17-BC21</f>
        <v>0</v>
      </c>
      <c r="BD22" s="19">
        <f t="shared" ref="BD22" si="28">+BD6+BD10+BD17-BD21</f>
        <v>0</v>
      </c>
    </row>
    <row r="23" spans="2:56" x14ac:dyDescent="0.25">
      <c r="B23" s="18" t="s">
        <v>14</v>
      </c>
      <c r="K23" s="19">
        <f>+K11-K12-K13</f>
        <v>1.0999999994965037E-4</v>
      </c>
      <c r="L23" s="19">
        <f t="shared" ref="L23:AU23" si="29">+L11-L12-L13</f>
        <v>-5.0000000010186341E-4</v>
      </c>
      <c r="M23" s="19">
        <f t="shared" si="29"/>
        <v>-4.4440000010581571E-4</v>
      </c>
      <c r="N23" s="19">
        <f t="shared" si="29"/>
        <v>0</v>
      </c>
      <c r="O23" s="19">
        <f t="shared" si="29"/>
        <v>-3.9000000015221303E-4</v>
      </c>
      <c r="P23" s="19">
        <f t="shared" si="29"/>
        <v>3.7749509829154704E-4</v>
      </c>
      <c r="Q23" s="19">
        <f t="shared" si="29"/>
        <v>1.6048541510826908E-5</v>
      </c>
      <c r="R23" s="19">
        <f t="shared" si="29"/>
        <v>-2.4503493614247418E-4</v>
      </c>
      <c r="S23" s="19">
        <f t="shared" si="29"/>
        <v>4.0000000035433914E-4</v>
      </c>
      <c r="T23" s="19">
        <f t="shared" si="29"/>
        <v>-2.8434194609872065E-4</v>
      </c>
      <c r="U23" s="19">
        <f t="shared" si="29"/>
        <v>2.4055952508206246E-4</v>
      </c>
      <c r="V23" s="19">
        <f t="shared" si="29"/>
        <v>7.3626863922982011E-5</v>
      </c>
      <c r="W23" s="19">
        <f t="shared" si="29"/>
        <v>0</v>
      </c>
      <c r="X23" s="19">
        <f t="shared" si="29"/>
        <v>0</v>
      </c>
      <c r="Y23" s="19">
        <f t="shared" si="29"/>
        <v>0</v>
      </c>
      <c r="Z23" s="19">
        <f t="shared" si="29"/>
        <v>0</v>
      </c>
      <c r="AA23" s="19">
        <f t="shared" si="29"/>
        <v>0</v>
      </c>
      <c r="AB23" s="19">
        <f t="shared" si="29"/>
        <v>0</v>
      </c>
      <c r="AC23" s="19">
        <f t="shared" si="29"/>
        <v>0</v>
      </c>
      <c r="AD23" s="19">
        <f t="shared" si="29"/>
        <v>0</v>
      </c>
      <c r="AE23" s="19">
        <f t="shared" si="29"/>
        <v>0</v>
      </c>
      <c r="AF23" s="19">
        <f t="shared" si="29"/>
        <v>0</v>
      </c>
      <c r="AG23" s="19">
        <f t="shared" si="29"/>
        <v>0</v>
      </c>
      <c r="AH23" s="19">
        <f t="shared" si="29"/>
        <v>0</v>
      </c>
      <c r="AI23" s="19">
        <f t="shared" si="29"/>
        <v>0</v>
      </c>
      <c r="AJ23" s="19">
        <f t="shared" si="29"/>
        <v>0</v>
      </c>
      <c r="AK23" s="19">
        <f t="shared" si="29"/>
        <v>0</v>
      </c>
      <c r="AL23" s="19">
        <f t="shared" si="29"/>
        <v>0</v>
      </c>
      <c r="AM23" s="19">
        <f t="shared" si="29"/>
        <v>0</v>
      </c>
      <c r="AN23" s="19">
        <f t="shared" si="29"/>
        <v>0</v>
      </c>
      <c r="AO23" s="19">
        <f t="shared" si="29"/>
        <v>0</v>
      </c>
      <c r="AP23" s="19">
        <f t="shared" si="29"/>
        <v>0</v>
      </c>
      <c r="AQ23" s="19">
        <f t="shared" si="29"/>
        <v>0</v>
      </c>
      <c r="AR23" s="19">
        <f t="shared" si="29"/>
        <v>0</v>
      </c>
      <c r="AS23" s="19">
        <f t="shared" si="29"/>
        <v>0</v>
      </c>
      <c r="AT23" s="19">
        <f t="shared" si="29"/>
        <v>0</v>
      </c>
      <c r="AU23" s="19">
        <f t="shared" si="29"/>
        <v>0</v>
      </c>
      <c r="AV23" s="19"/>
      <c r="AW23" s="19"/>
      <c r="AX23" s="19"/>
      <c r="AY23" s="19"/>
      <c r="AZ23" s="19"/>
      <c r="BA23" s="19"/>
      <c r="BB23" s="19"/>
      <c r="BC23" s="19"/>
      <c r="BD23" s="19"/>
    </row>
    <row r="25" spans="2:56" x14ac:dyDescent="0.25">
      <c r="B25" s="15" t="s">
        <v>16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</row>
    <row r="26" spans="2:56" x14ac:dyDescent="0.25">
      <c r="B26" s="1"/>
      <c r="C26" s="2">
        <v>1980</v>
      </c>
      <c r="D26" s="2">
        <v>1981</v>
      </c>
      <c r="E26" s="2">
        <v>1982</v>
      </c>
      <c r="F26" s="2">
        <v>1983</v>
      </c>
      <c r="G26" s="2">
        <v>1984</v>
      </c>
      <c r="H26" s="2">
        <v>1985</v>
      </c>
      <c r="I26" s="2">
        <v>1986</v>
      </c>
      <c r="J26" s="2">
        <v>1987</v>
      </c>
      <c r="K26" s="2">
        <v>1988</v>
      </c>
      <c r="L26" s="2">
        <v>1989</v>
      </c>
      <c r="M26" s="2">
        <v>1990</v>
      </c>
      <c r="N26" s="2">
        <v>1991</v>
      </c>
      <c r="O26" s="2">
        <v>1992</v>
      </c>
      <c r="P26" s="2">
        <v>1993</v>
      </c>
      <c r="Q26" s="2">
        <v>1994</v>
      </c>
      <c r="R26" s="2">
        <v>1995</v>
      </c>
      <c r="S26" s="2">
        <v>1996</v>
      </c>
      <c r="T26" s="2">
        <v>1997</v>
      </c>
      <c r="U26" s="2">
        <v>1998</v>
      </c>
      <c r="V26" s="2">
        <v>1999</v>
      </c>
      <c r="W26" s="2">
        <v>2000</v>
      </c>
      <c r="X26" s="2">
        <v>2001</v>
      </c>
      <c r="Y26" s="2">
        <v>2002</v>
      </c>
      <c r="Z26" s="2">
        <v>2003</v>
      </c>
      <c r="AA26" s="2">
        <v>2004</v>
      </c>
      <c r="AB26" s="2">
        <v>2005</v>
      </c>
      <c r="AC26" s="2">
        <v>2006</v>
      </c>
      <c r="AD26" s="2">
        <v>2007</v>
      </c>
      <c r="AE26" s="2">
        <v>2008</v>
      </c>
      <c r="AF26" s="2">
        <v>2009</v>
      </c>
      <c r="AG26" s="2">
        <v>2010</v>
      </c>
      <c r="AH26" s="2">
        <v>2011</v>
      </c>
      <c r="AI26" s="2">
        <v>2012</v>
      </c>
      <c r="AJ26" s="2">
        <v>2013</v>
      </c>
      <c r="AK26" s="2">
        <v>2014</v>
      </c>
      <c r="AL26" s="2">
        <v>2015</v>
      </c>
      <c r="AM26" s="2">
        <v>2016</v>
      </c>
      <c r="AN26" s="2">
        <v>2017</v>
      </c>
      <c r="AO26" s="2">
        <v>2018</v>
      </c>
      <c r="AP26" s="2">
        <v>2019</v>
      </c>
      <c r="AQ26" s="2">
        <v>2020</v>
      </c>
      <c r="AR26" s="2">
        <v>2021</v>
      </c>
      <c r="AS26" s="2">
        <v>2022</v>
      </c>
      <c r="AT26" s="2">
        <v>2023</v>
      </c>
      <c r="AU26" s="2">
        <v>2024</v>
      </c>
      <c r="AV26" s="2"/>
      <c r="AW26" s="2">
        <v>2017</v>
      </c>
      <c r="AX26" s="2">
        <v>2018</v>
      </c>
      <c r="AY26" s="2">
        <v>2019</v>
      </c>
      <c r="AZ26" s="2">
        <v>2020</v>
      </c>
      <c r="BA26" s="2">
        <v>2021</v>
      </c>
      <c r="BB26" s="2">
        <v>2022</v>
      </c>
      <c r="BC26" s="2">
        <v>2023</v>
      </c>
      <c r="BD26" s="2">
        <v>2024</v>
      </c>
    </row>
    <row r="27" spans="2:56" x14ac:dyDescent="0.25">
      <c r="B27" s="3" t="s">
        <v>15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4"/>
      <c r="W27" s="5"/>
      <c r="X27" s="5"/>
      <c r="Y27" s="6"/>
      <c r="Z27" s="7"/>
      <c r="AA27" s="6"/>
      <c r="AB27" s="8"/>
      <c r="AC27" s="8"/>
      <c r="AD27" s="9"/>
      <c r="AE27" s="10"/>
      <c r="AF27" s="10"/>
      <c r="AG27" s="10"/>
      <c r="AH27" s="10"/>
      <c r="AI27" s="10"/>
      <c r="AJ27" s="10"/>
      <c r="AK27" s="10"/>
      <c r="AL27" s="10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3" t="s">
        <v>20</v>
      </c>
      <c r="AX27" s="11"/>
      <c r="AY27" s="11"/>
      <c r="AZ27" s="11"/>
      <c r="BA27" s="11"/>
      <c r="BB27" s="11"/>
      <c r="BC27" s="11"/>
      <c r="BD27" s="11"/>
    </row>
    <row r="28" spans="2:56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2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</row>
    <row r="29" spans="2:56" x14ac:dyDescent="0.25">
      <c r="B29" s="10" t="s">
        <v>0</v>
      </c>
      <c r="C29" s="13">
        <f t="shared" ref="C29:U29" si="30">+C30+C31</f>
        <v>13158.358251713169</v>
      </c>
      <c r="D29" s="13">
        <f t="shared" si="30"/>
        <v>13400.19486797173</v>
      </c>
      <c r="E29" s="13">
        <f t="shared" si="30"/>
        <v>12891.29082458566</v>
      </c>
      <c r="F29" s="13">
        <f t="shared" si="30"/>
        <v>12122.885038196226</v>
      </c>
      <c r="G29" s="13">
        <f t="shared" si="30"/>
        <v>12204.137829448171</v>
      </c>
      <c r="H29" s="13">
        <f t="shared" si="30"/>
        <v>12431.471609286116</v>
      </c>
      <c r="I29" s="13">
        <f t="shared" si="30"/>
        <v>12648.730384734175</v>
      </c>
      <c r="J29" s="13">
        <f t="shared" si="30"/>
        <v>12917.061419679358</v>
      </c>
      <c r="K29" s="13">
        <f t="shared" si="30"/>
        <v>13081.939243859582</v>
      </c>
      <c r="L29" s="13">
        <f t="shared" si="30"/>
        <v>13299.133472763728</v>
      </c>
      <c r="M29" s="13">
        <f t="shared" si="30"/>
        <v>13685.301151975844</v>
      </c>
      <c r="N29" s="13">
        <f t="shared" si="30"/>
        <v>14140.432594816895</v>
      </c>
      <c r="O29" s="13">
        <f t="shared" si="30"/>
        <v>14645.768425947994</v>
      </c>
      <c r="P29" s="13">
        <f t="shared" si="30"/>
        <v>15117.318290370609</v>
      </c>
      <c r="Q29" s="13">
        <f t="shared" si="30"/>
        <v>15564.768028894068</v>
      </c>
      <c r="R29" s="13">
        <f t="shared" si="30"/>
        <v>16099.237375506364</v>
      </c>
      <c r="S29" s="13">
        <f t="shared" si="30"/>
        <v>16610.534</v>
      </c>
      <c r="T29" s="13">
        <f t="shared" si="30"/>
        <v>17465.757009366389</v>
      </c>
      <c r="U29" s="13">
        <f t="shared" si="30"/>
        <v>18349.485159850155</v>
      </c>
      <c r="V29" s="13">
        <f>+V30+V31</f>
        <v>18867.184881296325</v>
      </c>
      <c r="W29" s="13">
        <f t="shared" ref="W29:BD29" si="31">+W30+W31</f>
        <v>19296.126831418489</v>
      </c>
      <c r="X29" s="13">
        <f t="shared" si="31"/>
        <v>19581.578856631902</v>
      </c>
      <c r="Y29" s="13">
        <f t="shared" si="31"/>
        <v>20018.916808643102</v>
      </c>
      <c r="Z29" s="13">
        <f t="shared" si="31"/>
        <v>20441.77924390326</v>
      </c>
      <c r="AA29" s="13">
        <f t="shared" si="31"/>
        <v>21043.316022398423</v>
      </c>
      <c r="AB29" s="13">
        <f t="shared" si="31"/>
        <v>21744.692839058014</v>
      </c>
      <c r="AC29" s="13">
        <f t="shared" si="31"/>
        <v>22606.117676039637</v>
      </c>
      <c r="AD29" s="13">
        <f t="shared" si="31"/>
        <v>23536.324121784564</v>
      </c>
      <c r="AE29" s="13">
        <f t="shared" si="31"/>
        <v>24776.443597542573</v>
      </c>
      <c r="AF29" s="13">
        <f t="shared" si="31"/>
        <v>25691.408327579185</v>
      </c>
      <c r="AG29" s="13">
        <f t="shared" si="31"/>
        <v>26681.900721530143</v>
      </c>
      <c r="AH29" s="13">
        <f t="shared" si="31"/>
        <v>28142.921716140037</v>
      </c>
      <c r="AI29" s="13">
        <f t="shared" si="31"/>
        <v>29449.742426614288</v>
      </c>
      <c r="AJ29" s="13">
        <f t="shared" si="31"/>
        <v>31330.036130852099</v>
      </c>
      <c r="AK29" s="13">
        <f t="shared" si="31"/>
        <v>33085.044812810316</v>
      </c>
      <c r="AL29" s="13">
        <f t="shared" si="31"/>
        <v>34990.731759875409</v>
      </c>
      <c r="AM29" s="13">
        <f t="shared" si="31"/>
        <v>36086.151174057937</v>
      </c>
      <c r="AN29" s="13">
        <f t="shared" si="31"/>
        <v>37804.04070827629</v>
      </c>
      <c r="AO29" s="13">
        <f t="shared" si="31"/>
        <v>39476.10145067743</v>
      </c>
      <c r="AP29" s="13">
        <f t="shared" si="31"/>
        <v>40931.905630697103</v>
      </c>
      <c r="AQ29" s="13">
        <f t="shared" si="31"/>
        <v>38018.504129367444</v>
      </c>
      <c r="AR29" s="13">
        <f t="shared" si="31"/>
        <v>40052.00396611372</v>
      </c>
      <c r="AS29" s="13">
        <f t="shared" si="31"/>
        <v>41422.457016959728</v>
      </c>
      <c r="AT29" s="13">
        <f t="shared" si="31"/>
        <v>42688.691275175945</v>
      </c>
      <c r="AU29" s="13">
        <f t="shared" si="31"/>
        <v>42804.763291515017</v>
      </c>
      <c r="AV29" s="13"/>
      <c r="AW29" s="13">
        <f t="shared" si="31"/>
        <v>260621.35701934181</v>
      </c>
      <c r="AX29" s="13">
        <f t="shared" si="31"/>
        <v>268892.14553630003</v>
      </c>
      <c r="AY29" s="13">
        <f t="shared" si="31"/>
        <v>273888.88006387063</v>
      </c>
      <c r="AZ29" s="13">
        <f t="shared" si="31"/>
        <v>247500.70289300403</v>
      </c>
      <c r="BA29" s="13">
        <f t="shared" si="31"/>
        <v>265091.54771626857</v>
      </c>
      <c r="BB29" s="13">
        <f t="shared" si="31"/>
        <v>278474.91030088637</v>
      </c>
      <c r="BC29" s="13">
        <f t="shared" si="31"/>
        <v>286515.81985381636</v>
      </c>
      <c r="BD29" s="13">
        <f t="shared" si="31"/>
        <v>290759.95869647659</v>
      </c>
    </row>
    <row r="30" spans="2:56" x14ac:dyDescent="0.25">
      <c r="B30" s="10" t="s">
        <v>1</v>
      </c>
      <c r="C30" s="14">
        <v>10804.472085498008</v>
      </c>
      <c r="D30" s="14">
        <v>10849.053041027739</v>
      </c>
      <c r="E30" s="14">
        <v>10414.38722480574</v>
      </c>
      <c r="F30" s="14">
        <v>9937.0176113904454</v>
      </c>
      <c r="G30" s="14">
        <v>9934.9888536810904</v>
      </c>
      <c r="H30" s="14">
        <v>10330.2396577258</v>
      </c>
      <c r="I30" s="14">
        <v>10844.192384734175</v>
      </c>
      <c r="J30" s="14">
        <v>11181.302419679358</v>
      </c>
      <c r="K30" s="14">
        <v>11280.821243859582</v>
      </c>
      <c r="L30" s="14">
        <v>11482.159472763728</v>
      </c>
      <c r="M30" s="14">
        <v>11869.886151975843</v>
      </c>
      <c r="N30" s="14">
        <v>12264.367594816895</v>
      </c>
      <c r="O30" s="14">
        <v>12700.433425947993</v>
      </c>
      <c r="P30" s="14">
        <v>13122.712290370609</v>
      </c>
      <c r="Q30" s="14">
        <v>13507.684028894069</v>
      </c>
      <c r="R30" s="14">
        <v>13905.760375506363</v>
      </c>
      <c r="S30" s="14">
        <v>14359.906000000001</v>
      </c>
      <c r="T30" s="14">
        <v>15139.505009366389</v>
      </c>
      <c r="U30" s="14">
        <v>15934.817048921044</v>
      </c>
      <c r="V30" s="14">
        <v>16375.000609152588</v>
      </c>
      <c r="W30" s="14">
        <v>16752.141831418488</v>
      </c>
      <c r="X30" s="14">
        <v>16964.766476631903</v>
      </c>
      <c r="Y30" s="14">
        <v>17311.638808643103</v>
      </c>
      <c r="Z30" s="14">
        <v>17637.775973903259</v>
      </c>
      <c r="AA30" s="14">
        <v>18151.034800030575</v>
      </c>
      <c r="AB30" s="14">
        <v>18755.349212783152</v>
      </c>
      <c r="AC30" s="14">
        <v>19518.920676039637</v>
      </c>
      <c r="AD30" s="14">
        <v>20332.797121784562</v>
      </c>
      <c r="AE30" s="14">
        <v>21447.626610532894</v>
      </c>
      <c r="AF30" s="14">
        <v>22235.429361921186</v>
      </c>
      <c r="AG30" s="14">
        <v>23119.867296336903</v>
      </c>
      <c r="AH30" s="14">
        <v>24322.887637361517</v>
      </c>
      <c r="AI30" s="14">
        <v>25443.089792751292</v>
      </c>
      <c r="AJ30" s="14">
        <v>26951.15625534147</v>
      </c>
      <c r="AK30" s="14">
        <v>28411.942014246422</v>
      </c>
      <c r="AL30" s="14">
        <v>29889.224670999967</v>
      </c>
      <c r="AM30" s="14">
        <v>30904.697535289473</v>
      </c>
      <c r="AN30" s="14">
        <v>32366.729629845478</v>
      </c>
      <c r="AO30" s="14">
        <v>33758.922069753018</v>
      </c>
      <c r="AP30" s="14">
        <v>34999.859849066408</v>
      </c>
      <c r="AQ30" s="14">
        <v>32250.375442023724</v>
      </c>
      <c r="AR30" s="14">
        <v>33973.030704970908</v>
      </c>
      <c r="AS30" s="14">
        <v>35115.805622716529</v>
      </c>
      <c r="AT30" s="14">
        <v>36231.081939888543</v>
      </c>
      <c r="AU30" s="14">
        <v>36442.566988937804</v>
      </c>
      <c r="AV30" s="14"/>
      <c r="AW30" s="14">
        <v>212397.00107719109</v>
      </c>
      <c r="AX30" s="14">
        <v>219030.95938182448</v>
      </c>
      <c r="AY30" s="14">
        <v>223162.74225646231</v>
      </c>
      <c r="AZ30" s="14">
        <v>197884.88457959038</v>
      </c>
      <c r="BA30" s="14">
        <v>213313.00294229007</v>
      </c>
      <c r="BB30" s="14">
        <v>225847.60872396399</v>
      </c>
      <c r="BC30" s="14">
        <v>231711.17544622984</v>
      </c>
      <c r="BD30" s="14">
        <v>235638.32408273363</v>
      </c>
    </row>
    <row r="31" spans="2:56" x14ac:dyDescent="0.25">
      <c r="B31" s="10" t="s">
        <v>2</v>
      </c>
      <c r="C31" s="14">
        <v>2353.8861662151608</v>
      </c>
      <c r="D31" s="14">
        <v>2551.1418269439914</v>
      </c>
      <c r="E31" s="14">
        <v>2476.903599779921</v>
      </c>
      <c r="F31" s="14">
        <v>2185.8674268057803</v>
      </c>
      <c r="G31" s="14">
        <v>2269.1489757670806</v>
      </c>
      <c r="H31" s="14">
        <v>2101.2319515603167</v>
      </c>
      <c r="I31" s="14">
        <v>1804.538</v>
      </c>
      <c r="J31" s="14">
        <v>1735.759</v>
      </c>
      <c r="K31" s="14">
        <v>1801.1179999999999</v>
      </c>
      <c r="L31" s="14">
        <v>1816.9739999999999</v>
      </c>
      <c r="M31" s="14">
        <v>1815.415</v>
      </c>
      <c r="N31" s="14">
        <v>1876.0650000000001</v>
      </c>
      <c r="O31" s="14">
        <v>1945.335</v>
      </c>
      <c r="P31" s="14">
        <v>1994.606</v>
      </c>
      <c r="Q31" s="14">
        <v>2057.0839999999998</v>
      </c>
      <c r="R31" s="14">
        <v>2193.4769999999999</v>
      </c>
      <c r="S31" s="14">
        <v>2250.6280000000002</v>
      </c>
      <c r="T31" s="14">
        <v>2326.252</v>
      </c>
      <c r="U31" s="14">
        <v>2414.6681109291117</v>
      </c>
      <c r="V31" s="14">
        <v>2492.1842721437383</v>
      </c>
      <c r="W31" s="14">
        <v>2543.9850000000001</v>
      </c>
      <c r="X31" s="14">
        <v>2616.8123799999998</v>
      </c>
      <c r="Y31" s="14">
        <v>2707.2779999999998</v>
      </c>
      <c r="Z31" s="14">
        <v>2804.0032700000002</v>
      </c>
      <c r="AA31" s="14">
        <v>2892.2812223678498</v>
      </c>
      <c r="AB31" s="14">
        <v>2989.3436262748601</v>
      </c>
      <c r="AC31" s="14">
        <v>3087.1970000000001</v>
      </c>
      <c r="AD31" s="14">
        <v>3203.527</v>
      </c>
      <c r="AE31" s="14">
        <v>3328.8169870096804</v>
      </c>
      <c r="AF31" s="14">
        <v>3455.9789656580001</v>
      </c>
      <c r="AG31" s="14">
        <v>3562.03342519324</v>
      </c>
      <c r="AH31" s="14">
        <v>3820.0340787785203</v>
      </c>
      <c r="AI31" s="14">
        <v>4006.6526338629956</v>
      </c>
      <c r="AJ31" s="14">
        <v>4378.87987551063</v>
      </c>
      <c r="AK31" s="14">
        <v>4673.1027985638948</v>
      </c>
      <c r="AL31" s="14">
        <v>5101.5070888754399</v>
      </c>
      <c r="AM31" s="14">
        <v>5181.4536387684648</v>
      </c>
      <c r="AN31" s="14">
        <v>5437.3110784308128</v>
      </c>
      <c r="AO31" s="14">
        <v>5717.17938092441</v>
      </c>
      <c r="AP31" s="14">
        <v>5932.0457816306953</v>
      </c>
      <c r="AQ31" s="14">
        <v>5768.1286873437184</v>
      </c>
      <c r="AR31" s="14">
        <v>6078.9732611428126</v>
      </c>
      <c r="AS31" s="14">
        <v>6306.6513942432011</v>
      </c>
      <c r="AT31" s="14">
        <v>6457.6093352874041</v>
      </c>
      <c r="AU31" s="14">
        <v>6362.1963025772166</v>
      </c>
      <c r="AV31" s="14"/>
      <c r="AW31" s="14">
        <v>48224.355942150716</v>
      </c>
      <c r="AX31" s="14">
        <v>49861.186154475574</v>
      </c>
      <c r="AY31" s="14">
        <v>50726.137807408319</v>
      </c>
      <c r="AZ31" s="14">
        <v>49615.818313413656</v>
      </c>
      <c r="BA31" s="14">
        <v>51778.544773978472</v>
      </c>
      <c r="BB31" s="14">
        <v>52627.301576922378</v>
      </c>
      <c r="BC31" s="14">
        <v>54804.644407586522</v>
      </c>
      <c r="BD31" s="14">
        <v>55121.634613742986</v>
      </c>
    </row>
    <row r="32" spans="2:56" x14ac:dyDescent="0.25">
      <c r="B32" s="10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</row>
    <row r="33" spans="2:56" x14ac:dyDescent="0.25">
      <c r="B33" s="10" t="s">
        <v>3</v>
      </c>
      <c r="C33" s="13">
        <f t="shared" ref="C33:U33" si="32">+C34+C37</f>
        <v>1917.7460185226582</v>
      </c>
      <c r="D33" s="13">
        <f t="shared" si="32"/>
        <v>1902.7600454552357</v>
      </c>
      <c r="E33" s="13">
        <f t="shared" si="32"/>
        <v>1455.4025774351721</v>
      </c>
      <c r="F33" s="13">
        <f t="shared" si="32"/>
        <v>1293.2765136068344</v>
      </c>
      <c r="G33" s="13">
        <f t="shared" si="32"/>
        <v>1801.4607999145542</v>
      </c>
      <c r="H33" s="13">
        <f t="shared" si="32"/>
        <v>2284.6679040744634</v>
      </c>
      <c r="I33" s="13">
        <f t="shared" si="32"/>
        <v>1587.847660031211</v>
      </c>
      <c r="J33" s="13">
        <f t="shared" si="32"/>
        <v>1865.9665458221662</v>
      </c>
      <c r="K33" s="13">
        <f t="shared" si="32"/>
        <v>1937.4491571081517</v>
      </c>
      <c r="L33" s="13">
        <f t="shared" si="32"/>
        <v>1644.5065238781722</v>
      </c>
      <c r="M33" s="13">
        <f t="shared" si="32"/>
        <v>1935.3240199718298</v>
      </c>
      <c r="N33" s="13">
        <f t="shared" si="32"/>
        <v>2502.1228646401892</v>
      </c>
      <c r="O33" s="13">
        <f t="shared" si="32"/>
        <v>2635.3041288376617</v>
      </c>
      <c r="P33" s="13">
        <f t="shared" si="32"/>
        <v>2633.4824201814008</v>
      </c>
      <c r="Q33" s="13">
        <f t="shared" si="32"/>
        <v>2354.2721845042747</v>
      </c>
      <c r="R33" s="13">
        <f t="shared" si="32"/>
        <v>2644.0537122349097</v>
      </c>
      <c r="S33" s="13">
        <f t="shared" si="32"/>
        <v>3140.81</v>
      </c>
      <c r="T33" s="13">
        <f t="shared" si="32"/>
        <v>4090.3876035586454</v>
      </c>
      <c r="U33" s="13">
        <f t="shared" si="32"/>
        <v>5256.5606109300215</v>
      </c>
      <c r="V33" s="13">
        <f>+V34+V37</f>
        <v>4270.318893429845</v>
      </c>
      <c r="W33" s="13">
        <f t="shared" ref="W33:AU33" si="33">+W34+W37</f>
        <v>3955.2813869099855</v>
      </c>
      <c r="X33" s="13">
        <f t="shared" si="33"/>
        <v>3264.3278832639467</v>
      </c>
      <c r="Y33" s="13">
        <f t="shared" si="33"/>
        <v>3847.3772215138574</v>
      </c>
      <c r="Z33" s="13">
        <f t="shared" si="33"/>
        <v>3353.8430177860059</v>
      </c>
      <c r="AA33" s="13">
        <f t="shared" si="33"/>
        <v>2956.5822116751265</v>
      </c>
      <c r="AB33" s="13">
        <f t="shared" si="33"/>
        <v>3750.8853529089956</v>
      </c>
      <c r="AC33" s="13">
        <f t="shared" si="33"/>
        <v>3559.9624271951261</v>
      </c>
      <c r="AD33" s="13">
        <f t="shared" si="33"/>
        <v>3953.5689617696812</v>
      </c>
      <c r="AE33" s="13">
        <f t="shared" si="33"/>
        <v>5112.4920370204054</v>
      </c>
      <c r="AF33" s="13">
        <f t="shared" si="33"/>
        <v>5310.7930276236048</v>
      </c>
      <c r="AG33" s="13">
        <f t="shared" si="33"/>
        <v>5690.3565240563148</v>
      </c>
      <c r="AH33" s="13">
        <f t="shared" si="33"/>
        <v>7161.4072098291763</v>
      </c>
      <c r="AI33" s="13">
        <f t="shared" si="33"/>
        <v>6688.0433050020893</v>
      </c>
      <c r="AJ33" s="13">
        <f t="shared" si="33"/>
        <v>7761.1103290758174</v>
      </c>
      <c r="AK33" s="13">
        <f t="shared" si="33"/>
        <v>8732.0283062055041</v>
      </c>
      <c r="AL33" s="13">
        <f t="shared" si="33"/>
        <v>8803.2708969243831</v>
      </c>
      <c r="AM33" s="13">
        <f t="shared" si="33"/>
        <v>9671.4529658011161</v>
      </c>
      <c r="AN33" s="13">
        <f t="shared" si="33"/>
        <v>11204.631336775987</v>
      </c>
      <c r="AO33" s="13">
        <f t="shared" si="33"/>
        <v>11154.177710838807</v>
      </c>
      <c r="AP33" s="13">
        <f t="shared" si="33"/>
        <v>11219.410866965525</v>
      </c>
      <c r="AQ33" s="13">
        <f t="shared" si="33"/>
        <v>8354.2996654467588</v>
      </c>
      <c r="AR33" s="13">
        <f t="shared" si="33"/>
        <v>9318.2628593727168</v>
      </c>
      <c r="AS33" s="13">
        <f t="shared" si="33"/>
        <v>9095.7124873213543</v>
      </c>
      <c r="AT33" s="13">
        <f t="shared" si="33"/>
        <v>10154.063862465506</v>
      </c>
      <c r="AU33" s="13">
        <f t="shared" si="33"/>
        <v>8039.2716517017398</v>
      </c>
      <c r="AV33" s="13"/>
      <c r="AW33" s="13">
        <f>+AW34+AW37+AW38</f>
        <v>77360.415746100829</v>
      </c>
      <c r="AX33" s="13">
        <f t="shared" ref="AX33:BD33" si="34">+AX34+AX37+AX38</f>
        <v>80637.731489851634</v>
      </c>
      <c r="AY33" s="13">
        <f t="shared" si="34"/>
        <v>78906.768788472284</v>
      </c>
      <c r="AZ33" s="13">
        <f t="shared" si="34"/>
        <v>53103.976026429802</v>
      </c>
      <c r="BA33" s="13">
        <f t="shared" si="34"/>
        <v>59635.841700387071</v>
      </c>
      <c r="BB33" s="13">
        <f t="shared" si="34"/>
        <v>61760.577987698816</v>
      </c>
      <c r="BC33" s="13">
        <f t="shared" si="34"/>
        <v>65209.648178727934</v>
      </c>
      <c r="BD33" s="13">
        <f t="shared" si="34"/>
        <v>56677.434152503803</v>
      </c>
    </row>
    <row r="34" spans="2:56" x14ac:dyDescent="0.25">
      <c r="B34" s="10" t="s">
        <v>4</v>
      </c>
      <c r="C34" s="13">
        <v>1963.2224573115118</v>
      </c>
      <c r="D34" s="13">
        <v>1922.2210769864596</v>
      </c>
      <c r="E34" s="13">
        <v>1395.6594212724322</v>
      </c>
      <c r="F34" s="13">
        <v>1222.8581296163597</v>
      </c>
      <c r="G34" s="13">
        <v>1313.0443130567687</v>
      </c>
      <c r="H34" s="13">
        <v>1499.4593930582848</v>
      </c>
      <c r="I34" s="13">
        <v>1560.4517208159448</v>
      </c>
      <c r="J34" s="13">
        <v>1644.1203953921561</v>
      </c>
      <c r="K34" s="13">
        <v>1742.2995099656969</v>
      </c>
      <c r="L34" s="13">
        <v>1706.846387</v>
      </c>
      <c r="M34" s="13">
        <v>1939.4245556000001</v>
      </c>
      <c r="N34" s="13">
        <v>2309.2275499999996</v>
      </c>
      <c r="O34" s="13">
        <v>2587.8704234340307</v>
      </c>
      <c r="P34" s="13">
        <v>2655.8945060049809</v>
      </c>
      <c r="Q34" s="13">
        <v>2442.9409089832916</v>
      </c>
      <c r="R34" s="13">
        <v>2780.084100648905</v>
      </c>
      <c r="S34" s="13">
        <v>3106.1410000000001</v>
      </c>
      <c r="T34" s="13">
        <v>3937.4385001544824</v>
      </c>
      <c r="U34" s="13">
        <v>5087.8302359174604</v>
      </c>
      <c r="V34" s="13">
        <v>4310.6034758046062</v>
      </c>
      <c r="W34" s="13">
        <v>3927.0062836400257</v>
      </c>
      <c r="X34" s="13">
        <v>3084.7010845757382</v>
      </c>
      <c r="Y34" s="13">
        <v>3655.6122986382479</v>
      </c>
      <c r="Z34" s="13">
        <v>3259.1382791807227</v>
      </c>
      <c r="AA34" s="13">
        <v>3222.7102807770657</v>
      </c>
      <c r="AB34" s="13">
        <v>3437.5586296529195</v>
      </c>
      <c r="AC34" s="13">
        <v>3757.082440788251</v>
      </c>
      <c r="AD34" s="13">
        <v>4232.1144761463302</v>
      </c>
      <c r="AE34" s="13">
        <v>5022.3649258699133</v>
      </c>
      <c r="AF34" s="13">
        <v>5167.4612027689145</v>
      </c>
      <c r="AG34" s="13">
        <v>5553.1491407554895</v>
      </c>
      <c r="AH34" s="13">
        <v>6870.0209631405532</v>
      </c>
      <c r="AI34" s="13">
        <v>7043.5336467633733</v>
      </c>
      <c r="AJ34" s="13">
        <v>7869.5303067238738</v>
      </c>
      <c r="AK34" s="13">
        <v>8649.2495986712129</v>
      </c>
      <c r="AL34" s="13">
        <v>9081.2287265547384</v>
      </c>
      <c r="AM34" s="13">
        <v>9391.3659756773304</v>
      </c>
      <c r="AN34" s="13">
        <v>10496.844999999999</v>
      </c>
      <c r="AO34" s="13">
        <v>10835.838706984561</v>
      </c>
      <c r="AP34" s="13">
        <v>10460.754188736555</v>
      </c>
      <c r="AQ34" s="13">
        <v>7749.528446511451</v>
      </c>
      <c r="AR34" s="13">
        <v>8672.7237219581766</v>
      </c>
      <c r="AS34" s="13">
        <v>9158.0889370668501</v>
      </c>
      <c r="AT34" s="13">
        <v>9681.3154254860019</v>
      </c>
      <c r="AU34" s="13">
        <v>8854.7896867677537</v>
      </c>
      <c r="AV34" s="13"/>
      <c r="AW34" s="13">
        <v>73365.902399310129</v>
      </c>
      <c r="AX34" s="13">
        <v>76585.181517874007</v>
      </c>
      <c r="AY34" s="13">
        <v>80103.180763376295</v>
      </c>
      <c r="AZ34" s="13">
        <v>47866.956094137029</v>
      </c>
      <c r="BA34" s="13">
        <v>57334.992534034456</v>
      </c>
      <c r="BB34" s="13">
        <v>59640.875403282087</v>
      </c>
      <c r="BC34" s="13">
        <v>61416.153077379793</v>
      </c>
      <c r="BD34" s="13">
        <v>54752.362376761303</v>
      </c>
    </row>
    <row r="35" spans="2:56" x14ac:dyDescent="0.25">
      <c r="B35" s="10" t="s">
        <v>5</v>
      </c>
      <c r="C35" s="14"/>
      <c r="D35" s="14"/>
      <c r="E35" s="14"/>
      <c r="F35" s="14"/>
      <c r="G35" s="14"/>
      <c r="H35" s="14"/>
      <c r="I35" s="14"/>
      <c r="J35" s="14"/>
      <c r="K35" s="14">
        <v>522.99300000000005</v>
      </c>
      <c r="L35" s="14">
        <v>504.97699999999998</v>
      </c>
      <c r="M35" s="14">
        <v>764.47400000000005</v>
      </c>
      <c r="N35" s="14">
        <v>944.81299999999999</v>
      </c>
      <c r="O35" s="14">
        <v>1068.269</v>
      </c>
      <c r="P35" s="14">
        <v>1241.404</v>
      </c>
      <c r="Q35" s="14">
        <v>1061.0719999999999</v>
      </c>
      <c r="R35" s="14">
        <v>1365.2429999999999</v>
      </c>
      <c r="S35" s="14">
        <v>1708.9059999999999</v>
      </c>
      <c r="T35" s="14">
        <v>2731.0169999999998</v>
      </c>
      <c r="U35" s="14">
        <v>3920.6059726666363</v>
      </c>
      <c r="V35" s="14">
        <v>3031.5370056620391</v>
      </c>
      <c r="W35" s="14">
        <v>2814.8309652983976</v>
      </c>
      <c r="X35" s="14">
        <v>1894.2301083529512</v>
      </c>
      <c r="Y35" s="14">
        <v>2488.9049803375942</v>
      </c>
      <c r="Z35" s="14">
        <v>2125.5549036609759</v>
      </c>
      <c r="AA35" s="14">
        <v>1723.8299022660819</v>
      </c>
      <c r="AB35" s="14">
        <v>1809.3415648071611</v>
      </c>
      <c r="AC35" s="14">
        <v>1875.5441222918648</v>
      </c>
      <c r="AD35" s="14">
        <v>1957.4409640080301</v>
      </c>
      <c r="AE35" s="14">
        <v>2350.8248248506056</v>
      </c>
      <c r="AF35" s="14">
        <v>2363.4649831014171</v>
      </c>
      <c r="AG35" s="14">
        <v>2509.7151747862026</v>
      </c>
      <c r="AH35" s="14">
        <v>3295.8036408457156</v>
      </c>
      <c r="AI35" s="14">
        <v>3190.0336880722307</v>
      </c>
      <c r="AJ35" s="14">
        <v>3426.2113403170479</v>
      </c>
      <c r="AK35" s="14">
        <v>3727.5452285007077</v>
      </c>
      <c r="AL35" s="14">
        <v>3741.6495714405733</v>
      </c>
      <c r="AM35" s="14">
        <v>3923.5067642606023</v>
      </c>
      <c r="AN35" s="14">
        <v>4229.3619300986875</v>
      </c>
      <c r="AO35" s="14">
        <v>4320.8354491286964</v>
      </c>
      <c r="AP35" s="14">
        <v>4132.2498032024869</v>
      </c>
      <c r="AQ35" s="14">
        <v>3005.35447856564</v>
      </c>
      <c r="AR35" s="14">
        <v>3304.4933660947381</v>
      </c>
      <c r="AS35" s="14">
        <v>3404.9098605654331</v>
      </c>
      <c r="AT35" s="14">
        <v>3608.1814024196228</v>
      </c>
      <c r="AU35" s="14">
        <v>3182.0390482433827</v>
      </c>
      <c r="AV35" s="14"/>
      <c r="AW35" s="14"/>
      <c r="AX35" s="14"/>
      <c r="AY35" s="14"/>
      <c r="AZ35" s="14"/>
      <c r="BA35" s="14"/>
      <c r="BB35" s="14"/>
      <c r="BC35" s="14"/>
      <c r="BD35" s="14"/>
    </row>
    <row r="36" spans="2:56" x14ac:dyDescent="0.25">
      <c r="B36" s="10" t="s">
        <v>6</v>
      </c>
      <c r="C36" s="14"/>
      <c r="D36" s="14"/>
      <c r="E36" s="14"/>
      <c r="F36" s="14"/>
      <c r="G36" s="14"/>
      <c r="H36" s="14"/>
      <c r="I36" s="14"/>
      <c r="J36" s="14"/>
      <c r="K36" s="14">
        <v>1219.307</v>
      </c>
      <c r="L36" s="14">
        <v>1201.8689999999999</v>
      </c>
      <c r="M36" s="14">
        <v>1174.951</v>
      </c>
      <c r="N36" s="14">
        <v>1364.415</v>
      </c>
      <c r="O36" s="14">
        <v>1519.6010000000001</v>
      </c>
      <c r="P36" s="14">
        <v>1414.491</v>
      </c>
      <c r="Q36" s="14">
        <v>1381.8689999999999</v>
      </c>
      <c r="R36" s="14">
        <v>1414.8409999999999</v>
      </c>
      <c r="S36" s="14">
        <v>1397.2349999999999</v>
      </c>
      <c r="T36" s="14">
        <v>1206.422</v>
      </c>
      <c r="U36" s="14">
        <v>1167.2240273333634</v>
      </c>
      <c r="V36" s="14">
        <v>1279.0659943379608</v>
      </c>
      <c r="W36" s="14">
        <v>1112.1754032060162</v>
      </c>
      <c r="X36" s="14">
        <v>1190.4709762227872</v>
      </c>
      <c r="Y36" s="14">
        <v>1166.7070196624059</v>
      </c>
      <c r="Z36" s="14">
        <v>1133.5833755197468</v>
      </c>
      <c r="AA36" s="14">
        <v>1498.8803785109837</v>
      </c>
      <c r="AB36" s="14">
        <v>1628.2170648457595</v>
      </c>
      <c r="AC36" s="14">
        <v>1881.5383184963837</v>
      </c>
      <c r="AD36" s="14">
        <v>2274.6735121382999</v>
      </c>
      <c r="AE36" s="14">
        <v>2671.5401010193082</v>
      </c>
      <c r="AF36" s="14">
        <v>2803.9962196674969</v>
      </c>
      <c r="AG36" s="14">
        <v>3043.4339659692869</v>
      </c>
      <c r="AH36" s="14">
        <v>3574.2173222948372</v>
      </c>
      <c r="AI36" s="14">
        <v>3853.4999586911426</v>
      </c>
      <c r="AJ36" s="14">
        <v>4443.3189664068268</v>
      </c>
      <c r="AK36" s="14">
        <v>4921.7043701705061</v>
      </c>
      <c r="AL36" s="14">
        <v>5339.5791551141656</v>
      </c>
      <c r="AM36" s="14">
        <v>5467.8592114167268</v>
      </c>
      <c r="AN36" s="14">
        <v>6267.4830699013128</v>
      </c>
      <c r="AO36" s="14">
        <v>6515.0032578558648</v>
      </c>
      <c r="AP36" s="14">
        <v>6328.5043855340673</v>
      </c>
      <c r="AQ36" s="14">
        <v>4744.1739679458115</v>
      </c>
      <c r="AR36" s="14">
        <v>5368.2303558634312</v>
      </c>
      <c r="AS36" s="14">
        <v>5753.1790765014157</v>
      </c>
      <c r="AT36" s="14">
        <v>6073.1340230663782</v>
      </c>
      <c r="AU36" s="14">
        <v>5672.7506385243669</v>
      </c>
      <c r="AV36" s="14"/>
      <c r="AW36" s="14"/>
      <c r="AX36" s="14"/>
      <c r="AY36" s="14"/>
      <c r="AZ36" s="14"/>
      <c r="BA36" s="14"/>
      <c r="BB36" s="14"/>
      <c r="BC36" s="14"/>
      <c r="BD36" s="14"/>
    </row>
    <row r="37" spans="2:56" x14ac:dyDescent="0.25">
      <c r="B37" s="10" t="s">
        <v>7</v>
      </c>
      <c r="C37" s="14">
        <v>-45.476438788853663</v>
      </c>
      <c r="D37" s="14">
        <v>-19.461031531223803</v>
      </c>
      <c r="E37" s="14">
        <v>59.743156162740043</v>
      </c>
      <c r="F37" s="14">
        <v>70.418383990474595</v>
      </c>
      <c r="G37" s="14">
        <v>488.41648685778557</v>
      </c>
      <c r="H37" s="14">
        <v>785.20851101617859</v>
      </c>
      <c r="I37" s="14">
        <v>27.395939215266264</v>
      </c>
      <c r="J37" s="14">
        <v>221.84615043001014</v>
      </c>
      <c r="K37" s="14">
        <v>195.14964714245468</v>
      </c>
      <c r="L37" s="14">
        <v>-62.339863121827946</v>
      </c>
      <c r="M37" s="14">
        <v>-4.1005356281702099</v>
      </c>
      <c r="N37" s="14">
        <v>192.89531464018975</v>
      </c>
      <c r="O37" s="14">
        <v>47.433705403631123</v>
      </c>
      <c r="P37" s="14">
        <v>-22.41208582357994</v>
      </c>
      <c r="Q37" s="14">
        <v>-88.668724479016703</v>
      </c>
      <c r="R37" s="14">
        <v>-136.03038841399507</v>
      </c>
      <c r="S37" s="14">
        <v>34.668999999999997</v>
      </c>
      <c r="T37" s="14">
        <v>152.94910340416286</v>
      </c>
      <c r="U37" s="14">
        <v>168.7303750125607</v>
      </c>
      <c r="V37" s="14">
        <v>-40.284582374761264</v>
      </c>
      <c r="W37" s="14">
        <v>28.275103269959754</v>
      </c>
      <c r="X37" s="14">
        <v>179.62679868820854</v>
      </c>
      <c r="Y37" s="14">
        <v>191.76492287560961</v>
      </c>
      <c r="Z37" s="14">
        <v>94.704738605283026</v>
      </c>
      <c r="AA37" s="14">
        <v>-266.12806910193922</v>
      </c>
      <c r="AB37" s="14">
        <v>313.32672325607626</v>
      </c>
      <c r="AC37" s="14">
        <v>-197.12001359312492</v>
      </c>
      <c r="AD37" s="14">
        <v>-278.5455143766489</v>
      </c>
      <c r="AE37" s="14">
        <v>90.127111150491686</v>
      </c>
      <c r="AF37" s="14">
        <v>143.33182485469035</v>
      </c>
      <c r="AG37" s="14">
        <v>137.20738330082497</v>
      </c>
      <c r="AH37" s="14">
        <v>291.38624668862309</v>
      </c>
      <c r="AI37" s="14">
        <v>-355.49034176128418</v>
      </c>
      <c r="AJ37" s="14">
        <v>-108.4199776480561</v>
      </c>
      <c r="AK37" s="14">
        <v>82.778707534291712</v>
      </c>
      <c r="AL37" s="14">
        <v>-277.95782963035441</v>
      </c>
      <c r="AM37" s="14">
        <v>280.08699012378554</v>
      </c>
      <c r="AN37" s="14">
        <v>707.78633677598816</v>
      </c>
      <c r="AO37" s="14">
        <v>318.33900385424613</v>
      </c>
      <c r="AP37" s="14">
        <v>758.65667822896989</v>
      </c>
      <c r="AQ37" s="14">
        <v>604.77121893530807</v>
      </c>
      <c r="AR37" s="14">
        <v>645.53913741453925</v>
      </c>
      <c r="AS37" s="14">
        <v>-62.376449745496267</v>
      </c>
      <c r="AT37" s="14">
        <v>472.74843697950428</v>
      </c>
      <c r="AU37" s="14">
        <v>-815.51803506601414</v>
      </c>
      <c r="AV37" s="14"/>
      <c r="AW37" s="14">
        <v>3306.8217787295198</v>
      </c>
      <c r="AX37" s="14">
        <v>3334.792539886359</v>
      </c>
      <c r="AY37" s="14">
        <v>-1944.4134861251937</v>
      </c>
      <c r="AZ37" s="14">
        <v>5075.276140262753</v>
      </c>
      <c r="BA37" s="14">
        <v>2237.6177001149681</v>
      </c>
      <c r="BB37" s="14">
        <v>1803.4027202144266</v>
      </c>
      <c r="BC37" s="14">
        <v>2245.3270383858908</v>
      </c>
      <c r="BD37" s="14">
        <v>-2575.7990782083953</v>
      </c>
    </row>
    <row r="38" spans="2:56" x14ac:dyDescent="0.25">
      <c r="B38" s="20" t="s">
        <v>18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>
        <v>687.69156806118599</v>
      </c>
      <c r="AX38" s="14">
        <v>717.75743209127006</v>
      </c>
      <c r="AY38" s="14">
        <v>748.00151122118996</v>
      </c>
      <c r="AZ38" s="14">
        <v>161.743792030023</v>
      </c>
      <c r="BA38" s="14">
        <v>63.231466237646366</v>
      </c>
      <c r="BB38" s="14">
        <v>316.29986420229903</v>
      </c>
      <c r="BC38" s="14">
        <v>1548.1680629622495</v>
      </c>
      <c r="BD38" s="14">
        <v>4500.8708539508989</v>
      </c>
    </row>
    <row r="39" spans="2:56" x14ac:dyDescent="0.25">
      <c r="B39" s="10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</row>
    <row r="40" spans="2:56" x14ac:dyDescent="0.25">
      <c r="B40" s="10" t="s">
        <v>8</v>
      </c>
      <c r="C40" s="13">
        <f t="shared" ref="C40:U40" si="35">+C41-C42</f>
        <v>185.12407276222484</v>
      </c>
      <c r="D40" s="13">
        <f t="shared" si="35"/>
        <v>0.33587392781555536</v>
      </c>
      <c r="E40" s="13">
        <f t="shared" si="35"/>
        <v>353.8408669147052</v>
      </c>
      <c r="F40" s="13">
        <f t="shared" si="35"/>
        <v>690.15927554546874</v>
      </c>
      <c r="G40" s="13">
        <f t="shared" si="35"/>
        <v>72.415650784421814</v>
      </c>
      <c r="H40" s="13">
        <f t="shared" si="35"/>
        <v>-874.12762600805377</v>
      </c>
      <c r="I40" s="13">
        <f t="shared" si="35"/>
        <v>-750.84351438613066</v>
      </c>
      <c r="J40" s="13">
        <f t="shared" si="35"/>
        <v>-965.07443966284563</v>
      </c>
      <c r="K40" s="13">
        <f t="shared" si="35"/>
        <v>-799.40179910598226</v>
      </c>
      <c r="L40" s="13">
        <f t="shared" si="35"/>
        <v>-184.69727957146097</v>
      </c>
      <c r="M40" s="13">
        <f t="shared" si="35"/>
        <v>-177.48924391546871</v>
      </c>
      <c r="N40" s="13">
        <f t="shared" si="35"/>
        <v>-386.10268413258927</v>
      </c>
      <c r="O40" s="13">
        <f t="shared" si="35"/>
        <v>-756.957552564465</v>
      </c>
      <c r="P40" s="13">
        <f t="shared" si="35"/>
        <v>-521.22228114255449</v>
      </c>
      <c r="Q40" s="13">
        <f t="shared" si="35"/>
        <v>114.68833561252268</v>
      </c>
      <c r="R40" s="13">
        <f t="shared" si="35"/>
        <v>134.10507363338729</v>
      </c>
      <c r="S40" s="13">
        <f t="shared" si="35"/>
        <v>-50.640000000000327</v>
      </c>
      <c r="T40" s="13">
        <f t="shared" si="35"/>
        <v>-879.42661456690348</v>
      </c>
      <c r="U40" s="13">
        <f t="shared" si="35"/>
        <v>-1889.4222908628026</v>
      </c>
      <c r="V40" s="13">
        <f>+V41-V42</f>
        <v>-1328.175205247172</v>
      </c>
      <c r="W40" s="13">
        <f t="shared" ref="W40:BD40" si="36">+W41-W42</f>
        <v>-895.14291161257643</v>
      </c>
      <c r="X40" s="13">
        <f t="shared" si="36"/>
        <v>-113.2068538770227</v>
      </c>
      <c r="Y40" s="13">
        <f t="shared" si="36"/>
        <v>-568.55792688187648</v>
      </c>
      <c r="Z40" s="13">
        <f t="shared" si="36"/>
        <v>133.79464054264372</v>
      </c>
      <c r="AA40" s="13">
        <f t="shared" si="36"/>
        <v>928.16396151739627</v>
      </c>
      <c r="AB40" s="13">
        <f t="shared" si="36"/>
        <v>534.66159670493471</v>
      </c>
      <c r="AC40" s="13">
        <f t="shared" si="36"/>
        <v>1112.8325627774448</v>
      </c>
      <c r="AD40" s="13">
        <f t="shared" si="36"/>
        <v>1034.1340392419606</v>
      </c>
      <c r="AE40" s="13">
        <f t="shared" si="36"/>
        <v>388.89067125012116</v>
      </c>
      <c r="AF40" s="13">
        <f t="shared" si="36"/>
        <v>292.05140710206615</v>
      </c>
      <c r="AG40" s="13">
        <f t="shared" si="36"/>
        <v>213.42256411633934</v>
      </c>
      <c r="AH40" s="13">
        <f t="shared" si="36"/>
        <v>-1022.8602596664696</v>
      </c>
      <c r="AI40" s="13">
        <f t="shared" si="36"/>
        <v>-100.32570323669643</v>
      </c>
      <c r="AJ40" s="13">
        <f t="shared" si="36"/>
        <v>-604.57659692798188</v>
      </c>
      <c r="AK40" s="13">
        <f t="shared" si="36"/>
        <v>-1228.9172927193213</v>
      </c>
      <c r="AL40" s="13">
        <f t="shared" si="36"/>
        <v>-1234.4041078448372</v>
      </c>
      <c r="AM40" s="13">
        <f t="shared" si="36"/>
        <v>-1383.297999999997</v>
      </c>
      <c r="AN40" s="13">
        <f t="shared" si="36"/>
        <v>-2772.7722179587781</v>
      </c>
      <c r="AO40" s="13">
        <f t="shared" si="36"/>
        <v>-2441.5489987159381</v>
      </c>
      <c r="AP40" s="13">
        <f t="shared" si="36"/>
        <v>-2894.3839692378624</v>
      </c>
      <c r="AQ40" s="13">
        <f t="shared" si="36"/>
        <v>-1419.8851064523042</v>
      </c>
      <c r="AR40" s="13">
        <f t="shared" si="36"/>
        <v>-1670.1077131494694</v>
      </c>
      <c r="AS40" s="13">
        <f t="shared" si="36"/>
        <v>-1098.0951122686893</v>
      </c>
      <c r="AT40" s="13">
        <f t="shared" si="36"/>
        <v>-1899.5712308549173</v>
      </c>
      <c r="AU40" s="13">
        <f t="shared" si="36"/>
        <v>470.62848336760362</v>
      </c>
      <c r="AV40" s="13"/>
      <c r="AW40" s="13">
        <f t="shared" si="36"/>
        <v>-20623.165158984732</v>
      </c>
      <c r="AX40" s="13">
        <f t="shared" si="36"/>
        <v>-23069.15786334021</v>
      </c>
      <c r="AY40" s="13">
        <f t="shared" si="36"/>
        <v>-21519.085164796663</v>
      </c>
      <c r="AZ40" s="13">
        <f t="shared" si="36"/>
        <v>-11042.438674673227</v>
      </c>
      <c r="BA40" s="13">
        <f t="shared" si="36"/>
        <v>-6366.3584857456153</v>
      </c>
      <c r="BB40" s="13">
        <f t="shared" si="36"/>
        <v>-10078.991549155486</v>
      </c>
      <c r="BC40" s="13">
        <f t="shared" si="36"/>
        <v>-12730.565430460803</v>
      </c>
      <c r="BD40" s="13">
        <f t="shared" si="36"/>
        <v>-14151.343076678764</v>
      </c>
    </row>
    <row r="41" spans="2:56" x14ac:dyDescent="0.25">
      <c r="B41" s="10" t="s">
        <v>9</v>
      </c>
      <c r="C41" s="14">
        <v>2888.7653884063993</v>
      </c>
      <c r="D41" s="14">
        <v>2926.1180494475529</v>
      </c>
      <c r="E41" s="14">
        <v>2542.1591112401875</v>
      </c>
      <c r="F41" s="14">
        <v>2590.5698453981099</v>
      </c>
      <c r="G41" s="14">
        <v>2433.438756186154</v>
      </c>
      <c r="H41" s="14">
        <v>1977.3624082968311</v>
      </c>
      <c r="I41" s="14">
        <v>2355.6809328250456</v>
      </c>
      <c r="J41" s="14">
        <v>2381.7081253965866</v>
      </c>
      <c r="K41" s="14">
        <v>2541.4946866490295</v>
      </c>
      <c r="L41" s="14">
        <v>3166.9489344489416</v>
      </c>
      <c r="M41" s="14">
        <v>3517.4803121216019</v>
      </c>
      <c r="N41" s="14">
        <v>3774.0382511829721</v>
      </c>
      <c r="O41" s="14">
        <v>3816.0360390102524</v>
      </c>
      <c r="P41" s="14">
        <v>4018.4614027332545</v>
      </c>
      <c r="Q41" s="14">
        <v>4625.1084804440261</v>
      </c>
      <c r="R41" s="14">
        <v>5046.8392544215531</v>
      </c>
      <c r="S41" s="14">
        <v>5252.1779999999999</v>
      </c>
      <c r="T41" s="14">
        <v>5141.3456033947568</v>
      </c>
      <c r="U41" s="14">
        <v>5474.6297379329244</v>
      </c>
      <c r="V41" s="14">
        <v>4773.614518572781</v>
      </c>
      <c r="W41" s="14">
        <v>5491.595341519499</v>
      </c>
      <c r="X41" s="14">
        <v>5951.6387395832207</v>
      </c>
      <c r="Y41" s="14">
        <v>6290.4797822203745</v>
      </c>
      <c r="Z41" s="14">
        <v>7055.5942242848741</v>
      </c>
      <c r="AA41" s="14">
        <v>8228.2724780836088</v>
      </c>
      <c r="AB41" s="14">
        <v>8914.2071560972909</v>
      </c>
      <c r="AC41" s="14">
        <v>9924.7959794743056</v>
      </c>
      <c r="AD41" s="14">
        <v>10231.389604661301</v>
      </c>
      <c r="AE41" s="14">
        <v>10453.874677079719</v>
      </c>
      <c r="AF41" s="14">
        <v>9329.4915786171277</v>
      </c>
      <c r="AG41" s="14">
        <v>10248.691938262526</v>
      </c>
      <c r="AH41" s="14">
        <v>10719.430326778402</v>
      </c>
      <c r="AI41" s="14">
        <v>12144.641344119987</v>
      </c>
      <c r="AJ41" s="14">
        <v>12641.951766712542</v>
      </c>
      <c r="AK41" s="14">
        <v>14015.558152483696</v>
      </c>
      <c r="AL41" s="14">
        <v>13186.019406734227</v>
      </c>
      <c r="AM41" s="14">
        <v>12432.525</v>
      </c>
      <c r="AN41" s="14">
        <v>11814.068342338071</v>
      </c>
      <c r="AO41" s="14">
        <v>12427.219632917455</v>
      </c>
      <c r="AP41" s="14">
        <v>12201.082898620314</v>
      </c>
      <c r="AQ41" s="14">
        <v>9907.296737765093</v>
      </c>
      <c r="AR41" s="14">
        <v>11435.209077264752</v>
      </c>
      <c r="AS41" s="14">
        <v>13160.822589080108</v>
      </c>
      <c r="AT41" s="14">
        <v>12006.646142434869</v>
      </c>
      <c r="AU41" s="14">
        <v>11835.712175368197</v>
      </c>
      <c r="AV41" s="14"/>
      <c r="AW41" s="14">
        <v>62008.275240699571</v>
      </c>
      <c r="AX41" s="14">
        <v>63181.473866953194</v>
      </c>
      <c r="AY41" s="14">
        <v>64092.38101452573</v>
      </c>
      <c r="AZ41" s="14">
        <v>48766.449430271517</v>
      </c>
      <c r="BA41" s="14">
        <v>67025.471019141973</v>
      </c>
      <c r="BB41" s="14">
        <v>74404.968352006297</v>
      </c>
      <c r="BC41" s="14">
        <v>68336.57416500611</v>
      </c>
      <c r="BD41" s="14">
        <v>58449.118304241856</v>
      </c>
    </row>
    <row r="42" spans="2:56" x14ac:dyDescent="0.25">
      <c r="B42" s="10" t="s">
        <v>10</v>
      </c>
      <c r="C42" s="14">
        <v>2703.6413156441745</v>
      </c>
      <c r="D42" s="14">
        <v>2925.7821755197374</v>
      </c>
      <c r="E42" s="14">
        <v>2188.3182443254823</v>
      </c>
      <c r="F42" s="14">
        <v>1900.4105698526412</v>
      </c>
      <c r="G42" s="14">
        <v>2361.0231054017322</v>
      </c>
      <c r="H42" s="14">
        <v>2851.4900343048848</v>
      </c>
      <c r="I42" s="14">
        <v>3106.5244472111763</v>
      </c>
      <c r="J42" s="14">
        <v>3346.7825650594323</v>
      </c>
      <c r="K42" s="14">
        <v>3340.8964857550118</v>
      </c>
      <c r="L42" s="14">
        <v>3351.6462140204026</v>
      </c>
      <c r="M42" s="14">
        <v>3694.9695560370706</v>
      </c>
      <c r="N42" s="14">
        <v>4160.1409353155614</v>
      </c>
      <c r="O42" s="14">
        <v>4572.9935915747174</v>
      </c>
      <c r="P42" s="14">
        <v>4539.683683875809</v>
      </c>
      <c r="Q42" s="14">
        <v>4510.4201448315034</v>
      </c>
      <c r="R42" s="14">
        <v>4912.7341807881658</v>
      </c>
      <c r="S42" s="14">
        <v>5302.8180000000002</v>
      </c>
      <c r="T42" s="14">
        <v>6020.7722179616603</v>
      </c>
      <c r="U42" s="14">
        <v>7364.052028795727</v>
      </c>
      <c r="V42" s="14">
        <v>6101.789723819953</v>
      </c>
      <c r="W42" s="14">
        <v>6386.7382531320754</v>
      </c>
      <c r="X42" s="14">
        <v>6064.8455934602434</v>
      </c>
      <c r="Y42" s="14">
        <v>6859.037709102251</v>
      </c>
      <c r="Z42" s="14">
        <v>6921.7995837422304</v>
      </c>
      <c r="AA42" s="14">
        <v>7300.1085165662125</v>
      </c>
      <c r="AB42" s="14">
        <v>8379.5455593923562</v>
      </c>
      <c r="AC42" s="14">
        <v>8811.9634166968608</v>
      </c>
      <c r="AD42" s="14">
        <v>9197.2555654193402</v>
      </c>
      <c r="AE42" s="14">
        <v>10064.984005829598</v>
      </c>
      <c r="AF42" s="14">
        <v>9037.4401715150616</v>
      </c>
      <c r="AG42" s="14">
        <v>10035.269374146186</v>
      </c>
      <c r="AH42" s="14">
        <v>11742.290586444871</v>
      </c>
      <c r="AI42" s="14">
        <v>12244.967047356684</v>
      </c>
      <c r="AJ42" s="14">
        <v>13246.528363640524</v>
      </c>
      <c r="AK42" s="14">
        <v>15244.475445203017</v>
      </c>
      <c r="AL42" s="14">
        <v>14420.423514579064</v>
      </c>
      <c r="AM42" s="14">
        <v>13815.822999999997</v>
      </c>
      <c r="AN42" s="14">
        <v>14586.840560296849</v>
      </c>
      <c r="AO42" s="14">
        <v>14868.768631633393</v>
      </c>
      <c r="AP42" s="14">
        <v>15095.466867858177</v>
      </c>
      <c r="AQ42" s="14">
        <v>11327.181844217397</v>
      </c>
      <c r="AR42" s="14">
        <v>13105.316790414221</v>
      </c>
      <c r="AS42" s="14">
        <v>14258.917701348797</v>
      </c>
      <c r="AT42" s="14">
        <v>13906.217373289786</v>
      </c>
      <c r="AU42" s="14">
        <v>11365.083692000593</v>
      </c>
      <c r="AV42" s="14"/>
      <c r="AW42" s="14">
        <v>82631.440399684303</v>
      </c>
      <c r="AX42" s="14">
        <v>86250.631730293404</v>
      </c>
      <c r="AY42" s="14">
        <v>85611.466179322393</v>
      </c>
      <c r="AZ42" s="14">
        <v>59808.888104944745</v>
      </c>
      <c r="BA42" s="14">
        <v>73391.829504887588</v>
      </c>
      <c r="BB42" s="14">
        <v>84483.959901161783</v>
      </c>
      <c r="BC42" s="14">
        <v>81067.139595466913</v>
      </c>
      <c r="BD42" s="14">
        <v>72600.46138092062</v>
      </c>
    </row>
    <row r="43" spans="2:56" x14ac:dyDescent="0.25">
      <c r="B43" s="10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</row>
    <row r="44" spans="2:56" x14ac:dyDescent="0.25">
      <c r="B44" s="10" t="s">
        <v>11</v>
      </c>
      <c r="C44" s="13">
        <v>15261.228342998051</v>
      </c>
      <c r="D44" s="13">
        <v>15303.290787354783</v>
      </c>
      <c r="E44" s="13">
        <v>14700.534268935537</v>
      </c>
      <c r="F44" s="13">
        <v>14106.320827348529</v>
      </c>
      <c r="G44" s="13">
        <v>14078.014280147148</v>
      </c>
      <c r="H44" s="13">
        <v>13842.011887352526</v>
      </c>
      <c r="I44" s="13">
        <v>13485.734530379254</v>
      </c>
      <c r="J44" s="13">
        <v>13817.953525838677</v>
      </c>
      <c r="K44" s="13">
        <v>14219.98660186175</v>
      </c>
      <c r="L44" s="13">
        <v>14758.94271707044</v>
      </c>
      <c r="M44" s="13">
        <v>15443.135928032203</v>
      </c>
      <c r="N44" s="13">
        <v>16256.452775324495</v>
      </c>
      <c r="O44" s="13">
        <v>16524.115002221188</v>
      </c>
      <c r="P44" s="13">
        <v>17229.578429409456</v>
      </c>
      <c r="Q44" s="13">
        <v>18033.728549010866</v>
      </c>
      <c r="R44" s="13">
        <v>18877.396161374658</v>
      </c>
      <c r="S44" s="13">
        <v>19700.704000000002</v>
      </c>
      <c r="T44" s="13">
        <v>20676.717998358134</v>
      </c>
      <c r="U44" s="13">
        <v>21716.623479917376</v>
      </c>
      <c r="V44" s="13">
        <v>21809.328569479003</v>
      </c>
      <c r="W44" s="13">
        <v>22356.265306715904</v>
      </c>
      <c r="X44" s="13">
        <v>22732.699886018825</v>
      </c>
      <c r="Y44" s="13">
        <v>23297.736103275081</v>
      </c>
      <c r="Z44" s="13">
        <v>23929.416902231911</v>
      </c>
      <c r="AA44" s="13">
        <v>24928.062195590948</v>
      </c>
      <c r="AB44" s="13">
        <v>26030.239788671948</v>
      </c>
      <c r="AC44" s="13">
        <v>27278.912666012206</v>
      </c>
      <c r="AD44" s="13">
        <v>28524.027122796208</v>
      </c>
      <c r="AE44" s="13">
        <v>30277.826305813112</v>
      </c>
      <c r="AF44" s="13">
        <v>31294.252762304859</v>
      </c>
      <c r="AG44" s="13">
        <v>32585.6798097028</v>
      </c>
      <c r="AH44" s="13">
        <v>34281.468666302746</v>
      </c>
      <c r="AI44" s="13">
        <v>36037.460028379675</v>
      </c>
      <c r="AJ44" s="13">
        <v>38486.569862999939</v>
      </c>
      <c r="AK44" s="13">
        <v>40588.15582629649</v>
      </c>
      <c r="AL44" s="13">
        <v>42559.598548954957</v>
      </c>
      <c r="AM44" s="13">
        <v>44374.306139859051</v>
      </c>
      <c r="AN44" s="13">
        <v>46235.899827093497</v>
      </c>
      <c r="AO44" s="13">
        <v>48188.730162800297</v>
      </c>
      <c r="AP44" s="13">
        <v>49256.932528424753</v>
      </c>
      <c r="AQ44" s="13">
        <v>44952.91868836189</v>
      </c>
      <c r="AR44" s="13">
        <v>47700.159112336973</v>
      </c>
      <c r="AS44" s="13">
        <v>49420.0743920124</v>
      </c>
      <c r="AT44" s="13">
        <v>50943.183906786537</v>
      </c>
      <c r="AU44" s="13">
        <v>51314.66342658436</v>
      </c>
      <c r="AV44" s="13"/>
      <c r="AW44" s="13">
        <v>317358.60760645795</v>
      </c>
      <c r="AX44" s="13">
        <v>326460.71916281147</v>
      </c>
      <c r="AY44" s="13">
        <v>331379.57154522662</v>
      </c>
      <c r="AZ44" s="13">
        <v>289229.84963294357</v>
      </c>
      <c r="BA44" s="13">
        <v>318236.85256416642</v>
      </c>
      <c r="BB44" s="13">
        <v>330162.5171161574</v>
      </c>
      <c r="BC44" s="13">
        <v>338470.61410571204</v>
      </c>
      <c r="BD44" s="13">
        <v>334668.38429648784</v>
      </c>
    </row>
    <row r="45" spans="2:56" x14ac:dyDescent="0.25">
      <c r="B45" s="18" t="s">
        <v>13</v>
      </c>
      <c r="C45" s="19">
        <f>+C29+C33+C40-C44</f>
        <v>0</v>
      </c>
      <c r="D45" s="19">
        <f t="shared" ref="D45" si="37">+D29+D33+D40-D44</f>
        <v>0</v>
      </c>
      <c r="E45" s="19">
        <f t="shared" ref="E45" si="38">+E29+E33+E40-E44</f>
        <v>0</v>
      </c>
      <c r="F45" s="19">
        <f t="shared" ref="F45" si="39">+F29+F33+F40-F44</f>
        <v>0</v>
      </c>
      <c r="G45" s="19">
        <f t="shared" ref="G45" si="40">+G29+G33+G40-G44</f>
        <v>0</v>
      </c>
      <c r="H45" s="19">
        <f t="shared" ref="H45" si="41">+H29+H33+H40-H44</f>
        <v>0</v>
      </c>
      <c r="I45" s="19">
        <f t="shared" ref="I45" si="42">+I29+I33+I40-I44</f>
        <v>0</v>
      </c>
      <c r="J45" s="19">
        <f t="shared" ref="J45" si="43">+J29+J33+J40-J44</f>
        <v>0</v>
      </c>
      <c r="K45" s="19">
        <f t="shared" ref="K45" si="44">+K29+K33+K40-K44</f>
        <v>0</v>
      </c>
      <c r="L45" s="19">
        <f t="shared" ref="L45" si="45">+L29+L33+L40-L44</f>
        <v>0</v>
      </c>
      <c r="M45" s="19">
        <f t="shared" ref="M45" si="46">+M29+M33+M40-M44</f>
        <v>0</v>
      </c>
      <c r="N45" s="19">
        <f t="shared" ref="N45" si="47">+N29+N33+N40-N44</f>
        <v>0</v>
      </c>
      <c r="O45" s="19">
        <f t="shared" ref="O45" si="48">+O29+O33+O40-O44</f>
        <v>0</v>
      </c>
      <c r="P45" s="19">
        <f t="shared" ref="P45" si="49">+P29+P33+P40-P44</f>
        <v>0</v>
      </c>
      <c r="Q45" s="19">
        <f t="shared" ref="Q45" si="50">+Q29+Q33+Q40-Q44</f>
        <v>0</v>
      </c>
      <c r="R45" s="19">
        <f t="shared" ref="R45" si="51">+R29+R33+R40-R44</f>
        <v>0</v>
      </c>
      <c r="S45" s="19">
        <f t="shared" ref="S45" si="52">+S29+S33+S40-S44</f>
        <v>0</v>
      </c>
      <c r="T45" s="19">
        <f t="shared" ref="T45" si="53">+T29+T33+T40-T44</f>
        <v>0</v>
      </c>
      <c r="U45" s="19">
        <f t="shared" ref="U45" si="54">+U29+U33+U40-U44</f>
        <v>0</v>
      </c>
      <c r="V45" s="19">
        <f t="shared" ref="V45" si="55">+V29+V33+V40-V44</f>
        <v>0</v>
      </c>
      <c r="W45" s="19">
        <f t="shared" ref="W45" si="56">+W29+W33+W40-W44</f>
        <v>0</v>
      </c>
      <c r="X45" s="19">
        <f t="shared" ref="X45" si="57">+X29+X33+X40-X44</f>
        <v>0</v>
      </c>
      <c r="Y45" s="19">
        <f t="shared" ref="Y45" si="58">+Y29+Y33+Y40-Y44</f>
        <v>0</v>
      </c>
      <c r="Z45" s="19">
        <f t="shared" ref="Z45" si="59">+Z29+Z33+Z40-Z44</f>
        <v>0</v>
      </c>
      <c r="AA45" s="19">
        <f t="shared" ref="AA45" si="60">+AA29+AA33+AA40-AA44</f>
        <v>0</v>
      </c>
      <c r="AB45" s="19">
        <f t="shared" ref="AB45" si="61">+AB29+AB33+AB40-AB44</f>
        <v>0</v>
      </c>
      <c r="AC45" s="19">
        <f t="shared" ref="AC45" si="62">+AC29+AC33+AC40-AC44</f>
        <v>0</v>
      </c>
      <c r="AD45" s="19">
        <f t="shared" ref="AD45" si="63">+AD29+AD33+AD40-AD44</f>
        <v>0</v>
      </c>
      <c r="AE45" s="19">
        <f t="shared" ref="AE45" si="64">+AE29+AE33+AE40-AE44</f>
        <v>0</v>
      </c>
      <c r="AF45" s="19">
        <f t="shared" ref="AF45" si="65">+AF29+AF33+AF40-AF44</f>
        <v>0</v>
      </c>
      <c r="AG45" s="19">
        <f t="shared" ref="AG45" si="66">+AG29+AG33+AG40-AG44</f>
        <v>0</v>
      </c>
      <c r="AH45" s="19">
        <f t="shared" ref="AH45" si="67">+AH29+AH33+AH40-AH44</f>
        <v>0</v>
      </c>
      <c r="AI45" s="19">
        <f t="shared" ref="AI45" si="68">+AI29+AI33+AI40-AI44</f>
        <v>0</v>
      </c>
      <c r="AJ45" s="19">
        <f t="shared" ref="AJ45" si="69">+AJ29+AJ33+AJ40-AJ44</f>
        <v>0</v>
      </c>
      <c r="AK45" s="19">
        <f t="shared" ref="AK45" si="70">+AK29+AK33+AK40-AK44</f>
        <v>0</v>
      </c>
      <c r="AL45" s="19">
        <f t="shared" ref="AL45" si="71">+AL29+AL33+AL40-AL44</f>
        <v>0</v>
      </c>
      <c r="AM45" s="19">
        <f t="shared" ref="AM45" si="72">+AM29+AM33+AM40-AM44</f>
        <v>0</v>
      </c>
      <c r="AN45" s="19">
        <f t="shared" ref="AN45" si="73">+AN29+AN33+AN40-AN44</f>
        <v>0</v>
      </c>
      <c r="AO45" s="19">
        <f t="shared" ref="AO45" si="74">+AO29+AO33+AO40-AO44</f>
        <v>0</v>
      </c>
      <c r="AP45" s="19">
        <f t="shared" ref="AP45" si="75">+AP29+AP33+AP40-AP44</f>
        <v>0</v>
      </c>
      <c r="AQ45" s="19">
        <f t="shared" ref="AQ45" si="76">+AQ29+AQ33+AQ40-AQ44</f>
        <v>0</v>
      </c>
      <c r="AR45" s="19">
        <f t="shared" ref="AR45" si="77">+AR29+AR33+AR40-AR44</f>
        <v>0</v>
      </c>
      <c r="AS45" s="19">
        <f t="shared" ref="AS45" si="78">+AS29+AS33+AS40-AS44</f>
        <v>0</v>
      </c>
      <c r="AT45" s="19">
        <f t="shared" ref="AT45" si="79">+AT29+AT33+AT40-AT44</f>
        <v>0</v>
      </c>
      <c r="AU45" s="19">
        <f t="shared" ref="AU45" si="80">+AU29+AU33+AU40-AU44</f>
        <v>0</v>
      </c>
      <c r="AV45" s="19"/>
      <c r="AW45" s="19">
        <f t="shared" ref="AW45" si="81">+AW29+AW33+AW40-AW44</f>
        <v>0</v>
      </c>
      <c r="AX45" s="19">
        <f t="shared" ref="AX45" si="82">+AX29+AX33+AX40-AX44</f>
        <v>0</v>
      </c>
      <c r="AY45" s="19">
        <f t="shared" ref="AY45" si="83">+AY29+AY33+AY40-AY44</f>
        <v>-103.00785768037895</v>
      </c>
      <c r="AZ45" s="19">
        <f t="shared" ref="AZ45" si="84">+AZ29+AZ33+AZ40-AZ44</f>
        <v>332.39061181707075</v>
      </c>
      <c r="BA45" s="19">
        <f t="shared" ref="BA45" si="85">+BA29+BA33+BA40-BA44</f>
        <v>124.17836674361024</v>
      </c>
      <c r="BB45" s="19">
        <f t="shared" ref="BB45" si="86">+BB29+BB33+BB40-BB44</f>
        <v>-6.0203767276834697</v>
      </c>
      <c r="BC45" s="19">
        <f t="shared" ref="BC45" si="87">+BC29+BC33+BC40-BC44</f>
        <v>524.28849637147505</v>
      </c>
      <c r="BD45" s="19">
        <f t="shared" ref="BD45" si="88">+BD29+BD33+BD40-BD44</f>
        <v>-1382.3345241862116</v>
      </c>
    </row>
    <row r="46" spans="2:56" x14ac:dyDescent="0.25">
      <c r="B46" s="18" t="s">
        <v>14</v>
      </c>
      <c r="K46" s="19">
        <f>+K34-K35-K36</f>
        <v>-4.900343030840304E-4</v>
      </c>
      <c r="L46" s="19">
        <f t="shared" ref="L46:AU46" si="89">+L34-L35-L36</f>
        <v>3.8700000027347414E-4</v>
      </c>
      <c r="M46" s="19">
        <f t="shared" si="89"/>
        <v>-4.4440000010581571E-4</v>
      </c>
      <c r="N46" s="19">
        <f t="shared" si="89"/>
        <v>-4.5000000045547495E-4</v>
      </c>
      <c r="O46" s="19">
        <f t="shared" si="89"/>
        <v>4.2343403060840501E-4</v>
      </c>
      <c r="P46" s="19">
        <f t="shared" si="89"/>
        <v>-4.9399501904190402E-4</v>
      </c>
      <c r="Q46" s="19">
        <f t="shared" si="89"/>
        <v>-9.1016708211100195E-5</v>
      </c>
      <c r="R46" s="19">
        <f t="shared" si="89"/>
        <v>1.0064890511785052E-4</v>
      </c>
      <c r="S46" s="19">
        <f t="shared" si="89"/>
        <v>0</v>
      </c>
      <c r="T46" s="19">
        <f t="shared" si="89"/>
        <v>-4.9984551742454641E-4</v>
      </c>
      <c r="U46" s="19">
        <f t="shared" si="89"/>
        <v>2.3591746071360831E-4</v>
      </c>
      <c r="V46" s="19">
        <f t="shared" si="89"/>
        <v>4.7580460636709176E-4</v>
      </c>
      <c r="W46" s="19">
        <f t="shared" si="89"/>
        <v>-8.4864388099958887E-5</v>
      </c>
      <c r="X46" s="19">
        <f t="shared" si="89"/>
        <v>0</v>
      </c>
      <c r="Y46" s="19">
        <f t="shared" si="89"/>
        <v>2.9863824784115423E-4</v>
      </c>
      <c r="Z46" s="19">
        <f t="shared" si="89"/>
        <v>0</v>
      </c>
      <c r="AA46" s="19">
        <f t="shared" si="89"/>
        <v>0</v>
      </c>
      <c r="AB46" s="19">
        <f t="shared" si="89"/>
        <v>0</v>
      </c>
      <c r="AC46" s="19">
        <f t="shared" si="89"/>
        <v>2.5011104298755527E-12</v>
      </c>
      <c r="AD46" s="19">
        <f t="shared" si="89"/>
        <v>0</v>
      </c>
      <c r="AE46" s="19">
        <f t="shared" si="89"/>
        <v>0</v>
      </c>
      <c r="AF46" s="19">
        <f t="shared" si="89"/>
        <v>0</v>
      </c>
      <c r="AG46" s="19">
        <f t="shared" si="89"/>
        <v>0</v>
      </c>
      <c r="AH46" s="19">
        <f t="shared" si="89"/>
        <v>0</v>
      </c>
      <c r="AI46" s="19">
        <f t="shared" si="89"/>
        <v>0</v>
      </c>
      <c r="AJ46" s="19">
        <f t="shared" si="89"/>
        <v>0</v>
      </c>
      <c r="AK46" s="19">
        <f t="shared" si="89"/>
        <v>0</v>
      </c>
      <c r="AL46" s="19">
        <f t="shared" si="89"/>
        <v>0</v>
      </c>
      <c r="AM46" s="19">
        <f t="shared" si="89"/>
        <v>0</v>
      </c>
      <c r="AN46" s="19">
        <f t="shared" si="89"/>
        <v>0</v>
      </c>
      <c r="AO46" s="19">
        <f t="shared" si="89"/>
        <v>0</v>
      </c>
      <c r="AP46" s="19">
        <f t="shared" si="89"/>
        <v>0</v>
      </c>
      <c r="AQ46" s="19">
        <f t="shared" si="89"/>
        <v>0</v>
      </c>
      <c r="AR46" s="19">
        <f t="shared" si="89"/>
        <v>7.2759576141834259E-12</v>
      </c>
      <c r="AS46" s="19">
        <f t="shared" si="89"/>
        <v>0</v>
      </c>
      <c r="AT46" s="19">
        <f t="shared" si="89"/>
        <v>0</v>
      </c>
      <c r="AU46" s="19">
        <f t="shared" si="89"/>
        <v>0</v>
      </c>
      <c r="AV46" s="19"/>
      <c r="AW46" s="19"/>
      <c r="AX46" s="19"/>
      <c r="AY46" s="19"/>
      <c r="AZ46" s="19"/>
      <c r="BA46" s="19"/>
      <c r="BB46" s="19"/>
      <c r="BC46" s="19"/>
      <c r="BD46" s="1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8271-D629-41DE-8CA4-032CA6DFDEE4}">
  <dimension ref="B1:BD46"/>
  <sheetViews>
    <sheetView workbookViewId="0">
      <pane xSplit="2" ySplit="3" topLeftCell="AJ19" activePane="bottomRight" state="frozen"/>
      <selection pane="topRight" activeCell="C1" sqref="C1"/>
      <selection pane="bottomLeft" activeCell="A4" sqref="A4"/>
      <selection pane="bottomRight" activeCell="AC40" sqref="AC40:AU40"/>
    </sheetView>
  </sheetViews>
  <sheetFormatPr baseColWidth="10" defaultRowHeight="15" x14ac:dyDescent="0.25"/>
  <cols>
    <col min="2" max="2" width="29.5703125" bestFit="1" customWidth="1"/>
    <col min="3" max="17" width="9" customWidth="1"/>
    <col min="18" max="22" width="10.85546875" customWidth="1"/>
    <col min="48" max="48" width="4.140625" customWidth="1"/>
  </cols>
  <sheetData>
    <row r="1" spans="2:56" x14ac:dyDescent="0.25">
      <c r="AW1" s="15" t="s">
        <v>17</v>
      </c>
    </row>
    <row r="2" spans="2:56" x14ac:dyDescent="0.25">
      <c r="B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7"/>
    </row>
    <row r="3" spans="2:56" x14ac:dyDescent="0.25">
      <c r="B3" s="1"/>
      <c r="C3" s="2">
        <v>1980</v>
      </c>
      <c r="D3" s="2">
        <v>1981</v>
      </c>
      <c r="E3" s="2">
        <v>1982</v>
      </c>
      <c r="F3" s="2">
        <v>1983</v>
      </c>
      <c r="G3" s="2">
        <v>1984</v>
      </c>
      <c r="H3" s="2">
        <v>1985</v>
      </c>
      <c r="I3" s="2">
        <v>1986</v>
      </c>
      <c r="J3" s="2">
        <v>1987</v>
      </c>
      <c r="K3" s="2">
        <v>1988</v>
      </c>
      <c r="L3" s="2">
        <v>1989</v>
      </c>
      <c r="M3" s="2">
        <v>1990</v>
      </c>
      <c r="N3" s="2">
        <v>1991</v>
      </c>
      <c r="O3" s="2">
        <v>1992</v>
      </c>
      <c r="P3" s="2">
        <v>1993</v>
      </c>
      <c r="Q3" s="2">
        <v>1994</v>
      </c>
      <c r="R3" s="2">
        <v>1995</v>
      </c>
      <c r="S3" s="2">
        <v>1996</v>
      </c>
      <c r="T3" s="2">
        <v>1997</v>
      </c>
      <c r="U3" s="2">
        <v>1998</v>
      </c>
      <c r="V3" s="2">
        <v>1999</v>
      </c>
      <c r="W3" s="2">
        <v>2000</v>
      </c>
      <c r="X3" s="2">
        <v>2001</v>
      </c>
      <c r="Y3" s="2">
        <v>2002</v>
      </c>
      <c r="Z3" s="2">
        <v>2003</v>
      </c>
      <c r="AA3" s="2">
        <v>2004</v>
      </c>
      <c r="AB3" s="2">
        <v>2005</v>
      </c>
      <c r="AC3" s="2">
        <v>2006</v>
      </c>
      <c r="AD3" s="2">
        <v>2007</v>
      </c>
      <c r="AE3" s="2">
        <v>2008</v>
      </c>
      <c r="AF3" s="2">
        <v>2009</v>
      </c>
      <c r="AG3" s="2">
        <v>2010</v>
      </c>
      <c r="AH3" s="2">
        <v>2011</v>
      </c>
      <c r="AI3" s="2">
        <v>2012</v>
      </c>
      <c r="AJ3" s="2">
        <v>2013</v>
      </c>
      <c r="AK3" s="2">
        <v>2014</v>
      </c>
      <c r="AL3" s="2">
        <v>2015</v>
      </c>
      <c r="AM3" s="2">
        <v>2016</v>
      </c>
      <c r="AN3" s="2">
        <v>2017</v>
      </c>
      <c r="AO3" s="2">
        <v>2018</v>
      </c>
      <c r="AP3" s="2">
        <v>2019</v>
      </c>
      <c r="AQ3" s="2">
        <v>2020</v>
      </c>
      <c r="AR3" s="2">
        <v>2021</v>
      </c>
      <c r="AS3" s="2">
        <v>2022</v>
      </c>
      <c r="AT3" s="2">
        <v>2023</v>
      </c>
      <c r="AU3" s="2">
        <v>2024</v>
      </c>
      <c r="AV3" s="2"/>
      <c r="AW3" s="2">
        <v>2017</v>
      </c>
      <c r="AX3" s="2">
        <v>2018</v>
      </c>
      <c r="AY3" s="2">
        <v>2019</v>
      </c>
      <c r="AZ3" s="2">
        <v>2020</v>
      </c>
      <c r="BA3" s="2">
        <v>2021</v>
      </c>
      <c r="BB3" s="2">
        <v>2022</v>
      </c>
      <c r="BC3" s="2">
        <v>2023</v>
      </c>
      <c r="BD3" s="2">
        <v>2024</v>
      </c>
    </row>
    <row r="4" spans="2:56" x14ac:dyDescent="0.25">
      <c r="B4" s="3" t="s">
        <v>19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5"/>
      <c r="X4" s="5"/>
      <c r="Y4" s="6"/>
      <c r="Z4" s="7"/>
      <c r="AA4" s="6"/>
      <c r="AB4" s="8"/>
      <c r="AC4" s="8"/>
      <c r="AD4" s="9"/>
      <c r="AE4" s="10"/>
      <c r="AF4" s="10"/>
      <c r="AG4" s="10"/>
      <c r="AH4" s="10"/>
      <c r="AI4" s="10"/>
      <c r="AJ4" s="10"/>
      <c r="AK4" s="10"/>
      <c r="AL4" s="10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3" t="s">
        <v>19</v>
      </c>
      <c r="AX4" s="11"/>
      <c r="AY4" s="11"/>
      <c r="AZ4" s="11"/>
      <c r="BA4" s="11"/>
      <c r="BB4" s="11"/>
      <c r="BC4" s="11"/>
      <c r="BD4" s="11"/>
    </row>
    <row r="5" spans="2:56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2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</row>
    <row r="6" spans="2:56" x14ac:dyDescent="0.25">
      <c r="B6" s="10" t="s">
        <v>0</v>
      </c>
      <c r="C6" s="28">
        <f>+data!C6/data!C$21</f>
        <v>0.81120361124384477</v>
      </c>
      <c r="D6" s="28">
        <f>+data!D6/data!D$21</f>
        <v>0.83636675667079696</v>
      </c>
      <c r="E6" s="28">
        <f>+data!E6/data!E$21</f>
        <v>0.84715558635920574</v>
      </c>
      <c r="F6" s="28">
        <f>+data!F6/data!F$21</f>
        <v>0.82484032675720742</v>
      </c>
      <c r="G6" s="28">
        <f>+data!G6/data!G$21</f>
        <v>0.82493400596868582</v>
      </c>
      <c r="H6" s="28">
        <f>+data!H6/data!H$21</f>
        <v>0.84328618519449949</v>
      </c>
      <c r="I6" s="28">
        <f>+data!I6/data!I$21</f>
        <v>0.90824408575583537</v>
      </c>
      <c r="J6" s="28">
        <f>+data!J6/data!J$21</f>
        <v>0.90853663241055593</v>
      </c>
      <c r="K6" s="28">
        <f>+data!K6/data!K$21</f>
        <v>0.90390579566534424</v>
      </c>
      <c r="L6" s="28">
        <f>+data!L6/data!L$21</f>
        <v>0.89070695883484408</v>
      </c>
      <c r="M6" s="28">
        <f>+data!M6/data!M$21</f>
        <v>0.88617371599601358</v>
      </c>
      <c r="N6" s="28">
        <f>+data!N6/data!N$21</f>
        <v>0.89908506276011613</v>
      </c>
      <c r="O6" s="28">
        <f>+data!O6/data!O$21</f>
        <v>0.92314999074160242</v>
      </c>
      <c r="P6" s="28">
        <f>+data!P6/data!P$21</f>
        <v>0.92741819686629368</v>
      </c>
      <c r="Q6" s="28">
        <f>+data!Q6/data!Q$21</f>
        <v>0.91163032188037429</v>
      </c>
      <c r="R6" s="28">
        <f>+data!R6/data!R$21</f>
        <v>0.89391140653959955</v>
      </c>
      <c r="S6" s="28">
        <f>+data!S6/data!S$21</f>
        <v>0.88455328940037337</v>
      </c>
      <c r="T6" s="28">
        <f>+data!T6/data!T$21</f>
        <v>0.8861648784812135</v>
      </c>
      <c r="U6" s="28">
        <f>+data!U6/data!U$21</f>
        <v>0.89277281528529318</v>
      </c>
      <c r="V6" s="28">
        <f>+data!V6/data!V$21</f>
        <v>0.91634605801432589</v>
      </c>
      <c r="W6" s="28">
        <f>+data!W6/data!W$21</f>
        <v>0.90904806366400459</v>
      </c>
      <c r="X6" s="28">
        <f>+data!X6/data!X$21</f>
        <v>0.91015089432829122</v>
      </c>
      <c r="Y6" s="28">
        <f>+data!Y6/data!Y$21</f>
        <v>0.89786676539856436</v>
      </c>
      <c r="Z6" s="28">
        <f>+data!Z6/data!Z$21</f>
        <v>0.87534295132463491</v>
      </c>
      <c r="AA6" s="28">
        <f>+data!AA6/data!AA$21</f>
        <v>0.8416578192261529</v>
      </c>
      <c r="AB6" s="28">
        <f>+data!AB6/data!AB$21</f>
        <v>0.8229203378939931</v>
      </c>
      <c r="AC6" s="28">
        <f>+data!AC6/data!AC$21</f>
        <v>0.77129088823777248</v>
      </c>
      <c r="AD6" s="28">
        <f>+data!AD6/data!AD$21</f>
        <v>0.77283943099255148</v>
      </c>
      <c r="AE6" s="28">
        <f>+data!AE6/data!AE$21</f>
        <v>0.75501168814792408</v>
      </c>
      <c r="AF6" s="28">
        <f>+data!AF6/data!AF$21</f>
        <v>0.80210563270672663</v>
      </c>
      <c r="AG6" s="28">
        <f>+data!AG6/data!AG$21</f>
        <v>0.76129695513822881</v>
      </c>
      <c r="AH6" s="28">
        <f>+data!AH6/data!AH$21</f>
        <v>0.74481439291138785</v>
      </c>
      <c r="AI6" s="28">
        <f>+data!AI6/data!AI$21</f>
        <v>0.72943375900356211</v>
      </c>
      <c r="AJ6" s="28">
        <f>+data!AJ6/data!AJ$21</f>
        <v>0.74028221617739165</v>
      </c>
      <c r="AK6" s="28">
        <f>+data!AK6/data!AK$21</f>
        <v>0.77644496545528674</v>
      </c>
      <c r="AL6" s="28">
        <f>+data!AL6/data!AL$21</f>
        <v>0.85914976260212716</v>
      </c>
      <c r="AM6" s="28">
        <f>+data!AM6/data!AM$21</f>
        <v>0.86367661600203716</v>
      </c>
      <c r="AN6" s="28">
        <f>+data!AN6/data!AN$21</f>
        <v>0.84676077689541485</v>
      </c>
      <c r="AO6" s="28">
        <f>+data!AO6/data!AO$21</f>
        <v>0.84536021927619942</v>
      </c>
      <c r="AP6" s="28">
        <f>+data!AP6/data!AP$21</f>
        <v>0.86587771259511681</v>
      </c>
      <c r="AQ6" s="28">
        <f>+data!AQ6/data!AQ$21</f>
        <v>0.89179953544050772</v>
      </c>
      <c r="AR6" s="28">
        <f>+data!AR6/data!AR$21</f>
        <v>0.86579960694248193</v>
      </c>
      <c r="AS6" s="28">
        <f>+data!AS6/data!AS$21</f>
        <v>0.85915923085916446</v>
      </c>
      <c r="AT6" s="28">
        <f>+data!AT6/data!AT$21</f>
        <v>0.8777680036355856</v>
      </c>
      <c r="AU6" s="28">
        <f>+data!AU6/data!AU$21</f>
        <v>0.89889597439701885</v>
      </c>
      <c r="AV6" s="13"/>
      <c r="AW6" s="13">
        <f t="shared" ref="AW6:BD6" si="0">+AW7+AW8</f>
        <v>260621.35701934181</v>
      </c>
      <c r="AX6" s="13">
        <f t="shared" si="0"/>
        <v>274947.82546645374</v>
      </c>
      <c r="AY6" s="13">
        <f t="shared" si="0"/>
        <v>281434.8377995757</v>
      </c>
      <c r="AZ6" s="13">
        <f t="shared" si="0"/>
        <v>252929.23172271799</v>
      </c>
      <c r="BA6" s="13">
        <f t="shared" si="0"/>
        <v>273851.04808896757</v>
      </c>
      <c r="BB6" s="13">
        <f t="shared" si="0"/>
        <v>295421.20767267968</v>
      </c>
      <c r="BC6" s="13">
        <f t="shared" si="0"/>
        <v>310382.90623286646</v>
      </c>
      <c r="BD6" s="13">
        <f t="shared" si="0"/>
        <v>326747.31543149328</v>
      </c>
    </row>
    <row r="7" spans="2:56" x14ac:dyDescent="0.25">
      <c r="B7" s="10" t="s">
        <v>1</v>
      </c>
      <c r="C7" s="29">
        <f>+data!C7/data!C$21</f>
        <v>0.67278809258990235</v>
      </c>
      <c r="D7" s="29">
        <f>+data!D7/data!D$21</f>
        <v>0.70346001329343844</v>
      </c>
      <c r="E7" s="29">
        <f>+data!E7/data!E$21</f>
        <v>0.72913915838338328</v>
      </c>
      <c r="F7" s="29">
        <f>+data!F7/data!F$21</f>
        <v>0.7345572873403764</v>
      </c>
      <c r="G7" s="29">
        <f>+data!G7/data!G$21</f>
        <v>0.69183801516390353</v>
      </c>
      <c r="H7" s="29">
        <f>+data!H7/data!H$21</f>
        <v>0.73767318942420734</v>
      </c>
      <c r="I7" s="29">
        <f>+data!I7/data!I$21</f>
        <v>0.81376933678845775</v>
      </c>
      <c r="J7" s="29">
        <f>+data!J7/data!J$21</f>
        <v>0.79727955711451781</v>
      </c>
      <c r="K7" s="29">
        <f>+data!K7/data!K$21</f>
        <v>0.79004063588630513</v>
      </c>
      <c r="L7" s="29">
        <f>+data!L7/data!L$21</f>
        <v>0.77130036671615942</v>
      </c>
      <c r="M7" s="29">
        <f>+data!M7/data!M$21</f>
        <v>0.76861890015678502</v>
      </c>
      <c r="N7" s="29">
        <f>+data!N7/data!N$21</f>
        <v>0.7783377540276577</v>
      </c>
      <c r="O7" s="29">
        <f>+data!O7/data!O$21</f>
        <v>0.79444497474663311</v>
      </c>
      <c r="P7" s="29">
        <f>+data!P7/data!P$21</f>
        <v>0.79371383006000062</v>
      </c>
      <c r="Q7" s="29">
        <f>+data!Q7/data!Q$21</f>
        <v>0.77595125816201815</v>
      </c>
      <c r="R7" s="29">
        <f>+data!R7/data!R$21</f>
        <v>0.75818520517827814</v>
      </c>
      <c r="S7" s="29">
        <f>+data!S7/data!S$21</f>
        <v>0.75128062318022504</v>
      </c>
      <c r="T7" s="29">
        <f>+data!T7/data!T$21</f>
        <v>0.74712958843369637</v>
      </c>
      <c r="U7" s="29">
        <f>+data!U7/data!U$21</f>
        <v>0.75058410710031687</v>
      </c>
      <c r="V7" s="29">
        <f>+data!V7/data!V$21</f>
        <v>0.76836713272642188</v>
      </c>
      <c r="W7" s="29">
        <f>+data!W7/data!W$21</f>
        <v>0.76365506997605181</v>
      </c>
      <c r="X7" s="29">
        <f>+data!X7/data!X$21</f>
        <v>0.75290959131620305</v>
      </c>
      <c r="Y7" s="29">
        <f>+data!Y7/data!Y$21</f>
        <v>0.73818786144149751</v>
      </c>
      <c r="Z7" s="29">
        <f>+data!Z7/data!Z$21</f>
        <v>0.71013153660415496</v>
      </c>
      <c r="AA7" s="29">
        <f>+data!AA7/data!AA$21</f>
        <v>0.67907245721597564</v>
      </c>
      <c r="AB7" s="29">
        <f>+data!AB7/data!AB$21</f>
        <v>0.66317476280666543</v>
      </c>
      <c r="AC7" s="29">
        <f>+data!AC7/data!AC$21</f>
        <v>0.62774856157902248</v>
      </c>
      <c r="AD7" s="29">
        <f>+data!AD7/data!AD$21</f>
        <v>0.63225290602370154</v>
      </c>
      <c r="AE7" s="29">
        <f>+data!AE7/data!AE$21</f>
        <v>0.62223794097824836</v>
      </c>
      <c r="AF7" s="29">
        <f>+data!AF7/data!AF$21</f>
        <v>0.65501798441148162</v>
      </c>
      <c r="AG7" s="29">
        <f>+data!AG7/data!AG$21</f>
        <v>0.62298477067426172</v>
      </c>
      <c r="AH7" s="29">
        <f>+data!AH7/data!AH$21</f>
        <v>0.60704337748284598</v>
      </c>
      <c r="AI7" s="29">
        <f>+data!AI7/data!AI$21</f>
        <v>0.5950374891757978</v>
      </c>
      <c r="AJ7" s="29">
        <f>+data!AJ7/data!AJ$21</f>
        <v>0.60186707293909614</v>
      </c>
      <c r="AK7" s="29">
        <f>+data!AK7/data!AK$21</f>
        <v>0.62937449914965959</v>
      </c>
      <c r="AL7" s="29">
        <f>+data!AL7/data!AL$21</f>
        <v>0.68419718054517709</v>
      </c>
      <c r="AM7" s="29">
        <f>+data!AM7/data!AM$21</f>
        <v>0.68909409406202704</v>
      </c>
      <c r="AN7" s="29">
        <f>+data!AN7/data!AN$21</f>
        <v>0.67654437644271304</v>
      </c>
      <c r="AO7" s="29">
        <f>+data!AO7/data!AO$21</f>
        <v>0.67010377257444154</v>
      </c>
      <c r="AP7" s="29">
        <f>+data!AP7/data!AP$21</f>
        <v>0.68444679256175101</v>
      </c>
      <c r="AQ7" s="29">
        <f>+data!AQ7/data!AQ$21</f>
        <v>0.69441319104587007</v>
      </c>
      <c r="AR7" s="29">
        <f>+data!AR7/data!AR$21</f>
        <v>0.67242976128344722</v>
      </c>
      <c r="AS7" s="29">
        <f>+data!AS7/data!AS$21</f>
        <v>0.66826007047518232</v>
      </c>
      <c r="AT7" s="29">
        <f>+data!AT7/data!AT$21</f>
        <v>0.68490436092275053</v>
      </c>
      <c r="AU7" s="29">
        <f>+data!AU7/data!AU$21</f>
        <v>0.70686526821453743</v>
      </c>
      <c r="AV7" s="14"/>
      <c r="AW7" s="14">
        <v>212397.00107719109</v>
      </c>
      <c r="AX7" s="14">
        <v>221159.47702841493</v>
      </c>
      <c r="AY7" s="14">
        <v>226807.13557560151</v>
      </c>
      <c r="AZ7" s="14">
        <v>198525.55526214826</v>
      </c>
      <c r="BA7" s="14">
        <v>217652.37191287032</v>
      </c>
      <c r="BB7" s="14">
        <v>237731.8379724898</v>
      </c>
      <c r="BC7" s="14">
        <v>249430.32343300217</v>
      </c>
      <c r="BD7" s="14">
        <v>264046.60762738832</v>
      </c>
    </row>
    <row r="8" spans="2:56" x14ac:dyDescent="0.25">
      <c r="B8" s="10" t="s">
        <v>2</v>
      </c>
      <c r="C8" s="29">
        <f>+data!C8/data!C$21</f>
        <v>0.13841551865394247</v>
      </c>
      <c r="D8" s="29">
        <f>+data!D8/data!D$21</f>
        <v>0.13290674337735855</v>
      </c>
      <c r="E8" s="29">
        <f>+data!E8/data!E$21</f>
        <v>0.11801642797582251</v>
      </c>
      <c r="F8" s="29">
        <f>+data!F8/data!F$21</f>
        <v>9.0283039416830954E-2</v>
      </c>
      <c r="G8" s="29">
        <f>+data!G8/data!G$21</f>
        <v>0.13309599080478235</v>
      </c>
      <c r="H8" s="29">
        <f>+data!H8/data!H$21</f>
        <v>0.10561299577029219</v>
      </c>
      <c r="I8" s="29">
        <f>+data!I8/data!I$21</f>
        <v>9.4474748967377717E-2</v>
      </c>
      <c r="J8" s="29">
        <f>+data!J8/data!J$21</f>
        <v>0.11125707529603805</v>
      </c>
      <c r="K8" s="29">
        <f>+data!K8/data!K$21</f>
        <v>0.11386515977903924</v>
      </c>
      <c r="L8" s="29">
        <f>+data!L8/data!L$21</f>
        <v>0.1194065921186846</v>
      </c>
      <c r="M8" s="29">
        <f>+data!M8/data!M$21</f>
        <v>0.11755481583922858</v>
      </c>
      <c r="N8" s="29">
        <f>+data!N8/data!N$21</f>
        <v>0.12074730873245834</v>
      </c>
      <c r="O8" s="29">
        <f>+data!O8/data!O$21</f>
        <v>0.12870501599496942</v>
      </c>
      <c r="P8" s="29">
        <f>+data!P8/data!P$21</f>
        <v>0.13370436680629308</v>
      </c>
      <c r="Q8" s="29">
        <f>+data!Q8/data!Q$21</f>
        <v>0.13567906371835622</v>
      </c>
      <c r="R8" s="29">
        <f>+data!R8/data!R$21</f>
        <v>0.13572620136132144</v>
      </c>
      <c r="S8" s="29">
        <f>+data!S8/data!S$21</f>
        <v>0.13327266622014838</v>
      </c>
      <c r="T8" s="29">
        <f>+data!T8/data!T$21</f>
        <v>0.13903529004751713</v>
      </c>
      <c r="U8" s="29">
        <f>+data!U8/data!U$21</f>
        <v>0.14218870818497628</v>
      </c>
      <c r="V8" s="29">
        <f>+data!V8/data!V$21</f>
        <v>0.14797892528790388</v>
      </c>
      <c r="W8" s="29">
        <f>+data!W8/data!W$21</f>
        <v>0.14539299368795289</v>
      </c>
      <c r="X8" s="29">
        <f>+data!X8/data!X$21</f>
        <v>0.15724130301208819</v>
      </c>
      <c r="Y8" s="29">
        <f>+data!Y8/data!Y$21</f>
        <v>0.15967890395706674</v>
      </c>
      <c r="Z8" s="29">
        <f>+data!Z8/data!Z$21</f>
        <v>0.16521141472048004</v>
      </c>
      <c r="AA8" s="29">
        <f>+data!AA8/data!AA$21</f>
        <v>0.16258536201017726</v>
      </c>
      <c r="AB8" s="29">
        <f>+data!AB8/data!AB$21</f>
        <v>0.15974557508732778</v>
      </c>
      <c r="AC8" s="29">
        <f>+data!AC8/data!AC$21</f>
        <v>0.14354232665874997</v>
      </c>
      <c r="AD8" s="29">
        <f>+data!AD8/data!AD$21</f>
        <v>0.14058652496884996</v>
      </c>
      <c r="AE8" s="29">
        <f>+data!AE8/data!AE$21</f>
        <v>0.13277374716967572</v>
      </c>
      <c r="AF8" s="29">
        <f>+data!AF8/data!AF$21</f>
        <v>0.14708764829524501</v>
      </c>
      <c r="AG8" s="29">
        <f>+data!AG8/data!AG$21</f>
        <v>0.13831218446396709</v>
      </c>
      <c r="AH8" s="29">
        <f>+data!AH8/data!AH$21</f>
        <v>0.13777101542854181</v>
      </c>
      <c r="AI8" s="29">
        <f>+data!AI8/data!AI$21</f>
        <v>0.13439626982776443</v>
      </c>
      <c r="AJ8" s="29">
        <f>+data!AJ8/data!AJ$21</f>
        <v>0.13841514323829557</v>
      </c>
      <c r="AK8" s="29">
        <f>+data!AK8/data!AK$21</f>
        <v>0.14707046630562723</v>
      </c>
      <c r="AL8" s="29">
        <f>+data!AL8/data!AL$21</f>
        <v>0.17495258205695013</v>
      </c>
      <c r="AM8" s="29">
        <f>+data!AM8/data!AM$21</f>
        <v>0.17458252194001009</v>
      </c>
      <c r="AN8" s="29">
        <f>+data!AN8/data!AN$21</f>
        <v>0.17021640045270192</v>
      </c>
      <c r="AO8" s="29">
        <f>+data!AO8/data!AO$21</f>
        <v>0.17525644670175786</v>
      </c>
      <c r="AP8" s="29">
        <f>+data!AP8/data!AP$21</f>
        <v>0.18143092003336578</v>
      </c>
      <c r="AQ8" s="29">
        <f>+data!AQ8/data!AQ$21</f>
        <v>0.19738634439463768</v>
      </c>
      <c r="AR8" s="29">
        <f>+data!AR8/data!AR$21</f>
        <v>0.19336984565903473</v>
      </c>
      <c r="AS8" s="29">
        <f>+data!AS8/data!AS$21</f>
        <v>0.19089916038398208</v>
      </c>
      <c r="AT8" s="29">
        <f>+data!AT8/data!AT$21</f>
        <v>0.19286364271283502</v>
      </c>
      <c r="AU8" s="29">
        <f>+data!AU8/data!AU$21</f>
        <v>0.19203070618248136</v>
      </c>
      <c r="AV8" s="14"/>
      <c r="AW8" s="14">
        <v>48224.355942150716</v>
      </c>
      <c r="AX8" s="14">
        <v>53788.348438038804</v>
      </c>
      <c r="AY8" s="14">
        <v>54627.702223974215</v>
      </c>
      <c r="AZ8" s="14">
        <v>54403.676460569739</v>
      </c>
      <c r="BA8" s="14">
        <v>56198.676176097266</v>
      </c>
      <c r="BB8" s="14">
        <v>57689.369700189854</v>
      </c>
      <c r="BC8" s="14">
        <v>60952.582799864314</v>
      </c>
      <c r="BD8" s="14">
        <v>62700.707804104946</v>
      </c>
    </row>
    <row r="9" spans="2:56" x14ac:dyDescent="0.25">
      <c r="B9" s="10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14"/>
      <c r="AW9" s="14"/>
      <c r="AX9" s="14"/>
      <c r="AY9" s="14"/>
      <c r="AZ9" s="14"/>
      <c r="BA9" s="14"/>
      <c r="BB9" s="14"/>
      <c r="BC9" s="14"/>
      <c r="BD9" s="14"/>
    </row>
    <row r="10" spans="2:56" x14ac:dyDescent="0.25">
      <c r="B10" s="10" t="s">
        <v>3</v>
      </c>
      <c r="C10" s="28">
        <f>+data!C10/data!C$21</f>
        <v>0.16637606795003063</v>
      </c>
      <c r="D10" s="28">
        <f>+data!D10/data!D$21</f>
        <v>0.16051048093209627</v>
      </c>
      <c r="E10" s="28">
        <f>+data!E10/data!E$21</f>
        <v>0.15624008632333966</v>
      </c>
      <c r="F10" s="28">
        <f>+data!F10/data!F$21</f>
        <v>0.1323822871177596</v>
      </c>
      <c r="G10" s="28">
        <f>+data!G10/data!G$21</f>
        <v>0.19671605453864222</v>
      </c>
      <c r="H10" s="28">
        <f>+data!H10/data!H$21</f>
        <v>0.19464305744518773</v>
      </c>
      <c r="I10" s="28">
        <f>+data!I10/data!I$21</f>
        <v>0.13558924280311849</v>
      </c>
      <c r="J10" s="28">
        <f>+data!J10/data!J$21</f>
        <v>0.13508042681177151</v>
      </c>
      <c r="K10" s="28">
        <f>+data!K10/data!K$21</f>
        <v>0.13980778534308225</v>
      </c>
      <c r="L10" s="28">
        <f>+data!L10/data!L$21</f>
        <v>0.11587557437630405</v>
      </c>
      <c r="M10" s="28">
        <f>+data!M10/data!M$21</f>
        <v>0.12531936706319161</v>
      </c>
      <c r="N10" s="28">
        <f>+data!N10/data!N$21</f>
        <v>0.15577769017811088</v>
      </c>
      <c r="O10" s="28">
        <f>+data!O10/data!O$21</f>
        <v>0.1670433565366298</v>
      </c>
      <c r="P10" s="28">
        <f>+data!P10/data!P$21</f>
        <v>0.16563775354552296</v>
      </c>
      <c r="Q10" s="28">
        <f>+data!Q10/data!Q$21</f>
        <v>0.14371194935755696</v>
      </c>
      <c r="R10" s="28">
        <f>+data!R10/data!R$21</f>
        <v>0.15244003183477625</v>
      </c>
      <c r="S10" s="28">
        <f>+data!S10/data!S$21</f>
        <v>0.1623722127465046</v>
      </c>
      <c r="T10" s="28">
        <f>+data!T10/data!T$21</f>
        <v>0.1963196911944913</v>
      </c>
      <c r="U10" s="28">
        <f>+data!U10/data!U$21</f>
        <v>0.23606511645973605</v>
      </c>
      <c r="V10" s="28">
        <f>+data!V10/data!V$21</f>
        <v>0.18771851972337866</v>
      </c>
      <c r="W10" s="28">
        <f>+data!W10/data!W$21</f>
        <v>0.18143478563324034</v>
      </c>
      <c r="X10" s="28">
        <f>+data!X10/data!X$21</f>
        <v>0.14268434543296971</v>
      </c>
      <c r="Y10" s="28">
        <f>+data!Y10/data!Y$21</f>
        <v>0.16294673683301611</v>
      </c>
      <c r="Z10" s="28">
        <f>+data!Z10/data!Z$21</f>
        <v>0.13232072392790087</v>
      </c>
      <c r="AA10" s="28">
        <f>+data!AA10/data!AA$21</f>
        <v>0.11021703167806404</v>
      </c>
      <c r="AB10" s="28">
        <f>+data!AB10/data!AB$21</f>
        <v>0.14253621694633373</v>
      </c>
      <c r="AC10" s="28">
        <f>+data!AC10/data!AC$21</f>
        <v>0.1386533113209712</v>
      </c>
      <c r="AD10" s="28">
        <f>+data!AD10/data!AD$21</f>
        <v>0.15186654833546737</v>
      </c>
      <c r="AE10" s="28">
        <f>+data!AE10/data!AE$21</f>
        <v>0.17552740080660023</v>
      </c>
      <c r="AF10" s="28">
        <f>+data!AF10/data!AF$21</f>
        <v>0.16971261012303174</v>
      </c>
      <c r="AG10" s="28">
        <f>+data!AG10/data!AG$21</f>
        <v>0.17007018448441349</v>
      </c>
      <c r="AH10" s="28">
        <f>+data!AH10/data!AH$21</f>
        <v>0.19815552420724045</v>
      </c>
      <c r="AI10" s="28">
        <f>+data!AI10/data!AI$21</f>
        <v>0.17672992015492084</v>
      </c>
      <c r="AJ10" s="28">
        <f>+data!AJ10/data!AJ$21</f>
        <v>0.19017726873690072</v>
      </c>
      <c r="AK10" s="28">
        <f>+data!AK10/data!AK$21</f>
        <v>0.21033797021477568</v>
      </c>
      <c r="AL10" s="28">
        <f>+data!AL10/data!AL$21</f>
        <v>0.20281276858556851</v>
      </c>
      <c r="AM10" s="28">
        <f>+data!AM10/data!AM$21</f>
        <v>0.21057361848781264</v>
      </c>
      <c r="AN10" s="28">
        <f>+data!AN10/data!AN$21</f>
        <v>0.22220286333080047</v>
      </c>
      <c r="AO10" s="28">
        <f>+data!AO10/data!AO$21</f>
        <v>0.20596352574205426</v>
      </c>
      <c r="AP10" s="28">
        <f>+data!AP10/data!AP$21</f>
        <v>0.19875010901564999</v>
      </c>
      <c r="AQ10" s="28">
        <f>+data!AQ10/data!AQ$21</f>
        <v>0.15778129501645533</v>
      </c>
      <c r="AR10" s="28">
        <f>+data!AR10/data!AR$21</f>
        <v>0.16790744049772072</v>
      </c>
      <c r="AS10" s="28">
        <f>+data!AS10/data!AS$21</f>
        <v>0.16616865980966938</v>
      </c>
      <c r="AT10" s="28">
        <f>+data!AT10/data!AT$21</f>
        <v>0.17616958964805138</v>
      </c>
      <c r="AU10" s="28">
        <f>+data!AU10/data!AU$21</f>
        <v>0.13371070954216166</v>
      </c>
      <c r="AV10" s="13"/>
      <c r="AW10" s="13">
        <f>+AW11+AW14+AW15</f>
        <v>77360.415746100829</v>
      </c>
      <c r="AX10" s="13">
        <f t="shared" ref="AX10:BD10" si="1">+AX11+AX14+AX15</f>
        <v>80388.511157353874</v>
      </c>
      <c r="AY10" s="13">
        <f t="shared" si="1"/>
        <v>76956.961421798202</v>
      </c>
      <c r="AZ10" s="13">
        <f t="shared" si="1"/>
        <v>50490.614130934577</v>
      </c>
      <c r="BA10" s="13">
        <f t="shared" si="1"/>
        <v>58844.663555866377</v>
      </c>
      <c r="BB10" s="13">
        <f t="shared" si="1"/>
        <v>63526.57955964822</v>
      </c>
      <c r="BC10" s="13">
        <f t="shared" si="1"/>
        <v>68657.91213689775</v>
      </c>
      <c r="BD10" s="13">
        <f t="shared" si="1"/>
        <v>68060.464188765502</v>
      </c>
    </row>
    <row r="11" spans="2:56" x14ac:dyDescent="0.25">
      <c r="B11" s="10" t="s">
        <v>4</v>
      </c>
      <c r="C11" s="30">
        <f>+data!C11/data!C$21</f>
        <v>0.16919490799147088</v>
      </c>
      <c r="D11" s="30">
        <f>+data!D11/data!D$21</f>
        <v>0.16173472170578723</v>
      </c>
      <c r="E11" s="30">
        <f>+data!E11/data!E$21</f>
        <v>0.1498701459835978</v>
      </c>
      <c r="F11" s="30">
        <f>+data!F11/data!F$21</f>
        <v>0.12529682132875208</v>
      </c>
      <c r="G11" s="30">
        <f>+data!G11/data!G$21</f>
        <v>0.1517689670359515</v>
      </c>
      <c r="H11" s="30">
        <f>+data!H11/data!H$21</f>
        <v>0.14463596612887294</v>
      </c>
      <c r="I11" s="30">
        <f>+data!I11/data!I$21</f>
        <v>0.13381586816351573</v>
      </c>
      <c r="J11" s="30">
        <f>+data!J11/data!J$21</f>
        <v>0.12085525667453781</v>
      </c>
      <c r="K11" s="30">
        <f>+data!K11/data!K$21</f>
        <v>0.12701208571044048</v>
      </c>
      <c r="L11" s="30">
        <f>+data!L11/data!L$21</f>
        <v>0.11991317379954405</v>
      </c>
      <c r="M11" s="30">
        <f>+data!M11/data!M$21</f>
        <v>0.12558489186639735</v>
      </c>
      <c r="N11" s="30">
        <f>+data!N11/data!N$21</f>
        <v>0.14484023730165613</v>
      </c>
      <c r="O11" s="30">
        <f>+data!O11/data!O$21</f>
        <v>0.16315570200304427</v>
      </c>
      <c r="P11" s="30">
        <f>+data!P11/data!P$21</f>
        <v>0.16664383242114125</v>
      </c>
      <c r="Q11" s="30">
        <f>+data!Q11/data!Q$21</f>
        <v>0.14851477174100008</v>
      </c>
      <c r="R11" s="30">
        <f>+data!R11/data!R$21</f>
        <v>0.15533526991376911</v>
      </c>
      <c r="S11" s="30">
        <f>+data!S11/data!S$21</f>
        <v>0.16176368742665637</v>
      </c>
      <c r="T11" s="30">
        <f>+data!T11/data!T$21</f>
        <v>0.18968951392024205</v>
      </c>
      <c r="U11" s="30">
        <f>+data!U11/data!U$21</f>
        <v>0.23153216093907403</v>
      </c>
      <c r="V11" s="30">
        <f>+data!V11/data!V$21</f>
        <v>0.19097322622972876</v>
      </c>
      <c r="W11" s="30">
        <f>+data!W11/data!W$21</f>
        <v>0.17887478769982376</v>
      </c>
      <c r="X11" s="30">
        <f>+data!X11/data!X$21</f>
        <v>0.13926773269556902</v>
      </c>
      <c r="Y11" s="30">
        <f>+data!Y11/data!Y$21</f>
        <v>0.15649647291480456</v>
      </c>
      <c r="Z11" s="30">
        <f>+data!Z11/data!Z$21</f>
        <v>0.12663922694652099</v>
      </c>
      <c r="AA11" s="30">
        <f>+data!AA11/data!AA$21</f>
        <v>0.11687120998627187</v>
      </c>
      <c r="AB11" s="30">
        <f>+data!AB11/data!AB$21</f>
        <v>0.12990846952863958</v>
      </c>
      <c r="AC11" s="30">
        <f>+data!AC11/data!AC$21</f>
        <v>0.14296679718563016</v>
      </c>
      <c r="AD11" s="30">
        <f>+data!AD11/data!AD$21</f>
        <v>0.16139593712497538</v>
      </c>
      <c r="AE11" s="30">
        <f>+data!AE11/data!AE$21</f>
        <v>0.17248717136492053</v>
      </c>
      <c r="AF11" s="30">
        <f>+data!AF11/data!AF$21</f>
        <v>0.16479260833146786</v>
      </c>
      <c r="AG11" s="30">
        <f>+data!AG11/data!AG$21</f>
        <v>0.16572245315288645</v>
      </c>
      <c r="AH11" s="30">
        <f>+data!AH11/data!AH$21</f>
        <v>0.18965625638906528</v>
      </c>
      <c r="AI11" s="30">
        <f>+data!AI11/data!AI$21</f>
        <v>0.18362877255788412</v>
      </c>
      <c r="AJ11" s="30">
        <f>+data!AJ11/data!AJ$21</f>
        <v>0.1906008182926939</v>
      </c>
      <c r="AK11" s="30">
        <f>+data!AK11/data!AK$21</f>
        <v>0.20982049606728151</v>
      </c>
      <c r="AL11" s="30">
        <f>+data!AL11/data!AL$21</f>
        <v>0.21371059605081558</v>
      </c>
      <c r="AM11" s="30">
        <f>+data!AM11/data!AM$21</f>
        <v>0.20670484190962307</v>
      </c>
      <c r="AN11" s="30">
        <f>+data!AN11/data!AN$21</f>
        <v>0.21268355334555694</v>
      </c>
      <c r="AO11" s="30">
        <f>+data!AO11/data!AO$21</f>
        <v>0.20166089237530821</v>
      </c>
      <c r="AP11" s="30">
        <f>+data!AP11/data!AP$21</f>
        <v>0.18975259950741399</v>
      </c>
      <c r="AQ11" s="30">
        <f>+data!AQ11/data!AQ$21</f>
        <v>0.15572138677285474</v>
      </c>
      <c r="AR11" s="30">
        <f>+data!AR11/data!AR$21</f>
        <v>0.16630311170508522</v>
      </c>
      <c r="AS11" s="30">
        <f>+data!AS11/data!AS$21</f>
        <v>0.16842054094749301</v>
      </c>
      <c r="AT11" s="30">
        <f>+data!AT11/data!AT$21</f>
        <v>0.1746508935889283</v>
      </c>
      <c r="AU11" s="30">
        <f>+data!AU11/data!AU$21</f>
        <v>0.15709083638396265</v>
      </c>
      <c r="AV11" s="13"/>
      <c r="AW11" s="13">
        <v>73365.902399310129</v>
      </c>
      <c r="AX11" s="13">
        <v>76353.29495073577</v>
      </c>
      <c r="AY11" s="13">
        <v>77674.895710163575</v>
      </c>
      <c r="AZ11" s="13">
        <v>46179.011955355243</v>
      </c>
      <c r="BA11" s="13">
        <v>56384.912683321694</v>
      </c>
      <c r="BB11" s="13">
        <v>61202.075101430994</v>
      </c>
      <c r="BC11" s="13">
        <v>64044.874286136255</v>
      </c>
      <c r="BD11" s="13">
        <v>62985.592345566511</v>
      </c>
    </row>
    <row r="12" spans="2:56" x14ac:dyDescent="0.25">
      <c r="B12" s="10" t="s">
        <v>5</v>
      </c>
      <c r="C12" s="29">
        <f>+data!C12/data!C$21</f>
        <v>0</v>
      </c>
      <c r="D12" s="29">
        <f>+data!D12/data!D$21</f>
        <v>0</v>
      </c>
      <c r="E12" s="29">
        <f>+data!E12/data!E$21</f>
        <v>0</v>
      </c>
      <c r="F12" s="29">
        <f>+data!F12/data!F$21</f>
        <v>0</v>
      </c>
      <c r="G12" s="29">
        <f>+data!G12/data!G$21</f>
        <v>0</v>
      </c>
      <c r="H12" s="29">
        <f>+data!H12/data!H$21</f>
        <v>0</v>
      </c>
      <c r="I12" s="29">
        <f>+data!I12/data!I$21</f>
        <v>0</v>
      </c>
      <c r="J12" s="29">
        <f>+data!J12/data!J$21</f>
        <v>0</v>
      </c>
      <c r="K12" s="29">
        <f>+data!K12/data!K$21</f>
        <v>3.9870898560436768E-2</v>
      </c>
      <c r="L12" s="29">
        <f>+data!L12/data!L$21</f>
        <v>3.6085505672120585E-2</v>
      </c>
      <c r="M12" s="29">
        <f>+data!M12/data!M$21</f>
        <v>4.9502510601641188E-2</v>
      </c>
      <c r="N12" s="29">
        <f>+data!N12/data!N$21</f>
        <v>5.7867320554276257E-2</v>
      </c>
      <c r="O12" s="29">
        <f>+data!O12/data!O$21</f>
        <v>6.6064985950145191E-2</v>
      </c>
      <c r="P12" s="29">
        <f>+data!P12/data!P$21</f>
        <v>7.7100264471274646E-2</v>
      </c>
      <c r="Q12" s="29">
        <f>+data!Q12/data!Q$21</f>
        <v>6.3720408560682923E-2</v>
      </c>
      <c r="R12" s="29">
        <f>+data!R12/data!R$21</f>
        <v>7.5824335963786779E-2</v>
      </c>
      <c r="S12" s="29">
        <f>+data!S12/data!S$21</f>
        <v>8.9114832707965816E-2</v>
      </c>
      <c r="T12" s="29">
        <f>+data!T12/data!T$21</f>
        <v>0.13087821838427255</v>
      </c>
      <c r="U12" s="29">
        <f>+data!U12/data!U$21</f>
        <v>0.17841522995728284</v>
      </c>
      <c r="V12" s="29">
        <f>+data!V12/data!V$21</f>
        <v>0.13430659765647007</v>
      </c>
      <c r="W12" s="29">
        <f>+data!W12/data!W$21</f>
        <v>0.12821529678883897</v>
      </c>
      <c r="X12" s="29">
        <f>+data!X12/data!X$21</f>
        <v>8.5520484857702375E-2</v>
      </c>
      <c r="Y12" s="29">
        <f>+data!Y12/data!Y$21</f>
        <v>0.10124166751873016</v>
      </c>
      <c r="Z12" s="29">
        <f>+data!Z12/data!Z$21</f>
        <v>7.4910618166870779E-2</v>
      </c>
      <c r="AA12" s="29">
        <f>+data!AA12/data!AA$21</f>
        <v>5.1036671855593956E-2</v>
      </c>
      <c r="AB12" s="29">
        <f>+data!AB12/data!AB$21</f>
        <v>6.1249841130061697E-2</v>
      </c>
      <c r="AC12" s="29">
        <f>+data!AC12/data!AC$21</f>
        <v>6.1783675098685549E-2</v>
      </c>
      <c r="AD12" s="29">
        <f>+data!AD12/data!AD$21</f>
        <v>6.7129908608050431E-2</v>
      </c>
      <c r="AE12" s="29">
        <f>+data!AE12/data!AE$21</f>
        <v>7.4557851299503888E-2</v>
      </c>
      <c r="AF12" s="29">
        <f>+data!AF12/data!AF$21</f>
        <v>6.9736336455835476E-2</v>
      </c>
      <c r="AG12" s="29">
        <f>+data!AG12/data!AG$21</f>
        <v>7.1220052581310297E-2</v>
      </c>
      <c r="AH12" s="29">
        <f>+data!AH12/data!AH$21</f>
        <v>8.4294564997189264E-2</v>
      </c>
      <c r="AI12" s="29">
        <f>+data!AI12/data!AI$21</f>
        <v>7.8316390051105148E-2</v>
      </c>
      <c r="AJ12" s="29">
        <f>+data!AJ12/data!AJ$21</f>
        <v>7.7487948516872088E-2</v>
      </c>
      <c r="AK12" s="29">
        <f>+data!AK12/data!AK$21</f>
        <v>8.5711175531643952E-2</v>
      </c>
      <c r="AL12" s="29">
        <f>+data!AL12/data!AL$21</f>
        <v>7.8551363403063762E-2</v>
      </c>
      <c r="AM12" s="29">
        <f>+data!AM12/data!AM$21</f>
        <v>7.7276330284127143E-2</v>
      </c>
      <c r="AN12" s="29">
        <f>+data!AN12/data!AN$21</f>
        <v>7.5012200761110065E-2</v>
      </c>
      <c r="AO12" s="29">
        <f>+data!AO12/data!AO$21</f>
        <v>6.8776946838395886E-2</v>
      </c>
      <c r="AP12" s="29">
        <f>+data!AP12/data!AP$21</f>
        <v>6.5093593066915589E-2</v>
      </c>
      <c r="AQ12" s="29">
        <f>+data!AQ12/data!AQ$21</f>
        <v>5.3932202243679082E-2</v>
      </c>
      <c r="AR12" s="29">
        <f>+data!AR12/data!AR$21</f>
        <v>5.9072962929012082E-2</v>
      </c>
      <c r="AS12" s="29">
        <f>+data!AS12/data!AS$21</f>
        <v>5.8950643343750102E-2</v>
      </c>
      <c r="AT12" s="29">
        <f>+data!AT12/data!AT$21</f>
        <v>6.0469523883610023E-2</v>
      </c>
      <c r="AU12" s="29">
        <f>+data!AU12/data!AU$21</f>
        <v>5.3663484737315297E-2</v>
      </c>
      <c r="AV12" s="14"/>
      <c r="AW12" s="14"/>
      <c r="AX12" s="14"/>
      <c r="AY12" s="14"/>
      <c r="AZ12" s="14"/>
      <c r="BA12" s="14"/>
      <c r="BB12" s="14"/>
      <c r="BC12" s="14"/>
      <c r="BD12" s="14"/>
    </row>
    <row r="13" spans="2:56" x14ac:dyDescent="0.25">
      <c r="B13" s="10" t="s">
        <v>6</v>
      </c>
      <c r="C13" s="29">
        <f>+data!C13/data!C$21</f>
        <v>0</v>
      </c>
      <c r="D13" s="29">
        <f>+data!D13/data!D$21</f>
        <v>0</v>
      </c>
      <c r="E13" s="29">
        <f>+data!E13/data!E$21</f>
        <v>0</v>
      </c>
      <c r="F13" s="29">
        <f>+data!F13/data!F$21</f>
        <v>0</v>
      </c>
      <c r="G13" s="29">
        <f>+data!G13/data!G$21</f>
        <v>0</v>
      </c>
      <c r="H13" s="29">
        <f>+data!H13/data!H$21</f>
        <v>0</v>
      </c>
      <c r="I13" s="29">
        <f>+data!I13/data!I$21</f>
        <v>0</v>
      </c>
      <c r="J13" s="29">
        <f>+data!J13/data!J$21</f>
        <v>0</v>
      </c>
      <c r="K13" s="29">
        <f>+data!K13/data!K$21</f>
        <v>8.7141176970002912E-2</v>
      </c>
      <c r="L13" s="29">
        <f>+data!L13/data!L$21</f>
        <v>8.3827707516404185E-2</v>
      </c>
      <c r="M13" s="29">
        <f>+data!M13/data!M$21</f>
        <v>7.6082410041294943E-2</v>
      </c>
      <c r="N13" s="29">
        <f>+data!N13/data!N$21</f>
        <v>8.6972916747379878E-2</v>
      </c>
      <c r="O13" s="29">
        <f>+data!O13/data!O$21</f>
        <v>9.7090733768893114E-2</v>
      </c>
      <c r="P13" s="29">
        <f>+data!P13/data!P$21</f>
        <v>8.9543552516056044E-2</v>
      </c>
      <c r="Q13" s="29">
        <f>+data!Q13/data!Q$21</f>
        <v>8.4794362599612899E-2</v>
      </c>
      <c r="R13" s="29">
        <f>+data!R13/data!R$21</f>
        <v>7.9510941551483263E-2</v>
      </c>
      <c r="S13" s="29">
        <f>+data!S13/data!S$21</f>
        <v>7.2648844062437684E-2</v>
      </c>
      <c r="T13" s="29">
        <f>+data!T13/data!T$21</f>
        <v>5.8811302363912556E-2</v>
      </c>
      <c r="U13" s="29">
        <f>+data!U13/data!U$21</f>
        <v>5.3116925844081307E-2</v>
      </c>
      <c r="V13" s="29">
        <f>+data!V13/data!V$21</f>
        <v>5.6666627044340237E-2</v>
      </c>
      <c r="W13" s="29">
        <f>+data!W13/data!W$21</f>
        <v>5.0659490910984789E-2</v>
      </c>
      <c r="X13" s="29">
        <f>+data!X13/data!X$21</f>
        <v>5.3747247837866635E-2</v>
      </c>
      <c r="Y13" s="29">
        <f>+data!Y13/data!Y$21</f>
        <v>5.5254805396074393E-2</v>
      </c>
      <c r="Z13" s="29">
        <f>+data!Z13/data!Z$21</f>
        <v>5.1728608779650208E-2</v>
      </c>
      <c r="AA13" s="29">
        <f>+data!AA13/data!AA$21</f>
        <v>6.5834538130677911E-2</v>
      </c>
      <c r="AB13" s="29">
        <f>+data!AB13/data!AB$21</f>
        <v>6.8658628398577878E-2</v>
      </c>
      <c r="AC13" s="29">
        <f>+data!AC13/data!AC$21</f>
        <v>8.1183122086944615E-2</v>
      </c>
      <c r="AD13" s="29">
        <f>+data!AD13/data!AD$21</f>
        <v>9.4266028516924949E-2</v>
      </c>
      <c r="AE13" s="29">
        <f>+data!AE13/data!AE$21</f>
        <v>9.7929320065416631E-2</v>
      </c>
      <c r="AF13" s="29">
        <f>+data!AF13/data!AF$21</f>
        <v>9.5056271875632398E-2</v>
      </c>
      <c r="AG13" s="29">
        <f>+data!AG13/data!AG$21</f>
        <v>9.4502400571576148E-2</v>
      </c>
      <c r="AH13" s="29">
        <f>+data!AH13/data!AH$21</f>
        <v>0.10536169139187601</v>
      </c>
      <c r="AI13" s="29">
        <f>+data!AI13/data!AI$21</f>
        <v>0.10531238250677896</v>
      </c>
      <c r="AJ13" s="29">
        <f>+data!AJ13/data!AJ$21</f>
        <v>0.1131128697758218</v>
      </c>
      <c r="AK13" s="29">
        <f>+data!AK13/data!AK$21</f>
        <v>0.12410932053563757</v>
      </c>
      <c r="AL13" s="29">
        <f>+data!AL13/data!AL$21</f>
        <v>0.13515923264775181</v>
      </c>
      <c r="AM13" s="29">
        <f>+data!AM13/data!AM$21</f>
        <v>0.12942851162549593</v>
      </c>
      <c r="AN13" s="29">
        <f>+data!AN13/data!AN$21</f>
        <v>0.13767135258444688</v>
      </c>
      <c r="AO13" s="29">
        <f>+data!AO13/data!AO$21</f>
        <v>0.13288394553691232</v>
      </c>
      <c r="AP13" s="29">
        <f>+data!AP13/data!AP$21</f>
        <v>0.1246590064404984</v>
      </c>
      <c r="AQ13" s="29">
        <f>+data!AQ13/data!AQ$21</f>
        <v>0.10178918452917568</v>
      </c>
      <c r="AR13" s="29">
        <f>+data!AR13/data!AR$21</f>
        <v>0.10723014877607313</v>
      </c>
      <c r="AS13" s="29">
        <f>+data!AS13/data!AS$21</f>
        <v>0.1094698976037429</v>
      </c>
      <c r="AT13" s="29">
        <f>+data!AT13/data!AT$21</f>
        <v>0.11418136970531829</v>
      </c>
      <c r="AU13" s="29">
        <f>+data!AU13/data!AU$21</f>
        <v>0.10342735164664736</v>
      </c>
      <c r="AV13" s="14"/>
      <c r="AW13" s="14"/>
      <c r="AX13" s="14"/>
      <c r="AY13" s="14"/>
      <c r="AZ13" s="14"/>
      <c r="BA13" s="14"/>
      <c r="BB13" s="14"/>
      <c r="BC13" s="14"/>
      <c r="BD13" s="14"/>
    </row>
    <row r="14" spans="2:56" x14ac:dyDescent="0.25">
      <c r="B14" s="10" t="s">
        <v>7</v>
      </c>
      <c r="C14" s="29">
        <f>+data!C14/data!C$21</f>
        <v>-2.818840041440231E-3</v>
      </c>
      <c r="D14" s="29">
        <f>+data!D14/data!D$21</f>
        <v>-1.2242407736909576E-3</v>
      </c>
      <c r="E14" s="29">
        <f>+data!E14/data!E$21</f>
        <v>6.3699403397418659E-3</v>
      </c>
      <c r="F14" s="29">
        <f>+data!F14/data!F$21</f>
        <v>7.085465789007526E-3</v>
      </c>
      <c r="G14" s="29">
        <f>+data!G14/data!G$21</f>
        <v>4.4947087502690705E-2</v>
      </c>
      <c r="H14" s="29">
        <f>+data!H14/data!H$21</f>
        <v>5.000709131631477E-2</v>
      </c>
      <c r="I14" s="29">
        <f>+data!I14/data!I$21</f>
        <v>1.7733746396027482E-3</v>
      </c>
      <c r="J14" s="29">
        <f>+data!J14/data!J$21</f>
        <v>1.4225170137233706E-2</v>
      </c>
      <c r="K14" s="29">
        <f>+data!K14/data!K$21</f>
        <v>1.2795699632641768E-2</v>
      </c>
      <c r="L14" s="29">
        <f>+data!L14/data!L$21</f>
        <v>-4.0375994232400075E-3</v>
      </c>
      <c r="M14" s="29">
        <f>+data!M14/data!M$21</f>
        <v>-2.6552480320573782E-4</v>
      </c>
      <c r="N14" s="29">
        <f>+data!N14/data!N$21</f>
        <v>1.0937452876454741E-2</v>
      </c>
      <c r="O14" s="29">
        <f>+data!O14/data!O$21</f>
        <v>3.8876545335855398E-3</v>
      </c>
      <c r="P14" s="29">
        <f>+data!P14/data!P$21</f>
        <v>-1.006078875618305E-3</v>
      </c>
      <c r="Q14" s="29">
        <f>+data!Q14/data!Q$21</f>
        <v>-4.8028223834431297E-3</v>
      </c>
      <c r="R14" s="29">
        <f>+data!R14/data!R$21</f>
        <v>-2.8952380789928796E-3</v>
      </c>
      <c r="S14" s="29">
        <f>+data!S14/data!S$21</f>
        <v>6.0852531984822902E-4</v>
      </c>
      <c r="T14" s="29">
        <f>+data!T14/data!T$21</f>
        <v>6.6301772742492346E-3</v>
      </c>
      <c r="U14" s="29">
        <f>+data!U14/data!U$21</f>
        <v>4.5329555206620143E-3</v>
      </c>
      <c r="V14" s="29">
        <f>+data!V14/data!V$21</f>
        <v>-3.2547065063500934E-3</v>
      </c>
      <c r="W14" s="29">
        <f>+data!W14/data!W$21</f>
        <v>2.5599979334165871E-3</v>
      </c>
      <c r="X14" s="29">
        <f>+data!X14/data!X$21</f>
        <v>3.4166127374006898E-3</v>
      </c>
      <c r="Y14" s="29">
        <f>+data!Y14/data!Y$21</f>
        <v>6.450263918211528E-3</v>
      </c>
      <c r="Z14" s="29">
        <f>+data!Z14/data!Z$21</f>
        <v>5.6814969813798787E-3</v>
      </c>
      <c r="AA14" s="29">
        <f>+data!AA14/data!AA$21</f>
        <v>-6.654178308207831E-3</v>
      </c>
      <c r="AB14" s="29">
        <f>+data!AB14/data!AB$21</f>
        <v>1.2627747417694133E-2</v>
      </c>
      <c r="AC14" s="29">
        <f>+data!AC14/data!AC$21</f>
        <v>-4.3134858646589431E-3</v>
      </c>
      <c r="AD14" s="29">
        <f>+data!AD14/data!AD$21</f>
        <v>-9.5293887895080125E-3</v>
      </c>
      <c r="AE14" s="29">
        <f>+data!AE14/data!AE$21</f>
        <v>3.0402294416796913E-3</v>
      </c>
      <c r="AF14" s="29">
        <f>+data!AF14/data!AF$21</f>
        <v>4.920001791563878E-3</v>
      </c>
      <c r="AG14" s="29">
        <f>+data!AG14/data!AG$21</f>
        <v>4.3477313315270693E-3</v>
      </c>
      <c r="AH14" s="29">
        <f>+data!AH14/data!AH$21</f>
        <v>8.4992678181751539E-3</v>
      </c>
      <c r="AI14" s="29">
        <f>+data!AI14/data!AI$21</f>
        <v>-6.8988524029632865E-3</v>
      </c>
      <c r="AJ14" s="29">
        <f>+data!AJ14/data!AJ$21</f>
        <v>-4.2354955579317749E-4</v>
      </c>
      <c r="AK14" s="29">
        <f>+data!AK14/data!AK$21</f>
        <v>5.1747414749418676E-4</v>
      </c>
      <c r="AL14" s="29">
        <f>+data!AL14/data!AL$21</f>
        <v>-1.0897827465247062E-2</v>
      </c>
      <c r="AM14" s="29">
        <f>+data!AM14/data!AM$21</f>
        <v>3.8687765781895748E-3</v>
      </c>
      <c r="AN14" s="29">
        <f>+data!AN14/data!AN$21</f>
        <v>9.519309985243524E-3</v>
      </c>
      <c r="AO14" s="29">
        <f>+data!AO14/data!AO$21</f>
        <v>4.3026333667460582E-3</v>
      </c>
      <c r="AP14" s="29">
        <f>+data!AP14/data!AP$21</f>
        <v>8.9975095082359714E-3</v>
      </c>
      <c r="AQ14" s="29">
        <f>+data!AQ14/data!AQ$21</f>
        <v>2.0599082436005716E-3</v>
      </c>
      <c r="AR14" s="29">
        <f>+data!AR14/data!AR$21</f>
        <v>1.6043287926355079E-3</v>
      </c>
      <c r="AS14" s="29">
        <f>+data!AS14/data!AS$21</f>
        <v>-2.2518811378236261E-3</v>
      </c>
      <c r="AT14" s="29">
        <f>+data!AT14/data!AT$21</f>
        <v>1.5186960591230827E-3</v>
      </c>
      <c r="AU14" s="29">
        <f>+data!AU14/data!AU$21</f>
        <v>-2.3380126841801008E-2</v>
      </c>
      <c r="AV14" s="14"/>
      <c r="AW14" s="14">
        <v>3306.8217787295198</v>
      </c>
      <c r="AX14" s="14">
        <v>3311.7576785321539</v>
      </c>
      <c r="AY14" s="14">
        <v>-1551.1851771100648</v>
      </c>
      <c r="AZ14" s="14">
        <v>4092.7715012487251</v>
      </c>
      <c r="BA14" s="14">
        <v>2370.3349060842424</v>
      </c>
      <c r="BB14" s="14">
        <v>1870.0128210467951</v>
      </c>
      <c r="BC14" s="14">
        <v>2230.9205674854852</v>
      </c>
      <c r="BD14" s="14">
        <v>-3380.7678963056478</v>
      </c>
    </row>
    <row r="15" spans="2:56" x14ac:dyDescent="0.25">
      <c r="B15" s="20" t="s">
        <v>18</v>
      </c>
      <c r="C15" s="29">
        <f>+data!C15/data!C$21</f>
        <v>0</v>
      </c>
      <c r="D15" s="29">
        <f>+data!D15/data!D$21</f>
        <v>0</v>
      </c>
      <c r="E15" s="29">
        <f>+data!E15/data!E$21</f>
        <v>0</v>
      </c>
      <c r="F15" s="29">
        <f>+data!F15/data!F$21</f>
        <v>0</v>
      </c>
      <c r="G15" s="29">
        <f>+data!G15/data!G$21</f>
        <v>0</v>
      </c>
      <c r="H15" s="29">
        <f>+data!H15/data!H$21</f>
        <v>0</v>
      </c>
      <c r="I15" s="29">
        <f>+data!I15/data!I$21</f>
        <v>0</v>
      </c>
      <c r="J15" s="29">
        <f>+data!J15/data!J$21</f>
        <v>0</v>
      </c>
      <c r="K15" s="29">
        <f>+data!K15/data!K$21</f>
        <v>0</v>
      </c>
      <c r="L15" s="29">
        <f>+data!L15/data!L$21</f>
        <v>0</v>
      </c>
      <c r="M15" s="29">
        <f>+data!M15/data!M$21</f>
        <v>0</v>
      </c>
      <c r="N15" s="29">
        <f>+data!N15/data!N$21</f>
        <v>0</v>
      </c>
      <c r="O15" s="29">
        <f>+data!O15/data!O$21</f>
        <v>0</v>
      </c>
      <c r="P15" s="29">
        <f>+data!P15/data!P$21</f>
        <v>0</v>
      </c>
      <c r="Q15" s="29">
        <f>+data!Q15/data!Q$21</f>
        <v>0</v>
      </c>
      <c r="R15" s="29">
        <f>+data!R15/data!R$21</f>
        <v>0</v>
      </c>
      <c r="S15" s="29">
        <f>+data!S15/data!S$21</f>
        <v>0</v>
      </c>
      <c r="T15" s="29">
        <f>+data!T15/data!T$21</f>
        <v>0</v>
      </c>
      <c r="U15" s="29">
        <f>+data!U15/data!U$21</f>
        <v>0</v>
      </c>
      <c r="V15" s="29">
        <f>+data!V15/data!V$21</f>
        <v>0</v>
      </c>
      <c r="W15" s="29">
        <f>+data!W15/data!W$21</f>
        <v>0</v>
      </c>
      <c r="X15" s="29">
        <f>+data!X15/data!X$21</f>
        <v>0</v>
      </c>
      <c r="Y15" s="29">
        <f>+data!Y15/data!Y$21</f>
        <v>0</v>
      </c>
      <c r="Z15" s="29">
        <f>+data!Z15/data!Z$21</f>
        <v>0</v>
      </c>
      <c r="AA15" s="29">
        <f>+data!AA15/data!AA$21</f>
        <v>0</v>
      </c>
      <c r="AB15" s="29">
        <f>+data!AB15/data!AB$21</f>
        <v>0</v>
      </c>
      <c r="AC15" s="29">
        <f>+data!AC15/data!AC$21</f>
        <v>0</v>
      </c>
      <c r="AD15" s="29">
        <f>+data!AD15/data!AD$21</f>
        <v>0</v>
      </c>
      <c r="AE15" s="29">
        <f>+data!AE15/data!AE$21</f>
        <v>0</v>
      </c>
      <c r="AF15" s="29">
        <f>+data!AF15/data!AF$21</f>
        <v>0</v>
      </c>
      <c r="AG15" s="29">
        <f>+data!AG15/data!AG$21</f>
        <v>0</v>
      </c>
      <c r="AH15" s="29">
        <f>+data!AH15/data!AH$21</f>
        <v>0</v>
      </c>
      <c r="AI15" s="29">
        <f>+data!AI15/data!AI$21</f>
        <v>0</v>
      </c>
      <c r="AJ15" s="29">
        <f>+data!AJ15/data!AJ$21</f>
        <v>0</v>
      </c>
      <c r="AK15" s="29">
        <f>+data!AK15/data!AK$21</f>
        <v>0</v>
      </c>
      <c r="AL15" s="29">
        <f>+data!AL15/data!AL$21</f>
        <v>0</v>
      </c>
      <c r="AM15" s="29">
        <f>+data!AM15/data!AM$21</f>
        <v>0</v>
      </c>
      <c r="AN15" s="29">
        <f>+data!AN15/data!AN$21</f>
        <v>0</v>
      </c>
      <c r="AO15" s="29">
        <f>+data!AO15/data!AO$21</f>
        <v>0</v>
      </c>
      <c r="AP15" s="29">
        <f>+data!AP15/data!AP$21</f>
        <v>0</v>
      </c>
      <c r="AQ15" s="29">
        <f>+data!AQ15/data!AQ$21</f>
        <v>0</v>
      </c>
      <c r="AR15" s="29">
        <f>+data!AR15/data!AR$21</f>
        <v>0</v>
      </c>
      <c r="AS15" s="29">
        <f>+data!AS15/data!AS$21</f>
        <v>0</v>
      </c>
      <c r="AT15" s="29">
        <f>+data!AT15/data!AT$21</f>
        <v>0</v>
      </c>
      <c r="AU15" s="29">
        <f>+data!AU15/data!AU$21</f>
        <v>0</v>
      </c>
      <c r="AV15" s="14"/>
      <c r="AW15" s="14">
        <v>687.69156806118599</v>
      </c>
      <c r="AX15" s="14">
        <v>723.45852808593997</v>
      </c>
      <c r="AY15" s="14">
        <v>833.25088874469304</v>
      </c>
      <c r="AZ15" s="14">
        <v>218.83067433061183</v>
      </c>
      <c r="BA15" s="14">
        <v>89.415966460439407</v>
      </c>
      <c r="BB15" s="14">
        <v>454.49163717043444</v>
      </c>
      <c r="BC15" s="14">
        <v>2382.1172832760112</v>
      </c>
      <c r="BD15" s="14">
        <v>8455.6397395046351</v>
      </c>
    </row>
    <row r="16" spans="2:56" x14ac:dyDescent="0.25">
      <c r="B16" s="10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14"/>
      <c r="AW16" s="14"/>
      <c r="AX16" s="14"/>
      <c r="AY16" s="14"/>
      <c r="AZ16" s="14"/>
      <c r="BA16" s="14"/>
      <c r="BB16" s="14"/>
      <c r="BC16" s="14"/>
      <c r="BD16" s="14"/>
    </row>
    <row r="17" spans="2:56" x14ac:dyDescent="0.25">
      <c r="B17" s="10" t="s">
        <v>8</v>
      </c>
      <c r="C17" s="28">
        <f>+data!C17/data!C$21</f>
        <v>2.2420320806124508E-2</v>
      </c>
      <c r="D17" s="28">
        <f>+data!D17/data!D$21</f>
        <v>3.1227623971067015E-3</v>
      </c>
      <c r="E17" s="28">
        <f>+data!E17/data!E$21</f>
        <v>-3.3956726825454375E-3</v>
      </c>
      <c r="F17" s="28">
        <f>+data!F17/data!F$21</f>
        <v>4.2777386125032991E-2</v>
      </c>
      <c r="G17" s="28">
        <f>+data!G17/data!G$21</f>
        <v>-2.165006050732806E-2</v>
      </c>
      <c r="H17" s="28">
        <f>+data!H17/data!H$21</f>
        <v>-3.7929242639687229E-2</v>
      </c>
      <c r="I17" s="28">
        <f>+data!I17/data!I$21</f>
        <v>-4.3833328558953902E-2</v>
      </c>
      <c r="J17" s="28">
        <f>+data!J17/data!J$21</f>
        <v>-4.3617059222327545E-2</v>
      </c>
      <c r="K17" s="28">
        <f>+data!K17/data!K$21</f>
        <v>-4.371358100842674E-2</v>
      </c>
      <c r="L17" s="28">
        <f>+data!L17/data!L$21</f>
        <v>-6.5825332111479982E-3</v>
      </c>
      <c r="M17" s="28">
        <f>+data!M17/data!M$21</f>
        <v>-1.1493083059205111E-2</v>
      </c>
      <c r="N17" s="28">
        <f>+data!N17/data!N$21</f>
        <v>-5.4862752938227011E-2</v>
      </c>
      <c r="O17" s="28">
        <f>+data!O17/data!O$21</f>
        <v>-9.0193347278232194E-2</v>
      </c>
      <c r="P17" s="28">
        <f>+data!P17/data!P$21</f>
        <v>-9.3055950411816593E-2</v>
      </c>
      <c r="Q17" s="28">
        <f>+data!Q17/data!Q$21</f>
        <v>-5.5342271237931354E-2</v>
      </c>
      <c r="R17" s="28">
        <f>+data!R17/data!R$21</f>
        <v>-4.6351438374375754E-2</v>
      </c>
      <c r="S17" s="28">
        <f>+data!S17/data!S$21</f>
        <v>-4.6925502146877962E-2</v>
      </c>
      <c r="T17" s="28">
        <f>+data!T17/data!T$21</f>
        <v>-8.2484569675704694E-2</v>
      </c>
      <c r="U17" s="28">
        <f>+data!U17/data!U$21</f>
        <v>-0.12883793174502922</v>
      </c>
      <c r="V17" s="28">
        <f>+data!V17/data!V$21</f>
        <v>-0.10406457773770456</v>
      </c>
      <c r="W17" s="28">
        <f>+data!W17/data!W$21</f>
        <v>-9.0482849297245108E-2</v>
      </c>
      <c r="X17" s="28">
        <f>+data!X17/data!X$21</f>
        <v>-5.2835239761260942E-2</v>
      </c>
      <c r="Y17" s="28">
        <f>+data!Y17/data!Y$21</f>
        <v>-6.0813502231580441E-2</v>
      </c>
      <c r="Z17" s="28">
        <f>+data!Z17/data!Z$21</f>
        <v>-7.6636752525357631E-3</v>
      </c>
      <c r="AA17" s="28">
        <f>+data!AA17/data!AA$21</f>
        <v>4.8125149095783026E-2</v>
      </c>
      <c r="AB17" s="28">
        <f>+data!AB17/data!AB$21</f>
        <v>3.4543445159673246E-2</v>
      </c>
      <c r="AC17" s="28">
        <f>+data!AC17/data!AC$21</f>
        <v>9.0055800441256398E-2</v>
      </c>
      <c r="AD17" s="28">
        <f>+data!AD17/data!AD$21</f>
        <v>7.5294020671981154E-2</v>
      </c>
      <c r="AE17" s="28">
        <f>+data!AE17/data!AE$21</f>
        <v>6.9460911045475734E-2</v>
      </c>
      <c r="AF17" s="28">
        <f>+data!AF17/data!AF$21</f>
        <v>2.8181757170241691E-2</v>
      </c>
      <c r="AG17" s="28">
        <f>+data!AG17/data!AG$21</f>
        <v>6.8632860377357705E-2</v>
      </c>
      <c r="AH17" s="28">
        <f>+data!AH17/data!AH$21</f>
        <v>5.7030082881371617E-2</v>
      </c>
      <c r="AI17" s="28">
        <f>+data!AI17/data!AI$21</f>
        <v>9.3836320841516871E-2</v>
      </c>
      <c r="AJ17" s="28">
        <f>+data!AJ17/data!AJ$21</f>
        <v>6.9540515085707577E-2</v>
      </c>
      <c r="AK17" s="28">
        <f>+data!AK17/data!AK$21</f>
        <v>1.3217064329937668E-2</v>
      </c>
      <c r="AL17" s="28">
        <f>+data!AL17/data!AL$21</f>
        <v>-6.1962531187695589E-2</v>
      </c>
      <c r="AM17" s="28">
        <f>+data!AM17/data!AM$21</f>
        <v>-7.4250234489849784E-2</v>
      </c>
      <c r="AN17" s="28">
        <f>+data!AN17/data!AN$21</f>
        <v>-6.8963640226215511E-2</v>
      </c>
      <c r="AO17" s="28">
        <f>+data!AO17/data!AO$21</f>
        <v>-5.1323745018253715E-2</v>
      </c>
      <c r="AP17" s="28">
        <f>+data!AP17/data!AP$21</f>
        <v>-6.4627821610766828E-2</v>
      </c>
      <c r="AQ17" s="28">
        <f>+data!AQ17/data!AQ$21</f>
        <v>-4.9580830456963119E-2</v>
      </c>
      <c r="AR17" s="28">
        <f>+data!AR17/data!AR$21</f>
        <v>-3.3707047440202802E-2</v>
      </c>
      <c r="AS17" s="28">
        <f>+data!AS17/data!AS$21</f>
        <v>-2.5327890668833935E-2</v>
      </c>
      <c r="AT17" s="28">
        <f>+data!AT17/data!AT$21</f>
        <v>-5.3937593283636925E-2</v>
      </c>
      <c r="AU17" s="28">
        <f>+data!AU17/data!AU$21</f>
        <v>-3.2606683939180481E-2</v>
      </c>
      <c r="AV17" s="13"/>
      <c r="AW17" s="13">
        <f t="shared" ref="AW17:BD17" si="2">+AW18-AW19</f>
        <v>-20623.165158984732</v>
      </c>
      <c r="AX17" s="13">
        <f t="shared" si="2"/>
        <v>-20795.328243173615</v>
      </c>
      <c r="AY17" s="13">
        <f t="shared" si="2"/>
        <v>-19410.391984269139</v>
      </c>
      <c r="AZ17" s="13">
        <f t="shared" si="2"/>
        <v>-11031.597861416296</v>
      </c>
      <c r="BA17" s="13">
        <f t="shared" si="2"/>
        <v>-1859.4751278540207</v>
      </c>
      <c r="BB17" s="13">
        <f t="shared" si="2"/>
        <v>-6820.5309279165231</v>
      </c>
      <c r="BC17" s="13">
        <f t="shared" si="2"/>
        <v>-17369.988404705349</v>
      </c>
      <c r="BD17" s="13">
        <f t="shared" si="2"/>
        <v>-15577.806908649465</v>
      </c>
    </row>
    <row r="18" spans="2:56" x14ac:dyDescent="0.25">
      <c r="B18" s="10" t="s">
        <v>9</v>
      </c>
      <c r="C18" s="29">
        <f>+data!C18/data!C$21</f>
        <v>0.24527520061332619</v>
      </c>
      <c r="D18" s="29">
        <f>+data!D18/data!D$21</f>
        <v>0.23266023873210531</v>
      </c>
      <c r="E18" s="29">
        <f>+data!E18/data!E$21</f>
        <v>0.290643469050405</v>
      </c>
      <c r="F18" s="29">
        <f>+data!F18/data!F$21</f>
        <v>0.2831678002147508</v>
      </c>
      <c r="G18" s="29">
        <f>+data!G18/data!G$21</f>
        <v>0.23654863848274785</v>
      </c>
      <c r="H18" s="29">
        <f>+data!H18/data!H$21</f>
        <v>0.19049933475119962</v>
      </c>
      <c r="I18" s="29">
        <f>+data!I18/data!I$21</f>
        <v>0.21324012270387357</v>
      </c>
      <c r="J18" s="29">
        <f>+data!J18/data!J$21</f>
        <v>0.196304753727646</v>
      </c>
      <c r="K18" s="29">
        <f>+data!K18/data!K$21</f>
        <v>0.18767446880619615</v>
      </c>
      <c r="L18" s="29">
        <f>+data!L18/data!L$21</f>
        <v>0.22498216107212171</v>
      </c>
      <c r="M18" s="29">
        <f>+data!M18/data!M$21</f>
        <v>0.22776982139597127</v>
      </c>
      <c r="N18" s="29">
        <f>+data!N18/data!N$21</f>
        <v>0.21479346728900822</v>
      </c>
      <c r="O18" s="29">
        <f>+data!O18/data!O$21</f>
        <v>0.20045761515898758</v>
      </c>
      <c r="P18" s="29">
        <f>+data!P18/data!P$21</f>
        <v>0.19080765297121591</v>
      </c>
      <c r="Q18" s="29">
        <f>+data!Q18/data!Q$21</f>
        <v>0.21663311661395876</v>
      </c>
      <c r="R18" s="29">
        <f>+data!R18/data!R$21</f>
        <v>0.2255142167574587</v>
      </c>
      <c r="S18" s="29">
        <f>+data!S18/data!S$21</f>
        <v>0.22581870578807273</v>
      </c>
      <c r="T18" s="29">
        <f>+data!T18/data!T$21</f>
        <v>0.2111060286071598</v>
      </c>
      <c r="U18" s="29">
        <f>+data!U18/data!U$21</f>
        <v>0.19698684964147156</v>
      </c>
      <c r="V18" s="29">
        <f>+data!V18/data!V$21</f>
        <v>0.16880899344241113</v>
      </c>
      <c r="W18" s="29">
        <f>+data!W18/data!W$21</f>
        <v>0.18274744799126577</v>
      </c>
      <c r="X18" s="29">
        <f>+data!X18/data!X$21</f>
        <v>0.19972149424413321</v>
      </c>
      <c r="Y18" s="29">
        <f>+data!Y18/data!Y$21</f>
        <v>0.21634455319821611</v>
      </c>
      <c r="Z18" s="29">
        <f>+data!Z18/data!Z$21</f>
        <v>0.25600734435108224</v>
      </c>
      <c r="AA18" s="29">
        <f>+data!AA18/data!AA$21</f>
        <v>0.3113839048631829</v>
      </c>
      <c r="AB18" s="29">
        <f>+data!AB18/data!AB$21</f>
        <v>0.3554814294032056</v>
      </c>
      <c r="AC18" s="29">
        <f>+data!AC18/data!AC$21</f>
        <v>0.41771714250945313</v>
      </c>
      <c r="AD18" s="29">
        <f>+data!AD18/data!AD$21</f>
        <v>0.41795656749924304</v>
      </c>
      <c r="AE18" s="29">
        <f>+data!AE18/data!AE$21</f>
        <v>0.44906556002234022</v>
      </c>
      <c r="AF18" s="29">
        <f>+data!AF18/data!AF$21</f>
        <v>0.3572262483477977</v>
      </c>
      <c r="AG18" s="29">
        <f>+data!AG18/data!AG$21</f>
        <v>0.4118745615627688</v>
      </c>
      <c r="AH18" s="29">
        <f>+data!AH18/data!AH$21</f>
        <v>0.44091701859758942</v>
      </c>
      <c r="AI18" s="29">
        <f>+data!AI18/data!AI$21</f>
        <v>0.47166196630118679</v>
      </c>
      <c r="AJ18" s="29">
        <f>+data!AJ18/data!AJ$21</f>
        <v>0.44092479540131474</v>
      </c>
      <c r="AK18" s="29">
        <f>+data!AK18/data!AK$21</f>
        <v>0.43293088014717063</v>
      </c>
      <c r="AL18" s="29">
        <f>+data!AL18/data!AL$21</f>
        <v>0.3086829603429147</v>
      </c>
      <c r="AM18" s="29">
        <f>+data!AM18/data!AM$21</f>
        <v>0.2448800552875289</v>
      </c>
      <c r="AN18" s="29">
        <f>+data!AN18/data!AN$21</f>
        <v>0.2490414435564588</v>
      </c>
      <c r="AO18" s="29">
        <f>+data!AO18/data!AO$21</f>
        <v>0.2598879506575088</v>
      </c>
      <c r="AP18" s="29">
        <f>+data!AP18/data!AP$21</f>
        <v>0.24967262285944955</v>
      </c>
      <c r="AQ18" s="29">
        <f>+data!AQ18/data!AQ$21</f>
        <v>0.20272589773905147</v>
      </c>
      <c r="AR18" s="29">
        <f>+data!AR18/data!AR$21</f>
        <v>0.27825345909560001</v>
      </c>
      <c r="AS18" s="29">
        <f>+data!AS18/data!AS$21</f>
        <v>0.32611554858596237</v>
      </c>
      <c r="AT18" s="29">
        <f>+data!AT18/data!AT$21</f>
        <v>0.25532239817431651</v>
      </c>
      <c r="AU18" s="29">
        <f>+data!AU18/data!AU$21</f>
        <v>0.21493168024697859</v>
      </c>
      <c r="AV18" s="14"/>
      <c r="AW18" s="14">
        <v>62008.275240699571</v>
      </c>
      <c r="AX18" s="14">
        <v>68096.019420509212</v>
      </c>
      <c r="AY18" s="14">
        <v>67957.094012746267</v>
      </c>
      <c r="AZ18" s="14">
        <v>49331.023450598936</v>
      </c>
      <c r="BA18" s="14">
        <v>77920.256336672101</v>
      </c>
      <c r="BB18" s="14">
        <v>97870.219663173004</v>
      </c>
      <c r="BC18" s="14">
        <v>81024.427224444982</v>
      </c>
      <c r="BD18" s="14">
        <v>81288.181437754261</v>
      </c>
    </row>
    <row r="19" spans="2:56" x14ac:dyDescent="0.25">
      <c r="B19" s="10" t="s">
        <v>10</v>
      </c>
      <c r="C19" s="29">
        <f>+data!C19/data!C$21</f>
        <v>0.22285487980720167</v>
      </c>
      <c r="D19" s="29">
        <f>+data!D19/data!D$21</f>
        <v>0.2295374763349986</v>
      </c>
      <c r="E19" s="29">
        <f>+data!E19/data!E$21</f>
        <v>0.29403914173295048</v>
      </c>
      <c r="F19" s="29">
        <f>+data!F19/data!F$21</f>
        <v>0.24039041408971781</v>
      </c>
      <c r="G19" s="29">
        <f>+data!G19/data!G$21</f>
        <v>0.25819869899007591</v>
      </c>
      <c r="H19" s="29">
        <f>+data!H19/data!H$21</f>
        <v>0.22842857739088684</v>
      </c>
      <c r="I19" s="29">
        <f>+data!I19/data!I$21</f>
        <v>0.25707345126282749</v>
      </c>
      <c r="J19" s="29">
        <f>+data!J19/data!J$21</f>
        <v>0.23992181294997356</v>
      </c>
      <c r="K19" s="29">
        <f>+data!K19/data!K$21</f>
        <v>0.23138804981462288</v>
      </c>
      <c r="L19" s="29">
        <f>+data!L19/data!L$21</f>
        <v>0.23156469428326973</v>
      </c>
      <c r="M19" s="29">
        <f>+data!M19/data!M$21</f>
        <v>0.23926290445517637</v>
      </c>
      <c r="N19" s="29">
        <f>+data!N19/data!N$21</f>
        <v>0.26965622022723523</v>
      </c>
      <c r="O19" s="29">
        <f>+data!O19/data!O$21</f>
        <v>0.29065096243721977</v>
      </c>
      <c r="P19" s="29">
        <f>+data!P19/data!P$21</f>
        <v>0.28386360338303251</v>
      </c>
      <c r="Q19" s="29">
        <f>+data!Q19/data!Q$21</f>
        <v>0.27197538785189013</v>
      </c>
      <c r="R19" s="29">
        <f>+data!R19/data!R$21</f>
        <v>0.27186565513183447</v>
      </c>
      <c r="S19" s="29">
        <f>+data!S19/data!S$21</f>
        <v>0.27274420793495069</v>
      </c>
      <c r="T19" s="29">
        <f>+data!T19/data!T$21</f>
        <v>0.29359059828286449</v>
      </c>
      <c r="U19" s="29">
        <f>+data!U19/data!U$21</f>
        <v>0.32582478138650078</v>
      </c>
      <c r="V19" s="29">
        <f>+data!V19/data!V$21</f>
        <v>0.27287357118011568</v>
      </c>
      <c r="W19" s="29">
        <f>+data!W19/data!W$21</f>
        <v>0.27323029728851089</v>
      </c>
      <c r="X19" s="29">
        <f>+data!X19/data!X$21</f>
        <v>0.25255673400539413</v>
      </c>
      <c r="Y19" s="29">
        <f>+data!Y19/data!Y$21</f>
        <v>0.27715805542979655</v>
      </c>
      <c r="Z19" s="29">
        <f>+data!Z19/data!Z$21</f>
        <v>0.26367101960361805</v>
      </c>
      <c r="AA19" s="29">
        <f>+data!AA19/data!AA$21</f>
        <v>0.26325875576739988</v>
      </c>
      <c r="AB19" s="29">
        <f>+data!AB19/data!AB$21</f>
        <v>0.32093798424353237</v>
      </c>
      <c r="AC19" s="29">
        <f>+data!AC19/data!AC$21</f>
        <v>0.32766134206819669</v>
      </c>
      <c r="AD19" s="29">
        <f>+data!AD19/data!AD$21</f>
        <v>0.34266254682726188</v>
      </c>
      <c r="AE19" s="29">
        <f>+data!AE19/data!AE$21</f>
        <v>0.37960464897686447</v>
      </c>
      <c r="AF19" s="29">
        <f>+data!AF19/data!AF$21</f>
        <v>0.32904449117755602</v>
      </c>
      <c r="AG19" s="29">
        <f>+data!AG19/data!AG$21</f>
        <v>0.34324170118541109</v>
      </c>
      <c r="AH19" s="29">
        <f>+data!AH19/data!AH$21</f>
        <v>0.38388693571621779</v>
      </c>
      <c r="AI19" s="29">
        <f>+data!AI19/data!AI$21</f>
        <v>0.3778256454596699</v>
      </c>
      <c r="AJ19" s="29">
        <f>+data!AJ19/data!AJ$21</f>
        <v>0.37138428031560711</v>
      </c>
      <c r="AK19" s="29">
        <f>+data!AK19/data!AK$21</f>
        <v>0.41971381581723294</v>
      </c>
      <c r="AL19" s="29">
        <f>+data!AL19/data!AL$21</f>
        <v>0.37064549153061027</v>
      </c>
      <c r="AM19" s="29">
        <f>+data!AM19/data!AM$21</f>
        <v>0.31913028977737867</v>
      </c>
      <c r="AN19" s="29">
        <f>+data!AN19/data!AN$21</f>
        <v>0.31800508378267428</v>
      </c>
      <c r="AO19" s="29">
        <f>+data!AO19/data!AO$21</f>
        <v>0.31121169567576251</v>
      </c>
      <c r="AP19" s="29">
        <f>+data!AP19/data!AP$21</f>
        <v>0.31430044447021638</v>
      </c>
      <c r="AQ19" s="29">
        <f>+data!AQ19/data!AQ$21</f>
        <v>0.25230672819601457</v>
      </c>
      <c r="AR19" s="29">
        <f>+data!AR19/data!AR$21</f>
        <v>0.31196050653580282</v>
      </c>
      <c r="AS19" s="29">
        <f>+data!AS19/data!AS$21</f>
        <v>0.35144343925479632</v>
      </c>
      <c r="AT19" s="29">
        <f>+data!AT19/data!AT$21</f>
        <v>0.30925999145795346</v>
      </c>
      <c r="AU19" s="29">
        <f>+data!AU19/data!AU$21</f>
        <v>0.24753836418615907</v>
      </c>
      <c r="AV19" s="14"/>
      <c r="AW19" s="14">
        <v>82631.440399684303</v>
      </c>
      <c r="AX19" s="14">
        <v>88891.347663682827</v>
      </c>
      <c r="AY19" s="14">
        <v>87367.485997015407</v>
      </c>
      <c r="AZ19" s="14">
        <v>60362.621312015232</v>
      </c>
      <c r="BA19" s="14">
        <v>79779.731464526121</v>
      </c>
      <c r="BB19" s="14">
        <v>104690.75059108953</v>
      </c>
      <c r="BC19" s="14">
        <v>98394.415629150331</v>
      </c>
      <c r="BD19" s="14">
        <v>96865.988346403727</v>
      </c>
    </row>
    <row r="20" spans="2:56" x14ac:dyDescent="0.25">
      <c r="B20" s="1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13"/>
      <c r="AW20" s="13"/>
      <c r="AX20" s="13"/>
      <c r="AY20" s="13"/>
      <c r="AZ20" s="13"/>
      <c r="BA20" s="13"/>
      <c r="BB20" s="13"/>
      <c r="BC20" s="13"/>
      <c r="BD20" s="13"/>
    </row>
    <row r="21" spans="2:56" x14ac:dyDescent="0.25">
      <c r="B21" s="10" t="s">
        <v>11</v>
      </c>
      <c r="C21" s="30">
        <f>+data!C21/data!C$21</f>
        <v>1</v>
      </c>
      <c r="D21" s="30">
        <f>+data!D21/data!D$21</f>
        <v>1</v>
      </c>
      <c r="E21" s="30">
        <f>+data!E21/data!E$21</f>
        <v>1</v>
      </c>
      <c r="F21" s="30">
        <f>+data!F21/data!F$21</f>
        <v>1</v>
      </c>
      <c r="G21" s="30">
        <f>+data!G21/data!G$21</f>
        <v>1</v>
      </c>
      <c r="H21" s="30">
        <f>+data!H21/data!H$21</f>
        <v>1</v>
      </c>
      <c r="I21" s="30">
        <f>+data!I21/data!I$21</f>
        <v>1</v>
      </c>
      <c r="J21" s="30">
        <f>+data!J21/data!J$21</f>
        <v>1</v>
      </c>
      <c r="K21" s="30">
        <f>+data!K21/data!K$21</f>
        <v>1</v>
      </c>
      <c r="L21" s="30">
        <f>+data!L21/data!L$21</f>
        <v>1</v>
      </c>
      <c r="M21" s="30">
        <f>+data!M21/data!M$21</f>
        <v>1</v>
      </c>
      <c r="N21" s="30">
        <f>+data!N21/data!N$21</f>
        <v>1</v>
      </c>
      <c r="O21" s="30">
        <f>+data!O21/data!O$21</f>
        <v>1</v>
      </c>
      <c r="P21" s="30">
        <f>+data!P21/data!P$21</f>
        <v>1</v>
      </c>
      <c r="Q21" s="30">
        <f>+data!Q21/data!Q$21</f>
        <v>1</v>
      </c>
      <c r="R21" s="30">
        <f>+data!R21/data!R$21</f>
        <v>1</v>
      </c>
      <c r="S21" s="30">
        <f>+data!S21/data!S$21</f>
        <v>1</v>
      </c>
      <c r="T21" s="30">
        <f>+data!T21/data!T$21</f>
        <v>1</v>
      </c>
      <c r="U21" s="30">
        <f>+data!U21/data!U$21</f>
        <v>1</v>
      </c>
      <c r="V21" s="30">
        <f>+data!V21/data!V$21</f>
        <v>1</v>
      </c>
      <c r="W21" s="30">
        <f>+data!W21/data!W$21</f>
        <v>1</v>
      </c>
      <c r="X21" s="30">
        <f>+data!X21/data!X$21</f>
        <v>1</v>
      </c>
      <c r="Y21" s="30">
        <f>+data!Y21/data!Y$21</f>
        <v>1</v>
      </c>
      <c r="Z21" s="30">
        <f>+data!Z21/data!Z$21</f>
        <v>1</v>
      </c>
      <c r="AA21" s="30">
        <f>+data!AA21/data!AA$21</f>
        <v>1</v>
      </c>
      <c r="AB21" s="30">
        <f>+data!AB21/data!AB$21</f>
        <v>1</v>
      </c>
      <c r="AC21" s="30">
        <f>+data!AC21/data!AC$21</f>
        <v>1</v>
      </c>
      <c r="AD21" s="30">
        <f>+data!AD21/data!AD$21</f>
        <v>1</v>
      </c>
      <c r="AE21" s="30">
        <f>+data!AE21/data!AE$21</f>
        <v>1</v>
      </c>
      <c r="AF21" s="30">
        <f>+data!AF21/data!AF$21</f>
        <v>1</v>
      </c>
      <c r="AG21" s="30">
        <f>+data!AG21/data!AG$21</f>
        <v>1</v>
      </c>
      <c r="AH21" s="30">
        <f>+data!AH21/data!AH$21</f>
        <v>1</v>
      </c>
      <c r="AI21" s="30">
        <f>+data!AI21/data!AI$21</f>
        <v>1</v>
      </c>
      <c r="AJ21" s="30">
        <f>+data!AJ21/data!AJ$21</f>
        <v>1</v>
      </c>
      <c r="AK21" s="30">
        <f>+data!AK21/data!AK$21</f>
        <v>1</v>
      </c>
      <c r="AL21" s="30">
        <f>+data!AL21/data!AL$21</f>
        <v>1</v>
      </c>
      <c r="AM21" s="30">
        <f>+data!AM21/data!AM$21</f>
        <v>1</v>
      </c>
      <c r="AN21" s="30">
        <f>+data!AN21/data!AN$21</f>
        <v>1</v>
      </c>
      <c r="AO21" s="30">
        <f>+data!AO21/data!AO$21</f>
        <v>1</v>
      </c>
      <c r="AP21" s="30">
        <f>+data!AP21/data!AP$21</f>
        <v>1</v>
      </c>
      <c r="AQ21" s="30">
        <f>+data!AQ21/data!AQ$21</f>
        <v>1</v>
      </c>
      <c r="AR21" s="30">
        <f>+data!AR21/data!AR$21</f>
        <v>1</v>
      </c>
      <c r="AS21" s="30">
        <f>+data!AS21/data!AS$21</f>
        <v>1</v>
      </c>
      <c r="AT21" s="30">
        <f>+data!AT21/data!AT$21</f>
        <v>1</v>
      </c>
      <c r="AU21" s="30">
        <f>+data!AU21/data!AU$21</f>
        <v>1</v>
      </c>
      <c r="AV21" s="13"/>
      <c r="AW21" s="13">
        <v>317358.60760645795</v>
      </c>
      <c r="AX21" s="13">
        <v>334541.00838063401</v>
      </c>
      <c r="AY21" s="13">
        <v>338981.40723710484</v>
      </c>
      <c r="AZ21" s="13">
        <v>292388.24799223628</v>
      </c>
      <c r="BA21" s="13">
        <v>330836.23651697987</v>
      </c>
      <c r="BB21" s="13">
        <v>352127.25630441139</v>
      </c>
      <c r="BC21" s="13">
        <v>361670.82996505883</v>
      </c>
      <c r="BD21" s="13">
        <v>379229.97271160921</v>
      </c>
    </row>
    <row r="22" spans="2:56" x14ac:dyDescent="0.25">
      <c r="B22" s="18" t="s">
        <v>13</v>
      </c>
      <c r="C22" s="19">
        <f>+C6+C10+C17-C21</f>
        <v>0</v>
      </c>
      <c r="D22" s="19">
        <f t="shared" ref="D22:AU22" si="3">+D6+D10+D17-D21</f>
        <v>0</v>
      </c>
      <c r="E22" s="19">
        <f t="shared" si="3"/>
        <v>0</v>
      </c>
      <c r="F22" s="19">
        <f t="shared" si="3"/>
        <v>0</v>
      </c>
      <c r="G22" s="19">
        <f t="shared" si="3"/>
        <v>0</v>
      </c>
      <c r="H22" s="19">
        <f t="shared" si="3"/>
        <v>0</v>
      </c>
      <c r="I22" s="19">
        <f t="shared" si="3"/>
        <v>0</v>
      </c>
      <c r="J22" s="19">
        <f t="shared" si="3"/>
        <v>0</v>
      </c>
      <c r="K22" s="19">
        <f t="shared" si="3"/>
        <v>0</v>
      </c>
      <c r="L22" s="19">
        <f t="shared" si="3"/>
        <v>0</v>
      </c>
      <c r="M22" s="19">
        <f t="shared" si="3"/>
        <v>0</v>
      </c>
      <c r="N22" s="19">
        <f t="shared" si="3"/>
        <v>0</v>
      </c>
      <c r="O22" s="19">
        <f t="shared" si="3"/>
        <v>0</v>
      </c>
      <c r="P22" s="19">
        <f t="shared" si="3"/>
        <v>0</v>
      </c>
      <c r="Q22" s="19">
        <f t="shared" si="3"/>
        <v>0</v>
      </c>
      <c r="R22" s="19">
        <f t="shared" si="3"/>
        <v>0</v>
      </c>
      <c r="S22" s="19">
        <f t="shared" si="3"/>
        <v>0</v>
      </c>
      <c r="T22" s="19">
        <f t="shared" si="3"/>
        <v>0</v>
      </c>
      <c r="U22" s="19">
        <f t="shared" si="3"/>
        <v>0</v>
      </c>
      <c r="V22" s="19">
        <f t="shared" si="3"/>
        <v>0</v>
      </c>
      <c r="W22" s="19">
        <f t="shared" si="3"/>
        <v>0</v>
      </c>
      <c r="X22" s="19">
        <f t="shared" si="3"/>
        <v>0</v>
      </c>
      <c r="Y22" s="19">
        <f t="shared" si="3"/>
        <v>0</v>
      </c>
      <c r="Z22" s="19">
        <f t="shared" si="3"/>
        <v>0</v>
      </c>
      <c r="AA22" s="19">
        <f t="shared" si="3"/>
        <v>0</v>
      </c>
      <c r="AB22" s="19">
        <f t="shared" si="3"/>
        <v>0</v>
      </c>
      <c r="AC22" s="19">
        <f t="shared" si="3"/>
        <v>0</v>
      </c>
      <c r="AD22" s="19">
        <f t="shared" si="3"/>
        <v>0</v>
      </c>
      <c r="AE22" s="19">
        <f t="shared" si="3"/>
        <v>0</v>
      </c>
      <c r="AF22" s="19">
        <f t="shared" si="3"/>
        <v>0</v>
      </c>
      <c r="AG22" s="19">
        <f t="shared" si="3"/>
        <v>0</v>
      </c>
      <c r="AH22" s="19">
        <f t="shared" si="3"/>
        <v>0</v>
      </c>
      <c r="AI22" s="19">
        <f t="shared" si="3"/>
        <v>0</v>
      </c>
      <c r="AJ22" s="19">
        <f t="shared" si="3"/>
        <v>0</v>
      </c>
      <c r="AK22" s="19">
        <f t="shared" si="3"/>
        <v>0</v>
      </c>
      <c r="AL22" s="19">
        <f t="shared" si="3"/>
        <v>0</v>
      </c>
      <c r="AM22" s="19">
        <f t="shared" si="3"/>
        <v>0</v>
      </c>
      <c r="AN22" s="19">
        <f t="shared" si="3"/>
        <v>0</v>
      </c>
      <c r="AO22" s="19">
        <f t="shared" si="3"/>
        <v>0</v>
      </c>
      <c r="AP22" s="19">
        <f t="shared" si="3"/>
        <v>0</v>
      </c>
      <c r="AQ22" s="19">
        <f t="shared" si="3"/>
        <v>0</v>
      </c>
      <c r="AR22" s="19">
        <f t="shared" si="3"/>
        <v>0</v>
      </c>
      <c r="AS22" s="19">
        <f t="shared" si="3"/>
        <v>0</v>
      </c>
      <c r="AT22" s="19">
        <f t="shared" si="3"/>
        <v>0</v>
      </c>
      <c r="AU22" s="19">
        <f t="shared" si="3"/>
        <v>0</v>
      </c>
      <c r="AV22" s="19"/>
      <c r="AW22" s="19">
        <f t="shared" ref="AW22:BD22" si="4">+AW6+AW10+AW17-AW21</f>
        <v>0</v>
      </c>
      <c r="AX22" s="19">
        <f t="shared" si="4"/>
        <v>0</v>
      </c>
      <c r="AY22" s="19">
        <f t="shared" si="4"/>
        <v>0</v>
      </c>
      <c r="AZ22" s="19">
        <f t="shared" si="4"/>
        <v>0</v>
      </c>
      <c r="BA22" s="19">
        <f t="shared" si="4"/>
        <v>0</v>
      </c>
      <c r="BB22" s="19">
        <f t="shared" si="4"/>
        <v>0</v>
      </c>
      <c r="BC22" s="19">
        <f t="shared" si="4"/>
        <v>0</v>
      </c>
      <c r="BD22" s="19">
        <f t="shared" si="4"/>
        <v>0</v>
      </c>
    </row>
    <row r="23" spans="2:56" x14ac:dyDescent="0.25">
      <c r="B23" s="18" t="s">
        <v>14</v>
      </c>
      <c r="K23" s="19">
        <f>+K11-K12-K13</f>
        <v>1.0180000800663613E-8</v>
      </c>
      <c r="L23" s="19">
        <f t="shared" ref="L23:AU23" si="5">+L11-L12-L13</f>
        <v>-3.9388980715981958E-8</v>
      </c>
      <c r="M23" s="19">
        <f t="shared" si="5"/>
        <v>-2.8776538776864591E-8</v>
      </c>
      <c r="N23" s="19">
        <f t="shared" si="5"/>
        <v>0</v>
      </c>
      <c r="O23" s="19">
        <f t="shared" si="5"/>
        <v>-1.7715994032885263E-8</v>
      </c>
      <c r="P23" s="19">
        <f t="shared" si="5"/>
        <v>1.5433810562903716E-8</v>
      </c>
      <c r="Q23" s="19">
        <f t="shared" si="5"/>
        <v>5.8070426245393492E-10</v>
      </c>
      <c r="R23" s="19">
        <f t="shared" si="5"/>
        <v>-7.6015009287111468E-9</v>
      </c>
      <c r="S23" s="19">
        <f t="shared" si="5"/>
        <v>1.0656252866225735E-8</v>
      </c>
      <c r="T23" s="19">
        <f t="shared" si="5"/>
        <v>-6.8279430512352413E-9</v>
      </c>
      <c r="U23" s="19">
        <f t="shared" si="5"/>
        <v>5.1377098755911454E-9</v>
      </c>
      <c r="V23" s="19">
        <f t="shared" si="5"/>
        <v>1.5289184501776631E-9</v>
      </c>
      <c r="W23" s="19">
        <f t="shared" si="5"/>
        <v>0</v>
      </c>
      <c r="X23" s="19">
        <f t="shared" si="5"/>
        <v>0</v>
      </c>
      <c r="Y23" s="19">
        <f t="shared" si="5"/>
        <v>0</v>
      </c>
      <c r="Z23" s="19">
        <f t="shared" si="5"/>
        <v>0</v>
      </c>
      <c r="AA23" s="19">
        <f t="shared" si="5"/>
        <v>0</v>
      </c>
      <c r="AB23" s="19">
        <f t="shared" si="5"/>
        <v>0</v>
      </c>
      <c r="AC23" s="19">
        <f t="shared" si="5"/>
        <v>0</v>
      </c>
      <c r="AD23" s="19">
        <f t="shared" si="5"/>
        <v>0</v>
      </c>
      <c r="AE23" s="19">
        <f t="shared" si="5"/>
        <v>0</v>
      </c>
      <c r="AF23" s="19">
        <f t="shared" si="5"/>
        <v>0</v>
      </c>
      <c r="AG23" s="19">
        <f t="shared" si="5"/>
        <v>0</v>
      </c>
      <c r="AH23" s="19">
        <f t="shared" si="5"/>
        <v>0</v>
      </c>
      <c r="AI23" s="19">
        <f t="shared" si="5"/>
        <v>0</v>
      </c>
      <c r="AJ23" s="19">
        <f t="shared" si="5"/>
        <v>0</v>
      </c>
      <c r="AK23" s="19">
        <f t="shared" si="5"/>
        <v>0</v>
      </c>
      <c r="AL23" s="19">
        <f t="shared" si="5"/>
        <v>0</v>
      </c>
      <c r="AM23" s="19">
        <f t="shared" si="5"/>
        <v>0</v>
      </c>
      <c r="AN23" s="19">
        <f t="shared" si="5"/>
        <v>0</v>
      </c>
      <c r="AO23" s="19">
        <f t="shared" si="5"/>
        <v>0</v>
      </c>
      <c r="AP23" s="19">
        <f t="shared" si="5"/>
        <v>0</v>
      </c>
      <c r="AQ23" s="19">
        <f t="shared" si="5"/>
        <v>0</v>
      </c>
      <c r="AR23" s="19">
        <f t="shared" si="5"/>
        <v>0</v>
      </c>
      <c r="AS23" s="19">
        <f t="shared" si="5"/>
        <v>0</v>
      </c>
      <c r="AT23" s="19">
        <f t="shared" si="5"/>
        <v>0</v>
      </c>
      <c r="AU23" s="19">
        <f t="shared" si="5"/>
        <v>0</v>
      </c>
      <c r="AV23" s="19"/>
      <c r="AW23" s="19"/>
      <c r="AX23" s="19"/>
      <c r="AY23" s="19"/>
      <c r="AZ23" s="19"/>
      <c r="BA23" s="19"/>
      <c r="BB23" s="19"/>
      <c r="BC23" s="19"/>
      <c r="BD23" s="19"/>
    </row>
    <row r="25" spans="2:56" x14ac:dyDescent="0.25">
      <c r="B25" s="15" t="s">
        <v>16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</row>
    <row r="26" spans="2:56" x14ac:dyDescent="0.25">
      <c r="B26" s="1"/>
      <c r="C26" s="2">
        <v>1980</v>
      </c>
      <c r="D26" s="2">
        <v>1981</v>
      </c>
      <c r="E26" s="2">
        <v>1982</v>
      </c>
      <c r="F26" s="2">
        <v>1983</v>
      </c>
      <c r="G26" s="2">
        <v>1984</v>
      </c>
      <c r="H26" s="2">
        <v>1985</v>
      </c>
      <c r="I26" s="2">
        <v>1986</v>
      </c>
      <c r="J26" s="2">
        <v>1987</v>
      </c>
      <c r="K26" s="2">
        <v>1988</v>
      </c>
      <c r="L26" s="2">
        <v>1989</v>
      </c>
      <c r="M26" s="2">
        <v>1990</v>
      </c>
      <c r="N26" s="2">
        <v>1991</v>
      </c>
      <c r="O26" s="2">
        <v>1992</v>
      </c>
      <c r="P26" s="2">
        <v>1993</v>
      </c>
      <c r="Q26" s="2">
        <v>1994</v>
      </c>
      <c r="R26" s="2">
        <v>1995</v>
      </c>
      <c r="S26" s="2">
        <v>1996</v>
      </c>
      <c r="T26" s="2">
        <v>1997</v>
      </c>
      <c r="U26" s="2">
        <v>1998</v>
      </c>
      <c r="V26" s="2">
        <v>1999</v>
      </c>
      <c r="W26" s="2">
        <v>2000</v>
      </c>
      <c r="X26" s="2">
        <v>2001</v>
      </c>
      <c r="Y26" s="2">
        <v>2002</v>
      </c>
      <c r="Z26" s="2">
        <v>2003</v>
      </c>
      <c r="AA26" s="2">
        <v>2004</v>
      </c>
      <c r="AB26" s="2">
        <v>2005</v>
      </c>
      <c r="AC26" s="2">
        <v>2006</v>
      </c>
      <c r="AD26" s="2">
        <v>2007</v>
      </c>
      <c r="AE26" s="2">
        <v>2008</v>
      </c>
      <c r="AF26" s="2">
        <v>2009</v>
      </c>
      <c r="AG26" s="2">
        <v>2010</v>
      </c>
      <c r="AH26" s="2">
        <v>2011</v>
      </c>
      <c r="AI26" s="2">
        <v>2012</v>
      </c>
      <c r="AJ26" s="2">
        <v>2013</v>
      </c>
      <c r="AK26" s="2">
        <v>2014</v>
      </c>
      <c r="AL26" s="2">
        <v>2015</v>
      </c>
      <c r="AM26" s="2">
        <v>2016</v>
      </c>
      <c r="AN26" s="2">
        <v>2017</v>
      </c>
      <c r="AO26" s="2">
        <v>2018</v>
      </c>
      <c r="AP26" s="2">
        <v>2019</v>
      </c>
      <c r="AQ26" s="2">
        <v>2020</v>
      </c>
      <c r="AR26" s="2">
        <v>2021</v>
      </c>
      <c r="AS26" s="2">
        <v>2022</v>
      </c>
      <c r="AT26" s="2">
        <v>2023</v>
      </c>
      <c r="AU26" s="2">
        <v>2024</v>
      </c>
      <c r="AV26" s="2"/>
      <c r="AW26" s="2">
        <v>2017</v>
      </c>
      <c r="AX26" s="2">
        <v>2018</v>
      </c>
      <c r="AY26" s="2">
        <v>2019</v>
      </c>
      <c r="AZ26" s="2">
        <v>2020</v>
      </c>
      <c r="BA26" s="2">
        <v>2021</v>
      </c>
      <c r="BB26" s="2">
        <v>2022</v>
      </c>
      <c r="BC26" s="2">
        <v>2023</v>
      </c>
      <c r="BD26" s="2">
        <v>2024</v>
      </c>
    </row>
    <row r="27" spans="2:56" x14ac:dyDescent="0.25">
      <c r="B27" s="3" t="s">
        <v>15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4"/>
      <c r="W27" s="5"/>
      <c r="X27" s="5"/>
      <c r="Y27" s="6"/>
      <c r="Z27" s="7"/>
      <c r="AA27" s="6"/>
      <c r="AB27" s="8"/>
      <c r="AC27" s="8"/>
      <c r="AD27" s="9"/>
      <c r="AE27" s="10"/>
      <c r="AF27" s="10"/>
      <c r="AG27" s="10"/>
      <c r="AH27" s="10"/>
      <c r="AI27" s="10"/>
      <c r="AJ27" s="10"/>
      <c r="AK27" s="10"/>
      <c r="AL27" s="10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3" t="s">
        <v>20</v>
      </c>
      <c r="AX27" s="11"/>
      <c r="AY27" s="11"/>
      <c r="AZ27" s="11"/>
      <c r="BA27" s="11"/>
      <c r="BB27" s="11"/>
      <c r="BC27" s="11"/>
      <c r="BD27" s="11"/>
    </row>
    <row r="28" spans="2:56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2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</row>
    <row r="29" spans="2:56" x14ac:dyDescent="0.25">
      <c r="B29" s="10" t="s">
        <v>0</v>
      </c>
      <c r="C29" s="28">
        <f>+data!C29/data!C$44</f>
        <v>0.86220833316803813</v>
      </c>
      <c r="D29" s="28">
        <f>+data!D29/data!D$44</f>
        <v>0.87564139335602287</v>
      </c>
      <c r="E29" s="28">
        <f>+data!E29/data!E$44</f>
        <v>0.87692668774813964</v>
      </c>
      <c r="F29" s="28">
        <f>+data!F29/data!F$44</f>
        <v>0.85939382682216248</v>
      </c>
      <c r="G29" s="28">
        <f>+data!G29/data!G$44</f>
        <v>0.86689341171208201</v>
      </c>
      <c r="H29" s="28">
        <f>+data!H29/data!H$44</f>
        <v>0.89809716321980448</v>
      </c>
      <c r="I29" s="28">
        <f>+data!I29/data!I$44</f>
        <v>0.93793410779668229</v>
      </c>
      <c r="J29" s="28">
        <f>+data!J29/data!J$44</f>
        <v>0.93480278360506064</v>
      </c>
      <c r="K29" s="28">
        <f>+data!K29/data!K$44</f>
        <v>0.91996846481886496</v>
      </c>
      <c r="L29" s="28">
        <f>+data!L29/data!L$44</f>
        <v>0.90108984957179405</v>
      </c>
      <c r="M29" s="28">
        <f>+data!M29/data!M$44</f>
        <v>0.88617371599601358</v>
      </c>
      <c r="N29" s="28">
        <f>+data!N29/data!N$44</f>
        <v>0.86983506120600396</v>
      </c>
      <c r="O29" s="28">
        <f>+data!O29/data!O$44</f>
        <v>0.88632694846164506</v>
      </c>
      <c r="P29" s="28">
        <f>+data!P29/data!P$44</f>
        <v>0.87740500165497992</v>
      </c>
      <c r="Q29" s="28">
        <f>+data!Q29/data!Q$44</f>
        <v>0.86309206588050713</v>
      </c>
      <c r="R29" s="28">
        <f>+data!R29/data!R$44</f>
        <v>0.85283146244752073</v>
      </c>
      <c r="S29" s="28">
        <f>+data!S29/data!S$44</f>
        <v>0.84314418408601022</v>
      </c>
      <c r="T29" s="28">
        <f>+data!T29/data!T$44</f>
        <v>0.84470644764576686</v>
      </c>
      <c r="U29" s="28">
        <f>+data!U29/data!U$44</f>
        <v>0.84495111207407503</v>
      </c>
      <c r="V29" s="28">
        <f>+data!V29/data!V$44</f>
        <v>0.86509700751172824</v>
      </c>
      <c r="W29" s="28">
        <f>+data!W29/data!W$44</f>
        <v>0.86311942387004426</v>
      </c>
      <c r="X29" s="28">
        <f>+data!X29/data!X$44</f>
        <v>0.86138377556618606</v>
      </c>
      <c r="Y29" s="28">
        <f>+data!Y29/data!Y$44</f>
        <v>0.85926446758184971</v>
      </c>
      <c r="Z29" s="28">
        <f>+data!Z29/data!Z$44</f>
        <v>0.85425312816530197</v>
      </c>
      <c r="AA29" s="28">
        <f>+data!AA29/data!AA$44</f>
        <v>0.84416172654288291</v>
      </c>
      <c r="AB29" s="28">
        <f>+data!AB29/data!AB$44</f>
        <v>0.83536275561015183</v>
      </c>
      <c r="AC29" s="28">
        <f>+data!AC29/data!AC$44</f>
        <v>0.8287030334682447</v>
      </c>
      <c r="AD29" s="28">
        <f>+data!AD29/data!AD$44</f>
        <v>0.82514029384632348</v>
      </c>
      <c r="AE29" s="28">
        <f>+data!AE29/data!AE$44</f>
        <v>0.81830324764052442</v>
      </c>
      <c r="AF29" s="28">
        <f>+data!AF29/data!AF$44</f>
        <v>0.82096251099899986</v>
      </c>
      <c r="AG29" s="28">
        <f>+data!AG29/data!AG$44</f>
        <v>0.81882289635661576</v>
      </c>
      <c r="AH29" s="28">
        <f>+data!AH29/data!AH$44</f>
        <v>0.82093687379862335</v>
      </c>
      <c r="AI29" s="28">
        <f>+data!AI29/data!AI$44</f>
        <v>0.81719806011362817</v>
      </c>
      <c r="AJ29" s="28">
        <f>+data!AJ29/data!AJ$44</f>
        <v>0.81405114153787039</v>
      </c>
      <c r="AK29" s="28">
        <f>+data!AK29/data!AK$44</f>
        <v>0.81514038120882015</v>
      </c>
      <c r="AL29" s="28">
        <f>+data!AL29/data!AL$44</f>
        <v>0.82215840733616596</v>
      </c>
      <c r="AM29" s="28">
        <f>+data!AM29/data!AM$44</f>
        <v>0.81322175630919191</v>
      </c>
      <c r="AN29" s="28">
        <f>+data!AN29/data!AN$44</f>
        <v>0.81763393487853631</v>
      </c>
      <c r="AO29" s="28">
        <f>+data!AO29/data!AO$44</f>
        <v>0.8191977941172508</v>
      </c>
      <c r="AP29" s="28">
        <f>+data!AP29/data!AP$44</f>
        <v>0.83098771136583627</v>
      </c>
      <c r="AQ29" s="28">
        <f>+data!AQ29/data!AQ$44</f>
        <v>0.84574050448053029</v>
      </c>
      <c r="AR29" s="28">
        <f>+data!AR29/data!AR$44</f>
        <v>0.8396618525273396</v>
      </c>
      <c r="AS29" s="28">
        <f>+data!AS29/data!AS$44</f>
        <v>0.83817067308289406</v>
      </c>
      <c r="AT29" s="28">
        <f>+data!AT29/data!AT$44</f>
        <v>0.837966691545737</v>
      </c>
      <c r="AU29" s="28">
        <f>+data!AU29/data!AU$44</f>
        <v>0.83416240959575982</v>
      </c>
      <c r="AV29" s="13"/>
      <c r="AW29" s="13">
        <f t="shared" ref="W29:BD29" si="6">+AW30+AW31</f>
        <v>260621.35701934181</v>
      </c>
      <c r="AX29" s="13">
        <f t="shared" si="6"/>
        <v>268892.14553630003</v>
      </c>
      <c r="AY29" s="13">
        <f t="shared" si="6"/>
        <v>273888.88006387063</v>
      </c>
      <c r="AZ29" s="13">
        <f t="shared" si="6"/>
        <v>247500.70289300403</v>
      </c>
      <c r="BA29" s="13">
        <f t="shared" si="6"/>
        <v>265091.54771626857</v>
      </c>
      <c r="BB29" s="13">
        <f t="shared" si="6"/>
        <v>278474.91030088637</v>
      </c>
      <c r="BC29" s="13">
        <f t="shared" si="6"/>
        <v>286515.81985381636</v>
      </c>
      <c r="BD29" s="13">
        <f t="shared" si="6"/>
        <v>290759.95869647659</v>
      </c>
    </row>
    <row r="30" spans="2:56" x14ac:dyDescent="0.25">
      <c r="B30" s="10" t="s">
        <v>1</v>
      </c>
      <c r="C30" s="29">
        <f>+data!C30/data!C$44</f>
        <v>0.70796870623164276</v>
      </c>
      <c r="D30" s="29">
        <f>+data!D30/data!D$44</f>
        <v>0.70893595317370484</v>
      </c>
      <c r="E30" s="29">
        <f>+data!E30/data!E$44</f>
        <v>0.70843596799151187</v>
      </c>
      <c r="F30" s="29">
        <f>+data!F30/data!F$44</f>
        <v>0.70443723299736127</v>
      </c>
      <c r="G30" s="29">
        <f>+data!G30/data!G$44</f>
        <v>0.70570953090248223</v>
      </c>
      <c r="H30" s="29">
        <f>+data!H30/data!H$44</f>
        <v>0.74629611228441162</v>
      </c>
      <c r="I30" s="29">
        <f>+data!I30/data!I$44</f>
        <v>0.80412322816421389</v>
      </c>
      <c r="J30" s="29">
        <f>+data!J30/data!J$44</f>
        <v>0.80918657012205519</v>
      </c>
      <c r="K30" s="29">
        <f>+data!K30/data!K$44</f>
        <v>0.79330744533772213</v>
      </c>
      <c r="L30" s="29">
        <f>+data!L30/data!L$44</f>
        <v>0.77797981148631123</v>
      </c>
      <c r="M30" s="29">
        <f>+data!M30/data!M$44</f>
        <v>0.76861890015678502</v>
      </c>
      <c r="N30" s="29">
        <f>+data!N30/data!N$44</f>
        <v>0.75443073371042257</v>
      </c>
      <c r="O30" s="29">
        <f>+data!O30/data!O$44</f>
        <v>0.76859991740802991</v>
      </c>
      <c r="P30" s="29">
        <f>+data!P30/data!P$44</f>
        <v>0.7616386172264803</v>
      </c>
      <c r="Q30" s="29">
        <f>+data!Q30/data!Q$44</f>
        <v>0.74902336431336347</v>
      </c>
      <c r="R30" s="29">
        <f>+data!R30/data!R$44</f>
        <v>0.73663551141439521</v>
      </c>
      <c r="S30" s="29">
        <f>+data!S30/data!S$44</f>
        <v>0.72890319046466556</v>
      </c>
      <c r="T30" s="29">
        <f>+data!T30/data!T$44</f>
        <v>0.73220058476246397</v>
      </c>
      <c r="U30" s="29">
        <f>+data!U30/data!U$44</f>
        <v>0.73376126190413049</v>
      </c>
      <c r="V30" s="29">
        <f>+data!V30/data!V$44</f>
        <v>0.75082552665415536</v>
      </c>
      <c r="W30" s="29">
        <f>+data!W30/data!W$44</f>
        <v>0.74932649087797698</v>
      </c>
      <c r="X30" s="29">
        <f>+data!X30/data!X$44</f>
        <v>0.74627151907572831</v>
      </c>
      <c r="Y30" s="29">
        <f>+data!Y30/data!Y$44</f>
        <v>0.7430609880678285</v>
      </c>
      <c r="Z30" s="29">
        <f>+data!Z30/data!Z$44</f>
        <v>0.73707504223632681</v>
      </c>
      <c r="AA30" s="29">
        <f>+data!AA30/data!AA$44</f>
        <v>0.72813661397398821</v>
      </c>
      <c r="AB30" s="29">
        <f>+data!AB30/data!AB$44</f>
        <v>0.72052156895401542</v>
      </c>
      <c r="AC30" s="29">
        <f>+data!AC30/data!AC$44</f>
        <v>0.71553147718966725</v>
      </c>
      <c r="AD30" s="29">
        <f>+data!AD30/data!AD$44</f>
        <v>0.7128305212392233</v>
      </c>
      <c r="AE30" s="29">
        <f>+data!AE30/data!AE$44</f>
        <v>0.70836084446442293</v>
      </c>
      <c r="AF30" s="29">
        <f>+data!AF30/data!AF$44</f>
        <v>0.71052756973653075</v>
      </c>
      <c r="AG30" s="29">
        <f>+data!AG30/data!AG$44</f>
        <v>0.7095100495479818</v>
      </c>
      <c r="AH30" s="29">
        <f>+data!AH30/data!AH$44</f>
        <v>0.70950541454689486</v>
      </c>
      <c r="AI30" s="29">
        <f>+data!AI30/data!AI$44</f>
        <v>0.70601784289777181</v>
      </c>
      <c r="AJ30" s="29">
        <f>+data!AJ30/data!AJ$44</f>
        <v>0.70027431260512674</v>
      </c>
      <c r="AK30" s="29">
        <f>+data!AK30/data!AK$44</f>
        <v>0.70000573901016538</v>
      </c>
      <c r="AL30" s="29">
        <f>+data!AL30/data!AL$44</f>
        <v>0.70229103868588749</v>
      </c>
      <c r="AM30" s="29">
        <f>+data!AM30/data!AM$44</f>
        <v>0.69645477808450618</v>
      </c>
      <c r="AN30" s="29">
        <f>+data!AN30/data!AN$44</f>
        <v>0.70003459975659632</v>
      </c>
      <c r="AO30" s="29">
        <f>+data!AO30/data!AO$44</f>
        <v>0.70055637398417081</v>
      </c>
      <c r="AP30" s="29">
        <f>+data!AP30/data!AP$44</f>
        <v>0.71055703334487996</v>
      </c>
      <c r="AQ30" s="29">
        <f>+data!AQ30/data!AQ$44</f>
        <v>0.71742561735759336</v>
      </c>
      <c r="AR30" s="29">
        <f>+data!AR30/data!AR$44</f>
        <v>0.71222049018667244</v>
      </c>
      <c r="AS30" s="29">
        <f>+data!AS30/data!AS$44</f>
        <v>0.71055752251947601</v>
      </c>
      <c r="AT30" s="29">
        <f>+data!AT30/data!AT$44</f>
        <v>0.71120568369229709</v>
      </c>
      <c r="AU30" s="29">
        <f>+data!AU30/data!AU$44</f>
        <v>0.71017842767449912</v>
      </c>
      <c r="AV30" s="14"/>
      <c r="AW30" s="14">
        <v>212397.00107719109</v>
      </c>
      <c r="AX30" s="14">
        <v>219030.95938182448</v>
      </c>
      <c r="AY30" s="14">
        <v>223162.74225646231</v>
      </c>
      <c r="AZ30" s="14">
        <v>197884.88457959038</v>
      </c>
      <c r="BA30" s="14">
        <v>213313.00294229007</v>
      </c>
      <c r="BB30" s="14">
        <v>225847.60872396399</v>
      </c>
      <c r="BC30" s="14">
        <v>231711.17544622984</v>
      </c>
      <c r="BD30" s="14">
        <v>235638.32408273363</v>
      </c>
    </row>
    <row r="31" spans="2:56" x14ac:dyDescent="0.25">
      <c r="B31" s="10" t="s">
        <v>2</v>
      </c>
      <c r="C31" s="29">
        <f>+data!C31/data!C$44</f>
        <v>0.15423962693639526</v>
      </c>
      <c r="D31" s="29">
        <f>+data!D31/data!D$44</f>
        <v>0.16670544018231803</v>
      </c>
      <c r="E31" s="29">
        <f>+data!E31/data!E$44</f>
        <v>0.16849071975662783</v>
      </c>
      <c r="F31" s="29">
        <f>+data!F31/data!F$44</f>
        <v>0.15495659382480126</v>
      </c>
      <c r="G31" s="29">
        <f>+data!G31/data!G$44</f>
        <v>0.16118388080959972</v>
      </c>
      <c r="H31" s="29">
        <f>+data!H31/data!H$44</f>
        <v>0.15180105093539303</v>
      </c>
      <c r="I31" s="29">
        <f>+data!I31/data!I$44</f>
        <v>0.13381087963246832</v>
      </c>
      <c r="J31" s="29">
        <f>+data!J31/data!J$44</f>
        <v>0.12561621348300553</v>
      </c>
      <c r="K31" s="29">
        <f>+data!K31/data!K$44</f>
        <v>0.12666101948114275</v>
      </c>
      <c r="L31" s="29">
        <f>+data!L31/data!L$44</f>
        <v>0.12311003808548274</v>
      </c>
      <c r="M31" s="29">
        <f>+data!M31/data!M$44</f>
        <v>0.11755481583922858</v>
      </c>
      <c r="N31" s="29">
        <f>+data!N31/data!N$44</f>
        <v>0.11540432749558133</v>
      </c>
      <c r="O31" s="29">
        <f>+data!O31/data!O$44</f>
        <v>0.11772703105361505</v>
      </c>
      <c r="P31" s="29">
        <f>+data!P31/data!P$44</f>
        <v>0.11576638442849964</v>
      </c>
      <c r="Q31" s="29">
        <f>+data!Q31/data!Q$44</f>
        <v>0.1140687015671437</v>
      </c>
      <c r="R31" s="29">
        <f>+data!R31/data!R$44</f>
        <v>0.11619595103312544</v>
      </c>
      <c r="S31" s="29">
        <f>+data!S31/data!S$44</f>
        <v>0.1142409936213447</v>
      </c>
      <c r="T31" s="29">
        <f>+data!T31/data!T$44</f>
        <v>0.11250586288330283</v>
      </c>
      <c r="U31" s="29">
        <f>+data!U31/data!U$44</f>
        <v>0.1111898501699445</v>
      </c>
      <c r="V31" s="29">
        <f>+data!V31/data!V$44</f>
        <v>0.11427148085757294</v>
      </c>
      <c r="W31" s="29">
        <f>+data!W31/data!W$44</f>
        <v>0.11379293299206722</v>
      </c>
      <c r="X31" s="29">
        <f>+data!X31/data!X$44</f>
        <v>0.11511225649045781</v>
      </c>
      <c r="Y31" s="29">
        <f>+data!Y31/data!Y$44</f>
        <v>0.11620347951402128</v>
      </c>
      <c r="Z31" s="29">
        <f>+data!Z31/data!Z$44</f>
        <v>0.11717808592897511</v>
      </c>
      <c r="AA31" s="29">
        <f>+data!AA31/data!AA$44</f>
        <v>0.11602511256889476</v>
      </c>
      <c r="AB31" s="29">
        <f>+data!AB31/data!AB$44</f>
        <v>0.11484118665613625</v>
      </c>
      <c r="AC31" s="29">
        <f>+data!AC31/data!AC$44</f>
        <v>0.11317155627857747</v>
      </c>
      <c r="AD31" s="29">
        <f>+data!AD31/data!AD$44</f>
        <v>0.11230977260710018</v>
      </c>
      <c r="AE31" s="29">
        <f>+data!AE31/data!AE$44</f>
        <v>0.10994240317610161</v>
      </c>
      <c r="AF31" s="29">
        <f>+data!AF31/data!AF$44</f>
        <v>0.11043494126246915</v>
      </c>
      <c r="AG31" s="29">
        <f>+data!AG31/data!AG$44</f>
        <v>0.109312846808634</v>
      </c>
      <c r="AH31" s="29">
        <f>+data!AH31/data!AH$44</f>
        <v>0.11143145925172845</v>
      </c>
      <c r="AI31" s="29">
        <f>+data!AI31/data!AI$44</f>
        <v>0.11118021721585641</v>
      </c>
      <c r="AJ31" s="29">
        <f>+data!AJ31/data!AJ$44</f>
        <v>0.11377682893274361</v>
      </c>
      <c r="AK31" s="29">
        <f>+data!AK31/data!AK$44</f>
        <v>0.11513464219865485</v>
      </c>
      <c r="AL31" s="29">
        <f>+data!AL31/data!AL$44</f>
        <v>0.11986736865027846</v>
      </c>
      <c r="AM31" s="29">
        <f>+data!AM31/data!AM$44</f>
        <v>0.11676697822468583</v>
      </c>
      <c r="AN31" s="29">
        <f>+data!AN31/data!AN$44</f>
        <v>0.11759933512193993</v>
      </c>
      <c r="AO31" s="29">
        <f>+data!AO31/data!AO$44</f>
        <v>0.11864142013307991</v>
      </c>
      <c r="AP31" s="29">
        <f>+data!AP31/data!AP$44</f>
        <v>0.1204306780209564</v>
      </c>
      <c r="AQ31" s="29">
        <f>+data!AQ31/data!AQ$44</f>
        <v>0.12831488712293695</v>
      </c>
      <c r="AR31" s="29">
        <f>+data!AR31/data!AR$44</f>
        <v>0.12744136234066716</v>
      </c>
      <c r="AS31" s="29">
        <f>+data!AS31/data!AS$44</f>
        <v>0.1276131505634181</v>
      </c>
      <c r="AT31" s="29">
        <f>+data!AT31/data!AT$44</f>
        <v>0.12676100785343997</v>
      </c>
      <c r="AU31" s="29">
        <f>+data!AU31/data!AU$44</f>
        <v>0.12398398192126077</v>
      </c>
      <c r="AV31" s="14"/>
      <c r="AW31" s="14">
        <v>48224.355942150716</v>
      </c>
      <c r="AX31" s="14">
        <v>49861.186154475574</v>
      </c>
      <c r="AY31" s="14">
        <v>50726.137807408319</v>
      </c>
      <c r="AZ31" s="14">
        <v>49615.818313413656</v>
      </c>
      <c r="BA31" s="14">
        <v>51778.544773978472</v>
      </c>
      <c r="BB31" s="14">
        <v>52627.301576922378</v>
      </c>
      <c r="BC31" s="14">
        <v>54804.644407586522</v>
      </c>
      <c r="BD31" s="14">
        <v>55121.634613742986</v>
      </c>
    </row>
    <row r="32" spans="2:56" x14ac:dyDescent="0.25">
      <c r="B32" s="10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14"/>
      <c r="AW32" s="14"/>
      <c r="AX32" s="14"/>
      <c r="AY32" s="14"/>
      <c r="AZ32" s="14"/>
      <c r="BA32" s="14"/>
      <c r="BB32" s="14"/>
      <c r="BC32" s="14"/>
      <c r="BD32" s="14"/>
    </row>
    <row r="33" spans="2:56" x14ac:dyDescent="0.25">
      <c r="B33" s="10" t="s">
        <v>3</v>
      </c>
      <c r="C33" s="30">
        <f>+data!C33/data!C$44</f>
        <v>0.12566131476582829</v>
      </c>
      <c r="D33" s="30">
        <f>+data!D33/data!D$44</f>
        <v>0.12433665882030417</v>
      </c>
      <c r="E33" s="30">
        <f>+data!E33/data!E$44</f>
        <v>9.9003379796247196E-2</v>
      </c>
      <c r="F33" s="30">
        <f>+data!F33/data!F$44</f>
        <v>9.1680639440689868E-2</v>
      </c>
      <c r="G33" s="30">
        <f>+data!G33/data!G$44</f>
        <v>0.12796270582385888</v>
      </c>
      <c r="H33" s="30">
        <f>+data!H33/data!H$44</f>
        <v>0.16505316731897687</v>
      </c>
      <c r="I33" s="30">
        <f>+data!I33/data!I$44</f>
        <v>0.11774276413748719</v>
      </c>
      <c r="J33" s="30">
        <f>+data!J33/data!J$44</f>
        <v>0.13503928366331019</v>
      </c>
      <c r="K33" s="30">
        <f>+data!K33/data!K$44</f>
        <v>0.13624831101138249</v>
      </c>
      <c r="L33" s="30">
        <f>+data!L33/data!L$44</f>
        <v>0.11142441266989324</v>
      </c>
      <c r="M33" s="30">
        <f>+data!M33/data!M$44</f>
        <v>0.12531936706319161</v>
      </c>
      <c r="N33" s="30">
        <f>+data!N33/data!N$44</f>
        <v>0.15391567270063591</v>
      </c>
      <c r="O33" s="30">
        <f>+data!O33/data!O$44</f>
        <v>0.15948231590517384</v>
      </c>
      <c r="P33" s="30">
        <f>+data!P33/data!P$44</f>
        <v>0.15284659639067347</v>
      </c>
      <c r="Q33" s="30">
        <f>+data!Q33/data!Q$44</f>
        <v>0.13054827669752211</v>
      </c>
      <c r="R33" s="30">
        <f>+data!R33/data!R$44</f>
        <v>0.14006453483478565</v>
      </c>
      <c r="S33" s="30">
        <f>+data!S33/data!S$44</f>
        <v>0.15942628243132834</v>
      </c>
      <c r="T33" s="30">
        <f>+data!T33/data!T$44</f>
        <v>0.19782576731391552</v>
      </c>
      <c r="U33" s="30">
        <f>+data!U33/data!U$44</f>
        <v>0.24205238976450777</v>
      </c>
      <c r="V33" s="30">
        <f>+data!V33/data!V$44</f>
        <v>0.19580240078577796</v>
      </c>
      <c r="W33" s="30">
        <f>+data!W33/data!W$44</f>
        <v>0.17692048884935196</v>
      </c>
      <c r="X33" s="30">
        <f>+data!X33/data!X$44</f>
        <v>0.14359613682629882</v>
      </c>
      <c r="Y33" s="30">
        <f>+data!Y33/data!Y$44</f>
        <v>0.16513953134583803</v>
      </c>
      <c r="Z33" s="30">
        <f>+data!Z33/data!Z$44</f>
        <v>0.14015565157683349</v>
      </c>
      <c r="AA33" s="30">
        <f>+data!AA33/data!AA$44</f>
        <v>0.11860457457451547</v>
      </c>
      <c r="AB33" s="30">
        <f>+data!AB33/data!AB$44</f>
        <v>0.14409722627838936</v>
      </c>
      <c r="AC33" s="28">
        <f>+data!AC33/data!AC$44</f>
        <v>0.13050235802215876</v>
      </c>
      <c r="AD33" s="28">
        <f>+data!AD33/data!AD$44</f>
        <v>0.1386048661624647</v>
      </c>
      <c r="AE33" s="28">
        <f>+data!AE33/data!AE$44</f>
        <v>0.16885267738123083</v>
      </c>
      <c r="AF33" s="28">
        <f>+data!AF33/data!AF$44</f>
        <v>0.16970505951880918</v>
      </c>
      <c r="AG33" s="28">
        <f>+data!AG33/data!AG$44</f>
        <v>0.17462752219034383</v>
      </c>
      <c r="AH33" s="28">
        <f>+data!AH33/data!AH$44</f>
        <v>0.20890024518898576</v>
      </c>
      <c r="AI33" s="28">
        <f>+data!AI33/data!AI$44</f>
        <v>0.18558586814207279</v>
      </c>
      <c r="AJ33" s="28">
        <f>+data!AJ33/data!AJ$44</f>
        <v>0.20165762645782476</v>
      </c>
      <c r="AK33" s="28">
        <f>+data!AK33/data!AK$44</f>
        <v>0.21513735050135357</v>
      </c>
      <c r="AL33" s="28">
        <f>+data!AL33/data!AL$44</f>
        <v>0.20684572216531272</v>
      </c>
      <c r="AM33" s="28">
        <f>+data!AM33/data!AM$44</f>
        <v>0.21795164380302887</v>
      </c>
      <c r="AN33" s="28">
        <f>+data!AN33/data!AN$44</f>
        <v>0.24233617986624004</v>
      </c>
      <c r="AO33" s="28">
        <f>+data!AO33/data!AO$44</f>
        <v>0.23146859593842067</v>
      </c>
      <c r="AP33" s="28">
        <f>+data!AP33/data!AP$44</f>
        <v>0.22777323497542457</v>
      </c>
      <c r="AQ33" s="28">
        <f>+data!AQ33/data!AQ$44</f>
        <v>0.18584554483243487</v>
      </c>
      <c r="AR33" s="28">
        <f>+data!AR33/data!AR$44</f>
        <v>0.1953507709990569</v>
      </c>
      <c r="AS33" s="28">
        <f>+data!AS33/data!AS$44</f>
        <v>0.18404894365742727</v>
      </c>
      <c r="AT33" s="28">
        <f>+data!AT33/data!AT$44</f>
        <v>0.19932134357846457</v>
      </c>
      <c r="AU33" s="28">
        <f>+data!AU33/data!AU$44</f>
        <v>0.15666616742412209</v>
      </c>
      <c r="AV33" s="13"/>
      <c r="AW33" s="13">
        <f>+AW34+AW37+AW38</f>
        <v>77360.415746100829</v>
      </c>
      <c r="AX33" s="13">
        <f t="shared" ref="AX33:BD33" si="7">+AX34+AX37+AX38</f>
        <v>80637.731489851634</v>
      </c>
      <c r="AY33" s="13">
        <f t="shared" si="7"/>
        <v>78906.768788472284</v>
      </c>
      <c r="AZ33" s="13">
        <f t="shared" si="7"/>
        <v>53103.976026429802</v>
      </c>
      <c r="BA33" s="13">
        <f t="shared" si="7"/>
        <v>59635.841700387071</v>
      </c>
      <c r="BB33" s="13">
        <f t="shared" si="7"/>
        <v>61760.577987698816</v>
      </c>
      <c r="BC33" s="13">
        <f t="shared" si="7"/>
        <v>65209.648178727934</v>
      </c>
      <c r="BD33" s="13">
        <f t="shared" si="7"/>
        <v>56677.434152503803</v>
      </c>
    </row>
    <row r="34" spans="2:56" x14ac:dyDescent="0.25">
      <c r="B34" s="10" t="s">
        <v>4</v>
      </c>
      <c r="C34" s="30">
        <f>+data!C34/data!C$44</f>
        <v>0.12864118229462512</v>
      </c>
      <c r="D34" s="30">
        <f>+data!D34/data!D$44</f>
        <v>0.12560834814527633</v>
      </c>
      <c r="E34" s="30">
        <f>+data!E34/data!E$44</f>
        <v>9.4939367218895759E-2</v>
      </c>
      <c r="F34" s="30">
        <f>+data!F34/data!F$44</f>
        <v>8.6688665640267615E-2</v>
      </c>
      <c r="G34" s="30">
        <f>+data!G34/data!G$44</f>
        <v>9.3269142005945202E-2</v>
      </c>
      <c r="H34" s="30">
        <f>+data!H34/data!H$44</f>
        <v>0.10832669450517839</v>
      </c>
      <c r="I34" s="30">
        <f>+data!I34/data!I$44</f>
        <v>0.11571128864361983</v>
      </c>
      <c r="J34" s="30">
        <f>+data!J34/data!J$44</f>
        <v>0.11898436279422692</v>
      </c>
      <c r="K34" s="30">
        <f>+data!K34/data!K$44</f>
        <v>0.1225246942031286</v>
      </c>
      <c r="L34" s="30">
        <f>+data!L34/data!L$44</f>
        <v>0.11564828319482756</v>
      </c>
      <c r="M34" s="30">
        <f>+data!M34/data!M$44</f>
        <v>0.12558489186639735</v>
      </c>
      <c r="N34" s="30">
        <f>+data!N34/data!N$44</f>
        <v>0.14204990362381839</v>
      </c>
      <c r="O34" s="30">
        <f>+data!O34/data!O$44</f>
        <v>0.15661174126942148</v>
      </c>
      <c r="P34" s="30">
        <f>+data!P34/data!P$44</f>
        <v>0.15414738769647376</v>
      </c>
      <c r="Q34" s="30">
        <f>+data!Q34/data!Q$44</f>
        <v>0.1354651037551125</v>
      </c>
      <c r="R34" s="30">
        <f>+data!R34/data!R$44</f>
        <v>0.14727052803697999</v>
      </c>
      <c r="S34" s="30">
        <f>+data!S34/data!S$44</f>
        <v>0.15766649760333437</v>
      </c>
      <c r="T34" s="30">
        <f>+data!T34/data!T$44</f>
        <v>0.1904286018925799</v>
      </c>
      <c r="U34" s="30">
        <f>+data!U34/data!U$44</f>
        <v>0.23428274844947572</v>
      </c>
      <c r="V34" s="30">
        <f>+data!V34/data!V$44</f>
        <v>0.19764952699355756</v>
      </c>
      <c r="W34" s="30">
        <f>+data!W34/data!W$44</f>
        <v>0.17565573810131599</v>
      </c>
      <c r="X34" s="30">
        <f>+data!X34/data!X$44</f>
        <v>0.13569444456850047</v>
      </c>
      <c r="Y34" s="30">
        <f>+data!Y34/data!Y$44</f>
        <v>0.15690847739168784</v>
      </c>
      <c r="Z34" s="30">
        <f>+data!Z34/data!Z$44</f>
        <v>0.13619798144252904</v>
      </c>
      <c r="AA34" s="30">
        <f>+data!AA34/data!AA$44</f>
        <v>0.12928041720575736</v>
      </c>
      <c r="AB34" s="30">
        <f>+data!AB34/data!AB$44</f>
        <v>0.13206019835241412</v>
      </c>
      <c r="AC34" s="30">
        <f>+data!AC34/data!AC$44</f>
        <v>0.13772845299179895</v>
      </c>
      <c r="AD34" s="30">
        <f>+data!AD34/data!AD$44</f>
        <v>0.1483701602837158</v>
      </c>
      <c r="AE34" s="30">
        <f>+data!AE34/data!AE$44</f>
        <v>0.16587600692146309</v>
      </c>
      <c r="AF34" s="30">
        <f>+data!AF34/data!AF$44</f>
        <v>0.16512492699596656</v>
      </c>
      <c r="AG34" s="30">
        <f>+data!AG34/data!AG$44</f>
        <v>0.1704168571343406</v>
      </c>
      <c r="AH34" s="30">
        <f>+data!AH34/data!AH$44</f>
        <v>0.20040042712328418</v>
      </c>
      <c r="AI34" s="30">
        <f>+data!AI34/data!AI$44</f>
        <v>0.19545033532375911</v>
      </c>
      <c r="AJ34" s="30">
        <f>+data!AJ34/data!AJ$44</f>
        <v>0.20447471247078974</v>
      </c>
      <c r="AK34" s="30">
        <f>+data!AK34/data!AK$44</f>
        <v>0.21309787110523229</v>
      </c>
      <c r="AL34" s="30">
        <f>+data!AL34/data!AL$44</f>
        <v>0.21337674781186877</v>
      </c>
      <c r="AM34" s="30">
        <f>+data!AM34/data!AM$44</f>
        <v>0.21163972561233069</v>
      </c>
      <c r="AN34" s="30">
        <f>+data!AN34/data!AN$44</f>
        <v>0.2270280245275775</v>
      </c>
      <c r="AO34" s="30">
        <f>+data!AO34/data!AO$44</f>
        <v>0.2248625076937466</v>
      </c>
      <c r="AP34" s="30">
        <f>+data!AP34/data!AP$44</f>
        <v>0.21237120648347227</v>
      </c>
      <c r="AQ34" s="30">
        <f>+data!AQ34/data!AQ$44</f>
        <v>0.1723921087357064</v>
      </c>
      <c r="AR34" s="30">
        <f>+data!AR34/data!AR$44</f>
        <v>0.18181750089204837</v>
      </c>
      <c r="AS34" s="30">
        <f>+data!AS34/data!AS$44</f>
        <v>0.18531111192635197</v>
      </c>
      <c r="AT34" s="30">
        <f>+data!AT34/data!AT$44</f>
        <v>0.19004142817615055</v>
      </c>
      <c r="AU34" s="30">
        <f>+data!AU34/data!AU$44</f>
        <v>0.17255866248516388</v>
      </c>
      <c r="AV34" s="13"/>
      <c r="AW34" s="13">
        <v>73365.902399310129</v>
      </c>
      <c r="AX34" s="13">
        <v>76585.181517874007</v>
      </c>
      <c r="AY34" s="13">
        <v>80103.180763376295</v>
      </c>
      <c r="AZ34" s="13">
        <v>47866.956094137029</v>
      </c>
      <c r="BA34" s="13">
        <v>57334.992534034456</v>
      </c>
      <c r="BB34" s="13">
        <v>59640.875403282087</v>
      </c>
      <c r="BC34" s="13">
        <v>61416.153077379793</v>
      </c>
      <c r="BD34" s="13">
        <v>54752.362376761303</v>
      </c>
    </row>
    <row r="35" spans="2:56" x14ac:dyDescent="0.25">
      <c r="B35" s="10" t="s">
        <v>5</v>
      </c>
      <c r="C35" s="29">
        <f>+data!C35/data!C$44</f>
        <v>0</v>
      </c>
      <c r="D35" s="29">
        <f>+data!D35/data!D$44</f>
        <v>0</v>
      </c>
      <c r="E35" s="29">
        <f>+data!E35/data!E$44</f>
        <v>0</v>
      </c>
      <c r="F35" s="29">
        <f>+data!F35/data!F$44</f>
        <v>0</v>
      </c>
      <c r="G35" s="29">
        <f>+data!G35/data!G$44</f>
        <v>0</v>
      </c>
      <c r="H35" s="29">
        <f>+data!H35/data!H$44</f>
        <v>0</v>
      </c>
      <c r="I35" s="29">
        <f>+data!I35/data!I$44</f>
        <v>0</v>
      </c>
      <c r="J35" s="29">
        <f>+data!J35/data!J$44</f>
        <v>0</v>
      </c>
      <c r="K35" s="29">
        <f>+data!K35/data!K$44</f>
        <v>3.6778726636178913E-2</v>
      </c>
      <c r="L35" s="29">
        <f>+data!L35/data!L$44</f>
        <v>3.4214984750630895E-2</v>
      </c>
      <c r="M35" s="29">
        <f>+data!M35/data!M$44</f>
        <v>4.9502510601641188E-2</v>
      </c>
      <c r="N35" s="29">
        <f>+data!N35/data!N$44</f>
        <v>5.8119259660023868E-2</v>
      </c>
      <c r="O35" s="29">
        <f>+data!O35/data!O$44</f>
        <v>6.4649090124124786E-2</v>
      </c>
      <c r="P35" s="29">
        <f>+data!P35/data!P$44</f>
        <v>7.2050747212771424E-2</v>
      </c>
      <c r="Q35" s="29">
        <f>+data!Q35/data!Q$44</f>
        <v>5.8838192951407089E-2</v>
      </c>
      <c r="R35" s="29">
        <f>+data!R35/data!R$44</f>
        <v>7.2321573819245547E-2</v>
      </c>
      <c r="S35" s="29">
        <f>+data!S35/data!S$44</f>
        <v>8.6743397596349844E-2</v>
      </c>
      <c r="T35" s="29">
        <f>+data!T35/data!T$44</f>
        <v>0.13208174528553615</v>
      </c>
      <c r="U35" s="29">
        <f>+data!U35/data!U$44</f>
        <v>0.18053478600355385</v>
      </c>
      <c r="V35" s="29">
        <f>+data!V35/data!V$44</f>
        <v>0.13900184941523208</v>
      </c>
      <c r="W35" s="29">
        <f>+data!W35/data!W$44</f>
        <v>0.12590792454287131</v>
      </c>
      <c r="X35" s="29">
        <f>+data!X35/data!X$44</f>
        <v>8.3326226882445661E-2</v>
      </c>
      <c r="Y35" s="29">
        <f>+data!Y35/data!Y$44</f>
        <v>0.1068303361882323</v>
      </c>
      <c r="Z35" s="29">
        <f>+data!Z35/data!Z$44</f>
        <v>8.882602164295629E-2</v>
      </c>
      <c r="AA35" s="29">
        <f>+data!AA35/data!AA$44</f>
        <v>6.9152182337340981E-2</v>
      </c>
      <c r="AB35" s="29">
        <f>+data!AB35/data!AB$44</f>
        <v>6.9509216184576408E-2</v>
      </c>
      <c r="AC35" s="29">
        <f>+data!AC35/data!AC$44</f>
        <v>6.875435781678621E-2</v>
      </c>
      <c r="AD35" s="29">
        <f>+data!AD35/data!AD$44</f>
        <v>6.862428490834159E-2</v>
      </c>
      <c r="AE35" s="29">
        <f>+data!AE35/data!AE$44</f>
        <v>7.7641796379526271E-2</v>
      </c>
      <c r="AF35" s="29">
        <f>+data!AF35/data!AF$44</f>
        <v>7.5523930897250957E-2</v>
      </c>
      <c r="AG35" s="29">
        <f>+data!AG35/data!AG$44</f>
        <v>7.7018960151904001E-2</v>
      </c>
      <c r="AH35" s="29">
        <f>+data!AH35/data!AH$44</f>
        <v>9.6139511201436739E-2</v>
      </c>
      <c r="AI35" s="29">
        <f>+data!AI35/data!AI$44</f>
        <v>8.8519936908984811E-2</v>
      </c>
      <c r="AJ35" s="29">
        <f>+data!AJ35/data!AJ$44</f>
        <v>8.9023556854073524E-2</v>
      </c>
      <c r="AK35" s="29">
        <f>+data!AK35/data!AK$44</f>
        <v>9.1838250657490683E-2</v>
      </c>
      <c r="AL35" s="29">
        <f>+data!AL35/data!AL$44</f>
        <v>8.7915527848240207E-2</v>
      </c>
      <c r="AM35" s="29">
        <f>+data!AM35/data!AM$44</f>
        <v>8.8418436378351103E-2</v>
      </c>
      <c r="AN35" s="29">
        <f>+data!AN35/data!AN$44</f>
        <v>9.1473550767154077E-2</v>
      </c>
      <c r="AO35" s="29">
        <f>+data!AO35/data!AO$44</f>
        <v>8.9664853888683754E-2</v>
      </c>
      <c r="AP35" s="29">
        <f>+data!AP35/data!AP$44</f>
        <v>8.389174053455084E-2</v>
      </c>
      <c r="AQ35" s="29">
        <f>+data!AQ35/data!AQ$44</f>
        <v>6.685560284528784E-2</v>
      </c>
      <c r="AR35" s="29">
        <f>+data!AR35/data!AR$44</f>
        <v>6.927635939981755E-2</v>
      </c>
      <c r="AS35" s="29">
        <f>+data!AS35/data!AS$44</f>
        <v>6.8897303422832512E-2</v>
      </c>
      <c r="AT35" s="29">
        <f>+data!AT35/data!AT$44</f>
        <v>7.0827559757978706E-2</v>
      </c>
      <c r="AU35" s="29">
        <f>+data!AU35/data!AU$44</f>
        <v>6.201032679081897E-2</v>
      </c>
      <c r="AV35" s="14"/>
      <c r="AW35" s="14"/>
      <c r="AX35" s="14"/>
      <c r="AY35" s="14"/>
      <c r="AZ35" s="14"/>
      <c r="BA35" s="14"/>
      <c r="BB35" s="14"/>
      <c r="BC35" s="14"/>
      <c r="BD35" s="14"/>
    </row>
    <row r="36" spans="2:56" x14ac:dyDescent="0.25">
      <c r="B36" s="10" t="s">
        <v>6</v>
      </c>
      <c r="C36" s="29">
        <f>+data!C36/data!C$44</f>
        <v>0</v>
      </c>
      <c r="D36" s="29">
        <f>+data!D36/data!D$44</f>
        <v>0</v>
      </c>
      <c r="E36" s="29">
        <f>+data!E36/data!E$44</f>
        <v>0</v>
      </c>
      <c r="F36" s="29">
        <f>+data!F36/data!F$44</f>
        <v>0</v>
      </c>
      <c r="G36" s="29">
        <f>+data!G36/data!G$44</f>
        <v>0</v>
      </c>
      <c r="H36" s="29">
        <f>+data!H36/data!H$44</f>
        <v>0</v>
      </c>
      <c r="I36" s="29">
        <f>+data!I36/data!I$44</f>
        <v>0</v>
      </c>
      <c r="J36" s="29">
        <f>+data!J36/data!J$44</f>
        <v>0</v>
      </c>
      <c r="K36" s="29">
        <f>+data!K36/data!K$44</f>
        <v>8.5746002027903626E-2</v>
      </c>
      <c r="L36" s="29">
        <f>+data!L36/data!L$44</f>
        <v>8.1433272222806177E-2</v>
      </c>
      <c r="M36" s="29">
        <f>+data!M36/data!M$44</f>
        <v>7.6082410041294943E-2</v>
      </c>
      <c r="N36" s="29">
        <f>+data!N36/data!N$44</f>
        <v>8.3930671645110158E-2</v>
      </c>
      <c r="O36" s="29">
        <f>+data!O36/data!O$44</f>
        <v>9.1962625520079833E-2</v>
      </c>
      <c r="P36" s="29">
        <f>+data!P36/data!P$44</f>
        <v>8.2096669155037577E-2</v>
      </c>
      <c r="Q36" s="29">
        <f>+data!Q36/data!Q$44</f>
        <v>7.6626915850732058E-2</v>
      </c>
      <c r="R36" s="29">
        <f>+data!R36/data!R$44</f>
        <v>7.4948948886018968E-2</v>
      </c>
      <c r="S36" s="29">
        <f>+data!S36/data!S$44</f>
        <v>7.0923100006984513E-2</v>
      </c>
      <c r="T36" s="29">
        <f>+data!T36/data!T$44</f>
        <v>5.8346880781359876E-2</v>
      </c>
      <c r="U36" s="29">
        <f>+data!U36/data!U$44</f>
        <v>5.3747951582471525E-2</v>
      </c>
      <c r="V36" s="29">
        <f>+data!V36/data!V$44</f>
        <v>5.8647655761761765E-2</v>
      </c>
      <c r="W36" s="29">
        <f>+data!W36/data!W$44</f>
        <v>4.9747817354444911E-2</v>
      </c>
      <c r="X36" s="29">
        <f>+data!X36/data!X$44</f>
        <v>5.2368217686054805E-2</v>
      </c>
      <c r="Y36" s="29">
        <f>+data!Y36/data!Y$44</f>
        <v>5.0078128385117895E-2</v>
      </c>
      <c r="Z36" s="29">
        <f>+data!Z36/data!Z$44</f>
        <v>4.7371959799572753E-2</v>
      </c>
      <c r="AA36" s="29">
        <f>+data!AA36/data!AA$44</f>
        <v>6.0128234868416376E-2</v>
      </c>
      <c r="AB36" s="29">
        <f>+data!AB36/data!AB$44</f>
        <v>6.2550982167837749E-2</v>
      </c>
      <c r="AC36" s="29">
        <f>+data!AC36/data!AC$44</f>
        <v>6.8974095175012642E-2</v>
      </c>
      <c r="AD36" s="29">
        <f>+data!AD36/data!AD$44</f>
        <v>7.9745875375374198E-2</v>
      </c>
      <c r="AE36" s="29">
        <f>+data!AE36/data!AE$44</f>
        <v>8.823421054193685E-2</v>
      </c>
      <c r="AF36" s="29">
        <f>+data!AF36/data!AF$44</f>
        <v>8.960099609871558E-2</v>
      </c>
      <c r="AG36" s="29">
        <f>+data!AG36/data!AG$44</f>
        <v>9.3397896982436612E-2</v>
      </c>
      <c r="AH36" s="29">
        <f>+data!AH36/data!AH$44</f>
        <v>0.10426091592184741</v>
      </c>
      <c r="AI36" s="29">
        <f>+data!AI36/data!AI$44</f>
        <v>0.10693039841477431</v>
      </c>
      <c r="AJ36" s="29">
        <f>+data!AJ36/data!AJ$44</f>
        <v>0.11545115561671622</v>
      </c>
      <c r="AK36" s="29">
        <f>+data!AK36/data!AK$44</f>
        <v>0.12125962044774165</v>
      </c>
      <c r="AL36" s="29">
        <f>+data!AL36/data!AL$44</f>
        <v>0.12546121996362858</v>
      </c>
      <c r="AM36" s="29">
        <f>+data!AM36/data!AM$44</f>
        <v>0.12322128923397956</v>
      </c>
      <c r="AN36" s="29">
        <f>+data!AN36/data!AN$44</f>
        <v>0.13555447376042346</v>
      </c>
      <c r="AO36" s="29">
        <f>+data!AO36/data!AO$44</f>
        <v>0.13519765380506285</v>
      </c>
      <c r="AP36" s="29">
        <f>+data!AP36/data!AP$44</f>
        <v>0.1284794659489214</v>
      </c>
      <c r="AQ36" s="29">
        <f>+data!AQ36/data!AQ$44</f>
        <v>0.10553650589041856</v>
      </c>
      <c r="AR36" s="29">
        <f>+data!AR36/data!AR$44</f>
        <v>0.11254114149223067</v>
      </c>
      <c r="AS36" s="29">
        <f>+data!AS36/data!AS$44</f>
        <v>0.11641380850351943</v>
      </c>
      <c r="AT36" s="29">
        <f>+data!AT36/data!AT$44</f>
        <v>0.11921386841817182</v>
      </c>
      <c r="AU36" s="29">
        <f>+data!AU36/data!AU$44</f>
        <v>0.11054833569434483</v>
      </c>
      <c r="AV36" s="14"/>
      <c r="AW36" s="14"/>
      <c r="AX36" s="14"/>
      <c r="AY36" s="14"/>
      <c r="AZ36" s="14"/>
      <c r="BA36" s="14"/>
      <c r="BB36" s="14"/>
      <c r="BC36" s="14"/>
      <c r="BD36" s="14"/>
    </row>
    <row r="37" spans="2:56" x14ac:dyDescent="0.25">
      <c r="B37" s="10" t="s">
        <v>7</v>
      </c>
      <c r="C37" s="29">
        <f>+data!C37/data!C$44</f>
        <v>-2.9798675287968247E-3</v>
      </c>
      <c r="D37" s="29">
        <f>+data!D37/data!D$44</f>
        <v>-1.271689324972155E-3</v>
      </c>
      <c r="E37" s="29">
        <f>+data!E37/data!E$44</f>
        <v>4.064012577351451E-3</v>
      </c>
      <c r="F37" s="29">
        <f>+data!F37/data!F$44</f>
        <v>4.9919738004222513E-3</v>
      </c>
      <c r="G37" s="29">
        <f>+data!G37/data!G$44</f>
        <v>3.4693563817913706E-2</v>
      </c>
      <c r="H37" s="29">
        <f>+data!H37/data!H$44</f>
        <v>5.6726472813798487E-2</v>
      </c>
      <c r="I37" s="29">
        <f>+data!I37/data!I$44</f>
        <v>2.0314754938673572E-3</v>
      </c>
      <c r="J37" s="29">
        <f>+data!J37/data!J$44</f>
        <v>1.6054920869083271E-2</v>
      </c>
      <c r="K37" s="29">
        <f>+data!K37/data!K$44</f>
        <v>1.3723616808253866E-2</v>
      </c>
      <c r="L37" s="29">
        <f>+data!L37/data!L$44</f>
        <v>-4.2238705249343245E-3</v>
      </c>
      <c r="M37" s="29">
        <f>+data!M37/data!M$44</f>
        <v>-2.6552480320573782E-4</v>
      </c>
      <c r="N37" s="29">
        <f>+data!N37/data!N$44</f>
        <v>1.1865769076817521E-2</v>
      </c>
      <c r="O37" s="29">
        <f>+data!O37/data!O$44</f>
        <v>2.8705746357523556E-3</v>
      </c>
      <c r="P37" s="29">
        <f>+data!P37/data!P$44</f>
        <v>-1.3007913058002845E-3</v>
      </c>
      <c r="Q37" s="29">
        <f>+data!Q37/data!Q$44</f>
        <v>-4.9168270575903781E-3</v>
      </c>
      <c r="R37" s="29">
        <f>+data!R37/data!R$44</f>
        <v>-7.2059932021943272E-3</v>
      </c>
      <c r="S37" s="29">
        <f>+data!S37/data!S$44</f>
        <v>1.7597848279939639E-3</v>
      </c>
      <c r="T37" s="29">
        <f>+data!T37/data!T$44</f>
        <v>7.3971654213356303E-3</v>
      </c>
      <c r="U37" s="29">
        <f>+data!U37/data!U$44</f>
        <v>7.7696413150320299E-3</v>
      </c>
      <c r="V37" s="29">
        <f>+data!V37/data!V$44</f>
        <v>-1.8471262077796103E-3</v>
      </c>
      <c r="W37" s="29">
        <f>+data!W37/data!W$44</f>
        <v>1.2647507480359793E-3</v>
      </c>
      <c r="X37" s="29">
        <f>+data!X37/data!X$44</f>
        <v>7.9016922577983574E-3</v>
      </c>
      <c r="Y37" s="29">
        <f>+data!Y37/data!Y$44</f>
        <v>8.2310539541501741E-3</v>
      </c>
      <c r="Z37" s="29">
        <f>+data!Z37/data!Z$44</f>
        <v>3.9576701343044364E-3</v>
      </c>
      <c r="AA37" s="29">
        <f>+data!AA37/data!AA$44</f>
        <v>-1.0675842631241892E-2</v>
      </c>
      <c r="AB37" s="29">
        <f>+data!AB37/data!AB$44</f>
        <v>1.2037027925975247E-2</v>
      </c>
      <c r="AC37" s="29">
        <f>+data!AC37/data!AC$44</f>
        <v>-7.2260949696401925E-3</v>
      </c>
      <c r="AD37" s="29">
        <f>+data!AD37/data!AD$44</f>
        <v>-9.7652941212511054E-3</v>
      </c>
      <c r="AE37" s="29">
        <f>+data!AE37/data!AE$44</f>
        <v>2.9766704597677133E-3</v>
      </c>
      <c r="AF37" s="29">
        <f>+data!AF37/data!AF$44</f>
        <v>4.5801325228426318E-3</v>
      </c>
      <c r="AG37" s="29">
        <f>+data!AG37/data!AG$44</f>
        <v>4.2106650560032122E-3</v>
      </c>
      <c r="AH37" s="29">
        <f>+data!AH37/data!AH$44</f>
        <v>8.499818065701591E-3</v>
      </c>
      <c r="AI37" s="29">
        <f>+data!AI37/data!AI$44</f>
        <v>-9.8644671816863292E-3</v>
      </c>
      <c r="AJ37" s="29">
        <f>+data!AJ37/data!AJ$44</f>
        <v>-2.8170860129649658E-3</v>
      </c>
      <c r="AK37" s="29">
        <f>+data!AK37/data!AK$44</f>
        <v>2.0394793961212832E-3</v>
      </c>
      <c r="AL37" s="29">
        <f>+data!AL37/data!AL$44</f>
        <v>-6.5310256465560485E-3</v>
      </c>
      <c r="AM37" s="29">
        <f>+data!AM37/data!AM$44</f>
        <v>6.3119181906981636E-3</v>
      </c>
      <c r="AN37" s="29">
        <f>+data!AN37/data!AN$44</f>
        <v>1.530815533866255E-2</v>
      </c>
      <c r="AO37" s="29">
        <f>+data!AO37/data!AO$44</f>
        <v>6.6060882446740765E-3</v>
      </c>
      <c r="AP37" s="29">
        <f>+data!AP37/data!AP$44</f>
        <v>1.5402028491952297E-2</v>
      </c>
      <c r="AQ37" s="29">
        <f>+data!AQ37/data!AQ$44</f>
        <v>1.3453436096728479E-2</v>
      </c>
      <c r="AR37" s="29">
        <f>+data!AR37/data!AR$44</f>
        <v>1.3533270107008505E-2</v>
      </c>
      <c r="AS37" s="29">
        <f>+data!AS37/data!AS$44</f>
        <v>-1.2621682689247017E-3</v>
      </c>
      <c r="AT37" s="29">
        <f>+data!AT37/data!AT$44</f>
        <v>9.2799154023140238E-3</v>
      </c>
      <c r="AU37" s="29">
        <f>+data!AU37/data!AU$44</f>
        <v>-1.58924950610418E-2</v>
      </c>
      <c r="AV37" s="14"/>
      <c r="AW37" s="14">
        <v>3306.8217787295198</v>
      </c>
      <c r="AX37" s="14">
        <v>3334.792539886359</v>
      </c>
      <c r="AY37" s="14">
        <v>-1944.4134861251937</v>
      </c>
      <c r="AZ37" s="14">
        <v>5075.276140262753</v>
      </c>
      <c r="BA37" s="14">
        <v>2237.6177001149681</v>
      </c>
      <c r="BB37" s="14">
        <v>1803.4027202144266</v>
      </c>
      <c r="BC37" s="14">
        <v>2245.3270383858908</v>
      </c>
      <c r="BD37" s="14">
        <v>-2575.7990782083953</v>
      </c>
    </row>
    <row r="38" spans="2:56" x14ac:dyDescent="0.25">
      <c r="B38" s="20" t="s">
        <v>18</v>
      </c>
      <c r="C38" s="29">
        <f>+data!C38/data!C$44</f>
        <v>0</v>
      </c>
      <c r="D38" s="29">
        <f>+data!D38/data!D$44</f>
        <v>0</v>
      </c>
      <c r="E38" s="29">
        <f>+data!E38/data!E$44</f>
        <v>0</v>
      </c>
      <c r="F38" s="29">
        <f>+data!F38/data!F$44</f>
        <v>0</v>
      </c>
      <c r="G38" s="29">
        <f>+data!G38/data!G$44</f>
        <v>0</v>
      </c>
      <c r="H38" s="29">
        <f>+data!H38/data!H$44</f>
        <v>0</v>
      </c>
      <c r="I38" s="29">
        <f>+data!I38/data!I$44</f>
        <v>0</v>
      </c>
      <c r="J38" s="29">
        <f>+data!J38/data!J$44</f>
        <v>0</v>
      </c>
      <c r="K38" s="29">
        <f>+data!K38/data!K$44</f>
        <v>0</v>
      </c>
      <c r="L38" s="29">
        <f>+data!L38/data!L$44</f>
        <v>0</v>
      </c>
      <c r="M38" s="29">
        <f>+data!M38/data!M$44</f>
        <v>0</v>
      </c>
      <c r="N38" s="29">
        <f>+data!N38/data!N$44</f>
        <v>0</v>
      </c>
      <c r="O38" s="29">
        <f>+data!O38/data!O$44</f>
        <v>0</v>
      </c>
      <c r="P38" s="29">
        <f>+data!P38/data!P$44</f>
        <v>0</v>
      </c>
      <c r="Q38" s="29">
        <f>+data!Q38/data!Q$44</f>
        <v>0</v>
      </c>
      <c r="R38" s="29">
        <f>+data!R38/data!R$44</f>
        <v>0</v>
      </c>
      <c r="S38" s="29">
        <f>+data!S38/data!S$44</f>
        <v>0</v>
      </c>
      <c r="T38" s="29">
        <f>+data!T38/data!T$44</f>
        <v>0</v>
      </c>
      <c r="U38" s="29">
        <f>+data!U38/data!U$44</f>
        <v>0</v>
      </c>
      <c r="V38" s="29">
        <f>+data!V38/data!V$44</f>
        <v>0</v>
      </c>
      <c r="W38" s="29">
        <f>+data!W38/data!W$44</f>
        <v>0</v>
      </c>
      <c r="X38" s="29">
        <f>+data!X38/data!X$44</f>
        <v>0</v>
      </c>
      <c r="Y38" s="29">
        <f>+data!Y38/data!Y$44</f>
        <v>0</v>
      </c>
      <c r="Z38" s="29">
        <f>+data!Z38/data!Z$44</f>
        <v>0</v>
      </c>
      <c r="AA38" s="29">
        <f>+data!AA38/data!AA$44</f>
        <v>0</v>
      </c>
      <c r="AB38" s="29">
        <f>+data!AB38/data!AB$44</f>
        <v>0</v>
      </c>
      <c r="AC38" s="29">
        <f>+data!AC38/data!AC$44</f>
        <v>0</v>
      </c>
      <c r="AD38" s="29">
        <f>+data!AD38/data!AD$44</f>
        <v>0</v>
      </c>
      <c r="AE38" s="29">
        <f>+data!AE38/data!AE$44</f>
        <v>0</v>
      </c>
      <c r="AF38" s="29">
        <f>+data!AF38/data!AF$44</f>
        <v>0</v>
      </c>
      <c r="AG38" s="29">
        <f>+data!AG38/data!AG$44</f>
        <v>0</v>
      </c>
      <c r="AH38" s="29">
        <f>+data!AH38/data!AH$44</f>
        <v>0</v>
      </c>
      <c r="AI38" s="29">
        <f>+data!AI38/data!AI$44</f>
        <v>0</v>
      </c>
      <c r="AJ38" s="29">
        <f>+data!AJ38/data!AJ$44</f>
        <v>0</v>
      </c>
      <c r="AK38" s="29">
        <f>+data!AK38/data!AK$44</f>
        <v>0</v>
      </c>
      <c r="AL38" s="29">
        <f>+data!AL38/data!AL$44</f>
        <v>0</v>
      </c>
      <c r="AM38" s="29">
        <f>+data!AM38/data!AM$44</f>
        <v>0</v>
      </c>
      <c r="AN38" s="29">
        <f>+data!AN38/data!AN$44</f>
        <v>0</v>
      </c>
      <c r="AO38" s="29">
        <f>+data!AO38/data!AO$44</f>
        <v>0</v>
      </c>
      <c r="AP38" s="29">
        <f>+data!AP38/data!AP$44</f>
        <v>0</v>
      </c>
      <c r="AQ38" s="29">
        <f>+data!AQ38/data!AQ$44</f>
        <v>0</v>
      </c>
      <c r="AR38" s="29">
        <f>+data!AR38/data!AR$44</f>
        <v>0</v>
      </c>
      <c r="AS38" s="29">
        <f>+data!AS38/data!AS$44</f>
        <v>0</v>
      </c>
      <c r="AT38" s="29">
        <f>+data!AT38/data!AT$44</f>
        <v>0</v>
      </c>
      <c r="AU38" s="29">
        <f>+data!AU38/data!AU$44</f>
        <v>0</v>
      </c>
      <c r="AV38" s="14"/>
      <c r="AW38" s="14">
        <v>687.69156806118599</v>
      </c>
      <c r="AX38" s="14">
        <v>717.75743209127006</v>
      </c>
      <c r="AY38" s="14">
        <v>748.00151122118996</v>
      </c>
      <c r="AZ38" s="14">
        <v>161.743792030023</v>
      </c>
      <c r="BA38" s="14">
        <v>63.231466237646366</v>
      </c>
      <c r="BB38" s="14">
        <v>316.29986420229903</v>
      </c>
      <c r="BC38" s="14">
        <v>1548.1680629622495</v>
      </c>
      <c r="BD38" s="14">
        <v>4500.8708539508989</v>
      </c>
    </row>
    <row r="39" spans="2:56" x14ac:dyDescent="0.25">
      <c r="B39" s="10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14"/>
      <c r="AW39" s="14"/>
      <c r="AX39" s="14"/>
      <c r="AY39" s="14"/>
      <c r="AZ39" s="14"/>
      <c r="BA39" s="14"/>
      <c r="BB39" s="14"/>
      <c r="BC39" s="14"/>
      <c r="BD39" s="14"/>
    </row>
    <row r="40" spans="2:56" x14ac:dyDescent="0.25">
      <c r="B40" s="10" t="s">
        <v>8</v>
      </c>
      <c r="C40" s="30">
        <f>+data!C40/data!C$44</f>
        <v>1.2130352066133717E-2</v>
      </c>
      <c r="D40" s="30">
        <f>+data!D40/data!D$44</f>
        <v>2.1947823672872395E-5</v>
      </c>
      <c r="E40" s="30">
        <f>+data!E40/data!E$44</f>
        <v>2.4069932455613178E-2</v>
      </c>
      <c r="F40" s="30">
        <f>+data!F40/data!F$44</f>
        <v>4.8925533737147635E-2</v>
      </c>
      <c r="G40" s="30">
        <f>+data!G40/data!G$44</f>
        <v>5.1438824640590505E-3</v>
      </c>
      <c r="H40" s="30">
        <f>+data!H40/data!H$44</f>
        <v>-6.3150330538781427E-2</v>
      </c>
      <c r="I40" s="30">
        <f>+data!I40/data!I$44</f>
        <v>-5.5676871934169314E-2</v>
      </c>
      <c r="J40" s="30">
        <f>+data!J40/data!J$44</f>
        <v>-6.984206726837075E-2</v>
      </c>
      <c r="K40" s="30">
        <f>+data!K40/data!K$44</f>
        <v>-5.6216775830247312E-2</v>
      </c>
      <c r="L40" s="30">
        <f>+data!L40/data!L$44</f>
        <v>-1.251426224168734E-2</v>
      </c>
      <c r="M40" s="30">
        <f>+data!M40/data!M$44</f>
        <v>-1.1493083059205111E-2</v>
      </c>
      <c r="N40" s="30">
        <f>+data!N40/data!N$44</f>
        <v>-2.375073390663987E-2</v>
      </c>
      <c r="O40" s="30">
        <f>+data!O40/data!O$44</f>
        <v>-4.5809264366818682E-2</v>
      </c>
      <c r="P40" s="30">
        <f>+data!P40/data!P$44</f>
        <v>-3.0251598045653368E-2</v>
      </c>
      <c r="Q40" s="30">
        <f>+data!Q40/data!Q$44</f>
        <v>6.3596574219707451E-3</v>
      </c>
      <c r="R40" s="30">
        <f>+data!R40/data!R$44</f>
        <v>7.1040027176937585E-3</v>
      </c>
      <c r="S40" s="30">
        <f>+data!S40/data!S$44</f>
        <v>-2.5704665173386862E-3</v>
      </c>
      <c r="T40" s="30">
        <f>+data!T40/data!T$44</f>
        <v>-4.2532214959682464E-2</v>
      </c>
      <c r="U40" s="30">
        <f>+data!U40/data!U$44</f>
        <v>-8.7003501838582839E-2</v>
      </c>
      <c r="V40" s="30">
        <f>+data!V40/data!V$44</f>
        <v>-6.0899408297506355E-2</v>
      </c>
      <c r="W40" s="30">
        <f>+data!W40/data!W$44</f>
        <v>-4.0039912719396484E-2</v>
      </c>
      <c r="X40" s="30">
        <f>+data!X40/data!X$44</f>
        <v>-4.979912392484789E-3</v>
      </c>
      <c r="Y40" s="30">
        <f>+data!Y40/data!Y$44</f>
        <v>-2.4403998927687718E-2</v>
      </c>
      <c r="Z40" s="30">
        <f>+data!Z40/data!Z$44</f>
        <v>5.5912202578644789E-3</v>
      </c>
      <c r="AA40" s="30">
        <f>+data!AA40/data!AA$44</f>
        <v>3.7233698882601536E-2</v>
      </c>
      <c r="AB40" s="30">
        <f>+data!AB40/data!AB$44</f>
        <v>2.05400181114587E-2</v>
      </c>
      <c r="AC40" s="28">
        <f>+data!AC40/data!AC$44</f>
        <v>4.0794608509596625E-2</v>
      </c>
      <c r="AD40" s="28">
        <f>+data!AD40/data!AD$44</f>
        <v>3.6254839991211756E-2</v>
      </c>
      <c r="AE40" s="28">
        <f>+data!AE40/data!AE$44</f>
        <v>1.2844074978244297E-2</v>
      </c>
      <c r="AF40" s="28">
        <f>+data!AF40/data!AF$44</f>
        <v>9.3324294821908443E-3</v>
      </c>
      <c r="AG40" s="28">
        <f>+data!AG40/data!AG$44</f>
        <v>6.5495814530403037E-3</v>
      </c>
      <c r="AH40" s="28">
        <f>+data!AH40/data!AH$44</f>
        <v>-2.9837118987609143E-2</v>
      </c>
      <c r="AI40" s="28">
        <f>+data!AI40/data!AI$44</f>
        <v>-2.7839282557008582E-3</v>
      </c>
      <c r="AJ40" s="28">
        <f>+data!AJ40/data!AJ$44</f>
        <v>-1.5708767995695226E-2</v>
      </c>
      <c r="AK40" s="28">
        <f>+data!AK40/data!AK$44</f>
        <v>-3.0277731710173519E-2</v>
      </c>
      <c r="AL40" s="28">
        <f>+data!AL40/data!AL$44</f>
        <v>-2.9004129501478761E-2</v>
      </c>
      <c r="AM40" s="28">
        <f>+data!AM40/data!AM$44</f>
        <v>-3.1173400112220681E-2</v>
      </c>
      <c r="AN40" s="28">
        <f>+data!AN40/data!AN$44</f>
        <v>-5.9970114744776266E-2</v>
      </c>
      <c r="AO40" s="28">
        <f>+data!AO40/data!AO$44</f>
        <v>-5.0666390055671411E-2</v>
      </c>
      <c r="AP40" s="28">
        <f>+data!AP40/data!AP$44</f>
        <v>-5.8760946341260632E-2</v>
      </c>
      <c r="AQ40" s="28">
        <f>+data!AQ40/data!AQ$44</f>
        <v>-3.1586049312964992E-2</v>
      </c>
      <c r="AR40" s="28">
        <f>+data!AR40/data!AR$44</f>
        <v>-3.5012623526396572E-2</v>
      </c>
      <c r="AS40" s="28">
        <f>+data!AS40/data!AS$44</f>
        <v>-2.2219616740321434E-2</v>
      </c>
      <c r="AT40" s="28">
        <f>+data!AT40/data!AT$44</f>
        <v>-3.7288035124201584E-2</v>
      </c>
      <c r="AU40" s="28">
        <f>+data!AU40/data!AU$44</f>
        <v>9.1714229801181397E-3</v>
      </c>
      <c r="AV40" s="13"/>
      <c r="AW40" s="13">
        <f t="shared" ref="W40:BD40" si="8">+AW41-AW42</f>
        <v>-20623.165158984732</v>
      </c>
      <c r="AX40" s="13">
        <f t="shared" si="8"/>
        <v>-23069.15786334021</v>
      </c>
      <c r="AY40" s="13">
        <f t="shared" si="8"/>
        <v>-21519.085164796663</v>
      </c>
      <c r="AZ40" s="13">
        <f t="shared" si="8"/>
        <v>-11042.438674673227</v>
      </c>
      <c r="BA40" s="13">
        <f t="shared" si="8"/>
        <v>-6366.3584857456153</v>
      </c>
      <c r="BB40" s="13">
        <f t="shared" si="8"/>
        <v>-10078.991549155486</v>
      </c>
      <c r="BC40" s="13">
        <f t="shared" si="8"/>
        <v>-12730.565430460803</v>
      </c>
      <c r="BD40" s="13">
        <f t="shared" si="8"/>
        <v>-14151.343076678764</v>
      </c>
    </row>
    <row r="41" spans="2:56" x14ac:dyDescent="0.25">
      <c r="B41" s="10" t="s">
        <v>9</v>
      </c>
      <c r="C41" s="29">
        <f>+data!C41/data!C$44</f>
        <v>0.18928786880590667</v>
      </c>
      <c r="D41" s="29">
        <f>+data!D41/data!D$44</f>
        <v>0.19120841981682951</v>
      </c>
      <c r="E41" s="29">
        <f>+data!E41/data!E$44</f>
        <v>0.17292970886181708</v>
      </c>
      <c r="F41" s="29">
        <f>+data!F41/data!F$44</f>
        <v>0.18364603195297111</v>
      </c>
      <c r="G41" s="29">
        <f>+data!G41/data!G$44</f>
        <v>0.17285383490609152</v>
      </c>
      <c r="H41" s="29">
        <f>+data!H41/data!H$44</f>
        <v>0.14285224029489174</v>
      </c>
      <c r="I41" s="29">
        <f>+data!I41/data!I$44</f>
        <v>0.17467946796063749</v>
      </c>
      <c r="J41" s="29">
        <f>+data!J41/data!J$44</f>
        <v>0.17236330408428041</v>
      </c>
      <c r="K41" s="29">
        <f>+data!K41/data!K$44</f>
        <v>0.17872693961021627</v>
      </c>
      <c r="L41" s="29">
        <f>+data!L41/data!L$44</f>
        <v>0.21457830653316348</v>
      </c>
      <c r="M41" s="29">
        <f>+data!M41/data!M$44</f>
        <v>0.22776982139597127</v>
      </c>
      <c r="N41" s="29">
        <f>+data!N41/data!N$44</f>
        <v>0.23215631991448629</v>
      </c>
      <c r="O41" s="29">
        <f>+data!O41/data!O$44</f>
        <v>0.23093739292526691</v>
      </c>
      <c r="P41" s="29">
        <f>+data!P41/data!P$44</f>
        <v>0.23323039615839211</v>
      </c>
      <c r="Q41" s="29">
        <f>+data!Q41/data!Q$44</f>
        <v>0.25646989572201967</v>
      </c>
      <c r="R41" s="29">
        <f>+data!R41/data!R$44</f>
        <v>0.2673482725730984</v>
      </c>
      <c r="S41" s="29">
        <f>+data!S41/data!S$44</f>
        <v>0.26659849312999168</v>
      </c>
      <c r="T41" s="29">
        <f>+data!T41/data!T$44</f>
        <v>0.24865385327608633</v>
      </c>
      <c r="U41" s="29">
        <f>+data!U41/data!U$44</f>
        <v>0.25209396585042942</v>
      </c>
      <c r="V41" s="29">
        <f>+data!V41/data!V$44</f>
        <v>0.21887948101498186</v>
      </c>
      <c r="W41" s="29">
        <f>+data!W41/data!W$44</f>
        <v>0.24564010429191871</v>
      </c>
      <c r="X41" s="29">
        <f>+data!X41/data!X$44</f>
        <v>0.26180958572561047</v>
      </c>
      <c r="Y41" s="29">
        <f>+data!Y41/data!Y$44</f>
        <v>0.2700039074327093</v>
      </c>
      <c r="Z41" s="29">
        <f>+data!Z41/data!Z$44</f>
        <v>0.29485023613871653</v>
      </c>
      <c r="AA41" s="29">
        <f>+data!AA41/data!AA$44</f>
        <v>0.3300807103866642</v>
      </c>
      <c r="AB41" s="29">
        <f>+data!AB41/data!AB$44</f>
        <v>0.34245582170843653</v>
      </c>
      <c r="AC41" s="29">
        <f>+data!AC41/data!AC$44</f>
        <v>0.36382667084234527</v>
      </c>
      <c r="AD41" s="29">
        <f>+data!AD41/data!AD$44</f>
        <v>0.35869372724317894</v>
      </c>
      <c r="AE41" s="29">
        <f>+data!AE41/data!AE$44</f>
        <v>0.34526503228775884</v>
      </c>
      <c r="AF41" s="29">
        <f>+data!AF41/data!AF$44</f>
        <v>0.29812156402899836</v>
      </c>
      <c r="AG41" s="29">
        <f>+data!AG41/data!AG$44</f>
        <v>0.31451521030446161</v>
      </c>
      <c r="AH41" s="29">
        <f>+data!AH41/data!AH$44</f>
        <v>0.31268877162532871</v>
      </c>
      <c r="AI41" s="29">
        <f>+data!AI41/data!AI$44</f>
        <v>0.3370004804599443</v>
      </c>
      <c r="AJ41" s="29">
        <f>+data!AJ41/data!AJ$44</f>
        <v>0.32847696772442714</v>
      </c>
      <c r="AK41" s="29">
        <f>+data!AK41/data!AK$44</f>
        <v>0.34531152911863061</v>
      </c>
      <c r="AL41" s="29">
        <f>+data!AL41/data!AL$44</f>
        <v>0.30982480700720821</v>
      </c>
      <c r="AM41" s="29">
        <f>+data!AM41/data!AM$44</f>
        <v>0.28017395834461356</v>
      </c>
      <c r="AN41" s="29">
        <f>+data!AN41/data!AN$44</f>
        <v>0.25551721468639432</v>
      </c>
      <c r="AO41" s="29">
        <f>+data!AO41/data!AO$44</f>
        <v>0.2578864309338193</v>
      </c>
      <c r="AP41" s="29">
        <f>+data!AP41/data!AP$44</f>
        <v>0.24770285668072045</v>
      </c>
      <c r="AQ41" s="29">
        <f>+data!AQ41/data!AQ$44</f>
        <v>0.22039273592995973</v>
      </c>
      <c r="AR41" s="29">
        <f>+data!AR41/data!AR$44</f>
        <v>0.23973104681546431</v>
      </c>
      <c r="AS41" s="29">
        <f>+data!AS41/data!AS$44</f>
        <v>0.26630519583368428</v>
      </c>
      <c r="AT41" s="29">
        <f>+data!AT41/data!AT$44</f>
        <v>0.23568699915584526</v>
      </c>
      <c r="AU41" s="29">
        <f>+data!AU41/data!AU$44</f>
        <v>0.23064970877771598</v>
      </c>
      <c r="AV41" s="14"/>
      <c r="AW41" s="14">
        <v>62008.275240699571</v>
      </c>
      <c r="AX41" s="14">
        <v>63181.473866953194</v>
      </c>
      <c r="AY41" s="14">
        <v>64092.38101452573</v>
      </c>
      <c r="AZ41" s="14">
        <v>48766.449430271517</v>
      </c>
      <c r="BA41" s="14">
        <v>67025.471019141973</v>
      </c>
      <c r="BB41" s="14">
        <v>74404.968352006297</v>
      </c>
      <c r="BC41" s="14">
        <v>68336.57416500611</v>
      </c>
      <c r="BD41" s="14">
        <v>58449.118304241856</v>
      </c>
    </row>
    <row r="42" spans="2:56" x14ac:dyDescent="0.25">
      <c r="B42" s="10" t="s">
        <v>10</v>
      </c>
      <c r="C42" s="29">
        <f>+data!C42/data!C$44</f>
        <v>0.17715751673977295</v>
      </c>
      <c r="D42" s="29">
        <f>+data!D42/data!D$44</f>
        <v>0.19118647199315666</v>
      </c>
      <c r="E42" s="29">
        <f>+data!E42/data!E$44</f>
        <v>0.1488597764062039</v>
      </c>
      <c r="F42" s="29">
        <f>+data!F42/data!F$44</f>
        <v>0.13472049821582349</v>
      </c>
      <c r="G42" s="29">
        <f>+data!G42/data!G$44</f>
        <v>0.16770995244203246</v>
      </c>
      <c r="H42" s="29">
        <f>+data!H42/data!H$44</f>
        <v>0.20600257083367318</v>
      </c>
      <c r="I42" s="29">
        <f>+data!I42/data!I$44</f>
        <v>0.23035633989480681</v>
      </c>
      <c r="J42" s="29">
        <f>+data!J42/data!J$44</f>
        <v>0.24220537135265116</v>
      </c>
      <c r="K42" s="29">
        <f>+data!K42/data!K$44</f>
        <v>0.23494371544046358</v>
      </c>
      <c r="L42" s="29">
        <f>+data!L42/data!L$44</f>
        <v>0.22709256877485082</v>
      </c>
      <c r="M42" s="29">
        <f>+data!M42/data!M$44</f>
        <v>0.23926290445517637</v>
      </c>
      <c r="N42" s="29">
        <f>+data!N42/data!N$44</f>
        <v>0.25590705382112616</v>
      </c>
      <c r="O42" s="29">
        <f>+data!O42/data!O$44</f>
        <v>0.27674665729208558</v>
      </c>
      <c r="P42" s="29">
        <f>+data!P42/data!P$44</f>
        <v>0.26348199420404544</v>
      </c>
      <c r="Q42" s="29">
        <f>+data!Q42/data!Q$44</f>
        <v>0.25011023830004891</v>
      </c>
      <c r="R42" s="29">
        <f>+data!R42/data!R$44</f>
        <v>0.26024426985540461</v>
      </c>
      <c r="S42" s="29">
        <f>+data!S42/data!S$44</f>
        <v>0.26916895964733034</v>
      </c>
      <c r="T42" s="29">
        <f>+data!T42/data!T$44</f>
        <v>0.29118606823576881</v>
      </c>
      <c r="U42" s="29">
        <f>+data!U42/data!U$44</f>
        <v>0.33909746768901222</v>
      </c>
      <c r="V42" s="29">
        <f>+data!V42/data!V$44</f>
        <v>0.27977888931248823</v>
      </c>
      <c r="W42" s="29">
        <f>+data!W42/data!W$44</f>
        <v>0.28568001701131518</v>
      </c>
      <c r="X42" s="29">
        <f>+data!X42/data!X$44</f>
        <v>0.26678949811809527</v>
      </c>
      <c r="Y42" s="29">
        <f>+data!Y42/data!Y$44</f>
        <v>0.29440790636039704</v>
      </c>
      <c r="Z42" s="29">
        <f>+data!Z42/data!Z$44</f>
        <v>0.28925901588085207</v>
      </c>
      <c r="AA42" s="29">
        <f>+data!AA42/data!AA$44</f>
        <v>0.29284701150406267</v>
      </c>
      <c r="AB42" s="29">
        <f>+data!AB42/data!AB$44</f>
        <v>0.3219158035969778</v>
      </c>
      <c r="AC42" s="29">
        <f>+data!AC42/data!AC$44</f>
        <v>0.32303206233274862</v>
      </c>
      <c r="AD42" s="29">
        <f>+data!AD42/data!AD$44</f>
        <v>0.32243888725196718</v>
      </c>
      <c r="AE42" s="29">
        <f>+data!AE42/data!AE$44</f>
        <v>0.33242095730951454</v>
      </c>
      <c r="AF42" s="29">
        <f>+data!AF42/data!AF$44</f>
        <v>0.28878913454680755</v>
      </c>
      <c r="AG42" s="29">
        <f>+data!AG42/data!AG$44</f>
        <v>0.30796562885142131</v>
      </c>
      <c r="AH42" s="29">
        <f>+data!AH42/data!AH$44</f>
        <v>0.34252589061293787</v>
      </c>
      <c r="AI42" s="29">
        <f>+data!AI42/data!AI$44</f>
        <v>0.33978440871564514</v>
      </c>
      <c r="AJ42" s="29">
        <f>+data!AJ42/data!AJ$44</f>
        <v>0.3441857357201224</v>
      </c>
      <c r="AK42" s="29">
        <f>+data!AK42/data!AK$44</f>
        <v>0.37558926082880412</v>
      </c>
      <c r="AL42" s="29">
        <f>+data!AL42/data!AL$44</f>
        <v>0.33882893650868695</v>
      </c>
      <c r="AM42" s="29">
        <f>+data!AM42/data!AM$44</f>
        <v>0.31134735845683426</v>
      </c>
      <c r="AN42" s="29">
        <f>+data!AN42/data!AN$44</f>
        <v>0.31548732943117058</v>
      </c>
      <c r="AO42" s="29">
        <f>+data!AO42/data!AO$44</f>
        <v>0.30855282098949072</v>
      </c>
      <c r="AP42" s="29">
        <f>+data!AP42/data!AP$44</f>
        <v>0.30646380302198106</v>
      </c>
      <c r="AQ42" s="29">
        <f>+data!AQ42/data!AQ$44</f>
        <v>0.25197878524292472</v>
      </c>
      <c r="AR42" s="29">
        <f>+data!AR42/data!AR$44</f>
        <v>0.27474367034186087</v>
      </c>
      <c r="AS42" s="29">
        <f>+data!AS42/data!AS$44</f>
        <v>0.2885248125740057</v>
      </c>
      <c r="AT42" s="29">
        <f>+data!AT42/data!AT$44</f>
        <v>0.27297503428004688</v>
      </c>
      <c r="AU42" s="29">
        <f>+data!AU42/data!AU$44</f>
        <v>0.22147828579759785</v>
      </c>
      <c r="AV42" s="14"/>
      <c r="AW42" s="14">
        <v>82631.440399684303</v>
      </c>
      <c r="AX42" s="14">
        <v>86250.631730293404</v>
      </c>
      <c r="AY42" s="14">
        <v>85611.466179322393</v>
      </c>
      <c r="AZ42" s="14">
        <v>59808.888104944745</v>
      </c>
      <c r="BA42" s="14">
        <v>73391.829504887588</v>
      </c>
      <c r="BB42" s="14">
        <v>84483.959901161783</v>
      </c>
      <c r="BC42" s="14">
        <v>81067.139595466913</v>
      </c>
      <c r="BD42" s="14">
        <v>72600.46138092062</v>
      </c>
    </row>
    <row r="43" spans="2:56" x14ac:dyDescent="0.25">
      <c r="B43" s="1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13"/>
      <c r="AW43" s="13"/>
      <c r="AX43" s="13"/>
      <c r="AY43" s="13"/>
      <c r="AZ43" s="13"/>
      <c r="BA43" s="13"/>
      <c r="BB43" s="13"/>
      <c r="BC43" s="13"/>
      <c r="BD43" s="13"/>
    </row>
    <row r="44" spans="2:56" x14ac:dyDescent="0.25">
      <c r="B44" s="10" t="s">
        <v>11</v>
      </c>
      <c r="C44" s="30">
        <f>+data!C44/data!C$44</f>
        <v>1</v>
      </c>
      <c r="D44" s="30">
        <f>+data!D44/data!D$44</f>
        <v>1</v>
      </c>
      <c r="E44" s="30">
        <f>+data!E44/data!E$44</f>
        <v>1</v>
      </c>
      <c r="F44" s="30">
        <f>+data!F44/data!F$44</f>
        <v>1</v>
      </c>
      <c r="G44" s="30">
        <f>+data!G44/data!G$44</f>
        <v>1</v>
      </c>
      <c r="H44" s="30">
        <f>+data!H44/data!H$44</f>
        <v>1</v>
      </c>
      <c r="I44" s="30">
        <f>+data!I44/data!I$44</f>
        <v>1</v>
      </c>
      <c r="J44" s="30">
        <f>+data!J44/data!J$44</f>
        <v>1</v>
      </c>
      <c r="K44" s="30">
        <f>+data!K44/data!K$44</f>
        <v>1</v>
      </c>
      <c r="L44" s="30">
        <f>+data!L44/data!L$44</f>
        <v>1</v>
      </c>
      <c r="M44" s="30">
        <f>+data!M44/data!M$44</f>
        <v>1</v>
      </c>
      <c r="N44" s="30">
        <f>+data!N44/data!N$44</f>
        <v>1</v>
      </c>
      <c r="O44" s="30">
        <f>+data!O44/data!O$44</f>
        <v>1</v>
      </c>
      <c r="P44" s="30">
        <f>+data!P44/data!P$44</f>
        <v>1</v>
      </c>
      <c r="Q44" s="30">
        <f>+data!Q44/data!Q$44</f>
        <v>1</v>
      </c>
      <c r="R44" s="30">
        <f>+data!R44/data!R$44</f>
        <v>1</v>
      </c>
      <c r="S44" s="30">
        <f>+data!S44/data!S$44</f>
        <v>1</v>
      </c>
      <c r="T44" s="30">
        <f>+data!T44/data!T$44</f>
        <v>1</v>
      </c>
      <c r="U44" s="30">
        <f>+data!U44/data!U$44</f>
        <v>1</v>
      </c>
      <c r="V44" s="30">
        <f>+data!V44/data!V$44</f>
        <v>1</v>
      </c>
      <c r="W44" s="30">
        <f>+data!W44/data!W$44</f>
        <v>1</v>
      </c>
      <c r="X44" s="30">
        <f>+data!X44/data!X$44</f>
        <v>1</v>
      </c>
      <c r="Y44" s="30">
        <f>+data!Y44/data!Y$44</f>
        <v>1</v>
      </c>
      <c r="Z44" s="30">
        <f>+data!Z44/data!Z$44</f>
        <v>1</v>
      </c>
      <c r="AA44" s="30">
        <f>+data!AA44/data!AA$44</f>
        <v>1</v>
      </c>
      <c r="AB44" s="30">
        <f>+data!AB44/data!AB$44</f>
        <v>1</v>
      </c>
      <c r="AC44" s="30">
        <f>+data!AC44/data!AC$44</f>
        <v>1</v>
      </c>
      <c r="AD44" s="30">
        <f>+data!AD44/data!AD$44</f>
        <v>1</v>
      </c>
      <c r="AE44" s="30">
        <f>+data!AE44/data!AE$44</f>
        <v>1</v>
      </c>
      <c r="AF44" s="30">
        <f>+data!AF44/data!AF$44</f>
        <v>1</v>
      </c>
      <c r="AG44" s="30">
        <f>+data!AG44/data!AG$44</f>
        <v>1</v>
      </c>
      <c r="AH44" s="30">
        <f>+data!AH44/data!AH$44</f>
        <v>1</v>
      </c>
      <c r="AI44" s="30">
        <f>+data!AI44/data!AI$44</f>
        <v>1</v>
      </c>
      <c r="AJ44" s="30">
        <f>+data!AJ44/data!AJ$44</f>
        <v>1</v>
      </c>
      <c r="AK44" s="30">
        <f>+data!AK44/data!AK$44</f>
        <v>1</v>
      </c>
      <c r="AL44" s="30">
        <f>+data!AL44/data!AL$44</f>
        <v>1</v>
      </c>
      <c r="AM44" s="30">
        <f>+data!AM44/data!AM$44</f>
        <v>1</v>
      </c>
      <c r="AN44" s="30">
        <f>+data!AN44/data!AN$44</f>
        <v>1</v>
      </c>
      <c r="AO44" s="30">
        <f>+data!AO44/data!AO$44</f>
        <v>1</v>
      </c>
      <c r="AP44" s="30">
        <f>+data!AP44/data!AP$44</f>
        <v>1</v>
      </c>
      <c r="AQ44" s="30">
        <f>+data!AQ44/data!AQ$44</f>
        <v>1</v>
      </c>
      <c r="AR44" s="30">
        <f>+data!AR44/data!AR$44</f>
        <v>1</v>
      </c>
      <c r="AS44" s="30">
        <f>+data!AS44/data!AS$44</f>
        <v>1</v>
      </c>
      <c r="AT44" s="30">
        <f>+data!AT44/data!AT$44</f>
        <v>1</v>
      </c>
      <c r="AU44" s="30">
        <f>+data!AU44/data!AU$44</f>
        <v>1</v>
      </c>
      <c r="AV44" s="13"/>
      <c r="AW44" s="13">
        <v>317358.60760645795</v>
      </c>
      <c r="AX44" s="13">
        <v>326460.71916281147</v>
      </c>
      <c r="AY44" s="13">
        <v>331379.57154522662</v>
      </c>
      <c r="AZ44" s="13">
        <v>289229.84963294357</v>
      </c>
      <c r="BA44" s="13">
        <v>318236.85256416642</v>
      </c>
      <c r="BB44" s="13">
        <v>330162.5171161574</v>
      </c>
      <c r="BC44" s="13">
        <v>338470.61410571204</v>
      </c>
      <c r="BD44" s="13">
        <v>334668.38429648784</v>
      </c>
    </row>
    <row r="45" spans="2:56" x14ac:dyDescent="0.25">
      <c r="B45" s="18" t="s">
        <v>13</v>
      </c>
      <c r="C45" s="19">
        <f>+C29+C33+C40-C44</f>
        <v>0</v>
      </c>
      <c r="D45" s="19">
        <f t="shared" ref="D45:AU45" si="9">+D29+D33+D40-D44</f>
        <v>0</v>
      </c>
      <c r="E45" s="19">
        <f t="shared" si="9"/>
        <v>0</v>
      </c>
      <c r="F45" s="19">
        <f t="shared" si="9"/>
        <v>0</v>
      </c>
      <c r="G45" s="19">
        <f t="shared" si="9"/>
        <v>0</v>
      </c>
      <c r="H45" s="19">
        <f t="shared" si="9"/>
        <v>0</v>
      </c>
      <c r="I45" s="19">
        <f t="shared" si="9"/>
        <v>0</v>
      </c>
      <c r="J45" s="19">
        <f t="shared" si="9"/>
        <v>0</v>
      </c>
      <c r="K45" s="19">
        <f t="shared" si="9"/>
        <v>0</v>
      </c>
      <c r="L45" s="19">
        <f t="shared" si="9"/>
        <v>0</v>
      </c>
      <c r="M45" s="19">
        <f t="shared" si="9"/>
        <v>0</v>
      </c>
      <c r="N45" s="19">
        <f t="shared" si="9"/>
        <v>0</v>
      </c>
      <c r="O45" s="19">
        <f t="shared" si="9"/>
        <v>0</v>
      </c>
      <c r="P45" s="19">
        <f t="shared" si="9"/>
        <v>0</v>
      </c>
      <c r="Q45" s="19">
        <f t="shared" si="9"/>
        <v>0</v>
      </c>
      <c r="R45" s="19">
        <f t="shared" si="9"/>
        <v>0</v>
      </c>
      <c r="S45" s="19">
        <f t="shared" si="9"/>
        <v>0</v>
      </c>
      <c r="T45" s="19">
        <f t="shared" si="9"/>
        <v>0</v>
      </c>
      <c r="U45" s="19">
        <f t="shared" si="9"/>
        <v>0</v>
      </c>
      <c r="V45" s="19">
        <f t="shared" si="9"/>
        <v>0</v>
      </c>
      <c r="W45" s="19">
        <f t="shared" si="9"/>
        <v>0</v>
      </c>
      <c r="X45" s="19">
        <f t="shared" si="9"/>
        <v>0</v>
      </c>
      <c r="Y45" s="19">
        <f t="shared" si="9"/>
        <v>0</v>
      </c>
      <c r="Z45" s="19">
        <f t="shared" si="9"/>
        <v>0</v>
      </c>
      <c r="AA45" s="19">
        <f t="shared" si="9"/>
        <v>0</v>
      </c>
      <c r="AB45" s="19">
        <f t="shared" si="9"/>
        <v>0</v>
      </c>
      <c r="AC45" s="19">
        <f t="shared" si="9"/>
        <v>0</v>
      </c>
      <c r="AD45" s="19">
        <f t="shared" si="9"/>
        <v>0</v>
      </c>
      <c r="AE45" s="19">
        <f t="shared" si="9"/>
        <v>0</v>
      </c>
      <c r="AF45" s="19">
        <f t="shared" si="9"/>
        <v>0</v>
      </c>
      <c r="AG45" s="19">
        <f t="shared" si="9"/>
        <v>0</v>
      </c>
      <c r="AH45" s="19">
        <f t="shared" si="9"/>
        <v>0</v>
      </c>
      <c r="AI45" s="19">
        <f t="shared" si="9"/>
        <v>0</v>
      </c>
      <c r="AJ45" s="19">
        <f t="shared" si="9"/>
        <v>0</v>
      </c>
      <c r="AK45" s="19">
        <f t="shared" si="9"/>
        <v>0</v>
      </c>
      <c r="AL45" s="19">
        <f t="shared" si="9"/>
        <v>0</v>
      </c>
      <c r="AM45" s="19">
        <f t="shared" si="9"/>
        <v>0</v>
      </c>
      <c r="AN45" s="19">
        <f t="shared" si="9"/>
        <v>0</v>
      </c>
      <c r="AO45" s="19">
        <f t="shared" si="9"/>
        <v>0</v>
      </c>
      <c r="AP45" s="19">
        <f t="shared" si="9"/>
        <v>0</v>
      </c>
      <c r="AQ45" s="19">
        <f t="shared" si="9"/>
        <v>0</v>
      </c>
      <c r="AR45" s="19">
        <f t="shared" si="9"/>
        <v>0</v>
      </c>
      <c r="AS45" s="19">
        <f t="shared" si="9"/>
        <v>0</v>
      </c>
      <c r="AT45" s="19">
        <f t="shared" si="9"/>
        <v>0</v>
      </c>
      <c r="AU45" s="19">
        <f t="shared" si="9"/>
        <v>0</v>
      </c>
      <c r="AV45" s="19"/>
      <c r="AW45" s="19">
        <f t="shared" ref="AW45:BD45" si="10">+AW29+AW33+AW40-AW44</f>
        <v>0</v>
      </c>
      <c r="AX45" s="19">
        <f t="shared" si="10"/>
        <v>0</v>
      </c>
      <c r="AY45" s="19">
        <f t="shared" si="10"/>
        <v>-103.00785768037895</v>
      </c>
      <c r="AZ45" s="19">
        <f t="shared" si="10"/>
        <v>332.39061181707075</v>
      </c>
      <c r="BA45" s="19">
        <f t="shared" si="10"/>
        <v>124.17836674361024</v>
      </c>
      <c r="BB45" s="19">
        <f t="shared" si="10"/>
        <v>-6.0203767276834697</v>
      </c>
      <c r="BC45" s="19">
        <f t="shared" si="10"/>
        <v>524.28849637147505</v>
      </c>
      <c r="BD45" s="19">
        <f t="shared" si="10"/>
        <v>-1382.3345241862116</v>
      </c>
    </row>
    <row r="46" spans="2:56" x14ac:dyDescent="0.25">
      <c r="B46" s="18" t="s">
        <v>14</v>
      </c>
      <c r="K46" s="19">
        <f>+K34-K35-K36</f>
        <v>-3.4460953937665018E-8</v>
      </c>
      <c r="L46" s="19">
        <f t="shared" ref="L46:AU46" si="11">+L34-L35-L36</f>
        <v>2.6221390489467034E-8</v>
      </c>
      <c r="M46" s="19">
        <f t="shared" si="11"/>
        <v>-2.8776538776864591E-8</v>
      </c>
      <c r="N46" s="19">
        <f t="shared" si="11"/>
        <v>-2.7681315642458237E-8</v>
      </c>
      <c r="O46" s="19">
        <f t="shared" si="11"/>
        <v>2.5625216865110545E-8</v>
      </c>
      <c r="P46" s="19">
        <f t="shared" si="11"/>
        <v>-2.8671335236540862E-8</v>
      </c>
      <c r="Q46" s="19">
        <f t="shared" si="11"/>
        <v>-5.0470266438340516E-9</v>
      </c>
      <c r="R46" s="19">
        <f t="shared" si="11"/>
        <v>5.3317154719012549E-9</v>
      </c>
      <c r="S46" s="19">
        <f t="shared" si="11"/>
        <v>0</v>
      </c>
      <c r="T46" s="19">
        <f t="shared" si="11"/>
        <v>-2.4174316125280537E-8</v>
      </c>
      <c r="U46" s="19">
        <f t="shared" si="11"/>
        <v>1.0863450340681258E-8</v>
      </c>
      <c r="V46" s="19">
        <f t="shared" si="11"/>
        <v>2.1816563715304493E-8</v>
      </c>
      <c r="W46" s="19">
        <f t="shared" si="11"/>
        <v>-3.7960002294279427E-9</v>
      </c>
      <c r="X46" s="19">
        <f t="shared" si="11"/>
        <v>0</v>
      </c>
      <c r="Y46" s="19">
        <f t="shared" si="11"/>
        <v>1.2818337641329336E-8</v>
      </c>
      <c r="Z46" s="19">
        <f t="shared" si="11"/>
        <v>0</v>
      </c>
      <c r="AA46" s="19">
        <f t="shared" si="11"/>
        <v>0</v>
      </c>
      <c r="AB46" s="19">
        <f t="shared" si="11"/>
        <v>0</v>
      </c>
      <c r="AC46" s="19">
        <f t="shared" si="11"/>
        <v>0</v>
      </c>
      <c r="AD46" s="19">
        <f t="shared" si="11"/>
        <v>0</v>
      </c>
      <c r="AE46" s="19">
        <f t="shared" si="11"/>
        <v>0</v>
      </c>
      <c r="AF46" s="19">
        <f t="shared" si="11"/>
        <v>0</v>
      </c>
      <c r="AG46" s="19">
        <f t="shared" si="11"/>
        <v>0</v>
      </c>
      <c r="AH46" s="19">
        <f t="shared" si="11"/>
        <v>0</v>
      </c>
      <c r="AI46" s="19">
        <f t="shared" si="11"/>
        <v>0</v>
      </c>
      <c r="AJ46" s="19">
        <f t="shared" si="11"/>
        <v>0</v>
      </c>
      <c r="AK46" s="19">
        <f t="shared" si="11"/>
        <v>0</v>
      </c>
      <c r="AL46" s="19">
        <f t="shared" si="11"/>
        <v>0</v>
      </c>
      <c r="AM46" s="19">
        <f t="shared" si="11"/>
        <v>0</v>
      </c>
      <c r="AN46" s="19">
        <f t="shared" si="11"/>
        <v>0</v>
      </c>
      <c r="AO46" s="19">
        <f t="shared" si="11"/>
        <v>0</v>
      </c>
      <c r="AP46" s="19">
        <f t="shared" si="11"/>
        <v>0</v>
      </c>
      <c r="AQ46" s="19">
        <f t="shared" si="11"/>
        <v>0</v>
      </c>
      <c r="AR46" s="19">
        <f t="shared" si="11"/>
        <v>1.5265566588595902E-16</v>
      </c>
      <c r="AS46" s="19">
        <f t="shared" si="11"/>
        <v>0</v>
      </c>
      <c r="AT46" s="19">
        <f t="shared" si="11"/>
        <v>0</v>
      </c>
      <c r="AU46" s="19">
        <f t="shared" si="11"/>
        <v>0</v>
      </c>
      <c r="AV46" s="19"/>
      <c r="AW46" s="19"/>
      <c r="AX46" s="19"/>
      <c r="AY46" s="19"/>
      <c r="AZ46" s="19"/>
      <c r="BA46" s="19"/>
      <c r="BB46" s="19"/>
      <c r="BC46" s="19"/>
      <c r="BD46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0BB6-B9C5-4B12-B364-755A9F208E2E}">
  <dimension ref="B1:BD50"/>
  <sheetViews>
    <sheetView tabSelected="1" topLeftCell="B1" workbookViewId="0">
      <pane xSplit="1" ySplit="3" topLeftCell="AJ25" activePane="bottomRight" state="frozen"/>
      <selection activeCell="B1" sqref="B1"/>
      <selection pane="topRight" activeCell="C1" sqref="C1"/>
      <selection pane="bottomLeft" activeCell="B4" sqref="B4"/>
      <selection pane="bottomRight" activeCell="AP53" sqref="AP53"/>
    </sheetView>
  </sheetViews>
  <sheetFormatPr baseColWidth="10" defaultRowHeight="15" x14ac:dyDescent="0.25"/>
  <cols>
    <col min="2" max="2" width="29.5703125" bestFit="1" customWidth="1"/>
    <col min="3" max="17" width="9" customWidth="1"/>
    <col min="18" max="22" width="10.85546875" customWidth="1"/>
    <col min="48" max="48" width="4.140625" customWidth="1"/>
  </cols>
  <sheetData>
    <row r="1" spans="2:56" x14ac:dyDescent="0.25">
      <c r="AW1" s="15" t="s">
        <v>17</v>
      </c>
    </row>
    <row r="2" spans="2:56" x14ac:dyDescent="0.25">
      <c r="B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7"/>
    </row>
    <row r="3" spans="2:56" x14ac:dyDescent="0.25">
      <c r="B3" s="1"/>
      <c r="C3" s="2">
        <v>1980</v>
      </c>
      <c r="D3" s="2">
        <v>1981</v>
      </c>
      <c r="E3" s="2">
        <v>1982</v>
      </c>
      <c r="F3" s="2">
        <v>1983</v>
      </c>
      <c r="G3" s="2">
        <v>1984</v>
      </c>
      <c r="H3" s="2">
        <v>1985</v>
      </c>
      <c r="I3" s="2">
        <v>1986</v>
      </c>
      <c r="J3" s="2">
        <v>1987</v>
      </c>
      <c r="K3" s="2">
        <v>1988</v>
      </c>
      <c r="L3" s="2">
        <v>1989</v>
      </c>
      <c r="M3" s="2">
        <v>1990</v>
      </c>
      <c r="N3" s="2">
        <v>1991</v>
      </c>
      <c r="O3" s="2">
        <v>1992</v>
      </c>
      <c r="P3" s="2">
        <v>1993</v>
      </c>
      <c r="Q3" s="2">
        <v>1994</v>
      </c>
      <c r="R3" s="2">
        <v>1995</v>
      </c>
      <c r="S3" s="2">
        <v>1996</v>
      </c>
      <c r="T3" s="2">
        <v>1997</v>
      </c>
      <c r="U3" s="2">
        <v>1998</v>
      </c>
      <c r="V3" s="2">
        <v>1999</v>
      </c>
      <c r="W3" s="2">
        <v>2000</v>
      </c>
      <c r="X3" s="2">
        <v>2001</v>
      </c>
      <c r="Y3" s="2">
        <v>2002</v>
      </c>
      <c r="Z3" s="2">
        <v>2003</v>
      </c>
      <c r="AA3" s="2">
        <v>2004</v>
      </c>
      <c r="AB3" s="2">
        <v>2005</v>
      </c>
      <c r="AC3" s="2">
        <v>2006</v>
      </c>
      <c r="AD3" s="2">
        <v>2007</v>
      </c>
      <c r="AE3" s="2">
        <v>2008</v>
      </c>
      <c r="AF3" s="2">
        <v>2009</v>
      </c>
      <c r="AG3" s="2">
        <v>2010</v>
      </c>
      <c r="AH3" s="2">
        <v>2011</v>
      </c>
      <c r="AI3" s="2">
        <v>2012</v>
      </c>
      <c r="AJ3" s="2">
        <v>2013</v>
      </c>
      <c r="AK3" s="2">
        <v>2014</v>
      </c>
      <c r="AL3" s="2">
        <v>2015</v>
      </c>
      <c r="AM3" s="2">
        <v>2016</v>
      </c>
      <c r="AN3" s="2">
        <v>2017</v>
      </c>
      <c r="AO3" s="2">
        <v>2018</v>
      </c>
      <c r="AP3" s="2">
        <v>2019</v>
      </c>
      <c r="AQ3" s="2">
        <v>2020</v>
      </c>
      <c r="AR3" s="2">
        <v>2021</v>
      </c>
      <c r="AS3" s="2">
        <v>2022</v>
      </c>
      <c r="AT3" s="2">
        <v>2023</v>
      </c>
      <c r="AU3" s="2">
        <v>2024</v>
      </c>
      <c r="AV3" s="2"/>
      <c r="AW3" s="2">
        <v>2017</v>
      </c>
      <c r="AX3" s="2">
        <v>2018</v>
      </c>
      <c r="AY3" s="2">
        <v>2019</v>
      </c>
      <c r="AZ3" s="2">
        <v>2020</v>
      </c>
      <c r="BA3" s="2">
        <v>2021</v>
      </c>
      <c r="BB3" s="2">
        <v>2022</v>
      </c>
      <c r="BC3" s="2">
        <v>2023</v>
      </c>
      <c r="BD3" s="2">
        <v>2024</v>
      </c>
    </row>
    <row r="4" spans="2:56" x14ac:dyDescent="0.25">
      <c r="B4" s="3" t="s">
        <v>19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5"/>
      <c r="X4" s="5"/>
      <c r="Y4" s="6"/>
      <c r="Z4" s="7"/>
      <c r="AA4" s="6"/>
      <c r="AB4" s="8"/>
      <c r="AC4" s="8"/>
      <c r="AD4" s="9"/>
      <c r="AE4" s="10"/>
      <c r="AF4" s="10"/>
      <c r="AG4" s="10"/>
      <c r="AH4" s="10"/>
      <c r="AI4" s="10"/>
      <c r="AJ4" s="10"/>
      <c r="AK4" s="10"/>
      <c r="AL4" s="10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3" t="s">
        <v>19</v>
      </c>
      <c r="AX4" s="11"/>
      <c r="AY4" s="11"/>
      <c r="AZ4" s="11"/>
      <c r="BA4" s="11"/>
      <c r="BB4" s="11"/>
      <c r="BC4" s="11"/>
      <c r="BD4" s="11"/>
    </row>
    <row r="5" spans="2:56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2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31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</row>
    <row r="6" spans="2:56" x14ac:dyDescent="0.25">
      <c r="B6" s="10" t="s">
        <v>0</v>
      </c>
      <c r="C6" s="21">
        <f>+C$23*shares!C6</f>
        <v>0.11051130405882975</v>
      </c>
      <c r="D6" s="21">
        <f>+D$23*shares!D6</f>
        <v>0.14794212976894383</v>
      </c>
      <c r="E6" s="21">
        <f>+E$23*shares!E6</f>
        <v>0.37179365400769904</v>
      </c>
      <c r="F6" s="21">
        <f>+F$23*shares!F6</f>
        <v>1.2685794174555718</v>
      </c>
      <c r="G6" s="21">
        <f>+G$23*shares!G6</f>
        <v>19.542150718578558</v>
      </c>
      <c r="H6" s="21">
        <f>+H$23*shares!H6</f>
        <v>2443.2030301217446</v>
      </c>
      <c r="I6" s="21">
        <f>+I$23*shares!I6</f>
        <v>8462.8167013430484</v>
      </c>
      <c r="J6" s="21">
        <f>+J$23*shares!J6</f>
        <v>9939.1360125161409</v>
      </c>
      <c r="K6" s="21">
        <f>+K$23*shares!K6</f>
        <v>11959.387456987157</v>
      </c>
      <c r="L6" s="21">
        <f>+L$23*shares!L6</f>
        <v>13844.299919595545</v>
      </c>
      <c r="M6" s="21">
        <f>+M$23*shares!M6</f>
        <v>16756.96068218449</v>
      </c>
      <c r="N6" s="21">
        <f>+N$23*shares!N6</f>
        <v>21062.259462758779</v>
      </c>
      <c r="O6" s="21">
        <f>+O$23*shares!O6</f>
        <v>24883.544506346039</v>
      </c>
      <c r="P6" s="21">
        <f>+P$23*shares!P6</f>
        <v>27775.037655442651</v>
      </c>
      <c r="Q6" s="21">
        <f>+Q$23*shares!Q6</f>
        <v>30848.937555895758</v>
      </c>
      <c r="R6" s="21">
        <f>+R$23*shares!R6</f>
        <v>35282.880040933007</v>
      </c>
      <c r="S6" s="21">
        <f>+S$23*shares!S6</f>
        <v>40655.599332176818</v>
      </c>
      <c r="T6" s="21">
        <f>+T$23*shares!T6</f>
        <v>45186.267267284347</v>
      </c>
      <c r="U6" s="21">
        <f>+U$23*shares!U6</f>
        <v>51184.071667275588</v>
      </c>
      <c r="V6" s="21">
        <f>+V$23*shares!V6</f>
        <v>54032.16761041314</v>
      </c>
      <c r="W6" s="21">
        <f>+W$23*shares!W6</f>
        <v>57800.747392355683</v>
      </c>
      <c r="X6" s="21">
        <f>+X$23*shares!X6</f>
        <v>59945.760060126115</v>
      </c>
      <c r="Y6" s="21">
        <f>+Y$23*shares!Y6</f>
        <v>62316.128871547095</v>
      </c>
      <c r="Z6" s="21">
        <f>+Z$23*shares!Z6</f>
        <v>66350.009593685711</v>
      </c>
      <c r="AA6" s="21">
        <f>+AA$23*shares!AA6</f>
        <v>71754.411329641196</v>
      </c>
      <c r="AB6" s="21">
        <f>+AB$23*shares!AB6</f>
        <v>77611.07992013992</v>
      </c>
      <c r="AC6" s="21">
        <f>+AC$23*shares!AC6</f>
        <v>86647.239202943878</v>
      </c>
      <c r="AD6" s="21">
        <f>+AD$23*shares!AD6</f>
        <v>97477.886504597511</v>
      </c>
      <c r="AE6" s="21">
        <f>+AE$23*shares!AE6</f>
        <v>111578.21231096404</v>
      </c>
      <c r="AF6" s="21">
        <f>+AF$23*shares!AF6</f>
        <v>119552.44647133791</v>
      </c>
      <c r="AG6" s="21">
        <f>+AG$23*shares!AG6</f>
        <v>128523.42765872122</v>
      </c>
      <c r="AH6" s="21">
        <f>+AH$23*shares!AH6</f>
        <v>151601.13072491981</v>
      </c>
      <c r="AI6" s="21">
        <f>+AI$23*shares!AI6</f>
        <v>167157.38968326469</v>
      </c>
      <c r="AJ6" s="21">
        <f>+AJ$23*shares!AJ6</f>
        <v>192034.40383258561</v>
      </c>
      <c r="AK6" s="21">
        <f>+AK$23*shares!AK6</f>
        <v>216767.10981968962</v>
      </c>
      <c r="AL6" s="21">
        <f>+AL$23*shares!AL6</f>
        <v>239885.70162282602</v>
      </c>
      <c r="AM6" s="21">
        <f>+AM$23*shares!AM6</f>
        <v>248025.50873322677</v>
      </c>
      <c r="AN6" s="21">
        <f>+AN$23*shares!AN6</f>
        <v>268726.82113129145</v>
      </c>
      <c r="AO6" s="21">
        <f>+AO$23*shares!AO6</f>
        <v>282807.66020153364</v>
      </c>
      <c r="AP6" s="21">
        <f>+AP$23*shares!AP6</f>
        <v>293516.44551073812</v>
      </c>
      <c r="AQ6" s="21">
        <f>+AQ$23*shares!AQ6</f>
        <v>260751.70372774027</v>
      </c>
      <c r="AR6" s="21">
        <f>+AR$23*shares!AR6</f>
        <v>286437.88353873114</v>
      </c>
      <c r="AS6" s="21">
        <f>+AS$23*shares!AS6</f>
        <v>302533.38269104593</v>
      </c>
      <c r="AT6" s="21">
        <f>+AT$23*shares!AT6</f>
        <v>317463.08239165501</v>
      </c>
      <c r="AU6" s="21">
        <f>+AU$23*shares!AU6</f>
        <v>340888.29584115685</v>
      </c>
      <c r="AV6" s="13"/>
      <c r="AW6" s="13">
        <f t="shared" ref="AW6:BD6" si="0">+AW7+AW8</f>
        <v>260621.35701934181</v>
      </c>
      <c r="AX6" s="13">
        <f t="shared" si="0"/>
        <v>274947.82546645374</v>
      </c>
      <c r="AY6" s="13">
        <f t="shared" si="0"/>
        <v>281434.8377995757</v>
      </c>
      <c r="AZ6" s="13">
        <f t="shared" si="0"/>
        <v>252929.23172271799</v>
      </c>
      <c r="BA6" s="13">
        <f t="shared" si="0"/>
        <v>273851.04808896757</v>
      </c>
      <c r="BB6" s="13">
        <f t="shared" si="0"/>
        <v>295421.20767267968</v>
      </c>
      <c r="BC6" s="13">
        <f t="shared" si="0"/>
        <v>310382.90623286646</v>
      </c>
      <c r="BD6" s="13">
        <f t="shared" si="0"/>
        <v>326747.31543149328</v>
      </c>
    </row>
    <row r="7" spans="2:56" x14ac:dyDescent="0.25">
      <c r="B7" s="10" t="s">
        <v>1</v>
      </c>
      <c r="C7" s="14">
        <f>+C$23*shares!C7</f>
        <v>9.1654781163213128E-2</v>
      </c>
      <c r="D7" s="14">
        <f>+D$23*shares!D7</f>
        <v>0.12443269862635686</v>
      </c>
      <c r="E7" s="14">
        <f>+E$23*shares!E7</f>
        <v>0.31999943852168711</v>
      </c>
      <c r="F7" s="14">
        <f>+F$23*shares!F7</f>
        <v>1.1297268397696674</v>
      </c>
      <c r="G7" s="14">
        <f>+G$23*shares!G7</f>
        <v>16.389193156486819</v>
      </c>
      <c r="H7" s="14">
        <f>+H$23*shares!H7</f>
        <v>2137.2167637551274</v>
      </c>
      <c r="I7" s="14">
        <f>+I$23*shares!I7</f>
        <v>7582.5219700528824</v>
      </c>
      <c r="J7" s="14">
        <f>+J$23*shares!J7</f>
        <v>8722.0148043287136</v>
      </c>
      <c r="K7" s="14">
        <f>+K$23*shares!K7</f>
        <v>10452.86147808587</v>
      </c>
      <c r="L7" s="14">
        <f>+L$23*shares!L7</f>
        <v>11988.357673640327</v>
      </c>
      <c r="M7" s="14">
        <f>+M$23*shares!M7</f>
        <v>14534.076622928264</v>
      </c>
      <c r="N7" s="14">
        <f>+N$23*shares!N7</f>
        <v>18233.593687636865</v>
      </c>
      <c r="O7" s="14">
        <f>+O$23*shares!O7</f>
        <v>21414.295710570183</v>
      </c>
      <c r="P7" s="14">
        <f>+P$23*shares!P7</f>
        <v>23770.755838145826</v>
      </c>
      <c r="Q7" s="14">
        <f>+Q$23*shares!Q7</f>
        <v>26257.652180858389</v>
      </c>
      <c r="R7" s="14">
        <f>+R$23*shares!R7</f>
        <v>29925.736988490171</v>
      </c>
      <c r="S7" s="14">
        <f>+S$23*shares!S7</f>
        <v>34530.157049948393</v>
      </c>
      <c r="T7" s="14">
        <f>+T$23*shares!T7</f>
        <v>38096.744845182744</v>
      </c>
      <c r="U7" s="14">
        <f>+U$23*shares!U7</f>
        <v>43032.169071886325</v>
      </c>
      <c r="V7" s="14">
        <f>+V$23*shares!V7</f>
        <v>45306.618977300743</v>
      </c>
      <c r="W7" s="14">
        <f>+W$23*shares!W7</f>
        <v>48556.105621816823</v>
      </c>
      <c r="X7" s="14">
        <f>+X$23*shares!X7</f>
        <v>49589.291170579228</v>
      </c>
      <c r="Y7" s="14">
        <f>+Y$23*shares!Y7</f>
        <v>51233.670381574033</v>
      </c>
      <c r="Z7" s="14">
        <f>+Z$23*shares!Z7</f>
        <v>53827.170476626459</v>
      </c>
      <c r="AA7" s="14">
        <f>+AA$23*shares!AA7</f>
        <v>57893.413813354622</v>
      </c>
      <c r="AB7" s="14">
        <f>+AB$23*shares!AB7</f>
        <v>62545.190764064173</v>
      </c>
      <c r="AC7" s="14">
        <f>+AC$23*shares!AC7</f>
        <v>70521.615909033528</v>
      </c>
      <c r="AD7" s="14">
        <f>+AD$23*shares!AD7</f>
        <v>79745.771946998808</v>
      </c>
      <c r="AE7" s="14">
        <f>+AE$23*shares!AE7</f>
        <v>91956.453358647253</v>
      </c>
      <c r="AF7" s="14">
        <f>+AF$23*shares!AF7</f>
        <v>97629.288869174881</v>
      </c>
      <c r="AG7" s="14">
        <f>+AG$23*shares!AG7</f>
        <v>105173.33291015268</v>
      </c>
      <c r="AH7" s="14">
        <f>+AH$23*shares!AH7</f>
        <v>123558.92058657169</v>
      </c>
      <c r="AI7" s="14">
        <f>+AI$23*shares!AI7</f>
        <v>136359.07610059559</v>
      </c>
      <c r="AJ7" s="14">
        <f>+AJ$23*shares!AJ7</f>
        <v>156128.54396954301</v>
      </c>
      <c r="AK7" s="14">
        <f>+AK$23*shares!AK7</f>
        <v>175708.12774204652</v>
      </c>
      <c r="AL7" s="14">
        <f>+AL$23*shares!AL7</f>
        <v>191036.68283203317</v>
      </c>
      <c r="AM7" s="14">
        <f>+AM$23*shares!AM7</f>
        <v>197889.9394497363</v>
      </c>
      <c r="AN7" s="14">
        <f>+AN$23*shares!AN7</f>
        <v>214707.18129183873</v>
      </c>
      <c r="AO7" s="14">
        <f>+AO$23*shares!AO7</f>
        <v>224177.19179672073</v>
      </c>
      <c r="AP7" s="14">
        <f>+AP$23*shares!AP7</f>
        <v>232014.73692150513</v>
      </c>
      <c r="AQ7" s="14">
        <f>+AQ$23*shares!AQ7</f>
        <v>203038.25631260002</v>
      </c>
      <c r="AR7" s="14">
        <f>+AR$23*shares!AR7</f>
        <v>222464.13154502687</v>
      </c>
      <c r="AS7" s="14">
        <f>+AS$23*shares!AS7</f>
        <v>235312.58511421856</v>
      </c>
      <c r="AT7" s="14">
        <f>+AT$23*shares!AT7</f>
        <v>247709.9286616194</v>
      </c>
      <c r="AU7" s="14">
        <f>+AU$23*shares!AU7</f>
        <v>268064.49637578335</v>
      </c>
      <c r="AV7" s="14"/>
      <c r="AW7" s="14">
        <v>212397.00107719109</v>
      </c>
      <c r="AX7" s="14">
        <v>221159.47702841493</v>
      </c>
      <c r="AY7" s="14">
        <v>226807.13557560151</v>
      </c>
      <c r="AZ7" s="14">
        <v>198525.55526214826</v>
      </c>
      <c r="BA7" s="14">
        <v>217652.37191287032</v>
      </c>
      <c r="BB7" s="14">
        <v>237731.8379724898</v>
      </c>
      <c r="BC7" s="14">
        <v>249430.32343300217</v>
      </c>
      <c r="BD7" s="14">
        <v>264046.60762738832</v>
      </c>
    </row>
    <row r="8" spans="2:56" x14ac:dyDescent="0.25">
      <c r="B8" s="10" t="s">
        <v>2</v>
      </c>
      <c r="C8" s="14">
        <f>+C$23*shares!C8</f>
        <v>1.885652289561664E-2</v>
      </c>
      <c r="D8" s="14">
        <f>+D$23*shares!D8</f>
        <v>2.3509431142586974E-2</v>
      </c>
      <c r="E8" s="14">
        <f>+E$23*shares!E8</f>
        <v>5.1794215486011923E-2</v>
      </c>
      <c r="F8" s="14">
        <f>+F$23*shares!F8</f>
        <v>0.13885257768590431</v>
      </c>
      <c r="G8" s="14">
        <f>+G$23*shares!G8</f>
        <v>3.1529575620917427</v>
      </c>
      <c r="H8" s="14">
        <f>+H$23*shares!H8</f>
        <v>305.98626636661754</v>
      </c>
      <c r="I8" s="14">
        <f>+I$23*shares!I8</f>
        <v>880.29473129016651</v>
      </c>
      <c r="J8" s="14">
        <f>+J$23*shares!J8</f>
        <v>1217.1212081874266</v>
      </c>
      <c r="K8" s="14">
        <f>+K$23*shares!K8</f>
        <v>1506.525978901288</v>
      </c>
      <c r="L8" s="14">
        <f>+L$23*shares!L8</f>
        <v>1855.9422459552191</v>
      </c>
      <c r="M8" s="14">
        <f>+M$23*shares!M8</f>
        <v>2222.8840592562251</v>
      </c>
      <c r="N8" s="14">
        <f>+N$23*shares!N8</f>
        <v>2828.6657751219118</v>
      </c>
      <c r="O8" s="14">
        <f>+O$23*shares!O8</f>
        <v>3469.2487957758599</v>
      </c>
      <c r="P8" s="14">
        <f>+P$23*shares!P8</f>
        <v>4004.2818172968246</v>
      </c>
      <c r="Q8" s="14">
        <f>+Q$23*shares!Q8</f>
        <v>4591.2853750373697</v>
      </c>
      <c r="R8" s="14">
        <f>+R$23*shares!R8</f>
        <v>5357.1430524428397</v>
      </c>
      <c r="S8" s="14">
        <f>+S$23*shares!S8</f>
        <v>6125.4422822284314</v>
      </c>
      <c r="T8" s="14">
        <f>+T$23*shares!T8</f>
        <v>7089.5224221016069</v>
      </c>
      <c r="U8" s="14">
        <f>+U$23*shares!U8</f>
        <v>8151.9025953892633</v>
      </c>
      <c r="V8" s="14">
        <f>+V$23*shares!V8</f>
        <v>8725.5486331123884</v>
      </c>
      <c r="W8" s="14">
        <f>+W$23*shares!W8</f>
        <v>9244.6417705388631</v>
      </c>
      <c r="X8" s="14">
        <f>+X$23*shares!X8</f>
        <v>10356.468889546886</v>
      </c>
      <c r="Y8" s="14">
        <f>+Y$23*shares!Y8</f>
        <v>11082.458489973053</v>
      </c>
      <c r="Z8" s="14">
        <f>+Z$23*shares!Z8</f>
        <v>12522.839117059262</v>
      </c>
      <c r="AA8" s="14">
        <f>+AA$23*shares!AA8</f>
        <v>13860.997516286572</v>
      </c>
      <c r="AB8" s="14">
        <f>+AB$23*shares!AB8</f>
        <v>15065.889156075757</v>
      </c>
      <c r="AC8" s="14">
        <f>+AC$23*shares!AC8</f>
        <v>16125.623293910334</v>
      </c>
      <c r="AD8" s="14">
        <f>+AD$23*shares!AD8</f>
        <v>17732.114557598703</v>
      </c>
      <c r="AE8" s="14">
        <f>+AE$23*shares!AE8</f>
        <v>19621.758952316784</v>
      </c>
      <c r="AF8" s="14">
        <f>+AF$23*shares!AF8</f>
        <v>21923.157602163024</v>
      </c>
      <c r="AG8" s="14">
        <f>+AG$23*shares!AG8</f>
        <v>23350.094748568546</v>
      </c>
      <c r="AH8" s="14">
        <f>+AH$23*shares!AH8</f>
        <v>28042.210138348109</v>
      </c>
      <c r="AI8" s="14">
        <f>+AI$23*shares!AI8</f>
        <v>30798.313582669129</v>
      </c>
      <c r="AJ8" s="14">
        <f>+AJ$23*shares!AJ8</f>
        <v>35905.859863042599</v>
      </c>
      <c r="AK8" s="14">
        <f>+AK$23*shares!AK8</f>
        <v>41058.982077643137</v>
      </c>
      <c r="AL8" s="14">
        <f>+AL$23*shares!AL8</f>
        <v>48849.018790792848</v>
      </c>
      <c r="AM8" s="14">
        <f>+AM$23*shares!AM8</f>
        <v>50135.569283490469</v>
      </c>
      <c r="AN8" s="14">
        <f>+AN$23*shares!AN8</f>
        <v>54019.639839452742</v>
      </c>
      <c r="AO8" s="14">
        <f>+AO$23*shares!AO8</f>
        <v>58630.468404812913</v>
      </c>
      <c r="AP8" s="14">
        <f>+AP$23*shares!AP8</f>
        <v>61501.708589232971</v>
      </c>
      <c r="AQ8" s="14">
        <f>+AQ$23*shares!AQ8</f>
        <v>57713.447415140276</v>
      </c>
      <c r="AR8" s="14">
        <f>+AR$23*shares!AR8</f>
        <v>63973.751993704303</v>
      </c>
      <c r="AS8" s="14">
        <f>+AS$23*shares!AS8</f>
        <v>67220.79757682739</v>
      </c>
      <c r="AT8" s="14">
        <f>+AT$23*shares!AT8</f>
        <v>69753.153730035614</v>
      </c>
      <c r="AU8" s="14">
        <f>+AU$23*shares!AU8</f>
        <v>72823.799465373449</v>
      </c>
      <c r="AV8" s="14"/>
      <c r="AW8" s="14">
        <v>48224.355942150716</v>
      </c>
      <c r="AX8" s="14">
        <v>53788.348438038804</v>
      </c>
      <c r="AY8" s="14">
        <v>54627.702223974215</v>
      </c>
      <c r="AZ8" s="14">
        <v>54403.676460569739</v>
      </c>
      <c r="BA8" s="14">
        <v>56198.676176097266</v>
      </c>
      <c r="BB8" s="14">
        <v>57689.369700189854</v>
      </c>
      <c r="BC8" s="14">
        <v>60952.582799864314</v>
      </c>
      <c r="BD8" s="14">
        <v>62700.707804104946</v>
      </c>
    </row>
    <row r="9" spans="2:56" x14ac:dyDescent="0.25">
      <c r="B9" s="10"/>
      <c r="C9" s="14">
        <f>+C$23*shares!C9</f>
        <v>0</v>
      </c>
      <c r="D9" s="14">
        <f>+D$23*shares!D9</f>
        <v>0</v>
      </c>
      <c r="E9" s="14">
        <f>+E$23*shares!E9</f>
        <v>0</v>
      </c>
      <c r="F9" s="14">
        <f>+F$23*shares!F9</f>
        <v>0</v>
      </c>
      <c r="G9" s="14">
        <f>+G$23*shares!G9</f>
        <v>0</v>
      </c>
      <c r="H9" s="14">
        <f>+H$23*shares!H9</f>
        <v>0</v>
      </c>
      <c r="I9" s="14">
        <f>+I$23*shares!I9</f>
        <v>0</v>
      </c>
      <c r="J9" s="14">
        <f>+J$23*shares!J9</f>
        <v>0</v>
      </c>
      <c r="K9" s="14">
        <f>+K$23*shares!K9</f>
        <v>0</v>
      </c>
      <c r="L9" s="14">
        <f>+L$23*shares!L9</f>
        <v>0</v>
      </c>
      <c r="M9" s="14">
        <f>+M$23*shares!M9</f>
        <v>0</v>
      </c>
      <c r="N9" s="14">
        <f>+N$23*shares!N9</f>
        <v>0</v>
      </c>
      <c r="O9" s="14">
        <f>+O$23*shares!O9</f>
        <v>0</v>
      </c>
      <c r="P9" s="14">
        <f>+P$23*shares!P9</f>
        <v>0</v>
      </c>
      <c r="Q9" s="14">
        <f>+Q$23*shares!Q9</f>
        <v>0</v>
      </c>
      <c r="R9" s="14">
        <f>+R$23*shares!R9</f>
        <v>0</v>
      </c>
      <c r="S9" s="14">
        <f>+S$23*shares!S9</f>
        <v>0</v>
      </c>
      <c r="T9" s="14">
        <f>+T$23*shares!T9</f>
        <v>0</v>
      </c>
      <c r="U9" s="14">
        <f>+U$23*shares!U9</f>
        <v>0</v>
      </c>
      <c r="V9" s="14">
        <f>+V$23*shares!V9</f>
        <v>0</v>
      </c>
      <c r="W9" s="14">
        <f>+W$23*shares!W9</f>
        <v>0</v>
      </c>
      <c r="X9" s="14">
        <f>+X$23*shares!X9</f>
        <v>0</v>
      </c>
      <c r="Y9" s="14">
        <f>+Y$23*shares!Y9</f>
        <v>0</v>
      </c>
      <c r="Z9" s="14">
        <f>+Z$23*shares!Z9</f>
        <v>0</v>
      </c>
      <c r="AA9" s="14">
        <f>+AA$23*shares!AA9</f>
        <v>0</v>
      </c>
      <c r="AB9" s="14">
        <f>+AB$23*shares!AB9</f>
        <v>0</v>
      </c>
      <c r="AC9" s="14">
        <f>+AC$23*shares!AC9</f>
        <v>0</v>
      </c>
      <c r="AD9" s="14">
        <f>+AD$23*shares!AD9</f>
        <v>0</v>
      </c>
      <c r="AE9" s="14">
        <f>+AE$23*shares!AE9</f>
        <v>0</v>
      </c>
      <c r="AF9" s="14">
        <f>+AF$23*shares!AF9</f>
        <v>0</v>
      </c>
      <c r="AG9" s="14">
        <f>+AG$23*shares!AG9</f>
        <v>0</v>
      </c>
      <c r="AH9" s="14">
        <f>+AH$23*shares!AH9</f>
        <v>0</v>
      </c>
      <c r="AI9" s="14">
        <f>+AI$23*shares!AI9</f>
        <v>0</v>
      </c>
      <c r="AJ9" s="14">
        <f>+AJ$23*shares!AJ9</f>
        <v>0</v>
      </c>
      <c r="AK9" s="14">
        <f>+AK$23*shares!AK9</f>
        <v>0</v>
      </c>
      <c r="AL9" s="14">
        <f>+AL$23*shares!AL9</f>
        <v>0</v>
      </c>
      <c r="AM9" s="14">
        <f>+AM$23*shares!AM9</f>
        <v>0</v>
      </c>
      <c r="AN9" s="14">
        <f>+AN$23*shares!AN9</f>
        <v>0</v>
      </c>
      <c r="AO9" s="14">
        <f>+AO$23*shares!AO9</f>
        <v>0</v>
      </c>
      <c r="AP9" s="14">
        <f>+AP$23*shares!AP9</f>
        <v>0</v>
      </c>
      <c r="AQ9" s="14">
        <f>+AQ$23*shares!AQ9</f>
        <v>0</v>
      </c>
      <c r="AR9" s="14">
        <f>+AR$23*shares!AR9</f>
        <v>0</v>
      </c>
      <c r="AS9" s="14">
        <f>+AS$23*shares!AS9</f>
        <v>0</v>
      </c>
      <c r="AT9" s="14">
        <f>+AT$23*shares!AT9</f>
        <v>0</v>
      </c>
      <c r="AU9" s="14">
        <f>+AU$23*shares!AU9</f>
        <v>0</v>
      </c>
      <c r="AV9" s="14"/>
      <c r="AW9" s="14"/>
      <c r="AX9" s="14"/>
      <c r="AY9" s="14"/>
      <c r="AZ9" s="14"/>
      <c r="BA9" s="14"/>
      <c r="BB9" s="14"/>
      <c r="BC9" s="14"/>
      <c r="BD9" s="14"/>
    </row>
    <row r="10" spans="2:56" x14ac:dyDescent="0.25">
      <c r="B10" s="10" t="s">
        <v>3</v>
      </c>
      <c r="C10" s="21">
        <f>+C$23*shares!C10</f>
        <v>2.2665624238464417E-2</v>
      </c>
      <c r="D10" s="21">
        <f>+D$23*shares!D10</f>
        <v>2.8392164334525981E-2</v>
      </c>
      <c r="E10" s="21">
        <f>+E$23*shares!E10</f>
        <v>6.8569544404800981E-2</v>
      </c>
      <c r="F10" s="21">
        <f>+F$23*shares!F10</f>
        <v>0.20359994440804816</v>
      </c>
      <c r="G10" s="21">
        <f>+G$23*shares!G10</f>
        <v>4.6600755439147123</v>
      </c>
      <c r="H10" s="21">
        <f>+H$23*shares!H10</f>
        <v>563.9277816848853</v>
      </c>
      <c r="I10" s="21">
        <f>+I$23*shares!I10</f>
        <v>1263.3904547385778</v>
      </c>
      <c r="J10" s="21">
        <f>+J$23*shares!J10</f>
        <v>1477.7419939015001</v>
      </c>
      <c r="K10" s="21">
        <f>+K$23*shares!K10</f>
        <v>1849.7674010270932</v>
      </c>
      <c r="L10" s="21">
        <f>+L$23*shares!L10</f>
        <v>1801.0594720394561</v>
      </c>
      <c r="M10" s="21">
        <f>+M$23*shares!M10</f>
        <v>2369.7066034438717</v>
      </c>
      <c r="N10" s="21">
        <f>+N$23*shares!N10</f>
        <v>3649.2988983357509</v>
      </c>
      <c r="O10" s="21">
        <f>+O$23*shares!O10</f>
        <v>4502.6602811634912</v>
      </c>
      <c r="P10" s="21">
        <f>+P$23*shares!P10</f>
        <v>4960.6475885798254</v>
      </c>
      <c r="Q10" s="21">
        <f>+Q$23*shares!Q10</f>
        <v>4863.1126514340331</v>
      </c>
      <c r="R10" s="21">
        <f>+R$23*shares!R10</f>
        <v>6016.8416213448945</v>
      </c>
      <c r="S10" s="21">
        <f>+S$23*shares!S10</f>
        <v>7462.9077786549442</v>
      </c>
      <c r="T10" s="21">
        <f>+T$23*shares!T10</f>
        <v>10010.500586921056</v>
      </c>
      <c r="U10" s="21">
        <f>+U$23*shares!U10</f>
        <v>13533.98494235931</v>
      </c>
      <c r="V10" s="21">
        <f>+V$23*shares!V10</f>
        <v>11068.786112586376</v>
      </c>
      <c r="W10" s="21">
        <f>+W$23*shares!W10</f>
        <v>11536.316540078213</v>
      </c>
      <c r="X10" s="21">
        <f>+X$23*shares!X10</f>
        <v>9397.6961281496824</v>
      </c>
      <c r="Y10" s="21">
        <f>+Y$23*shares!Y10</f>
        <v>11309.261287978326</v>
      </c>
      <c r="Z10" s="21">
        <f>+Z$23*shares!Z10</f>
        <v>10029.7618079564</v>
      </c>
      <c r="AA10" s="21">
        <f>+AA$23*shares!AA10</f>
        <v>9396.4055770684608</v>
      </c>
      <c r="AB10" s="21">
        <f>+AB$23*shares!AB10</f>
        <v>13442.843997812754</v>
      </c>
      <c r="AC10" s="21">
        <f>+AC$23*shares!AC10</f>
        <v>15576.388643404796</v>
      </c>
      <c r="AD10" s="21">
        <f>+AD$23*shares!AD10</f>
        <v>19154.858782861891</v>
      </c>
      <c r="AE10" s="21">
        <f>+AE$23*shares!AE10</f>
        <v>25940.040268294975</v>
      </c>
      <c r="AF10" s="21">
        <f>+AF$23*shares!AF10</f>
        <v>25295.368726905886</v>
      </c>
      <c r="AG10" s="21">
        <f>+AG$23*shares!AG10</f>
        <v>28711.533528357708</v>
      </c>
      <c r="AH10" s="21">
        <f>+AH$23*shares!AH10</f>
        <v>40333.00351753657</v>
      </c>
      <c r="AI10" s="21">
        <f>+AI$23*shares!AI10</f>
        <v>40499.513173593179</v>
      </c>
      <c r="AJ10" s="21">
        <f>+AJ$23*shares!AJ10</f>
        <v>49333.318599739032</v>
      </c>
      <c r="AK10" s="21">
        <f>+AK$23*shares!AK10</f>
        <v>58721.938987731817</v>
      </c>
      <c r="AL10" s="21">
        <f>+AL$23*shares!AL10</f>
        <v>56627.942423988854</v>
      </c>
      <c r="AM10" s="21">
        <f>+AM$23*shares!AM10</f>
        <v>60471.278119115996</v>
      </c>
      <c r="AN10" s="21">
        <f>+AN$23*shares!AN10</f>
        <v>70517.991312830913</v>
      </c>
      <c r="AO10" s="21">
        <f>+AO$23*shares!AO10</f>
        <v>68903.245591377505</v>
      </c>
      <c r="AP10" s="21">
        <f>+AP$23*shares!AP10</f>
        <v>67372.591642653031</v>
      </c>
      <c r="AQ10" s="21">
        <f>+AQ$23*shares!AQ10</f>
        <v>46133.396415807532</v>
      </c>
      <c r="AR10" s="21">
        <f>+AR$23*shares!AR10</f>
        <v>55549.865697464658</v>
      </c>
      <c r="AS10" s="21">
        <f>+AS$23*shares!AS10</f>
        <v>58512.514262559998</v>
      </c>
      <c r="AT10" s="21">
        <f>+AT$23*shares!AT10</f>
        <v>63715.401702614581</v>
      </c>
      <c r="AU10" s="21">
        <f>+AU$23*shares!AU10</f>
        <v>50707.108730923872</v>
      </c>
      <c r="AV10" s="13"/>
      <c r="AW10" s="13">
        <f>+AW11+AW14+AW15</f>
        <v>77360.415746100829</v>
      </c>
      <c r="AX10" s="13">
        <f t="shared" ref="AX10:BD10" si="1">+AX11+AX14+AX15</f>
        <v>80388.511157353874</v>
      </c>
      <c r="AY10" s="13">
        <f t="shared" si="1"/>
        <v>76956.961421798202</v>
      </c>
      <c r="AZ10" s="13">
        <f t="shared" si="1"/>
        <v>50490.614130934577</v>
      </c>
      <c r="BA10" s="13">
        <f t="shared" si="1"/>
        <v>58844.663555866377</v>
      </c>
      <c r="BB10" s="13">
        <f t="shared" si="1"/>
        <v>63526.57955964822</v>
      </c>
      <c r="BC10" s="13">
        <f t="shared" si="1"/>
        <v>68657.91213689775</v>
      </c>
      <c r="BD10" s="13">
        <f t="shared" si="1"/>
        <v>68060.464188765502</v>
      </c>
    </row>
    <row r="11" spans="2:56" x14ac:dyDescent="0.25">
      <c r="B11" s="10" t="s">
        <v>4</v>
      </c>
      <c r="C11" s="13">
        <f>+C$23*shares!C11</f>
        <v>2.3049638417635975E-2</v>
      </c>
      <c r="D11" s="13">
        <f>+D$23*shares!D11</f>
        <v>2.860871620721251E-2</v>
      </c>
      <c r="E11" s="13">
        <f>+E$23*shares!E11</f>
        <v>6.5773950026557129E-2</v>
      </c>
      <c r="F11" s="13">
        <f>+F$23*shares!F11</f>
        <v>0.19270271282098694</v>
      </c>
      <c r="G11" s="13">
        <f>+G$23*shares!G11</f>
        <v>3.5953082389139976</v>
      </c>
      <c r="H11" s="13">
        <f>+H$23*shares!H11</f>
        <v>419.04520305777845</v>
      </c>
      <c r="I11" s="13">
        <f>+I$23*shares!I11</f>
        <v>1246.8665436521885</v>
      </c>
      <c r="J11" s="13">
        <f>+J$23*shares!J11</f>
        <v>1322.1226212186182</v>
      </c>
      <c r="K11" s="13">
        <f>+K$23*shares!K11</f>
        <v>1680.4701906055691</v>
      </c>
      <c r="L11" s="13">
        <f>+L$23*shares!L11</f>
        <v>1863.8160687136774</v>
      </c>
      <c r="M11" s="13">
        <f>+M$23*shares!M11</f>
        <v>2374.727502402111</v>
      </c>
      <c r="N11" s="13">
        <f>+N$23*shares!N11</f>
        <v>3393.0745655252622</v>
      </c>
      <c r="O11" s="13">
        <f>+O$23*shares!O11</f>
        <v>4397.8683994736484</v>
      </c>
      <c r="P11" s="13">
        <f>+P$23*shares!P11</f>
        <v>4990.7784170982486</v>
      </c>
      <c r="Q11" s="13">
        <f>+Q$23*shares!Q11</f>
        <v>5025.6368284417576</v>
      </c>
      <c r="R11" s="13">
        <f>+R$23*shares!R11</f>
        <v>6131.11730580728</v>
      </c>
      <c r="S11" s="13">
        <f>+S$23*shares!S11</f>
        <v>7434.9389022924979</v>
      </c>
      <c r="T11" s="13">
        <f>+T$23*shares!T11</f>
        <v>9672.4224599057197</v>
      </c>
      <c r="U11" s="13">
        <f>+U$23*shares!U11</f>
        <v>13274.103462702031</v>
      </c>
      <c r="V11" s="13">
        <f>+V$23*shares!V11</f>
        <v>11260.699250571482</v>
      </c>
      <c r="W11" s="13">
        <f>+W$23*shares!W11</f>
        <v>11373.542095261777</v>
      </c>
      <c r="X11" s="13">
        <f>+X$23*shares!X11</f>
        <v>9172.6659176088833</v>
      </c>
      <c r="Y11" s="13">
        <f>+Y$23*shares!Y11</f>
        <v>10861.582976370108</v>
      </c>
      <c r="Z11" s="13">
        <f>+Z$23*shares!Z11</f>
        <v>9599.1107372525166</v>
      </c>
      <c r="AA11" s="13">
        <f>+AA$23*shares!AA11</f>
        <v>9963.6986461531378</v>
      </c>
      <c r="AB11" s="13">
        <f>+AB$23*shares!AB11</f>
        <v>12251.89869130333</v>
      </c>
      <c r="AC11" s="13">
        <f>+AC$23*shares!AC11</f>
        <v>16060.967998889679</v>
      </c>
      <c r="AD11" s="13">
        <f>+AD$23*shares!AD11</f>
        <v>20356.79626383237</v>
      </c>
      <c r="AE11" s="13">
        <f>+AE$23*shares!AE11</f>
        <v>25490.744752155471</v>
      </c>
      <c r="AF11" s="13">
        <f>+AF$23*shares!AF11</f>
        <v>24562.051035519107</v>
      </c>
      <c r="AG11" s="13">
        <f>+AG$23*shares!AG11</f>
        <v>27977.542239550286</v>
      </c>
      <c r="AH11" s="13">
        <f>+AH$23*shares!AH11</f>
        <v>38603.044182926111</v>
      </c>
      <c r="AI11" s="13">
        <f>+AI$23*shares!AI11</f>
        <v>42080.457495480303</v>
      </c>
      <c r="AJ11" s="13">
        <f>+AJ$23*shares!AJ11</f>
        <v>49443.190327929799</v>
      </c>
      <c r="AK11" s="13">
        <f>+AK$23*shares!AK11</f>
        <v>58577.471085498793</v>
      </c>
      <c r="AL11" s="13">
        <f>+AL$23*shares!AL11</f>
        <v>59670.756496063441</v>
      </c>
      <c r="AM11" s="13">
        <f>+AM$23*shares!AM11</f>
        <v>59360.265893935641</v>
      </c>
      <c r="AN11" s="13">
        <f>+AN$23*shares!AN11</f>
        <v>67496.956350539767</v>
      </c>
      <c r="AO11" s="13">
        <f>+AO$23*shares!AO11</f>
        <v>67463.838286174112</v>
      </c>
      <c r="AP11" s="13">
        <f>+AP$23*shares!AP11</f>
        <v>64322.603207921959</v>
      </c>
      <c r="AQ11" s="13">
        <f>+AQ$23*shares!AQ11</f>
        <v>45531.103453436393</v>
      </c>
      <c r="AR11" s="13">
        <f>+AR$23*shares!AR11</f>
        <v>55019.095597573294</v>
      </c>
      <c r="AS11" s="13">
        <f>+AS$23*shares!AS11</f>
        <v>59305.462989145482</v>
      </c>
      <c r="AT11" s="13">
        <f>+AT$23*shares!AT11</f>
        <v>63166.133638446867</v>
      </c>
      <c r="AU11" s="13">
        <f>+AU$23*shares!AU11</f>
        <v>59573.553595134021</v>
      </c>
      <c r="AV11" s="13"/>
      <c r="AW11" s="13">
        <v>73365.902399310129</v>
      </c>
      <c r="AX11" s="13">
        <v>76353.29495073577</v>
      </c>
      <c r="AY11" s="13">
        <v>77674.895710163575</v>
      </c>
      <c r="AZ11" s="13">
        <v>46179.011955355243</v>
      </c>
      <c r="BA11" s="13">
        <v>56384.912683321694</v>
      </c>
      <c r="BB11" s="13">
        <v>61202.075101430994</v>
      </c>
      <c r="BC11" s="13">
        <v>64044.874286136255</v>
      </c>
      <c r="BD11" s="13">
        <v>62985.592345566511</v>
      </c>
    </row>
    <row r="12" spans="2:56" x14ac:dyDescent="0.25">
      <c r="B12" s="10" t="s">
        <v>5</v>
      </c>
      <c r="C12" s="14">
        <f>+C$23*shares!C12</f>
        <v>0</v>
      </c>
      <c r="D12" s="14">
        <f>+D$23*shares!D12</f>
        <v>0</v>
      </c>
      <c r="E12" s="14">
        <f>+E$23*shares!E12</f>
        <v>0</v>
      </c>
      <c r="F12" s="14">
        <f>+F$23*shares!F12</f>
        <v>0</v>
      </c>
      <c r="G12" s="14">
        <f>+G$23*shares!G12</f>
        <v>0</v>
      </c>
      <c r="H12" s="14">
        <f>+H$23*shares!H12</f>
        <v>0</v>
      </c>
      <c r="I12" s="14">
        <f>+I$23*shares!I12</f>
        <v>0</v>
      </c>
      <c r="J12" s="14">
        <f>+J$23*shares!J12</f>
        <v>0</v>
      </c>
      <c r="K12" s="14">
        <f>+K$23*shares!K12</f>
        <v>527.52347250026207</v>
      </c>
      <c r="L12" s="14">
        <f>+L$23*shares!L12</f>
        <v>560.87870238334585</v>
      </c>
      <c r="M12" s="14">
        <f>+M$23*shares!M12</f>
        <v>936.05983663010579</v>
      </c>
      <c r="N12" s="14">
        <f>+N$23*shares!N12</f>
        <v>1355.6186955071144</v>
      </c>
      <c r="O12" s="14">
        <f>+O$23*shares!O12</f>
        <v>1780.7843088217221</v>
      </c>
      <c r="P12" s="14">
        <f>+P$23*shares!P12</f>
        <v>2309.0583688891929</v>
      </c>
      <c r="Q12" s="14">
        <f>+Q$23*shares!Q12</f>
        <v>2156.2544131596101</v>
      </c>
      <c r="R12" s="14">
        <f>+R$23*shares!R12</f>
        <v>2992.8032357814845</v>
      </c>
      <c r="S12" s="14">
        <f>+S$23*shares!S12</f>
        <v>4095.8718672393584</v>
      </c>
      <c r="T12" s="14">
        <f>+T$23*shares!T12</f>
        <v>6673.5867094095411</v>
      </c>
      <c r="U12" s="14">
        <f>+U$23*shares!U12</f>
        <v>10228.826147387568</v>
      </c>
      <c r="V12" s="14">
        <f>+V$23*shares!V12</f>
        <v>7919.3624857010736</v>
      </c>
      <c r="W12" s="14">
        <f>+W$23*shares!W12</f>
        <v>8152.4182029023814</v>
      </c>
      <c r="X12" s="14">
        <f>+X$23*shares!X12</f>
        <v>5632.6818964332251</v>
      </c>
      <c r="Y12" s="14">
        <f>+Y$23*shares!Y12</f>
        <v>7026.6425302722319</v>
      </c>
      <c r="Z12" s="14">
        <f>+Z$23*shares!Z12</f>
        <v>5678.1404665672353</v>
      </c>
      <c r="AA12" s="14">
        <f>+AA$23*shares!AA12</f>
        <v>4351.0631774196172</v>
      </c>
      <c r="AB12" s="14">
        <f>+AB$23*shares!AB12</f>
        <v>5776.5813969388719</v>
      </c>
      <c r="AC12" s="14">
        <f>+AC$23*shares!AC12</f>
        <v>6940.8117699199884</v>
      </c>
      <c r="AD12" s="14">
        <f>+AD$23*shares!AD12</f>
        <v>8467.0648907698014</v>
      </c>
      <c r="AE12" s="14">
        <f>+AE$23*shares!AE12</f>
        <v>11018.414538922265</v>
      </c>
      <c r="AF12" s="14">
        <f>+AF$23*shares!AF12</f>
        <v>10394.079397135698</v>
      </c>
      <c r="AG12" s="14">
        <f>+AG$23*shares!AG12</f>
        <v>12023.488619000667</v>
      </c>
      <c r="AH12" s="14">
        <f>+AH$23*shares!AH12</f>
        <v>17157.497880226252</v>
      </c>
      <c r="AI12" s="14">
        <f>+AI$23*shares!AI12</f>
        <v>17947.021465310612</v>
      </c>
      <c r="AJ12" s="14">
        <f>+AJ$23*shares!AJ12</f>
        <v>20100.917828994399</v>
      </c>
      <c r="AK12" s="14">
        <f>+AK$23*shares!AK12</f>
        <v>23928.758155252013</v>
      </c>
      <c r="AL12" s="14">
        <f>+AL$23*shares!AL12</f>
        <v>21932.55442020054</v>
      </c>
      <c r="AM12" s="14">
        <f>+AM$23*shares!AM12</f>
        <v>22191.756470702323</v>
      </c>
      <c r="AN12" s="14">
        <f>+AN$23*shares!AN12</f>
        <v>23805.767587041977</v>
      </c>
      <c r="AO12" s="14">
        <f>+AO$23*shares!AO12</f>
        <v>23008.709148658218</v>
      </c>
      <c r="AP12" s="14">
        <f>+AP$23*shares!AP12</f>
        <v>22065.517779942496</v>
      </c>
      <c r="AQ12" s="14">
        <f>+AQ$23*shares!AQ12</f>
        <v>15769.142124392281</v>
      </c>
      <c r="AR12" s="14">
        <f>+AR$23*shares!AR12</f>
        <v>19543.476735341425</v>
      </c>
      <c r="AS12" s="14">
        <f>+AS$23*shares!AS12</f>
        <v>20758.128298014635</v>
      </c>
      <c r="AT12" s="14">
        <f>+AT$23*shares!AT12</f>
        <v>21870.062890577185</v>
      </c>
      <c r="AU12" s="14">
        <f>+AU$23*shares!AU12</f>
        <v>20350.801852541936</v>
      </c>
      <c r="AV12" s="14"/>
      <c r="AW12" s="14"/>
      <c r="AX12" s="14"/>
      <c r="AY12" s="14"/>
      <c r="AZ12" s="14"/>
      <c r="BA12" s="14"/>
      <c r="BB12" s="14"/>
      <c r="BC12" s="14"/>
      <c r="BD12" s="14"/>
    </row>
    <row r="13" spans="2:56" x14ac:dyDescent="0.25">
      <c r="B13" s="10" t="s">
        <v>6</v>
      </c>
      <c r="C13" s="14">
        <f>+C$23*shares!C13</f>
        <v>0</v>
      </c>
      <c r="D13" s="14">
        <f>+D$23*shares!D13</f>
        <v>0</v>
      </c>
      <c r="E13" s="14">
        <f>+E$23*shares!E13</f>
        <v>0</v>
      </c>
      <c r="F13" s="14">
        <f>+F$23*shares!F13</f>
        <v>0</v>
      </c>
      <c r="G13" s="14">
        <f>+G$23*shares!G13</f>
        <v>0</v>
      </c>
      <c r="H13" s="14">
        <f>+H$23*shares!H13</f>
        <v>0</v>
      </c>
      <c r="I13" s="14">
        <f>+I$23*shares!I13</f>
        <v>0</v>
      </c>
      <c r="J13" s="14">
        <f>+J$23*shares!J13</f>
        <v>0</v>
      </c>
      <c r="K13" s="14">
        <f>+K$23*shares!K13</f>
        <v>1152.9465834158575</v>
      </c>
      <c r="L13" s="14">
        <f>+L$23*shares!L13</f>
        <v>1302.9379785551012</v>
      </c>
      <c r="M13" s="14">
        <f>+M$23*shares!M13</f>
        <v>1438.6682099173802</v>
      </c>
      <c r="N13" s="14">
        <f>+N$23*shares!N13</f>
        <v>2037.4558700181478</v>
      </c>
      <c r="O13" s="14">
        <f>+O$23*shares!O13</f>
        <v>2617.0845681872456</v>
      </c>
      <c r="P13" s="14">
        <f>+P$23*shares!P13</f>
        <v>2681.7195859853568</v>
      </c>
      <c r="Q13" s="14">
        <f>+Q$23*shares!Q13</f>
        <v>2869.3823956315186</v>
      </c>
      <c r="R13" s="14">
        <f>+R$23*shares!R13</f>
        <v>3138.3143700587111</v>
      </c>
      <c r="S13" s="14">
        <f>+S$23*shares!S13</f>
        <v>3339.0665452733238</v>
      </c>
      <c r="T13" s="14">
        <f>+T$23*shares!T13</f>
        <v>2998.8360986585435</v>
      </c>
      <c r="U13" s="14">
        <f>+U$23*shares!U13</f>
        <v>3045.2770207614617</v>
      </c>
      <c r="V13" s="14">
        <f>+V$23*shares!V13</f>
        <v>3341.3366747180294</v>
      </c>
      <c r="W13" s="14">
        <f>+W$23*shares!W13</f>
        <v>3221.123892359396</v>
      </c>
      <c r="X13" s="14">
        <f>+X$23*shares!X13</f>
        <v>3539.9840211756577</v>
      </c>
      <c r="Y13" s="14">
        <f>+Y$23*shares!Y13</f>
        <v>3834.9404460978762</v>
      </c>
      <c r="Z13" s="14">
        <f>+Z$23*shares!Z13</f>
        <v>3920.9702706852809</v>
      </c>
      <c r="AA13" s="14">
        <f>+AA$23*shares!AA13</f>
        <v>5612.6354687335197</v>
      </c>
      <c r="AB13" s="14">
        <f>+AB$23*shares!AB13</f>
        <v>6475.3172943644568</v>
      </c>
      <c r="AC13" s="14">
        <f>+AC$23*shares!AC13</f>
        <v>9120.1562289696903</v>
      </c>
      <c r="AD13" s="14">
        <f>+AD$23*shares!AD13</f>
        <v>11889.731373062568</v>
      </c>
      <c r="AE13" s="14">
        <f>+AE$23*shares!AE13</f>
        <v>14472.330213233203</v>
      </c>
      <c r="AF13" s="14">
        <f>+AF$23*shares!AF13</f>
        <v>14167.971638383413</v>
      </c>
      <c r="AG13" s="14">
        <f>+AG$23*shares!AG13</f>
        <v>15954.053620549621</v>
      </c>
      <c r="AH13" s="14">
        <f>+AH$23*shares!AH13</f>
        <v>21445.546302699859</v>
      </c>
      <c r="AI13" s="14">
        <f>+AI$23*shares!AI13</f>
        <v>24133.436030169687</v>
      </c>
      <c r="AJ13" s="14">
        <f>+AJ$23*shares!AJ13</f>
        <v>29342.272498935399</v>
      </c>
      <c r="AK13" s="14">
        <f>+AK$23*shares!AK13</f>
        <v>34648.71293024678</v>
      </c>
      <c r="AL13" s="14">
        <f>+AL$23*shares!AL13</f>
        <v>37738.202075862901</v>
      </c>
      <c r="AM13" s="14">
        <f>+AM$23*shares!AM13</f>
        <v>37168.509423233321</v>
      </c>
      <c r="AN13" s="14">
        <f>+AN$23*shares!AN13</f>
        <v>43691.188763497797</v>
      </c>
      <c r="AO13" s="14">
        <f>+AO$23*shares!AO13</f>
        <v>44455.129137515898</v>
      </c>
      <c r="AP13" s="14">
        <f>+AP$23*shares!AP13</f>
        <v>42257.085427979466</v>
      </c>
      <c r="AQ13" s="14">
        <f>+AQ$23*shares!AQ13</f>
        <v>29761.961329044119</v>
      </c>
      <c r="AR13" s="14">
        <f>+AR$23*shares!AR13</f>
        <v>35475.618862231873</v>
      </c>
      <c r="AS13" s="14">
        <f>+AS$23*shares!AS13</f>
        <v>38547.334691130847</v>
      </c>
      <c r="AT13" s="14">
        <f>+AT$23*shares!AT13</f>
        <v>41296.070747869693</v>
      </c>
      <c r="AU13" s="14">
        <f>+AU$23*shares!AU13</f>
        <v>39222.751742592089</v>
      </c>
      <c r="AV13" s="14"/>
      <c r="AW13" s="14"/>
      <c r="AX13" s="14"/>
      <c r="AY13" s="14"/>
      <c r="AZ13" s="14"/>
      <c r="BA13" s="14"/>
      <c r="BB13" s="14"/>
      <c r="BC13" s="14"/>
      <c r="BD13" s="14"/>
    </row>
    <row r="14" spans="2:56" x14ac:dyDescent="0.25">
      <c r="B14" s="10" t="s">
        <v>7</v>
      </c>
      <c r="C14" s="14">
        <f>+C$23*shares!C14</f>
        <v>-3.8401417917155423E-4</v>
      </c>
      <c r="D14" s="14">
        <f>+D$23*shares!D14</f>
        <v>-2.1655187268652929E-4</v>
      </c>
      <c r="E14" s="14">
        <f>+E$23*shares!E14</f>
        <v>2.7955943782438548E-3</v>
      </c>
      <c r="F14" s="14">
        <f>+F$23*shares!F14</f>
        <v>1.0897231587061235E-2</v>
      </c>
      <c r="G14" s="14">
        <f>+G$23*shares!G14</f>
        <v>1.064767305000714</v>
      </c>
      <c r="H14" s="14">
        <f>+H$23*shares!H14</f>
        <v>144.88257862710682</v>
      </c>
      <c r="I14" s="14">
        <f>+I$23*shares!I14</f>
        <v>16.523911086389283</v>
      </c>
      <c r="J14" s="14">
        <f>+J$23*shares!J14</f>
        <v>155.61937268288182</v>
      </c>
      <c r="K14" s="14">
        <f>+K$23*shares!K14</f>
        <v>169.29721042152428</v>
      </c>
      <c r="L14" s="14">
        <f>+L$23*shares!L14</f>
        <v>-62.756596674221427</v>
      </c>
      <c r="M14" s="14">
        <f>+M$23*shares!M14</f>
        <v>-5.0208989582391741</v>
      </c>
      <c r="N14" s="14">
        <f>+N$23*shares!N14</f>
        <v>256.2243328104887</v>
      </c>
      <c r="O14" s="14">
        <f>+O$23*shares!O14</f>
        <v>104.79188168984308</v>
      </c>
      <c r="P14" s="14">
        <f>+P$23*shares!P14</f>
        <v>-30.130828518423503</v>
      </c>
      <c r="Q14" s="14">
        <f>+Q$23*shares!Q14</f>
        <v>-162.52417700772529</v>
      </c>
      <c r="R14" s="14">
        <f>+R$23*shares!R14</f>
        <v>-114.27568446238618</v>
      </c>
      <c r="S14" s="14">
        <f>+S$23*shares!S14</f>
        <v>27.968876362446437</v>
      </c>
      <c r="T14" s="14">
        <f>+T$23*shares!T14</f>
        <v>338.07812701533516</v>
      </c>
      <c r="U14" s="14">
        <f>+U$23*shares!U14</f>
        <v>259.8814796572795</v>
      </c>
      <c r="V14" s="14">
        <f>+V$23*shares!V14</f>
        <v>-191.9131379851051</v>
      </c>
      <c r="W14" s="14">
        <f>+W$23*shares!W14</f>
        <v>162.77444481643624</v>
      </c>
      <c r="X14" s="14">
        <f>+X$23*shares!X14</f>
        <v>225.0302105407996</v>
      </c>
      <c r="Y14" s="14">
        <f>+Y$23*shares!Y14</f>
        <v>447.67831160821646</v>
      </c>
      <c r="Z14" s="14">
        <f>+Z$23*shares!Z14</f>
        <v>430.65107070388348</v>
      </c>
      <c r="AA14" s="14">
        <f>+AA$23*shares!AA14</f>
        <v>-567.2930690846772</v>
      </c>
      <c r="AB14" s="14">
        <f>+AB$23*shares!AB14</f>
        <v>1190.9453065094233</v>
      </c>
      <c r="AC14" s="14">
        <f>+AC$23*shares!AC14</f>
        <v>-484.5793554848803</v>
      </c>
      <c r="AD14" s="14">
        <f>+AD$23*shares!AD14</f>
        <v>-1201.9374809704793</v>
      </c>
      <c r="AE14" s="14">
        <f>+AE$23*shares!AE14</f>
        <v>449.29551613950457</v>
      </c>
      <c r="AF14" s="14">
        <f>+AF$23*shares!AF14</f>
        <v>733.31769138677737</v>
      </c>
      <c r="AG14" s="14">
        <f>+AG$23*shares!AG14</f>
        <v>733.99128880742239</v>
      </c>
      <c r="AH14" s="14">
        <f>+AH$23*shares!AH14</f>
        <v>1729.9593346104564</v>
      </c>
      <c r="AI14" s="14">
        <f>+AI$23*shares!AI14</f>
        <v>-1580.9443218871222</v>
      </c>
      <c r="AJ14" s="14">
        <f>+AJ$23*shares!AJ14</f>
        <v>-109.8717281907647</v>
      </c>
      <c r="AK14" s="14">
        <f>+AK$23*shares!AK14</f>
        <v>144.46790223302992</v>
      </c>
      <c r="AL14" s="14">
        <f>+AL$23*shares!AL14</f>
        <v>-3042.8140720745891</v>
      </c>
      <c r="AM14" s="14">
        <f>+AM$23*shares!AM14</f>
        <v>1111.0122251803541</v>
      </c>
      <c r="AN14" s="14">
        <f>+AN$23*shares!AN14</f>
        <v>3021.0349622911367</v>
      </c>
      <c r="AO14" s="14">
        <f>+AO$23*shares!AO14</f>
        <v>1439.4073052033887</v>
      </c>
      <c r="AP14" s="14">
        <f>+AP$23*shares!AP14</f>
        <v>3049.9884347310608</v>
      </c>
      <c r="AQ14" s="14">
        <f>+AQ$23*shares!AQ14</f>
        <v>602.29296237113579</v>
      </c>
      <c r="AR14" s="14">
        <f>+AR$23*shares!AR14</f>
        <v>530.77009989136161</v>
      </c>
      <c r="AS14" s="14">
        <f>+AS$23*shares!AS14</f>
        <v>-792.94872658548957</v>
      </c>
      <c r="AT14" s="14">
        <f>+AT$23*shares!AT14</f>
        <v>549.26806416770933</v>
      </c>
      <c r="AU14" s="14">
        <f>+AU$23*shares!AU14</f>
        <v>-8866.4448642101579</v>
      </c>
      <c r="AV14" s="14"/>
      <c r="AW14" s="14">
        <v>3306.8217787295198</v>
      </c>
      <c r="AX14" s="14">
        <v>3311.7576785321539</v>
      </c>
      <c r="AY14" s="14">
        <v>-1551.1851771100648</v>
      </c>
      <c r="AZ14" s="14">
        <v>4092.7715012487251</v>
      </c>
      <c r="BA14" s="14">
        <v>2370.3349060842424</v>
      </c>
      <c r="BB14" s="14">
        <v>1870.0128210467951</v>
      </c>
      <c r="BC14" s="14">
        <v>2230.9205674854852</v>
      </c>
      <c r="BD14" s="14">
        <v>-3380.7678963056478</v>
      </c>
    </row>
    <row r="15" spans="2:56" x14ac:dyDescent="0.25">
      <c r="B15" s="20" t="s">
        <v>18</v>
      </c>
      <c r="C15" s="14">
        <f>+C$23*shares!C15</f>
        <v>0</v>
      </c>
      <c r="D15" s="14">
        <f>+D$23*shares!D15</f>
        <v>0</v>
      </c>
      <c r="E15" s="14">
        <f>+E$23*shares!E15</f>
        <v>0</v>
      </c>
      <c r="F15" s="14">
        <f>+F$23*shares!F15</f>
        <v>0</v>
      </c>
      <c r="G15" s="14">
        <f>+G$23*shares!G15</f>
        <v>0</v>
      </c>
      <c r="H15" s="14">
        <f>+H$23*shares!H15</f>
        <v>0</v>
      </c>
      <c r="I15" s="14">
        <f>+I$23*shares!I15</f>
        <v>0</v>
      </c>
      <c r="J15" s="14">
        <f>+J$23*shares!J15</f>
        <v>0</v>
      </c>
      <c r="K15" s="14">
        <f>+K$23*shares!K15</f>
        <v>0</v>
      </c>
      <c r="L15" s="14">
        <f>+L$23*shares!L15</f>
        <v>0</v>
      </c>
      <c r="M15" s="14">
        <f>+M$23*shares!M15</f>
        <v>0</v>
      </c>
      <c r="N15" s="14">
        <f>+N$23*shares!N15</f>
        <v>0</v>
      </c>
      <c r="O15" s="14">
        <f>+O$23*shares!O15</f>
        <v>0</v>
      </c>
      <c r="P15" s="14">
        <f>+P$23*shares!P15</f>
        <v>0</v>
      </c>
      <c r="Q15" s="14">
        <f>+Q$23*shares!Q15</f>
        <v>0</v>
      </c>
      <c r="R15" s="14">
        <f>+R$23*shares!R15</f>
        <v>0</v>
      </c>
      <c r="S15" s="14">
        <f>+S$23*shares!S15</f>
        <v>0</v>
      </c>
      <c r="T15" s="14">
        <f>+T$23*shares!T15</f>
        <v>0</v>
      </c>
      <c r="U15" s="14">
        <f>+U$23*shares!U15</f>
        <v>0</v>
      </c>
      <c r="V15" s="14">
        <f>+V$23*shares!V15</f>
        <v>0</v>
      </c>
      <c r="W15" s="14">
        <f>+W$23*shares!W15</f>
        <v>0</v>
      </c>
      <c r="X15" s="14">
        <f>+X$23*shares!X15</f>
        <v>0</v>
      </c>
      <c r="Y15" s="14">
        <f>+Y$23*shares!Y15</f>
        <v>0</v>
      </c>
      <c r="Z15" s="14">
        <f>+Z$23*shares!Z15</f>
        <v>0</v>
      </c>
      <c r="AA15" s="14">
        <f>+AA$23*shares!AA15</f>
        <v>0</v>
      </c>
      <c r="AB15" s="14">
        <f>+AB$23*shares!AB15</f>
        <v>0</v>
      </c>
      <c r="AC15" s="14">
        <f>+AC$23*shares!AC15</f>
        <v>0</v>
      </c>
      <c r="AD15" s="14">
        <f>+AD$23*shares!AD15</f>
        <v>0</v>
      </c>
      <c r="AE15" s="14">
        <f>+AE$23*shares!AE15</f>
        <v>0</v>
      </c>
      <c r="AF15" s="14">
        <f>+AF$23*shares!AF15</f>
        <v>0</v>
      </c>
      <c r="AG15" s="14">
        <f>+AG$23*shares!AG15</f>
        <v>0</v>
      </c>
      <c r="AH15" s="14">
        <f>+AH$23*shares!AH15</f>
        <v>0</v>
      </c>
      <c r="AI15" s="14">
        <f>+AI$23*shares!AI15</f>
        <v>0</v>
      </c>
      <c r="AJ15" s="14">
        <f>+AJ$23*shares!AJ15</f>
        <v>0</v>
      </c>
      <c r="AK15" s="14">
        <f>+AK$23*shares!AK15</f>
        <v>0</v>
      </c>
      <c r="AL15" s="14">
        <f>+AL$23*shares!AL15</f>
        <v>0</v>
      </c>
      <c r="AM15" s="14">
        <f>+AM$23*shares!AM15</f>
        <v>0</v>
      </c>
      <c r="AN15" s="14">
        <f>+AN$23*shares!AN15</f>
        <v>0</v>
      </c>
      <c r="AO15" s="14">
        <f>+AO$23*shares!AO15</f>
        <v>0</v>
      </c>
      <c r="AP15" s="14">
        <f>+AP$23*shares!AP15</f>
        <v>0</v>
      </c>
      <c r="AQ15" s="14">
        <f>+AQ$23*shares!AQ15</f>
        <v>0</v>
      </c>
      <c r="AR15" s="14">
        <f>+AR$23*shares!AR15</f>
        <v>0</v>
      </c>
      <c r="AS15" s="14">
        <f>+AS$23*shares!AS15</f>
        <v>0</v>
      </c>
      <c r="AT15" s="14">
        <f>+AT$23*shares!AT15</f>
        <v>0</v>
      </c>
      <c r="AU15" s="14">
        <f>+AU$23*shares!AU15</f>
        <v>0</v>
      </c>
      <c r="AV15" s="14"/>
      <c r="AW15" s="14">
        <v>687.69156806118599</v>
      </c>
      <c r="AX15" s="14">
        <v>723.45852808593997</v>
      </c>
      <c r="AY15" s="14">
        <v>833.25088874469304</v>
      </c>
      <c r="AZ15" s="14">
        <v>218.83067433061183</v>
      </c>
      <c r="BA15" s="14">
        <v>89.415966460439407</v>
      </c>
      <c r="BB15" s="14">
        <v>454.49163717043444</v>
      </c>
      <c r="BC15" s="14">
        <v>2382.1172832760112</v>
      </c>
      <c r="BD15" s="14">
        <v>8455.6397395046351</v>
      </c>
    </row>
    <row r="16" spans="2:56" x14ac:dyDescent="0.25">
      <c r="B16" s="10"/>
      <c r="C16" s="14">
        <f>+C$23*shares!C16</f>
        <v>0</v>
      </c>
      <c r="D16" s="14">
        <f>+D$23*shares!D16</f>
        <v>0</v>
      </c>
      <c r="E16" s="14">
        <f>+E$23*shares!E16</f>
        <v>0</v>
      </c>
      <c r="F16" s="14">
        <f>+F$23*shares!F16</f>
        <v>0</v>
      </c>
      <c r="G16" s="14">
        <f>+G$23*shares!G16</f>
        <v>0</v>
      </c>
      <c r="H16" s="14">
        <f>+H$23*shares!H16</f>
        <v>0</v>
      </c>
      <c r="I16" s="14">
        <f>+I$23*shares!I16</f>
        <v>0</v>
      </c>
      <c r="J16" s="14">
        <f>+J$23*shares!J16</f>
        <v>0</v>
      </c>
      <c r="K16" s="14">
        <f>+K$23*shares!K16</f>
        <v>0</v>
      </c>
      <c r="L16" s="14">
        <f>+L$23*shares!L16</f>
        <v>0</v>
      </c>
      <c r="M16" s="14">
        <f>+M$23*shares!M16</f>
        <v>0</v>
      </c>
      <c r="N16" s="14">
        <f>+N$23*shares!N16</f>
        <v>0</v>
      </c>
      <c r="O16" s="14">
        <f>+O$23*shares!O16</f>
        <v>0</v>
      </c>
      <c r="P16" s="14">
        <f>+P$23*shares!P16</f>
        <v>0</v>
      </c>
      <c r="Q16" s="14">
        <f>+Q$23*shares!Q16</f>
        <v>0</v>
      </c>
      <c r="R16" s="14">
        <f>+R$23*shares!R16</f>
        <v>0</v>
      </c>
      <c r="S16" s="14">
        <f>+S$23*shares!S16</f>
        <v>0</v>
      </c>
      <c r="T16" s="14">
        <f>+T$23*shares!T16</f>
        <v>0</v>
      </c>
      <c r="U16" s="14">
        <f>+U$23*shares!U16</f>
        <v>0</v>
      </c>
      <c r="V16" s="14">
        <f>+V$23*shares!V16</f>
        <v>0</v>
      </c>
      <c r="W16" s="14">
        <f>+W$23*shares!W16</f>
        <v>0</v>
      </c>
      <c r="X16" s="14">
        <f>+X$23*shares!X16</f>
        <v>0</v>
      </c>
      <c r="Y16" s="14">
        <f>+Y$23*shares!Y16</f>
        <v>0</v>
      </c>
      <c r="Z16" s="14">
        <f>+Z$23*shares!Z16</f>
        <v>0</v>
      </c>
      <c r="AA16" s="14">
        <f>+AA$23*shares!AA16</f>
        <v>0</v>
      </c>
      <c r="AB16" s="14">
        <f>+AB$23*shares!AB16</f>
        <v>0</v>
      </c>
      <c r="AC16" s="14">
        <f>+AC$23*shares!AC16</f>
        <v>0</v>
      </c>
      <c r="AD16" s="14">
        <f>+AD$23*shares!AD16</f>
        <v>0</v>
      </c>
      <c r="AE16" s="14">
        <f>+AE$23*shares!AE16</f>
        <v>0</v>
      </c>
      <c r="AF16" s="14">
        <f>+AF$23*shares!AF16</f>
        <v>0</v>
      </c>
      <c r="AG16" s="14">
        <f>+AG$23*shares!AG16</f>
        <v>0</v>
      </c>
      <c r="AH16" s="14">
        <f>+AH$23*shares!AH16</f>
        <v>0</v>
      </c>
      <c r="AI16" s="14">
        <f>+AI$23*shares!AI16</f>
        <v>0</v>
      </c>
      <c r="AJ16" s="14">
        <f>+AJ$23*shares!AJ16</f>
        <v>0</v>
      </c>
      <c r="AK16" s="14">
        <f>+AK$23*shares!AK16</f>
        <v>0</v>
      </c>
      <c r="AL16" s="14">
        <f>+AL$23*shares!AL16</f>
        <v>0</v>
      </c>
      <c r="AM16" s="14">
        <f>+AM$23*shares!AM16</f>
        <v>0</v>
      </c>
      <c r="AN16" s="14">
        <f>+AN$23*shares!AN16</f>
        <v>0</v>
      </c>
      <c r="AO16" s="14">
        <f>+AO$23*shares!AO16</f>
        <v>0</v>
      </c>
      <c r="AP16" s="14">
        <f>+AP$23*shares!AP16</f>
        <v>0</v>
      </c>
      <c r="AQ16" s="14">
        <f>+AQ$23*shares!AQ16</f>
        <v>0</v>
      </c>
      <c r="AR16" s="14">
        <f>+AR$23*shares!AR16</f>
        <v>0</v>
      </c>
      <c r="AS16" s="14">
        <f>+AS$23*shares!AS16</f>
        <v>0</v>
      </c>
      <c r="AT16" s="14">
        <f>+AT$23*shares!AT16</f>
        <v>0</v>
      </c>
      <c r="AU16" s="14">
        <f>+AU$23*shares!AU16</f>
        <v>0</v>
      </c>
      <c r="AV16" s="14"/>
      <c r="AW16" s="14"/>
      <c r="AX16" s="14"/>
      <c r="AY16" s="14"/>
      <c r="AZ16" s="14"/>
      <c r="BA16" s="14"/>
      <c r="BB16" s="14"/>
      <c r="BC16" s="14"/>
      <c r="BD16" s="14"/>
    </row>
    <row r="17" spans="2:56" x14ac:dyDescent="0.25">
      <c r="B17" s="10" t="s">
        <v>8</v>
      </c>
      <c r="C17" s="21">
        <f>+C$23*shares!C17</f>
        <v>3.0543489394764855E-3</v>
      </c>
      <c r="D17" s="21">
        <f>+D$23*shares!D17</f>
        <v>5.5237503894739481E-4</v>
      </c>
      <c r="E17" s="21">
        <f>+E$23*shares!E17</f>
        <v>-1.4902688181322816E-3</v>
      </c>
      <c r="F17" s="21">
        <f>+F$23*shares!F17</f>
        <v>6.5790323060598635E-2</v>
      </c>
      <c r="G17" s="21">
        <f>+G$23*shares!G17</f>
        <v>-0.51287586938998198</v>
      </c>
      <c r="H17" s="21">
        <f>+H$23*shares!H17</f>
        <v>-109.8901442647648</v>
      </c>
      <c r="I17" s="21">
        <f>+I$23*shares!I17</f>
        <v>-408.42922163976112</v>
      </c>
      <c r="J17" s="21">
        <f>+J$23*shares!J17</f>
        <v>-477.15839803450518</v>
      </c>
      <c r="K17" s="21">
        <f>+K$23*shares!K17</f>
        <v>-578.36519570865096</v>
      </c>
      <c r="L17" s="21">
        <f>+L$23*shares!L17</f>
        <v>-102.31262156640317</v>
      </c>
      <c r="M17" s="21">
        <f>+M$23*shares!M17</f>
        <v>-217.32662283231949</v>
      </c>
      <c r="N17" s="21">
        <f>+N$23*shares!N17</f>
        <v>-1285.2327161111734</v>
      </c>
      <c r="O17" s="21">
        <f>+O$23*shares!O17</f>
        <v>-2431.1652425747816</v>
      </c>
      <c r="P17" s="21">
        <f>+P$23*shares!P17</f>
        <v>-2786.9115955289344</v>
      </c>
      <c r="Q17" s="21">
        <f>+Q$23*shares!Q17</f>
        <v>-1872.7440593451634</v>
      </c>
      <c r="R17" s="21">
        <f>+R$23*shares!R17</f>
        <v>-1829.5014784726893</v>
      </c>
      <c r="S17" s="21">
        <f>+S$23*shares!S17</f>
        <v>-2156.7772531126243</v>
      </c>
      <c r="T17" s="21">
        <f>+T$23*shares!T17</f>
        <v>-4205.9552362098557</v>
      </c>
      <c r="U17" s="21">
        <f>+U$23*shares!U17</f>
        <v>-7386.4815538696967</v>
      </c>
      <c r="V17" s="21">
        <f>+V$23*shares!V17</f>
        <v>-6136.1476458085172</v>
      </c>
      <c r="W17" s="21">
        <f>+W$23*shares!W17</f>
        <v>-5753.2450973942296</v>
      </c>
      <c r="X17" s="21">
        <f>+X$23*shares!X17</f>
        <v>-3479.9159405158566</v>
      </c>
      <c r="Y17" s="21">
        <f>+Y$23*shares!Y17</f>
        <v>-4220.7398561088812</v>
      </c>
      <c r="Z17" s="21">
        <f>+Z$23*shares!Z17</f>
        <v>-580.89795063656129</v>
      </c>
      <c r="AA17" s="21">
        <f>+AA$23*shares!AA17</f>
        <v>4102.8451998391702</v>
      </c>
      <c r="AB17" s="21">
        <f>+AB$23*shares!AB17</f>
        <v>3257.8537187031166</v>
      </c>
      <c r="AC17" s="21">
        <f>+AC$23*shares!AC17</f>
        <v>10116.917756249439</v>
      </c>
      <c r="AD17" s="21">
        <f>+AD$23*shares!AD17</f>
        <v>9496.8006382802378</v>
      </c>
      <c r="AE17" s="21">
        <f>+AE$23*shares!AE17</f>
        <v>10265.171257092661</v>
      </c>
      <c r="AF17" s="21">
        <f>+AF$23*shares!AF17</f>
        <v>4200.4417849480942</v>
      </c>
      <c r="AG17" s="21">
        <f>+AG$23*shares!AG17</f>
        <v>11586.71449581567</v>
      </c>
      <c r="AH17" s="21">
        <f>+AH$23*shares!AH17</f>
        <v>11608.026284718215</v>
      </c>
      <c r="AI17" s="21">
        <f>+AI$23*shares!AI17</f>
        <v>21503.576240803915</v>
      </c>
      <c r="AJ17" s="21">
        <f>+AJ$23*shares!AJ17</f>
        <v>18039.297804088757</v>
      </c>
      <c r="AK17" s="21">
        <f>+AK$23*shares!AK17</f>
        <v>3689.9264758855466</v>
      </c>
      <c r="AL17" s="21">
        <f>+AL$23*shares!AL17</f>
        <v>-17300.73837565627</v>
      </c>
      <c r="AM17" s="21">
        <f>+AM$23*shares!AM17</f>
        <v>-21322.740296193148</v>
      </c>
      <c r="AN17" s="21">
        <f>+AN$23*shares!AN17</f>
        <v>-21886.204837664467</v>
      </c>
      <c r="AO17" s="21">
        <f>+AO$23*shares!AO17</f>
        <v>-17169.89741227714</v>
      </c>
      <c r="AP17" s="21">
        <f>+AP$23*shares!AP17</f>
        <v>-21907.629916286314</v>
      </c>
      <c r="AQ17" s="21">
        <f>+AQ$23*shares!AQ17</f>
        <v>-14496.852151311554</v>
      </c>
      <c r="AR17" s="21">
        <f>+AR$23*shares!AR17</f>
        <v>-11151.512719215994</v>
      </c>
      <c r="AS17" s="21">
        <f>+AS$23*shares!AS17</f>
        <v>-8918.6406491945963</v>
      </c>
      <c r="AT17" s="21">
        <f>+AT$23*shares!AT17</f>
        <v>-19507.65412921075</v>
      </c>
      <c r="AU17" s="21">
        <f>+AU$23*shares!AU17</f>
        <v>-12365.431860471481</v>
      </c>
      <c r="AV17" s="13"/>
      <c r="AW17" s="13">
        <f t="shared" ref="AW17:BD17" si="2">+AW18-AW19</f>
        <v>-20623.165158984732</v>
      </c>
      <c r="AX17" s="13">
        <f t="shared" si="2"/>
        <v>-20795.328243173615</v>
      </c>
      <c r="AY17" s="13">
        <f t="shared" si="2"/>
        <v>-19410.391984269139</v>
      </c>
      <c r="AZ17" s="13">
        <f t="shared" si="2"/>
        <v>-11031.597861416296</v>
      </c>
      <c r="BA17" s="13">
        <f t="shared" si="2"/>
        <v>-1859.4751278540207</v>
      </c>
      <c r="BB17" s="13">
        <f t="shared" si="2"/>
        <v>-6820.5309279165231</v>
      </c>
      <c r="BC17" s="13">
        <f t="shared" si="2"/>
        <v>-17369.988404705349</v>
      </c>
      <c r="BD17" s="13">
        <f t="shared" si="2"/>
        <v>-15577.806908649465</v>
      </c>
    </row>
    <row r="18" spans="2:56" x14ac:dyDescent="0.25">
      <c r="B18" s="10" t="s">
        <v>9</v>
      </c>
      <c r="C18" s="14">
        <f>+C$23*shares!C18</f>
        <v>3.3414153854058583E-2</v>
      </c>
      <c r="D18" s="14">
        <f>+D$23*shares!D18</f>
        <v>4.1154494671201712E-2</v>
      </c>
      <c r="E18" s="14">
        <f>+E$23*shares!E18</f>
        <v>0.12755555072962119</v>
      </c>
      <c r="F18" s="14">
        <f>+F$23*shares!F18</f>
        <v>0.43550349247696435</v>
      </c>
      <c r="G18" s="14">
        <f>+G$23*shares!G18</f>
        <v>5.6036835820293307</v>
      </c>
      <c r="H18" s="14">
        <f>+H$23*shares!H18</f>
        <v>551.92241978084678</v>
      </c>
      <c r="I18" s="14">
        <f>+I$23*shares!I18</f>
        <v>1986.9241100678289</v>
      </c>
      <c r="J18" s="14">
        <f>+J$23*shares!J18</f>
        <v>2147.5189635731517</v>
      </c>
      <c r="K18" s="14">
        <f>+K$23*shares!K18</f>
        <v>2483.0814217597153</v>
      </c>
      <c r="L18" s="14">
        <f>+L$23*shares!L18</f>
        <v>3496.9082519750941</v>
      </c>
      <c r="M18" s="14">
        <f>+M$23*shares!M18</f>
        <v>4306.9771454806305</v>
      </c>
      <c r="N18" s="14">
        <f>+N$23*shares!N18</f>
        <v>5031.8217111273871</v>
      </c>
      <c r="O18" s="14">
        <f>+O$23*shares!O18</f>
        <v>5403.3429436938213</v>
      </c>
      <c r="P18" s="14">
        <f>+P$23*shares!P18</f>
        <v>5714.4552092352515</v>
      </c>
      <c r="Q18" s="14">
        <f>+Q$23*shares!Q18</f>
        <v>7330.7143548918057</v>
      </c>
      <c r="R18" s="14">
        <f>+R$23*shares!R18</f>
        <v>8901.09578999527</v>
      </c>
      <c r="S18" s="14">
        <f>+S$23*shares!S18</f>
        <v>10379.018352251156</v>
      </c>
      <c r="T18" s="14">
        <f>+T$23*shares!T18</f>
        <v>10764.467947236892</v>
      </c>
      <c r="U18" s="14">
        <f>+U$23*shares!U18</f>
        <v>11293.566355218762</v>
      </c>
      <c r="V18" s="14">
        <f>+V$23*shares!V18</f>
        <v>9953.7895624175799</v>
      </c>
      <c r="W18" s="14">
        <f>+W$23*shares!W18</f>
        <v>11619.780625642477</v>
      </c>
      <c r="X18" s="14">
        <f>+X$23*shares!X18</f>
        <v>13154.364674491224</v>
      </c>
      <c r="Y18" s="14">
        <f>+Y$23*shares!Y18</f>
        <v>15015.318059771085</v>
      </c>
      <c r="Z18" s="14">
        <f>+Z$23*shares!Z18</f>
        <v>19405.068296995683</v>
      </c>
      <c r="AA18" s="14">
        <f>+AA$23*shares!AA18</f>
        <v>26546.618210623543</v>
      </c>
      <c r="AB18" s="14">
        <f>+AB$23*shares!AB18</f>
        <v>33526.085523835674</v>
      </c>
      <c r="AC18" s="14">
        <f>+AC$23*shares!AC18</f>
        <v>46926.571697070191</v>
      </c>
      <c r="AD18" s="14">
        <f>+AD$23*shares!AD18</f>
        <v>52716.672075360279</v>
      </c>
      <c r="AE18" s="14">
        <f>+AE$23*shares!AE18</f>
        <v>66364.445987090119</v>
      </c>
      <c r="AF18" s="14">
        <f>+AF$23*shares!AF18</f>
        <v>53243.94966488408</v>
      </c>
      <c r="AG18" s="14">
        <f>+AG$23*shares!AG18</f>
        <v>69533.35365418416</v>
      </c>
      <c r="AH18" s="14">
        <f>+AH$23*shares!AH18</f>
        <v>89745.202578553784</v>
      </c>
      <c r="AI18" s="14">
        <f>+AI$23*shares!AI18</f>
        <v>108086.28216972519</v>
      </c>
      <c r="AJ18" s="14">
        <f>+AJ$23*shares!AJ18</f>
        <v>114378.98732340529</v>
      </c>
      <c r="AK18" s="14">
        <f>+AK$23*shares!AK18</f>
        <v>120865.19948798728</v>
      </c>
      <c r="AL18" s="14">
        <f>+AL$23*shares!AL18</f>
        <v>86188.26628852023</v>
      </c>
      <c r="AM18" s="14">
        <f>+AM$23*shares!AM18</f>
        <v>70323.196397813314</v>
      </c>
      <c r="AN18" s="14">
        <f>+AN$23*shares!AN18</f>
        <v>79035.445763380048</v>
      </c>
      <c r="AO18" s="14">
        <f>+AO$23*shares!AO18</f>
        <v>86943.17707893945</v>
      </c>
      <c r="AP18" s="14">
        <f>+AP$23*shares!AP18</f>
        <v>84634.377045475165</v>
      </c>
      <c r="AQ18" s="14">
        <f>+AQ$23*shares!AQ18</f>
        <v>59274.670062574514</v>
      </c>
      <c r="AR18" s="14">
        <f>+AR$23*shares!AR18</f>
        <v>92056.327205019712</v>
      </c>
      <c r="AS18" s="14">
        <f>+AS$23*shares!AS18</f>
        <v>114834.1733617829</v>
      </c>
      <c r="AT18" s="14">
        <f>+AT$23*shares!AT18</f>
        <v>92342.66365637428</v>
      </c>
      <c r="AU18" s="14">
        <f>+AU$23*shares!AU18</f>
        <v>81508.535234922005</v>
      </c>
      <c r="AV18" s="14"/>
      <c r="AW18" s="14">
        <v>62008.275240699571</v>
      </c>
      <c r="AX18" s="14">
        <v>68096.019420509212</v>
      </c>
      <c r="AY18" s="14">
        <v>67957.094012746267</v>
      </c>
      <c r="AZ18" s="14">
        <v>49331.023450598936</v>
      </c>
      <c r="BA18" s="14">
        <v>77920.256336672101</v>
      </c>
      <c r="BB18" s="14">
        <v>97870.219663173004</v>
      </c>
      <c r="BC18" s="14">
        <v>81024.427224444982</v>
      </c>
      <c r="BD18" s="14">
        <v>81288.181437754261</v>
      </c>
    </row>
    <row r="19" spans="2:56" x14ac:dyDescent="0.25">
      <c r="B19" s="10" t="s">
        <v>10</v>
      </c>
      <c r="C19" s="14">
        <f>+C$23*shares!C19</f>
        <v>3.0359804914582098E-2</v>
      </c>
      <c r="D19" s="14">
        <f>+D$23*shares!D19</f>
        <v>4.0602119632254317E-2</v>
      </c>
      <c r="E19" s="14">
        <f>+E$23*shares!E19</f>
        <v>0.12904581954775349</v>
      </c>
      <c r="F19" s="14">
        <f>+F$23*shares!F19</f>
        <v>0.36971316941636573</v>
      </c>
      <c r="G19" s="14">
        <f>+G$23*shares!G19</f>
        <v>6.1165594514193131</v>
      </c>
      <c r="H19" s="14">
        <f>+H$23*shares!H19</f>
        <v>661.81256404561157</v>
      </c>
      <c r="I19" s="14">
        <f>+I$23*shares!I19</f>
        <v>2395.3533317075903</v>
      </c>
      <c r="J19" s="14">
        <f>+J$23*shares!J19</f>
        <v>2624.6773616076571</v>
      </c>
      <c r="K19" s="14">
        <f>+K$23*shares!K19</f>
        <v>3061.4466174683662</v>
      </c>
      <c r="L19" s="14">
        <f>+L$23*shares!L19</f>
        <v>3599.2208735414974</v>
      </c>
      <c r="M19" s="14">
        <f>+M$23*shares!M19</f>
        <v>4524.3037683129505</v>
      </c>
      <c r="N19" s="14">
        <f>+N$23*shares!N19</f>
        <v>6317.0544272385605</v>
      </c>
      <c r="O19" s="14">
        <f>+O$23*shares!O19</f>
        <v>7834.5081862686029</v>
      </c>
      <c r="P19" s="14">
        <f>+P$23*shares!P19</f>
        <v>8501.3668047641859</v>
      </c>
      <c r="Q19" s="14">
        <f>+Q$23*shares!Q19</f>
        <v>9203.4584142369695</v>
      </c>
      <c r="R19" s="14">
        <f>+R$23*shares!R19</f>
        <v>10730.59726846796</v>
      </c>
      <c r="S19" s="14">
        <f>+S$23*shares!S19</f>
        <v>12535.795605363781</v>
      </c>
      <c r="T19" s="14">
        <f>+T$23*shares!T19</f>
        <v>14970.423183446748</v>
      </c>
      <c r="U19" s="14">
        <f>+U$23*shares!U19</f>
        <v>18680.047909088458</v>
      </c>
      <c r="V19" s="14">
        <f>+V$23*shares!V19</f>
        <v>16089.937208226096</v>
      </c>
      <c r="W19" s="14">
        <f>+W$23*shares!W19</f>
        <v>17373.02572303671</v>
      </c>
      <c r="X19" s="14">
        <f>+X$23*shares!X19</f>
        <v>16634.280615007079</v>
      </c>
      <c r="Y19" s="14">
        <f>+Y$23*shares!Y19</f>
        <v>19236.057915879966</v>
      </c>
      <c r="Z19" s="14">
        <f>+Z$23*shares!Z19</f>
        <v>19985.966247632248</v>
      </c>
      <c r="AA19" s="14">
        <f>+AA$23*shares!AA19</f>
        <v>22443.773010784371</v>
      </c>
      <c r="AB19" s="14">
        <f>+AB$23*shares!AB19</f>
        <v>30268.23180513256</v>
      </c>
      <c r="AC19" s="14">
        <f>+AC$23*shares!AC19</f>
        <v>36809.653940820746</v>
      </c>
      <c r="AD19" s="14">
        <f>+AD$23*shares!AD19</f>
        <v>43219.871437080037</v>
      </c>
      <c r="AE19" s="14">
        <f>+AE$23*shares!AE19</f>
        <v>56099.274729997458</v>
      </c>
      <c r="AF19" s="14">
        <f>+AF$23*shares!AF19</f>
        <v>49043.507879935984</v>
      </c>
      <c r="AG19" s="14">
        <f>+AG$23*shares!AG19</f>
        <v>57946.639158368489</v>
      </c>
      <c r="AH19" s="14">
        <f>+AH$23*shares!AH19</f>
        <v>78137.176293835568</v>
      </c>
      <c r="AI19" s="14">
        <f>+AI$23*shares!AI19</f>
        <v>86582.705928921278</v>
      </c>
      <c r="AJ19" s="14">
        <f>+AJ$23*shares!AJ19</f>
        <v>96339.689519316526</v>
      </c>
      <c r="AK19" s="14">
        <f>+AK$23*shares!AK19</f>
        <v>117175.27301210172</v>
      </c>
      <c r="AL19" s="14">
        <f>+AL$23*shares!AL19</f>
        <v>103489.00466417649</v>
      </c>
      <c r="AM19" s="14">
        <f>+AM$23*shares!AM19</f>
        <v>91645.936694006465</v>
      </c>
      <c r="AN19" s="14">
        <f>+AN$23*shares!AN19</f>
        <v>100921.65060104452</v>
      </c>
      <c r="AO19" s="14">
        <f>+AO$23*shares!AO19</f>
        <v>104113.07449121658</v>
      </c>
      <c r="AP19" s="14">
        <f>+AP$23*shares!AP19</f>
        <v>106542.00696176148</v>
      </c>
      <c r="AQ19" s="14">
        <f>+AQ$23*shares!AQ19</f>
        <v>73771.52221388607</v>
      </c>
      <c r="AR19" s="14">
        <f>+AR$23*shares!AR19</f>
        <v>103207.83992423571</v>
      </c>
      <c r="AS19" s="14">
        <f>+AS$23*shares!AS19</f>
        <v>123752.8140109775</v>
      </c>
      <c r="AT19" s="14">
        <f>+AT$23*shares!AT19</f>
        <v>111850.31778558504</v>
      </c>
      <c r="AU19" s="14">
        <f>+AU$23*shares!AU19</f>
        <v>93873.967095393484</v>
      </c>
      <c r="AV19" s="14"/>
      <c r="AW19" s="14">
        <v>82631.440399684303</v>
      </c>
      <c r="AX19" s="14">
        <v>88891.347663682827</v>
      </c>
      <c r="AY19" s="14">
        <v>87367.485997015407</v>
      </c>
      <c r="AZ19" s="14">
        <v>60362.621312015232</v>
      </c>
      <c r="BA19" s="14">
        <v>79779.731464526121</v>
      </c>
      <c r="BB19" s="14">
        <v>104690.75059108953</v>
      </c>
      <c r="BC19" s="14">
        <v>98394.415629150331</v>
      </c>
      <c r="BD19" s="14">
        <v>96865.988346403727</v>
      </c>
    </row>
    <row r="20" spans="2:56" x14ac:dyDescent="0.25">
      <c r="B20" s="1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</row>
    <row r="21" spans="2:56" x14ac:dyDescent="0.25">
      <c r="B21" s="10" t="s">
        <v>11</v>
      </c>
      <c r="C21" s="23">
        <v>0.11125920091736306</v>
      </c>
      <c r="D21" s="23">
        <v>0.14446219591346054</v>
      </c>
      <c r="E21" s="23">
        <v>0.35842467633968556</v>
      </c>
      <c r="F21" s="23">
        <v>1.2560498708560257</v>
      </c>
      <c r="G21" s="13">
        <v>19.346938885460975</v>
      </c>
      <c r="H21" s="13">
        <v>2366.1576700610299</v>
      </c>
      <c r="I21" s="13">
        <v>7609.7688309100249</v>
      </c>
      <c r="J21" s="13">
        <v>8934.3980807969128</v>
      </c>
      <c r="K21" s="13">
        <v>10805.500140583752</v>
      </c>
      <c r="L21" s="13">
        <v>12693.905529884221</v>
      </c>
      <c r="M21" s="13">
        <v>15443.135928032203</v>
      </c>
      <c r="N21" s="13">
        <v>19132.12827888894</v>
      </c>
      <c r="O21" s="13">
        <v>22014.006043950481</v>
      </c>
      <c r="P21" s="13">
        <v>24458.969277629294</v>
      </c>
      <c r="Q21" s="13">
        <v>27636.341947226312</v>
      </c>
      <c r="R21" s="13">
        <v>32235.072934464417</v>
      </c>
      <c r="S21" s="13">
        <v>37536.646799999995</v>
      </c>
      <c r="T21" s="13">
        <v>41643.866086237547</v>
      </c>
      <c r="U21" s="13">
        <v>46822.325661324525</v>
      </c>
      <c r="V21" s="13">
        <v>48156.174848111987</v>
      </c>
      <c r="W21" s="13">
        <v>51928.492621894402</v>
      </c>
      <c r="X21" s="13">
        <v>53790.326319985863</v>
      </c>
      <c r="Y21" s="13">
        <v>56682.327945046243</v>
      </c>
      <c r="Z21" s="13">
        <v>61904.448535251206</v>
      </c>
      <c r="AA21" s="13">
        <v>69626.113133829625</v>
      </c>
      <c r="AB21" s="13">
        <v>77023.817362538408</v>
      </c>
      <c r="AC21" s="13">
        <v>91747.795277896934</v>
      </c>
      <c r="AD21" s="13">
        <v>103009.18244624612</v>
      </c>
      <c r="AE21" s="13">
        <v>120693.76415144179</v>
      </c>
      <c r="AF21" s="13">
        <v>121726.74518241793</v>
      </c>
      <c r="AG21" s="13">
        <v>137875.56804128169</v>
      </c>
      <c r="AH21" s="13">
        <v>166231.56291699692</v>
      </c>
      <c r="AI21" s="13">
        <v>187153.87760722078</v>
      </c>
      <c r="AJ21" s="13">
        <v>211856.0316636854</v>
      </c>
      <c r="AK21" s="13">
        <v>228003.65916678892</v>
      </c>
      <c r="AL21" s="13">
        <v>228031.369894573</v>
      </c>
      <c r="AM21" s="13">
        <v>234533.18204241927</v>
      </c>
      <c r="AN21" s="13">
        <v>259184.71736247581</v>
      </c>
      <c r="AO21" s="13">
        <v>278387.64719958993</v>
      </c>
      <c r="AP21" s="13">
        <v>282586.68085055542</v>
      </c>
      <c r="AQ21" s="13">
        <v>253112.2206926989</v>
      </c>
      <c r="AR21" s="13">
        <v>279206.23181368667</v>
      </c>
      <c r="AS21" s="13">
        <v>304097.23468670808</v>
      </c>
      <c r="AT21" s="13">
        <v>311885.60024092259</v>
      </c>
      <c r="AU21" s="13">
        <v>322193.4254094077</v>
      </c>
      <c r="AV21" s="13"/>
      <c r="AW21" s="13">
        <v>317358.60760645795</v>
      </c>
      <c r="AX21" s="13">
        <v>334541.00838063401</v>
      </c>
      <c r="AY21" s="13">
        <v>338981.40723710484</v>
      </c>
      <c r="AZ21" s="13">
        <v>292388.24799223628</v>
      </c>
      <c r="BA21" s="13">
        <v>330836.23651697987</v>
      </c>
      <c r="BB21" s="13">
        <v>352127.25630441139</v>
      </c>
      <c r="BC21" s="13">
        <v>361670.82996505883</v>
      </c>
      <c r="BD21" s="13">
        <v>379229.97271160921</v>
      </c>
    </row>
    <row r="22" spans="2:56" x14ac:dyDescent="0.25">
      <c r="B22" s="10" t="s">
        <v>24</v>
      </c>
      <c r="C22" s="13"/>
      <c r="D22" s="24">
        <f>+(D21/C21-1)*100</f>
        <v>29.842920605513569</v>
      </c>
      <c r="E22" s="24">
        <f t="shared" ref="E22:AU22" si="3">+(E21/D21-1)*100</f>
        <v>148.10966915828851</v>
      </c>
      <c r="F22" s="24">
        <f t="shared" si="3"/>
        <v>250.43621540879747</v>
      </c>
      <c r="G22" s="24">
        <f t="shared" si="3"/>
        <v>1440.3002169233621</v>
      </c>
      <c r="H22" s="24">
        <f t="shared" si="3"/>
        <v>12130.139786295458</v>
      </c>
      <c r="I22" s="24">
        <f t="shared" si="3"/>
        <v>221.60869612352366</v>
      </c>
      <c r="J22" s="24">
        <f t="shared" si="3"/>
        <v>17.406957810681355</v>
      </c>
      <c r="K22" s="24">
        <f t="shared" si="3"/>
        <v>20.942676192238174</v>
      </c>
      <c r="L22" s="24">
        <f t="shared" si="3"/>
        <v>17.476334873273625</v>
      </c>
      <c r="M22" s="24">
        <f t="shared" si="3"/>
        <v>21.657876621782734</v>
      </c>
      <c r="N22" s="24">
        <f t="shared" si="3"/>
        <v>23.887585837799442</v>
      </c>
      <c r="O22" s="24">
        <f t="shared" si="3"/>
        <v>15.063027610166646</v>
      </c>
      <c r="P22" s="24">
        <f t="shared" si="3"/>
        <v>11.106398484662439</v>
      </c>
      <c r="Q22" s="24">
        <f t="shared" si="3"/>
        <v>12.99062374023714</v>
      </c>
      <c r="R22" s="24">
        <f t="shared" si="3"/>
        <v>16.640158078879352</v>
      </c>
      <c r="S22" s="24">
        <f t="shared" si="3"/>
        <v>16.446601117714099</v>
      </c>
      <c r="T22" s="24">
        <f t="shared" si="3"/>
        <v>10.941891821401462</v>
      </c>
      <c r="U22" s="24">
        <f t="shared" si="3"/>
        <v>12.435107644336485</v>
      </c>
      <c r="V22" s="24">
        <f t="shared" si="3"/>
        <v>2.8487461225985777</v>
      </c>
      <c r="W22" s="24">
        <f t="shared" si="3"/>
        <v>7.8335079264093777</v>
      </c>
      <c r="X22" s="24">
        <f t="shared" si="3"/>
        <v>3.5853798253840719</v>
      </c>
      <c r="Y22" s="24">
        <f t="shared" si="3"/>
        <v>5.376434431456234</v>
      </c>
      <c r="Z22" s="24">
        <f t="shared" si="3"/>
        <v>9.2129606872671577</v>
      </c>
      <c r="AA22" s="24">
        <f t="shared" si="3"/>
        <v>12.473521340201188</v>
      </c>
      <c r="AB22" s="24">
        <f t="shared" si="3"/>
        <v>10.624899043968639</v>
      </c>
      <c r="AC22" s="24">
        <f t="shared" si="3"/>
        <v>19.116136306326116</v>
      </c>
      <c r="AD22" s="24">
        <f t="shared" si="3"/>
        <v>12.274286411176782</v>
      </c>
      <c r="AE22" s="24">
        <f t="shared" si="3"/>
        <v>17.167966277592896</v>
      </c>
      <c r="AF22" s="24">
        <f t="shared" si="3"/>
        <v>0.85586942974120728</v>
      </c>
      <c r="AG22" s="24">
        <f t="shared" si="3"/>
        <v>13.26645416721146</v>
      </c>
      <c r="AH22" s="24">
        <f t="shared" si="3"/>
        <v>20.566366672901104</v>
      </c>
      <c r="AI22" s="24">
        <f t="shared" si="3"/>
        <v>12.586246753073516</v>
      </c>
      <c r="AJ22" s="24">
        <f t="shared" si="3"/>
        <v>13.198847051572681</v>
      </c>
      <c r="AK22" s="24">
        <f t="shared" si="3"/>
        <v>7.6219814825651877</v>
      </c>
      <c r="AL22" s="24">
        <f t="shared" si="3"/>
        <v>1.2153632922107249E-2</v>
      </c>
      <c r="AM22" s="24">
        <f t="shared" si="3"/>
        <v>2.8512796949175412</v>
      </c>
      <c r="AN22" s="24">
        <f t="shared" si="3"/>
        <v>10.510894494919665</v>
      </c>
      <c r="AO22" s="24">
        <f t="shared" si="3"/>
        <v>7.408974584816419</v>
      </c>
      <c r="AP22" s="24">
        <f t="shared" si="3"/>
        <v>1.5083405076357304</v>
      </c>
      <c r="AQ22" s="24">
        <f t="shared" si="3"/>
        <v>-10.430236863655985</v>
      </c>
      <c r="AR22" s="24">
        <f t="shared" si="3"/>
        <v>10.309265609371042</v>
      </c>
      <c r="AS22" s="24">
        <f t="shared" si="3"/>
        <v>8.9149166590346987</v>
      </c>
      <c r="AT22" s="24">
        <f t="shared" si="3"/>
        <v>2.5611431693018716</v>
      </c>
      <c r="AU22" s="24">
        <f t="shared" si="3"/>
        <v>3.3050019496003058</v>
      </c>
      <c r="AV22" s="13"/>
      <c r="AW22" s="13"/>
      <c r="AX22" s="13"/>
      <c r="AY22" s="13"/>
      <c r="AZ22" s="13"/>
      <c r="BA22" s="13"/>
      <c r="BB22" s="13"/>
      <c r="BC22" s="13"/>
      <c r="BD22" s="13"/>
    </row>
    <row r="23" spans="2:56" x14ac:dyDescent="0.25">
      <c r="B23" s="10" t="s">
        <v>21</v>
      </c>
      <c r="C23" s="26">
        <f t="shared" ref="C23:AL23" si="4">D23/(1+D22/100)</f>
        <v>0.13623127723677067</v>
      </c>
      <c r="D23" s="26">
        <f t="shared" si="4"/>
        <v>0.17688666914241721</v>
      </c>
      <c r="E23" s="26">
        <f t="shared" si="4"/>
        <v>0.43887292959436774</v>
      </c>
      <c r="F23" s="26">
        <f t="shared" si="4"/>
        <v>1.5379696849242186</v>
      </c>
      <c r="G23" s="26">
        <f t="shared" si="4"/>
        <v>23.68935039310329</v>
      </c>
      <c r="H23" s="26">
        <f t="shared" si="4"/>
        <v>2897.2406675418652</v>
      </c>
      <c r="I23" s="26">
        <f t="shared" si="4"/>
        <v>9317.777934441865</v>
      </c>
      <c r="J23" s="26">
        <f t="shared" si="4"/>
        <v>10939.719608383137</v>
      </c>
      <c r="K23" s="26">
        <f t="shared" si="4"/>
        <v>13230.789662305602</v>
      </c>
      <c r="L23" s="26">
        <f t="shared" si="4"/>
        <v>15543.046770068597</v>
      </c>
      <c r="M23" s="26">
        <f t="shared" si="4"/>
        <v>18909.340662796039</v>
      </c>
      <c r="N23" s="26">
        <f t="shared" si="4"/>
        <v>23426.325644983357</v>
      </c>
      <c r="O23" s="26">
        <f t="shared" si="4"/>
        <v>26955.039544934749</v>
      </c>
      <c r="P23" s="26">
        <f t="shared" si="4"/>
        <v>29948.773648493541</v>
      </c>
      <c r="Q23" s="26">
        <f t="shared" si="4"/>
        <v>33839.306147984629</v>
      </c>
      <c r="R23" s="26">
        <f t="shared" si="4"/>
        <v>39470.220183805213</v>
      </c>
      <c r="S23" s="26">
        <f t="shared" si="4"/>
        <v>45961.72985771914</v>
      </c>
      <c r="T23" s="26">
        <f t="shared" si="4"/>
        <v>50990.812617995543</v>
      </c>
      <c r="U23" s="26">
        <f t="shared" si="4"/>
        <v>57331.575055765199</v>
      </c>
      <c r="V23" s="26">
        <f t="shared" si="4"/>
        <v>58964.806077191002</v>
      </c>
      <c r="W23" s="26">
        <f t="shared" si="4"/>
        <v>63583.818835039674</v>
      </c>
      <c r="X23" s="26">
        <f t="shared" si="4"/>
        <v>65863.540247759942</v>
      </c>
      <c r="Y23" s="26">
        <f t="shared" si="4"/>
        <v>69404.650303416536</v>
      </c>
      <c r="Z23" s="26">
        <f t="shared" si="4"/>
        <v>75798.873451005551</v>
      </c>
      <c r="AA23" s="26">
        <f t="shared" si="4"/>
        <v>85253.662106548829</v>
      </c>
      <c r="AB23" s="26">
        <f t="shared" si="4"/>
        <v>94311.777636655781</v>
      </c>
      <c r="AC23" s="26">
        <f t="shared" si="4"/>
        <v>112340.5456025981</v>
      </c>
      <c r="AD23" s="26">
        <f t="shared" si="4"/>
        <v>126129.54592573964</v>
      </c>
      <c r="AE23" s="26">
        <f t="shared" si="4"/>
        <v>147783.42383635166</v>
      </c>
      <c r="AF23" s="26">
        <f t="shared" si="4"/>
        <v>149048.25698319188</v>
      </c>
      <c r="AG23" s="26">
        <f t="shared" si="4"/>
        <v>168821.67568289459</v>
      </c>
      <c r="AH23" s="26">
        <f t="shared" si="4"/>
        <v>203542.16052717462</v>
      </c>
      <c r="AI23" s="26">
        <f t="shared" si="4"/>
        <v>229160.47909766182</v>
      </c>
      <c r="AJ23" s="26">
        <f t="shared" si="4"/>
        <v>259407.0202364134</v>
      </c>
      <c r="AK23" s="26">
        <f t="shared" si="4"/>
        <v>279178.97528330697</v>
      </c>
      <c r="AL23" s="26">
        <f t="shared" si="4"/>
        <v>279212.90567115857</v>
      </c>
      <c r="AM23" s="26">
        <f>AN23/(1+AN22/100)</f>
        <v>287174.04655614961</v>
      </c>
      <c r="AN23" s="27">
        <v>317358.60760645795</v>
      </c>
      <c r="AO23" s="27">
        <v>334541.00838063401</v>
      </c>
      <c r="AP23" s="27">
        <v>338981.40723710484</v>
      </c>
      <c r="AQ23" s="27">
        <v>292388.24799223628</v>
      </c>
      <c r="AR23" s="27">
        <v>330836.23651697987</v>
      </c>
      <c r="AS23" s="27">
        <v>352127.25630441139</v>
      </c>
      <c r="AT23" s="27">
        <v>361670.82996505883</v>
      </c>
      <c r="AU23" s="27">
        <v>379229.97271160921</v>
      </c>
      <c r="AV23" s="21"/>
      <c r="AW23" s="21"/>
      <c r="AX23" s="21"/>
      <c r="AY23" s="21"/>
      <c r="AZ23" s="21"/>
      <c r="BA23" s="21"/>
      <c r="BB23" s="21"/>
      <c r="BC23" s="21"/>
      <c r="BD23" s="21"/>
    </row>
    <row r="24" spans="2:56" x14ac:dyDescent="0.25">
      <c r="B24" s="18" t="s">
        <v>13</v>
      </c>
      <c r="C24" s="19">
        <f t="shared" ref="C24:AT24" si="5">+C6+C10+C17-C23</f>
        <v>0</v>
      </c>
      <c r="D24" s="19">
        <f t="shared" si="5"/>
        <v>0</v>
      </c>
      <c r="E24" s="19">
        <f t="shared" si="5"/>
        <v>0</v>
      </c>
      <c r="F24" s="19">
        <f t="shared" si="5"/>
        <v>0</v>
      </c>
      <c r="G24" s="19">
        <f t="shared" si="5"/>
        <v>0</v>
      </c>
      <c r="H24" s="19">
        <f t="shared" si="5"/>
        <v>0</v>
      </c>
      <c r="I24" s="19">
        <f t="shared" si="5"/>
        <v>0</v>
      </c>
      <c r="J24" s="19">
        <f t="shared" si="5"/>
        <v>0</v>
      </c>
      <c r="K24" s="19">
        <f t="shared" si="5"/>
        <v>0</v>
      </c>
      <c r="L24" s="19">
        <f t="shared" si="5"/>
        <v>0</v>
      </c>
      <c r="M24" s="19">
        <f t="shared" si="5"/>
        <v>0</v>
      </c>
      <c r="N24" s="19">
        <f t="shared" si="5"/>
        <v>0</v>
      </c>
      <c r="O24" s="19">
        <f t="shared" si="5"/>
        <v>0</v>
      </c>
      <c r="P24" s="19">
        <f t="shared" si="5"/>
        <v>0</v>
      </c>
      <c r="Q24" s="19">
        <f t="shared" si="5"/>
        <v>0</v>
      </c>
      <c r="R24" s="19">
        <f t="shared" si="5"/>
        <v>0</v>
      </c>
      <c r="S24" s="19">
        <f t="shared" si="5"/>
        <v>0</v>
      </c>
      <c r="T24" s="19">
        <f t="shared" si="5"/>
        <v>0</v>
      </c>
      <c r="U24" s="19">
        <f t="shared" si="5"/>
        <v>0</v>
      </c>
      <c r="V24" s="19">
        <f t="shared" si="5"/>
        <v>0</v>
      </c>
      <c r="W24" s="19">
        <f t="shared" si="5"/>
        <v>0</v>
      </c>
      <c r="X24" s="19">
        <f t="shared" si="5"/>
        <v>0</v>
      </c>
      <c r="Y24" s="19">
        <f t="shared" si="5"/>
        <v>0</v>
      </c>
      <c r="Z24" s="19">
        <f t="shared" si="5"/>
        <v>0</v>
      </c>
      <c r="AA24" s="19">
        <f t="shared" si="5"/>
        <v>0</v>
      </c>
      <c r="AB24" s="19">
        <f t="shared" si="5"/>
        <v>0</v>
      </c>
      <c r="AC24" s="19">
        <f t="shared" si="5"/>
        <v>0</v>
      </c>
      <c r="AD24" s="19">
        <f t="shared" si="5"/>
        <v>0</v>
      </c>
      <c r="AE24" s="19">
        <f t="shared" si="5"/>
        <v>0</v>
      </c>
      <c r="AF24" s="19">
        <f t="shared" si="5"/>
        <v>0</v>
      </c>
      <c r="AG24" s="19">
        <f t="shared" si="5"/>
        <v>0</v>
      </c>
      <c r="AH24" s="19">
        <f t="shared" si="5"/>
        <v>0</v>
      </c>
      <c r="AI24" s="19">
        <f t="shared" si="5"/>
        <v>0</v>
      </c>
      <c r="AJ24" s="19">
        <f t="shared" si="5"/>
        <v>0</v>
      </c>
      <c r="AK24" s="19">
        <f t="shared" si="5"/>
        <v>0</v>
      </c>
      <c r="AL24" s="19">
        <f t="shared" si="5"/>
        <v>0</v>
      </c>
      <c r="AM24" s="19">
        <f t="shared" si="5"/>
        <v>0</v>
      </c>
      <c r="AN24" s="19">
        <f t="shared" si="5"/>
        <v>0</v>
      </c>
      <c r="AO24" s="19">
        <f t="shared" si="5"/>
        <v>0</v>
      </c>
      <c r="AP24" s="19">
        <f t="shared" si="5"/>
        <v>0</v>
      </c>
      <c r="AQ24" s="19">
        <f t="shared" si="5"/>
        <v>0</v>
      </c>
      <c r="AR24" s="19">
        <f t="shared" si="5"/>
        <v>0</v>
      </c>
      <c r="AS24" s="19">
        <f t="shared" si="5"/>
        <v>0</v>
      </c>
      <c r="AT24" s="19">
        <f t="shared" si="5"/>
        <v>0</v>
      </c>
      <c r="AU24" s="19">
        <f>+AU6+AU10+AU17-AU23</f>
        <v>0</v>
      </c>
      <c r="AV24" s="19"/>
      <c r="AW24" s="19">
        <f t="shared" ref="AW24:BD24" si="6">+AW6+AW10+AW17-AW21</f>
        <v>0</v>
      </c>
      <c r="AX24" s="19">
        <f t="shared" si="6"/>
        <v>0</v>
      </c>
      <c r="AY24" s="19">
        <f t="shared" si="6"/>
        <v>0</v>
      </c>
      <c r="AZ24" s="19">
        <f t="shared" si="6"/>
        <v>0</v>
      </c>
      <c r="BA24" s="19">
        <f t="shared" si="6"/>
        <v>0</v>
      </c>
      <c r="BB24" s="19">
        <f t="shared" si="6"/>
        <v>0</v>
      </c>
      <c r="BC24" s="19">
        <f t="shared" si="6"/>
        <v>0</v>
      </c>
      <c r="BD24" s="19">
        <f t="shared" si="6"/>
        <v>0</v>
      </c>
    </row>
    <row r="25" spans="2:56" x14ac:dyDescent="0.25">
      <c r="B25" s="18" t="s">
        <v>14</v>
      </c>
      <c r="K25" s="19">
        <f>+K11-K12-K13</f>
        <v>1.3468944939631911E-4</v>
      </c>
      <c r="L25" s="19">
        <f t="shared" ref="L25:AU25" si="7">+L11-L12-L13</f>
        <v>-6.1222476961120265E-4</v>
      </c>
      <c r="M25" s="19">
        <f t="shared" si="7"/>
        <v>-5.4414537498814752E-4</v>
      </c>
      <c r="N25" s="19">
        <f t="shared" si="7"/>
        <v>0</v>
      </c>
      <c r="O25" s="19">
        <f t="shared" si="7"/>
        <v>-4.7753531953276251E-4</v>
      </c>
      <c r="P25" s="19">
        <f t="shared" si="7"/>
        <v>4.6222369883253123E-4</v>
      </c>
      <c r="Q25" s="19">
        <f t="shared" si="7"/>
        <v>1.9650628928502556E-5</v>
      </c>
      <c r="R25" s="19">
        <f t="shared" si="7"/>
        <v>-3.0003291567481938E-4</v>
      </c>
      <c r="S25" s="19">
        <f t="shared" si="7"/>
        <v>4.8977981577991159E-4</v>
      </c>
      <c r="T25" s="19">
        <f t="shared" si="7"/>
        <v>-3.4816236484402907E-4</v>
      </c>
      <c r="U25" s="19">
        <f t="shared" si="7"/>
        <v>2.9455300091285608E-4</v>
      </c>
      <c r="V25" s="19">
        <f t="shared" si="7"/>
        <v>9.0152379470964661E-5</v>
      </c>
      <c r="W25" s="19">
        <f t="shared" si="7"/>
        <v>0</v>
      </c>
      <c r="X25" s="19">
        <f t="shared" si="7"/>
        <v>0</v>
      </c>
      <c r="Y25" s="19">
        <f t="shared" si="7"/>
        <v>0</v>
      </c>
      <c r="Z25" s="19">
        <f t="shared" si="7"/>
        <v>0</v>
      </c>
      <c r="AA25" s="19">
        <f t="shared" si="7"/>
        <v>0</v>
      </c>
      <c r="AB25" s="19">
        <f t="shared" si="7"/>
        <v>0</v>
      </c>
      <c r="AC25" s="19">
        <f t="shared" si="7"/>
        <v>0</v>
      </c>
      <c r="AD25" s="19">
        <f t="shared" si="7"/>
        <v>0</v>
      </c>
      <c r="AE25" s="19">
        <f t="shared" si="7"/>
        <v>0</v>
      </c>
      <c r="AF25" s="19">
        <f t="shared" si="7"/>
        <v>0</v>
      </c>
      <c r="AG25" s="19">
        <f t="shared" si="7"/>
        <v>0</v>
      </c>
      <c r="AH25" s="19">
        <f t="shared" si="7"/>
        <v>0</v>
      </c>
      <c r="AI25" s="19">
        <f t="shared" si="7"/>
        <v>0</v>
      </c>
      <c r="AJ25" s="19">
        <f t="shared" si="7"/>
        <v>0</v>
      </c>
      <c r="AK25" s="19">
        <f t="shared" si="7"/>
        <v>0</v>
      </c>
      <c r="AL25" s="19">
        <f t="shared" si="7"/>
        <v>0</v>
      </c>
      <c r="AM25" s="19">
        <f t="shared" si="7"/>
        <v>0</v>
      </c>
      <c r="AN25" s="19">
        <f t="shared" si="7"/>
        <v>0</v>
      </c>
      <c r="AO25" s="19">
        <f t="shared" si="7"/>
        <v>0</v>
      </c>
      <c r="AP25" s="19">
        <f t="shared" si="7"/>
        <v>0</v>
      </c>
      <c r="AQ25" s="19">
        <f t="shared" si="7"/>
        <v>0</v>
      </c>
      <c r="AR25" s="19">
        <f t="shared" si="7"/>
        <v>0</v>
      </c>
      <c r="AS25" s="19">
        <f t="shared" si="7"/>
        <v>0</v>
      </c>
      <c r="AT25" s="19">
        <f t="shared" si="7"/>
        <v>0</v>
      </c>
      <c r="AU25" s="19">
        <f t="shared" si="7"/>
        <v>0</v>
      </c>
      <c r="AV25" s="19"/>
      <c r="AW25" s="19"/>
      <c r="AX25" s="19"/>
      <c r="AY25" s="19"/>
      <c r="AZ25" s="19"/>
      <c r="BA25" s="19"/>
      <c r="BB25" s="19"/>
      <c r="BC25" s="19"/>
      <c r="BD25" s="19"/>
    </row>
    <row r="26" spans="2:56" x14ac:dyDescent="0.25"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</row>
    <row r="27" spans="2:56" x14ac:dyDescent="0.25">
      <c r="B27" s="15" t="s">
        <v>16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2:56" x14ac:dyDescent="0.25">
      <c r="B28" s="1"/>
      <c r="C28" s="2">
        <v>1980</v>
      </c>
      <c r="D28" s="2">
        <v>1981</v>
      </c>
      <c r="E28" s="2">
        <v>1982</v>
      </c>
      <c r="F28" s="2">
        <v>1983</v>
      </c>
      <c r="G28" s="2">
        <v>1984</v>
      </c>
      <c r="H28" s="2">
        <v>1985</v>
      </c>
      <c r="I28" s="2">
        <v>1986</v>
      </c>
      <c r="J28" s="2">
        <v>1987</v>
      </c>
      <c r="K28" s="2">
        <v>1988</v>
      </c>
      <c r="L28" s="2">
        <v>1989</v>
      </c>
      <c r="M28" s="2">
        <v>1990</v>
      </c>
      <c r="N28" s="2">
        <v>1991</v>
      </c>
      <c r="O28" s="2">
        <v>1992</v>
      </c>
      <c r="P28" s="2">
        <v>1993</v>
      </c>
      <c r="Q28" s="2">
        <v>1994</v>
      </c>
      <c r="R28" s="2">
        <v>1995</v>
      </c>
      <c r="S28" s="2">
        <v>1996</v>
      </c>
      <c r="T28" s="2">
        <v>1997</v>
      </c>
      <c r="U28" s="2">
        <v>1998</v>
      </c>
      <c r="V28" s="2">
        <v>1999</v>
      </c>
      <c r="W28" s="2">
        <v>2000</v>
      </c>
      <c r="X28" s="2">
        <v>2001</v>
      </c>
      <c r="Y28" s="2">
        <v>2002</v>
      </c>
      <c r="Z28" s="2">
        <v>2003</v>
      </c>
      <c r="AA28" s="2">
        <v>2004</v>
      </c>
      <c r="AB28" s="2">
        <v>2005</v>
      </c>
      <c r="AC28" s="2">
        <v>2006</v>
      </c>
      <c r="AD28" s="2">
        <v>2007</v>
      </c>
      <c r="AE28" s="2">
        <v>2008</v>
      </c>
      <c r="AF28" s="2">
        <v>2009</v>
      </c>
      <c r="AG28" s="2">
        <v>2010</v>
      </c>
      <c r="AH28" s="2">
        <v>2011</v>
      </c>
      <c r="AI28" s="2">
        <v>2012</v>
      </c>
      <c r="AJ28" s="2">
        <v>2013</v>
      </c>
      <c r="AK28" s="2">
        <v>2014</v>
      </c>
      <c r="AL28" s="2">
        <v>2015</v>
      </c>
      <c r="AM28" s="2">
        <v>2016</v>
      </c>
      <c r="AN28" s="2">
        <v>2017</v>
      </c>
      <c r="AO28" s="2">
        <v>2018</v>
      </c>
      <c r="AP28" s="2">
        <v>2019</v>
      </c>
      <c r="AQ28" s="2">
        <v>2020</v>
      </c>
      <c r="AR28" s="2">
        <v>2021</v>
      </c>
      <c r="AS28" s="2">
        <v>2022</v>
      </c>
      <c r="AT28" s="2">
        <v>2023</v>
      </c>
      <c r="AU28" s="2">
        <v>2024</v>
      </c>
      <c r="AV28" s="2"/>
      <c r="AW28" s="2">
        <v>2017</v>
      </c>
      <c r="AX28" s="2">
        <v>2018</v>
      </c>
      <c r="AY28" s="2">
        <v>2019</v>
      </c>
      <c r="AZ28" s="2">
        <v>2020</v>
      </c>
      <c r="BA28" s="2">
        <v>2021</v>
      </c>
      <c r="BB28" s="2">
        <v>2022</v>
      </c>
      <c r="BC28" s="2">
        <v>2023</v>
      </c>
      <c r="BD28" s="2">
        <v>2024</v>
      </c>
    </row>
    <row r="29" spans="2:56" x14ac:dyDescent="0.25">
      <c r="B29" s="3" t="s">
        <v>15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4"/>
      <c r="W29" s="5"/>
      <c r="X29" s="5"/>
      <c r="Y29" s="6"/>
      <c r="Z29" s="7"/>
      <c r="AA29" s="6"/>
      <c r="AB29" s="8"/>
      <c r="AC29" s="8"/>
      <c r="AD29" s="9"/>
      <c r="AE29" s="10"/>
      <c r="AF29" s="10"/>
      <c r="AG29" s="10"/>
      <c r="AH29" s="10"/>
      <c r="AI29" s="10"/>
      <c r="AJ29" s="10"/>
      <c r="AK29" s="10"/>
      <c r="AL29" s="10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3" t="s">
        <v>20</v>
      </c>
      <c r="AX29" s="11"/>
      <c r="AY29" s="11"/>
      <c r="AZ29" s="11"/>
      <c r="BA29" s="11"/>
      <c r="BB29" s="11"/>
      <c r="BC29" s="11"/>
      <c r="BD29" s="11"/>
    </row>
    <row r="30" spans="2:56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2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31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</row>
    <row r="31" spans="2:56" x14ac:dyDescent="0.25">
      <c r="B31" s="10" t="s">
        <v>0</v>
      </c>
      <c r="C31" s="21">
        <f>+C$48*shares!C29</f>
        <v>90317.659411131826</v>
      </c>
      <c r="D31" s="21">
        <f>+D$48*shares!D29</f>
        <v>91977.601838792776</v>
      </c>
      <c r="E31" s="21">
        <f>+E$48*shares!E29</f>
        <v>88484.53521268029</v>
      </c>
      <c r="F31" s="21">
        <f>+F$48*shares!F29</f>
        <v>83210.274489795018</v>
      </c>
      <c r="G31" s="21">
        <f>+G$48*shares!G29</f>
        <v>83767.985549648671</v>
      </c>
      <c r="H31" s="21">
        <f>+H$48*shares!H29</f>
        <v>85328.381953765085</v>
      </c>
      <c r="I31" s="21">
        <f>+I$48*shares!I29</f>
        <v>86819.624532028422</v>
      </c>
      <c r="J31" s="21">
        <f>+J$48*shares!J29</f>
        <v>88661.422008583686</v>
      </c>
      <c r="K31" s="21">
        <f>+K$48*shares!K29</f>
        <v>89793.126958691675</v>
      </c>
      <c r="L31" s="21">
        <f>+L$48*shares!L29</f>
        <v>91283.926495911612</v>
      </c>
      <c r="M31" s="21">
        <f>+M$48*shares!M29</f>
        <v>93934.542952727279</v>
      </c>
      <c r="N31" s="21">
        <f>+N$48*shares!N29</f>
        <v>97058.519808765777</v>
      </c>
      <c r="O31" s="21">
        <f>+O$48*shares!O29</f>
        <v>100527.09458164047</v>
      </c>
      <c r="P31" s="21">
        <f>+P$48*shares!P29</f>
        <v>103763.76584682221</v>
      </c>
      <c r="Q31" s="21">
        <f>+Q$48*shares!Q29</f>
        <v>106835.01625013906</v>
      </c>
      <c r="R31" s="21">
        <f>+R$48*shares!R29</f>
        <v>110503.56056924016</v>
      </c>
      <c r="S31" s="21">
        <f>+S$48*shares!S29</f>
        <v>114013.04963358183</v>
      </c>
      <c r="T31" s="21">
        <f>+T$48*shares!T29</f>
        <v>119883.21512101719</v>
      </c>
      <c r="U31" s="21">
        <f>+U$48*shares!U29</f>
        <v>125949.0370556822</v>
      </c>
      <c r="V31" s="21">
        <f>+V$48*shares!V29</f>
        <v>129502.47633924369</v>
      </c>
      <c r="W31" s="21">
        <f>+W$48*shares!W29</f>
        <v>132446.69112783531</v>
      </c>
      <c r="X31" s="21">
        <f>+X$48*shares!X29</f>
        <v>134406.00537496689</v>
      </c>
      <c r="Y31" s="21">
        <f>+Y$48*shares!Y29</f>
        <v>137407.84948360908</v>
      </c>
      <c r="Z31" s="21">
        <f>+Z$48*shares!Z29</f>
        <v>140310.33508819557</v>
      </c>
      <c r="AA31" s="21">
        <f>+AA$48*shares!AA29</f>
        <v>144439.22357444133</v>
      </c>
      <c r="AB31" s="21">
        <f>+AB$48*shares!AB29</f>
        <v>149253.40413056637</v>
      </c>
      <c r="AC31" s="21">
        <f>+AC$48*shares!AC29</f>
        <v>155166.13834455286</v>
      </c>
      <c r="AD31" s="21">
        <f>+AD$48*shares!AD29</f>
        <v>161550.98266492176</v>
      </c>
      <c r="AE31" s="21">
        <f>+AE$48*shares!AE29</f>
        <v>170063.03913108772</v>
      </c>
      <c r="AF31" s="21">
        <f>+AF$48*shares!AF29</f>
        <v>176343.265834133</v>
      </c>
      <c r="AG31" s="21">
        <f>+AG$48*shares!AG29</f>
        <v>183141.90689366881</v>
      </c>
      <c r="AH31" s="21">
        <f>+AH$48*shares!AH29</f>
        <v>193170.20936571233</v>
      </c>
      <c r="AI31" s="21">
        <f>+AI$48*shares!AI29</f>
        <v>202140.09645817385</v>
      </c>
      <c r="AJ31" s="21">
        <f>+AJ$48*shares!AJ29</f>
        <v>215046.24501588894</v>
      </c>
      <c r="AK31" s="21">
        <f>+AK$48*shares!AK29</f>
        <v>227092.44966912098</v>
      </c>
      <c r="AL31" s="21">
        <f>+AL$48*shares!AL29</f>
        <v>240172.89491439733</v>
      </c>
      <c r="AM31" s="21">
        <f>+AM$48*shares!AM29</f>
        <v>247691.74458164955</v>
      </c>
      <c r="AN31" s="21">
        <f>+AN$48*shares!AN29</f>
        <v>259483.16710484159</v>
      </c>
      <c r="AO31" s="21">
        <f>+AO$48*shares!AO29</f>
        <v>267435.90100410645</v>
      </c>
      <c r="AP31" s="21">
        <f>+AP$48*shares!AP29</f>
        <v>275372.35175175924</v>
      </c>
      <c r="AQ31" s="21">
        <f>+AQ$48*shares!AQ29</f>
        <v>244613.39893939361</v>
      </c>
      <c r="AR31" s="21">
        <f>+AR$48*shares!AR29</f>
        <v>267211.34516649781</v>
      </c>
      <c r="AS31" s="21">
        <f>+AS$48*shares!AS29</f>
        <v>276732.53919799218</v>
      </c>
      <c r="AT31" s="21">
        <f>+AT$48*shares!AT29</f>
        <v>283627.10068761738</v>
      </c>
      <c r="AU31" s="21">
        <f>+AU$48*shares!AU29</f>
        <v>279167.78586027806</v>
      </c>
      <c r="AV31" s="13"/>
      <c r="AW31" s="13">
        <f t="shared" ref="W31:BD31" si="8">+AW32+AW33</f>
        <v>260621.35701934181</v>
      </c>
      <c r="AX31" s="13">
        <f t="shared" si="8"/>
        <v>268892.14553630003</v>
      </c>
      <c r="AY31" s="13">
        <f t="shared" si="8"/>
        <v>273888.88006387063</v>
      </c>
      <c r="AZ31" s="13">
        <f t="shared" si="8"/>
        <v>247500.70289300403</v>
      </c>
      <c r="BA31" s="13">
        <f t="shared" si="8"/>
        <v>265091.54771626857</v>
      </c>
      <c r="BB31" s="13">
        <f t="shared" si="8"/>
        <v>278474.91030088637</v>
      </c>
      <c r="BC31" s="13">
        <f t="shared" si="8"/>
        <v>286515.81985381636</v>
      </c>
      <c r="BD31" s="13">
        <f t="shared" si="8"/>
        <v>290759.95869647659</v>
      </c>
    </row>
    <row r="32" spans="2:56" x14ac:dyDescent="0.25">
      <c r="B32" s="10" t="s">
        <v>1</v>
      </c>
      <c r="C32" s="14">
        <f>+C$48*shares!C30</f>
        <v>74160.81940222597</v>
      </c>
      <c r="D32" s="14">
        <f>+D$48*shares!D30</f>
        <v>74466.818637140619</v>
      </c>
      <c r="E32" s="14">
        <f>+E$48*shares!E30</f>
        <v>71483.315802196215</v>
      </c>
      <c r="F32" s="14">
        <f>+F$48*shares!F30</f>
        <v>68206.698360042836</v>
      </c>
      <c r="G32" s="14">
        <f>+G$48*shares!G30</f>
        <v>68192.77316935292</v>
      </c>
      <c r="H32" s="14">
        <f>+H$48*shares!H30</f>
        <v>70905.735289611228</v>
      </c>
      <c r="I32" s="14">
        <f>+I$48*shares!I30</f>
        <v>74433.45557685307</v>
      </c>
      <c r="J32" s="14">
        <f>+J$48*shares!J30</f>
        <v>76747.345253499458</v>
      </c>
      <c r="K32" s="14">
        <f>+K$48*shares!K30</f>
        <v>77430.432542609822</v>
      </c>
      <c r="L32" s="14">
        <f>+L$48*shares!L30</f>
        <v>78812.398076360027</v>
      </c>
      <c r="M32" s="14">
        <f>+M$48*shares!M30</f>
        <v>81473.715353774169</v>
      </c>
      <c r="N32" s="14">
        <f>+N$48*shares!N30</f>
        <v>84181.396655420685</v>
      </c>
      <c r="O32" s="14">
        <f>+O$48*shares!O30</f>
        <v>87174.509053147282</v>
      </c>
      <c r="P32" s="14">
        <f>+P$48*shares!P30</f>
        <v>90072.989085675334</v>
      </c>
      <c r="Q32" s="14">
        <f>+Q$48*shares!Q30</f>
        <v>92715.396724815728</v>
      </c>
      <c r="R32" s="14">
        <f>+R$48*shares!R30</f>
        <v>95447.753087607096</v>
      </c>
      <c r="S32" s="14">
        <f>+S$48*shares!S30</f>
        <v>98564.963384775576</v>
      </c>
      <c r="T32" s="14">
        <f>+T$48*shares!T30</f>
        <v>103916.05327443121</v>
      </c>
      <c r="U32" s="14">
        <f>+U$48*shares!U30</f>
        <v>109374.99583702011</v>
      </c>
      <c r="V32" s="14">
        <f>+V$48*shares!V30</f>
        <v>112396.37191683584</v>
      </c>
      <c r="W32" s="14">
        <f>+W$48*shares!W30</f>
        <v>114985.03167293229</v>
      </c>
      <c r="X32" s="14">
        <f>+X$48*shares!X30</f>
        <v>116444.46604319637</v>
      </c>
      <c r="Y32" s="14">
        <f>+Y$48*shares!Y30</f>
        <v>118825.36315379551</v>
      </c>
      <c r="Z32" s="14">
        <f>+Z$48*shares!Z30</f>
        <v>121063.93614670243</v>
      </c>
      <c r="AA32" s="14">
        <f>+AA$48*shares!AA30</f>
        <v>124586.89356746491</v>
      </c>
      <c r="AB32" s="14">
        <f>+AB$48*shares!AB30</f>
        <v>128734.84745837825</v>
      </c>
      <c r="AC32" s="14">
        <f>+AC$48*shares!AC30</f>
        <v>133975.92586916557</v>
      </c>
      <c r="AD32" s="14">
        <f>+AD$48*shares!AD30</f>
        <v>139562.29266533957</v>
      </c>
      <c r="AE32" s="14">
        <f>+AE$48*shares!AE30</f>
        <v>147214.37114961015</v>
      </c>
      <c r="AF32" s="14">
        <f>+AF$48*shares!AF30</f>
        <v>152621.77070675296</v>
      </c>
      <c r="AG32" s="14">
        <f>+AG$48*shares!AG30</f>
        <v>158692.46452757544</v>
      </c>
      <c r="AH32" s="14">
        <f>+AH$48*shares!AH30</f>
        <v>166949.87623098292</v>
      </c>
      <c r="AI32" s="14">
        <f>+AI$48*shares!AI30</f>
        <v>174638.83216353148</v>
      </c>
      <c r="AJ32" s="14">
        <f>+AJ$48*shares!AJ30</f>
        <v>184990.05003828701</v>
      </c>
      <c r="AK32" s="14">
        <f>+AK$48*shares!AK30</f>
        <v>195016.73787590017</v>
      </c>
      <c r="AL32" s="14">
        <f>+AL$48*shares!AL30</f>
        <v>205156.6587759309</v>
      </c>
      <c r="AM32" s="14">
        <f>+AM$48*shares!AM30</f>
        <v>212126.76329381063</v>
      </c>
      <c r="AN32" s="14">
        <f>+AN$48*shares!AN30</f>
        <v>222162.00585509749</v>
      </c>
      <c r="AO32" s="14">
        <f>+AO$48*shares!AO30</f>
        <v>228704.1376649639</v>
      </c>
      <c r="AP32" s="14">
        <f>+AP$48*shares!AP30</f>
        <v>235464.08526827363</v>
      </c>
      <c r="AQ32" s="14">
        <f>+AQ$48*shares!AQ30</f>
        <v>207500.90343115843</v>
      </c>
      <c r="AR32" s="14">
        <f>+AR$48*shares!AR30</f>
        <v>226654.8071287144</v>
      </c>
      <c r="AS32" s="14">
        <f>+AS$48*shares!AS30</f>
        <v>234599.46019085089</v>
      </c>
      <c r="AT32" s="14">
        <f>+AT$48*shares!AT30</f>
        <v>240722.22451480458</v>
      </c>
      <c r="AU32" s="14">
        <f>+AU$48*shares!AU30</f>
        <v>237674.26695204477</v>
      </c>
      <c r="AV32" s="14"/>
      <c r="AW32" s="14">
        <v>212397.00107719109</v>
      </c>
      <c r="AX32" s="14">
        <v>219030.95938182448</v>
      </c>
      <c r="AY32" s="14">
        <v>223162.74225646231</v>
      </c>
      <c r="AZ32" s="14">
        <v>197884.88457959038</v>
      </c>
      <c r="BA32" s="14">
        <v>213313.00294229007</v>
      </c>
      <c r="BB32" s="14">
        <v>225847.60872396399</v>
      </c>
      <c r="BC32" s="14">
        <v>231711.17544622984</v>
      </c>
      <c r="BD32" s="14">
        <v>235638.32408273363</v>
      </c>
    </row>
    <row r="33" spans="2:56" x14ac:dyDescent="0.25">
      <c r="B33" s="10" t="s">
        <v>2</v>
      </c>
      <c r="C33" s="14">
        <f>+C$48*shares!C31</f>
        <v>16156.840008905847</v>
      </c>
      <c r="D33" s="14">
        <f>+D$48*shares!D31</f>
        <v>17510.783201652157</v>
      </c>
      <c r="E33" s="14">
        <f>+E$48*shares!E31</f>
        <v>17001.219410484078</v>
      </c>
      <c r="F33" s="14">
        <f>+F$48*shares!F31</f>
        <v>15003.576129752195</v>
      </c>
      <c r="G33" s="14">
        <f>+G$48*shares!G31</f>
        <v>15575.212380295754</v>
      </c>
      <c r="H33" s="14">
        <f>+H$48*shares!H31</f>
        <v>14422.646664153868</v>
      </c>
      <c r="I33" s="14">
        <f>+I$48*shares!I31</f>
        <v>12386.168955175342</v>
      </c>
      <c r="J33" s="14">
        <f>+J$48*shares!J31</f>
        <v>11914.076755084237</v>
      </c>
      <c r="K33" s="14">
        <f>+K$48*shares!K31</f>
        <v>12362.694416081846</v>
      </c>
      <c r="L33" s="14">
        <f>+L$48*shares!L31</f>
        <v>12471.528419551578</v>
      </c>
      <c r="M33" s="14">
        <f>+M$48*shares!M31</f>
        <v>12460.82759895311</v>
      </c>
      <c r="N33" s="14">
        <f>+N$48*shares!N31</f>
        <v>12877.123153345086</v>
      </c>
      <c r="O33" s="14">
        <f>+O$48*shares!O31</f>
        <v>13352.585528493182</v>
      </c>
      <c r="P33" s="14">
        <f>+P$48*shares!P31</f>
        <v>13690.776761146883</v>
      </c>
      <c r="Q33" s="14">
        <f>+Q$48*shares!Q31</f>
        <v>14119.619525323333</v>
      </c>
      <c r="R33" s="14">
        <f>+R$48*shares!R31</f>
        <v>15055.807481633054</v>
      </c>
      <c r="S33" s="14">
        <f>+S$48*shares!S31</f>
        <v>15448.086248806272</v>
      </c>
      <c r="T33" s="14">
        <f>+T$48*shares!T31</f>
        <v>15967.161846585968</v>
      </c>
      <c r="U33" s="14">
        <f>+U$48*shares!U31</f>
        <v>16574.041218662092</v>
      </c>
      <c r="V33" s="14">
        <f>+V$48*shares!V31</f>
        <v>17106.104422407858</v>
      </c>
      <c r="W33" s="14">
        <f>+W$48*shares!W31</f>
        <v>17461.659454902998</v>
      </c>
      <c r="X33" s="14">
        <f>+X$48*shares!X31</f>
        <v>17961.539331770517</v>
      </c>
      <c r="Y33" s="14">
        <f>+Y$48*shares!Y31</f>
        <v>18582.486329813608</v>
      </c>
      <c r="Z33" s="14">
        <f>+Z$48*shares!Z31</f>
        <v>19246.398941493138</v>
      </c>
      <c r="AA33" s="14">
        <f>+AA$48*shares!AA31</f>
        <v>19852.330006976441</v>
      </c>
      <c r="AB33" s="14">
        <f>+AB$48*shares!AB31</f>
        <v>20518.55667218809</v>
      </c>
      <c r="AC33" s="14">
        <f>+AC$48*shares!AC31</f>
        <v>21190.212475387303</v>
      </c>
      <c r="AD33" s="14">
        <f>+AD$48*shares!AD31</f>
        <v>21988.689999582166</v>
      </c>
      <c r="AE33" s="14">
        <f>+AE$48*shares!AE31</f>
        <v>22848.667981477607</v>
      </c>
      <c r="AF33" s="14">
        <f>+AF$48*shares!AF31</f>
        <v>23721.495127380043</v>
      </c>
      <c r="AG33" s="14">
        <f>+AG$48*shares!AG31</f>
        <v>24449.442366093379</v>
      </c>
      <c r="AH33" s="14">
        <f>+AH$48*shares!AH31</f>
        <v>26220.333134729419</v>
      </c>
      <c r="AI33" s="14">
        <f>+AI$48*shares!AI31</f>
        <v>27501.264294642377</v>
      </c>
      <c r="AJ33" s="14">
        <f>+AJ$48*shares!AJ31</f>
        <v>30056.194977601939</v>
      </c>
      <c r="AK33" s="14">
        <f>+AK$48*shares!AK31</f>
        <v>32075.711793220835</v>
      </c>
      <c r="AL33" s="14">
        <f>+AL$48*shares!AL31</f>
        <v>35016.236138466425</v>
      </c>
      <c r="AM33" s="14">
        <f>+AM$48*shares!AM31</f>
        <v>35564.981287838928</v>
      </c>
      <c r="AN33" s="14">
        <f>+AN$48*shares!AN31</f>
        <v>37321.16124974408</v>
      </c>
      <c r="AO33" s="14">
        <f>+AO$48*shares!AO31</f>
        <v>38731.763339142526</v>
      </c>
      <c r="AP33" s="14">
        <f>+AP$48*shares!AP31</f>
        <v>39908.26648348567</v>
      </c>
      <c r="AQ33" s="14">
        <f>+AQ$48*shares!AQ31</f>
        <v>37112.495508235181</v>
      </c>
      <c r="AR33" s="14">
        <f>+AR$48*shares!AR31</f>
        <v>40556.538037783408</v>
      </c>
      <c r="AS33" s="14">
        <f>+AS$48*shares!AS31</f>
        <v>42133.079007141299</v>
      </c>
      <c r="AT33" s="14">
        <f>+AT$48*shares!AT31</f>
        <v>42904.876172812816</v>
      </c>
      <c r="AU33" s="14">
        <f>+AU$48*shares!AU31</f>
        <v>41493.518908233302</v>
      </c>
      <c r="AV33" s="14"/>
      <c r="AW33" s="14">
        <v>48224.355942150716</v>
      </c>
      <c r="AX33" s="14">
        <v>49861.186154475574</v>
      </c>
      <c r="AY33" s="14">
        <v>50726.137807408319</v>
      </c>
      <c r="AZ33" s="14">
        <v>49615.818313413656</v>
      </c>
      <c r="BA33" s="14">
        <v>51778.544773978472</v>
      </c>
      <c r="BB33" s="14">
        <v>52627.301576922378</v>
      </c>
      <c r="BC33" s="14">
        <v>54804.644407586522</v>
      </c>
      <c r="BD33" s="14">
        <v>55121.634613742986</v>
      </c>
    </row>
    <row r="34" spans="2:56" x14ac:dyDescent="0.25">
      <c r="B34" s="10"/>
      <c r="C34" s="14">
        <f>+C$48*shares!C32</f>
        <v>0</v>
      </c>
      <c r="D34" s="14">
        <f>+D$48*shares!D32</f>
        <v>0</v>
      </c>
      <c r="E34" s="14">
        <f>+E$48*shares!E32</f>
        <v>0</v>
      </c>
      <c r="F34" s="14">
        <f>+F$48*shares!F32</f>
        <v>0</v>
      </c>
      <c r="G34" s="14">
        <f>+G$48*shares!G32</f>
        <v>0</v>
      </c>
      <c r="H34" s="14">
        <f>+H$48*shares!H32</f>
        <v>0</v>
      </c>
      <c r="I34" s="14">
        <f>+I$48*shares!I32</f>
        <v>0</v>
      </c>
      <c r="J34" s="14">
        <f>+J$48*shares!J32</f>
        <v>0</v>
      </c>
      <c r="K34" s="14">
        <f>+K$48*shares!K32</f>
        <v>0</v>
      </c>
      <c r="L34" s="14">
        <f>+L$48*shares!L32</f>
        <v>0</v>
      </c>
      <c r="M34" s="14">
        <f>+M$48*shares!M32</f>
        <v>0</v>
      </c>
      <c r="N34" s="14">
        <f>+N$48*shares!N32</f>
        <v>0</v>
      </c>
      <c r="O34" s="14">
        <f>+O$48*shares!O32</f>
        <v>0</v>
      </c>
      <c r="P34" s="14">
        <f>+P$48*shares!P32</f>
        <v>0</v>
      </c>
      <c r="Q34" s="14">
        <f>+Q$48*shares!Q32</f>
        <v>0</v>
      </c>
      <c r="R34" s="14">
        <f>+R$48*shares!R32</f>
        <v>0</v>
      </c>
      <c r="S34" s="14">
        <f>+S$48*shares!S32</f>
        <v>0</v>
      </c>
      <c r="T34" s="14">
        <f>+T$48*shares!T32</f>
        <v>0</v>
      </c>
      <c r="U34" s="14">
        <f>+U$48*shares!U32</f>
        <v>0</v>
      </c>
      <c r="V34" s="14">
        <f>+V$48*shares!V32</f>
        <v>0</v>
      </c>
      <c r="W34" s="14">
        <f>+W$48*shares!W32</f>
        <v>0</v>
      </c>
      <c r="X34" s="14">
        <f>+X$48*shares!X32</f>
        <v>0</v>
      </c>
      <c r="Y34" s="14">
        <f>+Y$48*shares!Y32</f>
        <v>0</v>
      </c>
      <c r="Z34" s="14">
        <f>+Z$48*shares!Z32</f>
        <v>0</v>
      </c>
      <c r="AA34" s="14">
        <f>+AA$48*shares!AA32</f>
        <v>0</v>
      </c>
      <c r="AB34" s="14">
        <f>+AB$48*shares!AB32</f>
        <v>0</v>
      </c>
      <c r="AC34" s="14">
        <f>+AC$48*shares!AC32</f>
        <v>0</v>
      </c>
      <c r="AD34" s="14">
        <f>+AD$48*shares!AD32</f>
        <v>0</v>
      </c>
      <c r="AE34" s="14">
        <f>+AE$48*shares!AE32</f>
        <v>0</v>
      </c>
      <c r="AF34" s="14">
        <f>+AF$48*shares!AF32</f>
        <v>0</v>
      </c>
      <c r="AG34" s="14">
        <f>+AG$48*shares!AG32</f>
        <v>0</v>
      </c>
      <c r="AH34" s="14">
        <f>+AH$48*shares!AH32</f>
        <v>0</v>
      </c>
      <c r="AI34" s="14">
        <f>+AI$48*shares!AI32</f>
        <v>0</v>
      </c>
      <c r="AJ34" s="14">
        <f>+AJ$48*shares!AJ32</f>
        <v>0</v>
      </c>
      <c r="AK34" s="14">
        <f>+AK$48*shares!AK32</f>
        <v>0</v>
      </c>
      <c r="AL34" s="14">
        <f>+AL$48*shares!AL32</f>
        <v>0</v>
      </c>
      <c r="AM34" s="14">
        <f>+AM$48*shares!AM32</f>
        <v>0</v>
      </c>
      <c r="AN34" s="14">
        <f>+AN$48*shares!AN32</f>
        <v>0</v>
      </c>
      <c r="AO34" s="14">
        <f>+AO$48*shares!AO32</f>
        <v>0</v>
      </c>
      <c r="AP34" s="14">
        <f>+AP$48*shares!AP32</f>
        <v>0</v>
      </c>
      <c r="AQ34" s="14">
        <f>+AQ$48*shares!AQ32</f>
        <v>0</v>
      </c>
      <c r="AR34" s="14">
        <f>+AR$48*shares!AR32</f>
        <v>0</v>
      </c>
      <c r="AS34" s="14">
        <f>+AS$48*shares!AS32</f>
        <v>0</v>
      </c>
      <c r="AT34" s="14">
        <f>+AT$48*shares!AT32</f>
        <v>0</v>
      </c>
      <c r="AU34" s="14">
        <f>+AU$48*shares!AU32</f>
        <v>0</v>
      </c>
      <c r="AV34" s="14"/>
      <c r="AW34" s="14"/>
      <c r="AX34" s="14"/>
      <c r="AY34" s="14"/>
      <c r="AZ34" s="14"/>
      <c r="BA34" s="14"/>
      <c r="BB34" s="14"/>
      <c r="BC34" s="14"/>
      <c r="BD34" s="14"/>
    </row>
    <row r="35" spans="2:56" x14ac:dyDescent="0.25">
      <c r="B35" s="10" t="s">
        <v>3</v>
      </c>
      <c r="C35" s="21">
        <f>+C$48*shares!C33</f>
        <v>13163.217509709672</v>
      </c>
      <c r="D35" s="21">
        <f>+D$48*shares!D33</f>
        <v>13060.355284380639</v>
      </c>
      <c r="E35" s="21">
        <f>+E$48*shares!E33</f>
        <v>9989.7382166015395</v>
      </c>
      <c r="F35" s="21">
        <f>+F$48*shares!F33</f>
        <v>8876.9210752527106</v>
      </c>
      <c r="G35" s="21">
        <f>+G$48*shares!G33</f>
        <v>12365.047360524957</v>
      </c>
      <c r="H35" s="21">
        <f>+H$48*shares!H33</f>
        <v>15681.732757266755</v>
      </c>
      <c r="I35" s="21">
        <f>+I$48*shares!I33</f>
        <v>10898.82806137992</v>
      </c>
      <c r="J35" s="21">
        <f>+J$48*shares!J33</f>
        <v>12807.808370485012</v>
      </c>
      <c r="K35" s="21">
        <f>+K$48*shares!K33</f>
        <v>13298.457888946436</v>
      </c>
      <c r="L35" s="21">
        <f>+L$48*shares!L33</f>
        <v>11287.728855054942</v>
      </c>
      <c r="M35" s="21">
        <f>+M$48*shares!M33</f>
        <v>13283.871159476956</v>
      </c>
      <c r="N35" s="21">
        <f>+N$48*shares!N33</f>
        <v>17174.321930621973</v>
      </c>
      <c r="O35" s="21">
        <f>+O$48*shares!O33</f>
        <v>18088.464852529818</v>
      </c>
      <c r="P35" s="21">
        <f>+P$48*shares!P33</f>
        <v>18075.960825901642</v>
      </c>
      <c r="Q35" s="21">
        <f>+Q$48*shares!Q33</f>
        <v>16159.489599963916</v>
      </c>
      <c r="R35" s="21">
        <f>+R$48*shares!R33</f>
        <v>18148.521120807742</v>
      </c>
      <c r="S35" s="21">
        <f>+S$48*shares!S33</f>
        <v>21558.206763229296</v>
      </c>
      <c r="T35" s="21">
        <f>+T$48*shares!T33</f>
        <v>28076.012779909404</v>
      </c>
      <c r="U35" s="21">
        <f>+U$48*shares!U33</f>
        <v>36080.508058073014</v>
      </c>
      <c r="V35" s="21">
        <f>+V$48*shares!V33</f>
        <v>29311.043217986804</v>
      </c>
      <c r="W35" s="21">
        <f>+W$48*shares!W33</f>
        <v>27148.65717625638</v>
      </c>
      <c r="X35" s="21">
        <f>+X$48*shares!X33</f>
        <v>22406.021201657786</v>
      </c>
      <c r="Y35" s="21">
        <f>+Y$48*shares!Y33</f>
        <v>26408.013740893075</v>
      </c>
      <c r="Z35" s="21">
        <f>+Z$48*shares!Z33</f>
        <v>23020.444162124939</v>
      </c>
      <c r="AA35" s="21">
        <f>+AA$48*shares!AA33</f>
        <v>20293.685588041983</v>
      </c>
      <c r="AB35" s="21">
        <f>+AB$48*shares!AB33</f>
        <v>25745.703173124264</v>
      </c>
      <c r="AC35" s="21">
        <f>+AC$48*shares!AC33</f>
        <v>24435.227242271947</v>
      </c>
      <c r="AD35" s="21">
        <f>+AD$48*shares!AD33</f>
        <v>27136.903260788327</v>
      </c>
      <c r="AE35" s="21">
        <f>+AE$48*shares!AE33</f>
        <v>35091.635727550936</v>
      </c>
      <c r="AF35" s="21">
        <f>+AF$48*shares!AF33</f>
        <v>36452.75396035616</v>
      </c>
      <c r="AG35" s="21">
        <f>+AG$48*shares!AG33</f>
        <v>39058.039964880663</v>
      </c>
      <c r="AH35" s="21">
        <f>+AH$48*shares!AH33</f>
        <v>49155.185237304526</v>
      </c>
      <c r="AI35" s="21">
        <f>+AI$48*shares!AI33</f>
        <v>45906.062579610509</v>
      </c>
      <c r="AJ35" s="21">
        <f>+AJ$48*shares!AJ33</f>
        <v>53271.48766924809</v>
      </c>
      <c r="AK35" s="21">
        <f>+AK$48*shares!AK33</f>
        <v>59935.771882905748</v>
      </c>
      <c r="AL35" s="21">
        <f>+AL$48*shares!AL33</f>
        <v>60424.773924119858</v>
      </c>
      <c r="AM35" s="21">
        <f>+AM$48*shares!AM33</f>
        <v>66383.88910427173</v>
      </c>
      <c r="AN35" s="21">
        <f>+AN$48*shares!AN33</f>
        <v>76907.472615018094</v>
      </c>
      <c r="AO35" s="21">
        <f>+AO$48*shares!AO33</f>
        <v>75565.404293663029</v>
      </c>
      <c r="AP35" s="21">
        <f>+AP$48*shares!AP33</f>
        <v>75479.397015626411</v>
      </c>
      <c r="AQ35" s="21">
        <f>+AQ$48*shares!AQ33</f>
        <v>53752.078986837609</v>
      </c>
      <c r="AR35" s="21">
        <f>+AR$48*shares!AR33</f>
        <v>62167.81450872311</v>
      </c>
      <c r="AS35" s="21">
        <f>+AS$48*shares!AS33</f>
        <v>60766.062510506017</v>
      </c>
      <c r="AT35" s="21">
        <f>+AT$48*shares!AT33</f>
        <v>67464.417565378521</v>
      </c>
      <c r="AU35" s="21">
        <f>+AU$48*shares!AU33</f>
        <v>52431.213125753995</v>
      </c>
      <c r="AV35" s="13"/>
      <c r="AW35" s="13">
        <f>+AW36+AW39+AW40</f>
        <v>77360.415746100829</v>
      </c>
      <c r="AX35" s="13">
        <f t="shared" ref="AX35:BD35" si="9">+AX36+AX39+AX40</f>
        <v>80637.731489851634</v>
      </c>
      <c r="AY35" s="13">
        <f t="shared" si="9"/>
        <v>78906.768788472284</v>
      </c>
      <c r="AZ35" s="13">
        <f t="shared" si="9"/>
        <v>53103.976026429802</v>
      </c>
      <c r="BA35" s="13">
        <f t="shared" si="9"/>
        <v>59635.841700387071</v>
      </c>
      <c r="BB35" s="13">
        <f t="shared" si="9"/>
        <v>61760.577987698816</v>
      </c>
      <c r="BC35" s="13">
        <f t="shared" si="9"/>
        <v>65209.648178727934</v>
      </c>
      <c r="BD35" s="13">
        <f t="shared" si="9"/>
        <v>56677.434152503803</v>
      </c>
    </row>
    <row r="36" spans="2:56" x14ac:dyDescent="0.25">
      <c r="B36" s="10" t="s">
        <v>4</v>
      </c>
      <c r="C36" s="13">
        <f>+C$48*shares!C34</f>
        <v>13475.363252452929</v>
      </c>
      <c r="D36" s="13">
        <f>+D$48*shares!D34</f>
        <v>13193.933864930194</v>
      </c>
      <c r="E36" s="13">
        <f>+E$48*shares!E34</f>
        <v>9579.6671479140841</v>
      </c>
      <c r="F36" s="13">
        <f>+F$48*shares!F34</f>
        <v>8393.5763068652141</v>
      </c>
      <c r="G36" s="13">
        <f>+G$48*shares!G34</f>
        <v>9012.6052802175855</v>
      </c>
      <c r="H36" s="13">
        <f>+H$48*shares!H34</f>
        <v>10292.13980744356</v>
      </c>
      <c r="I36" s="13">
        <f>+I$48*shares!I34</f>
        <v>10710.785065440792</v>
      </c>
      <c r="J36" s="13">
        <f>+J$48*shares!J34</f>
        <v>11285.078507616316</v>
      </c>
      <c r="K36" s="13">
        <f>+K$48*shares!K34</f>
        <v>11958.970163529017</v>
      </c>
      <c r="L36" s="13">
        <f>+L$48*shares!L34</f>
        <v>11715.62346146914</v>
      </c>
      <c r="M36" s="13">
        <f>+M$48*shares!M34</f>
        <v>13312.016827286241</v>
      </c>
      <c r="N36" s="13">
        <f>+N$48*shares!N34</f>
        <v>15850.307718787644</v>
      </c>
      <c r="O36" s="13">
        <f>+O$48*shares!O34</f>
        <v>17762.884626843581</v>
      </c>
      <c r="P36" s="13">
        <f>+P$48*shares!P34</f>
        <v>18229.79514895206</v>
      </c>
      <c r="Q36" s="13">
        <f>+Q$48*shares!Q34</f>
        <v>16768.102886266002</v>
      </c>
      <c r="R36" s="13">
        <f>+R$48*shares!R34</f>
        <v>19082.220147336346</v>
      </c>
      <c r="S36" s="13">
        <f>+S$48*shares!S34</f>
        <v>21320.242203044378</v>
      </c>
      <c r="T36" s="13">
        <f>+T$48*shares!T34</f>
        <v>27026.185380150273</v>
      </c>
      <c r="U36" s="13">
        <f>+U$48*shares!U34</f>
        <v>34922.359583075166</v>
      </c>
      <c r="V36" s="13">
        <f>+V$48*shares!V34</f>
        <v>29587.552575829348</v>
      </c>
      <c r="W36" s="13">
        <f>+W$48*shares!W34</f>
        <v>26954.579685881141</v>
      </c>
      <c r="X36" s="13">
        <f>+X$48*shares!X34</f>
        <v>21173.080760708683</v>
      </c>
      <c r="Y36" s="13">
        <f>+Y$48*shares!Y34</f>
        <v>25091.75842545307</v>
      </c>
      <c r="Z36" s="13">
        <f>+Z$48*shares!Z34</f>
        <v>22370.40027653164</v>
      </c>
      <c r="AA36" s="13">
        <f>+AA$48*shares!AA34</f>
        <v>22120.362126641448</v>
      </c>
      <c r="AB36" s="13">
        <f>+AB$48*shares!AB34</f>
        <v>23595.059777185121</v>
      </c>
      <c r="AC36" s="13">
        <f>+AC$48*shares!AC34</f>
        <v>25788.239366600115</v>
      </c>
      <c r="AD36" s="13">
        <f>+AD$48*shares!AD34</f>
        <v>29048.811905979172</v>
      </c>
      <c r="AE36" s="13">
        <f>+AE$48*shares!AE34</f>
        <v>34473.012220508208</v>
      </c>
      <c r="AF36" s="13">
        <f>+AF$48*shares!AF34</f>
        <v>35468.938601907743</v>
      </c>
      <c r="AG36" s="13">
        <f>+AG$48*shares!AG34</f>
        <v>38116.262162772015</v>
      </c>
      <c r="AH36" s="13">
        <f>+AH$48*shares!AH34</f>
        <v>47155.139085491886</v>
      </c>
      <c r="AI36" s="13">
        <f>+AI$48*shares!AI34</f>
        <v>48346.112850088764</v>
      </c>
      <c r="AJ36" s="13">
        <f>+AJ$48*shares!AJ34</f>
        <v>54015.671588492332</v>
      </c>
      <c r="AK36" s="13">
        <f>+AK$48*shares!AK34</f>
        <v>59367.587085793813</v>
      </c>
      <c r="AL36" s="13">
        <f>+AL$48*shares!AL34</f>
        <v>62332.648759792712</v>
      </c>
      <c r="AM36" s="13">
        <f>+AM$48*shares!AM34</f>
        <v>64461.399923207246</v>
      </c>
      <c r="AN36" s="13">
        <f>+AN$48*shares!AN34</f>
        <v>72049.297751716775</v>
      </c>
      <c r="AO36" s="13">
        <f>+AO$48*shares!AO34</f>
        <v>73408.775974453747</v>
      </c>
      <c r="AP36" s="13">
        <f>+AP$48*shares!AP34</f>
        <v>70375.479413035893</v>
      </c>
      <c r="AQ36" s="13">
        <f>+AQ$48*shares!AQ34</f>
        <v>49860.943687534418</v>
      </c>
      <c r="AR36" s="13">
        <f>+AR$48*shares!AR34</f>
        <v>57861.029224967991</v>
      </c>
      <c r="AS36" s="13">
        <f>+AS$48*shares!AS34</f>
        <v>61182.783163198343</v>
      </c>
      <c r="AT36" s="13">
        <f>+AT$48*shares!AT34</f>
        <v>64323.438900308247</v>
      </c>
      <c r="AU36" s="13">
        <f>+AU$48*shares!AU34</f>
        <v>57749.928770272767</v>
      </c>
      <c r="AV36" s="13"/>
      <c r="AW36" s="13">
        <v>73365.902399310129</v>
      </c>
      <c r="AX36" s="13">
        <v>76585.181517874007</v>
      </c>
      <c r="AY36" s="13">
        <v>80103.180763376295</v>
      </c>
      <c r="AZ36" s="13">
        <v>47866.956094137029</v>
      </c>
      <c r="BA36" s="13">
        <v>57334.992534034456</v>
      </c>
      <c r="BB36" s="13">
        <v>59640.875403282087</v>
      </c>
      <c r="BC36" s="13">
        <v>61416.153077379793</v>
      </c>
      <c r="BD36" s="13">
        <v>54752.362376761303</v>
      </c>
    </row>
    <row r="37" spans="2:56" x14ac:dyDescent="0.25">
      <c r="B37" s="10" t="s">
        <v>5</v>
      </c>
      <c r="C37" s="14">
        <f>+C$48*shares!C35</f>
        <v>0</v>
      </c>
      <c r="D37" s="14">
        <f>+D$48*shares!D35</f>
        <v>0</v>
      </c>
      <c r="E37" s="14">
        <f>+E$48*shares!E35</f>
        <v>0</v>
      </c>
      <c r="F37" s="14">
        <f>+F$48*shares!F35</f>
        <v>0</v>
      </c>
      <c r="G37" s="14">
        <f>+G$48*shares!G35</f>
        <v>0</v>
      </c>
      <c r="H37" s="14">
        <f>+H$48*shares!H35</f>
        <v>0</v>
      </c>
      <c r="I37" s="14">
        <f>+I$48*shares!I35</f>
        <v>0</v>
      </c>
      <c r="J37" s="14">
        <f>+J$48*shares!J35</f>
        <v>0</v>
      </c>
      <c r="K37" s="14">
        <f>+K$48*shares!K35</f>
        <v>3589.7718199195683</v>
      </c>
      <c r="L37" s="14">
        <f>+L$48*shares!L35</f>
        <v>3466.1117917592092</v>
      </c>
      <c r="M37" s="14">
        <f>+M$48*shares!M35</f>
        <v>5247.2733330296824</v>
      </c>
      <c r="N37" s="14">
        <f>+N$48*shares!N35</f>
        <v>6485.1022527905116</v>
      </c>
      <c r="O37" s="14">
        <f>+O$48*shares!O35</f>
        <v>7332.4919306638103</v>
      </c>
      <c r="P37" s="14">
        <f>+P$48*shares!P35</f>
        <v>8520.8733125212621</v>
      </c>
      <c r="Q37" s="14">
        <f>+Q$48*shares!Q35</f>
        <v>7283.0924400626709</v>
      </c>
      <c r="R37" s="14">
        <f>+R$48*shares!R35</f>
        <v>9370.8918642170192</v>
      </c>
      <c r="S37" s="14">
        <f>+S$48*shares!S35</f>
        <v>11729.76043979837</v>
      </c>
      <c r="T37" s="14">
        <f>+T$48*shares!T35</f>
        <v>18745.428459503815</v>
      </c>
      <c r="U37" s="14">
        <f>+U$48*shares!U35</f>
        <v>26910.648589344484</v>
      </c>
      <c r="V37" s="14">
        <f>+V$48*shares!V35</f>
        <v>20808.167822454481</v>
      </c>
      <c r="W37" s="14">
        <f>+W$48*shares!W35</f>
        <v>19320.719162713813</v>
      </c>
      <c r="X37" s="14">
        <f>+X$48*shares!X35</f>
        <v>13001.806646376941</v>
      </c>
      <c r="Y37" s="14">
        <f>+Y$48*shares!Y35</f>
        <v>17083.595690331156</v>
      </c>
      <c r="Z37" s="14">
        <f>+Z$48*shares!Z35</f>
        <v>14589.596982854502</v>
      </c>
      <c r="AA37" s="14">
        <f>+AA$48*shares!AA35</f>
        <v>11832.196617334237</v>
      </c>
      <c r="AB37" s="14">
        <f>+AB$48*shares!AB35</f>
        <v>12419.140145191086</v>
      </c>
      <c r="AC37" s="14">
        <f>+AC$48*shares!AC35</f>
        <v>12873.54790067767</v>
      </c>
      <c r="AD37" s="14">
        <f>+AD$48*shares!AD35</f>
        <v>13435.679658718607</v>
      </c>
      <c r="AE37" s="14">
        <f>+AE$48*shares!AE35</f>
        <v>16135.827266934857</v>
      </c>
      <c r="AF37" s="14">
        <f>+AF$48*shares!AF35</f>
        <v>16222.588053194113</v>
      </c>
      <c r="AG37" s="14">
        <f>+AG$48*shares!AG35</f>
        <v>17226.434790660729</v>
      </c>
      <c r="AH37" s="14">
        <f>+AH$48*shares!AH35</f>
        <v>22622.06766418722</v>
      </c>
      <c r="AI37" s="14">
        <f>+AI$48*shares!AI35</f>
        <v>21896.073251526861</v>
      </c>
      <c r="AJ37" s="14">
        <f>+AJ$48*shares!AJ35</f>
        <v>23517.173114284506</v>
      </c>
      <c r="AK37" s="14">
        <f>+AK$48*shares!AK35</f>
        <v>25585.498885735553</v>
      </c>
      <c r="AL37" s="14">
        <f>+AL$48*shares!AL35</f>
        <v>25682.309689750149</v>
      </c>
      <c r="AM37" s="14">
        <f>+AM$48*shares!AM35</f>
        <v>26930.559333693796</v>
      </c>
      <c r="AN37" s="14">
        <f>+AN$48*shares!AN35</f>
        <v>29029.918704282663</v>
      </c>
      <c r="AO37" s="14">
        <f>+AO$48*shares!AO35</f>
        <v>29272.05268412811</v>
      </c>
      <c r="AP37" s="14">
        <f>+AP$48*shares!AP35</f>
        <v>27800.009034522776</v>
      </c>
      <c r="AQ37" s="14">
        <f>+AQ$48*shares!AQ35</f>
        <v>19336.635958062398</v>
      </c>
      <c r="AR37" s="14">
        <f>+AR$48*shares!AR35</f>
        <v>22046.290572501941</v>
      </c>
      <c r="AS37" s="14">
        <f>+AS$48*shares!AS35</f>
        <v>22747.30712059803</v>
      </c>
      <c r="AT37" s="14">
        <f>+AT$48*shares!AT35</f>
        <v>23973.047646892071</v>
      </c>
      <c r="AU37" s="14">
        <f>+AU$48*shares!AU35</f>
        <v>20752.8958767806</v>
      </c>
      <c r="AV37" s="14"/>
      <c r="AW37" s="14"/>
      <c r="AX37" s="14"/>
      <c r="AY37" s="14"/>
      <c r="AZ37" s="14"/>
      <c r="BA37" s="14"/>
      <c r="BB37" s="14"/>
      <c r="BC37" s="14"/>
      <c r="BD37" s="14"/>
    </row>
    <row r="38" spans="2:56" x14ac:dyDescent="0.25">
      <c r="B38" s="10" t="s">
        <v>6</v>
      </c>
      <c r="C38" s="14">
        <f>+C$48*shares!C36</f>
        <v>0</v>
      </c>
      <c r="D38" s="14">
        <f>+D$48*shares!D36</f>
        <v>0</v>
      </c>
      <c r="E38" s="14">
        <f>+E$48*shares!E36</f>
        <v>0</v>
      </c>
      <c r="F38" s="14">
        <f>+F$48*shares!F36</f>
        <v>0</v>
      </c>
      <c r="G38" s="14">
        <f>+G$48*shares!G36</f>
        <v>0</v>
      </c>
      <c r="H38" s="14">
        <f>+H$48*shares!H36</f>
        <v>0</v>
      </c>
      <c r="I38" s="14">
        <f>+I$48*shares!I36</f>
        <v>0</v>
      </c>
      <c r="J38" s="14">
        <f>+J$48*shares!J36</f>
        <v>0</v>
      </c>
      <c r="K38" s="14">
        <f>+K$48*shares!K36</f>
        <v>8369.2017071560604</v>
      </c>
      <c r="L38" s="14">
        <f>+L$48*shares!L36</f>
        <v>8249.5090133805061</v>
      </c>
      <c r="M38" s="14">
        <f>+M$48*shares!M36</f>
        <v>8064.7465445738608</v>
      </c>
      <c r="N38" s="14">
        <f>+N$48*shares!N36</f>
        <v>9365.2085547522784</v>
      </c>
      <c r="O38" s="14">
        <f>+O$48*shares!O36</f>
        <v>10430.389789770796</v>
      </c>
      <c r="P38" s="14">
        <f>+P$48*shares!P36</f>
        <v>9708.9252271633668</v>
      </c>
      <c r="Q38" s="14">
        <f>+Q$48*shares!Q36</f>
        <v>9485.0110709329456</v>
      </c>
      <c r="R38" s="14">
        <f>+R$48*shares!R36</f>
        <v>9711.3275922752746</v>
      </c>
      <c r="S38" s="14">
        <f>+S$48*shares!S36</f>
        <v>9590.4817632460054</v>
      </c>
      <c r="T38" s="14">
        <f>+T$48*shares!T36</f>
        <v>8280.7603515362644</v>
      </c>
      <c r="U38" s="14">
        <f>+U$48*shares!U36</f>
        <v>8011.7093744167432</v>
      </c>
      <c r="V38" s="14">
        <f>+V$48*shares!V36</f>
        <v>8779.381487499475</v>
      </c>
      <c r="W38" s="14">
        <f>+W$48*shares!W36</f>
        <v>7633.8611056680311</v>
      </c>
      <c r="X38" s="14">
        <f>+X$48*shares!X36</f>
        <v>8171.2741143317398</v>
      </c>
      <c r="Y38" s="14">
        <f>+Y$48*shares!Y36</f>
        <v>8008.1606852987506</v>
      </c>
      <c r="Z38" s="14">
        <f>+Z$48*shares!Z36</f>
        <v>7780.8032936771415</v>
      </c>
      <c r="AA38" s="14">
        <f>+AA$48*shares!AA36</f>
        <v>10288.16550930721</v>
      </c>
      <c r="AB38" s="14">
        <f>+AB$48*shares!AB36</f>
        <v>11175.919631994044</v>
      </c>
      <c r="AC38" s="14">
        <f>+AC$48*shares!AC36</f>
        <v>12914.691465922428</v>
      </c>
      <c r="AD38" s="14">
        <f>+AD$48*shares!AD36</f>
        <v>15613.132247260559</v>
      </c>
      <c r="AE38" s="14">
        <f>+AE$48*shares!AE36</f>
        <v>18337.18495357336</v>
      </c>
      <c r="AF38" s="14">
        <f>+AF$48*shares!AF36</f>
        <v>19246.350548713621</v>
      </c>
      <c r="AG38" s="14">
        <f>+AG$48*shares!AG36</f>
        <v>20889.827372111289</v>
      </c>
      <c r="AH38" s="14">
        <f>+AH$48*shares!AH36</f>
        <v>24533.071421304659</v>
      </c>
      <c r="AI38" s="14">
        <f>+AI$48*shares!AI36</f>
        <v>26450.039598561907</v>
      </c>
      <c r="AJ38" s="14">
        <f>+AJ$48*shares!AJ36</f>
        <v>30498.498474207827</v>
      </c>
      <c r="AK38" s="14">
        <f>+AK$48*shares!AK36</f>
        <v>33782.088200058271</v>
      </c>
      <c r="AL38" s="14">
        <f>+AL$48*shares!AL36</f>
        <v>36650.339070042566</v>
      </c>
      <c r="AM38" s="14">
        <f>+AM$48*shares!AM36</f>
        <v>37530.840589513435</v>
      </c>
      <c r="AN38" s="14">
        <f>+AN$48*shares!AN36</f>
        <v>43019.379047434129</v>
      </c>
      <c r="AO38" s="14">
        <f>+AO$48*shares!AO36</f>
        <v>44136.72329032563</v>
      </c>
      <c r="AP38" s="14">
        <f>+AP$48*shares!AP36</f>
        <v>42575.470378513106</v>
      </c>
      <c r="AQ38" s="14">
        <f>+AQ$48*shares!AQ36</f>
        <v>30524.307729472024</v>
      </c>
      <c r="AR38" s="14">
        <f>+AR$48*shares!AR36</f>
        <v>35814.738652466003</v>
      </c>
      <c r="AS38" s="14">
        <f>+AS$48*shares!AS36</f>
        <v>38435.476042600305</v>
      </c>
      <c r="AT38" s="14">
        <f>+AT$48*shares!AT36</f>
        <v>40350.391253416165</v>
      </c>
      <c r="AU38" s="14">
        <f>+AU$48*shares!AU36</f>
        <v>36997.032893492142</v>
      </c>
      <c r="AV38" s="14"/>
      <c r="AW38" s="14"/>
      <c r="AX38" s="14"/>
      <c r="AY38" s="14"/>
      <c r="AZ38" s="14"/>
      <c r="BA38" s="14"/>
      <c r="BB38" s="14"/>
      <c r="BC38" s="14"/>
      <c r="BD38" s="14"/>
    </row>
    <row r="39" spans="2:56" x14ac:dyDescent="0.25">
      <c r="B39" s="10" t="s">
        <v>7</v>
      </c>
      <c r="C39" s="14">
        <f>+C$48*shares!C37</f>
        <v>-312.14574274325679</v>
      </c>
      <c r="D39" s="14">
        <f>+D$48*shares!D37</f>
        <v>-133.57858054955494</v>
      </c>
      <c r="E39" s="14">
        <f>+E$48*shares!E37</f>
        <v>410.07106868745529</v>
      </c>
      <c r="F39" s="14">
        <f>+F$48*shares!F37</f>
        <v>483.34476838749458</v>
      </c>
      <c r="G39" s="14">
        <f>+G$48*shares!G37</f>
        <v>3352.4420803073745</v>
      </c>
      <c r="H39" s="14">
        <f>+H$48*shares!H37</f>
        <v>5389.5929498231935</v>
      </c>
      <c r="I39" s="14">
        <f>+I$48*shares!I37</f>
        <v>188.04299593912776</v>
      </c>
      <c r="J39" s="14">
        <f>+J$48*shares!J37</f>
        <v>1522.7298628686956</v>
      </c>
      <c r="K39" s="14">
        <f>+K$48*shares!K37</f>
        <v>1339.4877254174169</v>
      </c>
      <c r="L39" s="14">
        <f>+L$48*shares!L37</f>
        <v>-427.89460641419885</v>
      </c>
      <c r="M39" s="14">
        <f>+M$48*shares!M37</f>
        <v>-28.145667809285417</v>
      </c>
      <c r="N39" s="14">
        <f>+N$48*shares!N37</f>
        <v>1324.0142118343304</v>
      </c>
      <c r="O39" s="14">
        <f>+O$48*shares!O37</f>
        <v>325.58022568623591</v>
      </c>
      <c r="P39" s="14">
        <f>+P$48*shares!P37</f>
        <v>-153.83432305041586</v>
      </c>
      <c r="Q39" s="14">
        <f>+Q$48*shares!Q37</f>
        <v>-608.61328630208538</v>
      </c>
      <c r="R39" s="14">
        <f>+R$48*shares!R37</f>
        <v>-933.69902652860151</v>
      </c>
      <c r="S39" s="14">
        <f>+S$48*shares!S37</f>
        <v>237.96456018491932</v>
      </c>
      <c r="T39" s="14">
        <f>+T$48*shares!T37</f>
        <v>1049.8273997591325</v>
      </c>
      <c r="U39" s="14">
        <f>+U$48*shares!U37</f>
        <v>1158.1484749978513</v>
      </c>
      <c r="V39" s="14">
        <f>+V$48*shares!V37</f>
        <v>-276.50935784254568</v>
      </c>
      <c r="W39" s="14">
        <f>+W$48*shares!W37</f>
        <v>194.0774903752386</v>
      </c>
      <c r="X39" s="14">
        <f>+X$48*shares!X37</f>
        <v>1232.9404409491071</v>
      </c>
      <c r="Y39" s="14">
        <f>+Y$48*shares!Y37</f>
        <v>1316.2553154400016</v>
      </c>
      <c r="Z39" s="14">
        <f>+Z$48*shares!Z37</f>
        <v>650.04388559329448</v>
      </c>
      <c r="AA39" s="14">
        <f>+AA$48*shares!AA37</f>
        <v>-1826.6765385994631</v>
      </c>
      <c r="AB39" s="14">
        <f>+AB$48*shares!AB37</f>
        <v>2150.643395939142</v>
      </c>
      <c r="AC39" s="14">
        <f>+AC$48*shares!AC37</f>
        <v>-1353.0121243281692</v>
      </c>
      <c r="AD39" s="14">
        <f>+AD$48*shares!AD37</f>
        <v>-1911.9086451908445</v>
      </c>
      <c r="AE39" s="14">
        <f>+AE$48*shares!AE37</f>
        <v>618.62350704272103</v>
      </c>
      <c r="AF39" s="14">
        <f>+AF$48*shares!AF37</f>
        <v>983.81535844842051</v>
      </c>
      <c r="AG39" s="14">
        <f>+AG$48*shares!AG37</f>
        <v>941.77780210864091</v>
      </c>
      <c r="AH39" s="14">
        <f>+AH$48*shares!AH37</f>
        <v>2000.0461518126458</v>
      </c>
      <c r="AI39" s="14">
        <f>+AI$48*shares!AI37</f>
        <v>-2440.0502704782566</v>
      </c>
      <c r="AJ39" s="14">
        <f>+AJ$48*shares!AJ37</f>
        <v>-744.18391924423736</v>
      </c>
      <c r="AK39" s="14">
        <f>+AK$48*shares!AK37</f>
        <v>568.18479711193856</v>
      </c>
      <c r="AL39" s="14">
        <f>+AL$48*shares!AL37</f>
        <v>-1907.8748356728499</v>
      </c>
      <c r="AM39" s="14">
        <f>+AM$48*shares!AM37</f>
        <v>1922.4891810644806</v>
      </c>
      <c r="AN39" s="14">
        <f>+AN$48*shares!AN37</f>
        <v>4858.1748633013131</v>
      </c>
      <c r="AO39" s="14">
        <f>+AO$48*shares!AO37</f>
        <v>2156.6283192092937</v>
      </c>
      <c r="AP39" s="14">
        <f>+AP$48*shares!AP37</f>
        <v>5103.9176025905244</v>
      </c>
      <c r="AQ39" s="14">
        <f>+AQ$48*shares!AQ37</f>
        <v>3891.1352993031933</v>
      </c>
      <c r="AR39" s="14">
        <f>+AR$48*shares!AR37</f>
        <v>4306.7852837551063</v>
      </c>
      <c r="AS39" s="14">
        <f>+AS$48*shares!AS37</f>
        <v>-416.72065269232257</v>
      </c>
      <c r="AT39" s="14">
        <f>+AT$48*shares!AT37</f>
        <v>3140.9786650702836</v>
      </c>
      <c r="AU39" s="14">
        <f>+AU$48*shares!AU37</f>
        <v>-5318.715644518772</v>
      </c>
      <c r="AV39" s="14"/>
      <c r="AW39" s="14">
        <v>3306.8217787295198</v>
      </c>
      <c r="AX39" s="14">
        <v>3334.792539886359</v>
      </c>
      <c r="AY39" s="14">
        <v>-1944.4134861251937</v>
      </c>
      <c r="AZ39" s="14">
        <v>5075.276140262753</v>
      </c>
      <c r="BA39" s="14">
        <v>2237.6177001149681</v>
      </c>
      <c r="BB39" s="14">
        <v>1803.4027202144266</v>
      </c>
      <c r="BC39" s="14">
        <v>2245.3270383858908</v>
      </c>
      <c r="BD39" s="14">
        <v>-2575.7990782083953</v>
      </c>
    </row>
    <row r="40" spans="2:56" x14ac:dyDescent="0.25">
      <c r="B40" s="20" t="s">
        <v>18</v>
      </c>
      <c r="C40" s="14">
        <f>+C$48*shares!C38</f>
        <v>0</v>
      </c>
      <c r="D40" s="14">
        <f>+D$48*shares!D38</f>
        <v>0</v>
      </c>
      <c r="E40" s="14">
        <f>+E$48*shares!E38</f>
        <v>0</v>
      </c>
      <c r="F40" s="14">
        <f>+F$48*shares!F38</f>
        <v>0</v>
      </c>
      <c r="G40" s="14">
        <f>+G$48*shares!G38</f>
        <v>0</v>
      </c>
      <c r="H40" s="14">
        <f>+H$48*shares!H38</f>
        <v>0</v>
      </c>
      <c r="I40" s="14">
        <f>+I$48*shares!I38</f>
        <v>0</v>
      </c>
      <c r="J40" s="14">
        <f>+J$48*shares!J38</f>
        <v>0</v>
      </c>
      <c r="K40" s="14">
        <f>+K$48*shares!K38</f>
        <v>0</v>
      </c>
      <c r="L40" s="14">
        <f>+L$48*shares!L38</f>
        <v>0</v>
      </c>
      <c r="M40" s="14">
        <f>+M$48*shares!M38</f>
        <v>0</v>
      </c>
      <c r="N40" s="14">
        <f>+N$48*shares!N38</f>
        <v>0</v>
      </c>
      <c r="O40" s="14">
        <f>+O$48*shares!O38</f>
        <v>0</v>
      </c>
      <c r="P40" s="14">
        <f>+P$48*shares!P38</f>
        <v>0</v>
      </c>
      <c r="Q40" s="14">
        <f>+Q$48*shares!Q38</f>
        <v>0</v>
      </c>
      <c r="R40" s="14">
        <f>+R$48*shares!R38</f>
        <v>0</v>
      </c>
      <c r="S40" s="14">
        <f>+S$48*shares!S38</f>
        <v>0</v>
      </c>
      <c r="T40" s="14">
        <f>+T$48*shares!T38</f>
        <v>0</v>
      </c>
      <c r="U40" s="14">
        <f>+U$48*shares!U38</f>
        <v>0</v>
      </c>
      <c r="V40" s="14">
        <f>+V$48*shares!V38</f>
        <v>0</v>
      </c>
      <c r="W40" s="14">
        <f>+W$48*shares!W38</f>
        <v>0</v>
      </c>
      <c r="X40" s="14">
        <f>+X$48*shares!X38</f>
        <v>0</v>
      </c>
      <c r="Y40" s="14">
        <f>+Y$48*shares!Y38</f>
        <v>0</v>
      </c>
      <c r="Z40" s="14">
        <f>+Z$48*shares!Z38</f>
        <v>0</v>
      </c>
      <c r="AA40" s="14">
        <f>+AA$48*shares!AA38</f>
        <v>0</v>
      </c>
      <c r="AB40" s="14">
        <f>+AB$48*shares!AB38</f>
        <v>0</v>
      </c>
      <c r="AC40" s="14">
        <f>+AC$48*shares!AC38</f>
        <v>0</v>
      </c>
      <c r="AD40" s="14">
        <f>+AD$48*shares!AD38</f>
        <v>0</v>
      </c>
      <c r="AE40" s="14">
        <f>+AE$48*shares!AE38</f>
        <v>0</v>
      </c>
      <c r="AF40" s="14">
        <f>+AF$48*shares!AF38</f>
        <v>0</v>
      </c>
      <c r="AG40" s="14">
        <f>+AG$48*shares!AG38</f>
        <v>0</v>
      </c>
      <c r="AH40" s="14">
        <f>+AH$48*shares!AH38</f>
        <v>0</v>
      </c>
      <c r="AI40" s="14">
        <f>+AI$48*shares!AI38</f>
        <v>0</v>
      </c>
      <c r="AJ40" s="14">
        <f>+AJ$48*shares!AJ38</f>
        <v>0</v>
      </c>
      <c r="AK40" s="14">
        <f>+AK$48*shares!AK38</f>
        <v>0</v>
      </c>
      <c r="AL40" s="14">
        <f>+AL$48*shares!AL38</f>
        <v>0</v>
      </c>
      <c r="AM40" s="14">
        <f>+AM$48*shares!AM38</f>
        <v>0</v>
      </c>
      <c r="AN40" s="14">
        <f>+AN$48*shares!AN38</f>
        <v>0</v>
      </c>
      <c r="AO40" s="14">
        <f>+AO$48*shares!AO38</f>
        <v>0</v>
      </c>
      <c r="AP40" s="14">
        <f>+AP$48*shares!AP38</f>
        <v>0</v>
      </c>
      <c r="AQ40" s="14">
        <f>+AQ$48*shares!AQ38</f>
        <v>0</v>
      </c>
      <c r="AR40" s="14">
        <f>+AR$48*shares!AR38</f>
        <v>0</v>
      </c>
      <c r="AS40" s="14">
        <f>+AS$48*shares!AS38</f>
        <v>0</v>
      </c>
      <c r="AT40" s="14">
        <f>+AT$48*shares!AT38</f>
        <v>0</v>
      </c>
      <c r="AU40" s="14">
        <f>+AU$48*shares!AU38</f>
        <v>0</v>
      </c>
      <c r="AV40" s="14"/>
      <c r="AW40" s="14">
        <v>687.69156806118599</v>
      </c>
      <c r="AX40" s="14">
        <v>717.75743209127006</v>
      </c>
      <c r="AY40" s="14">
        <v>748.00151122118996</v>
      </c>
      <c r="AZ40" s="14">
        <v>161.743792030023</v>
      </c>
      <c r="BA40" s="14">
        <v>63.231466237646366</v>
      </c>
      <c r="BB40" s="14">
        <v>316.29986420229903</v>
      </c>
      <c r="BC40" s="14">
        <v>1548.1680629622495</v>
      </c>
      <c r="BD40" s="14">
        <v>4500.8708539508989</v>
      </c>
    </row>
    <row r="41" spans="2:56" x14ac:dyDescent="0.25">
      <c r="B41" s="10"/>
      <c r="C41" s="14">
        <f>+C$48*shares!C39</f>
        <v>0</v>
      </c>
      <c r="D41" s="14">
        <f>+D$48*shares!D39</f>
        <v>0</v>
      </c>
      <c r="E41" s="14">
        <f>+E$48*shares!E39</f>
        <v>0</v>
      </c>
      <c r="F41" s="14">
        <f>+F$48*shares!F39</f>
        <v>0</v>
      </c>
      <c r="G41" s="14">
        <f>+G$48*shares!G39</f>
        <v>0</v>
      </c>
      <c r="H41" s="14">
        <f>+H$48*shares!H39</f>
        <v>0</v>
      </c>
      <c r="I41" s="14">
        <f>+I$48*shares!I39</f>
        <v>0</v>
      </c>
      <c r="J41" s="14">
        <f>+J$48*shares!J39</f>
        <v>0</v>
      </c>
      <c r="K41" s="14">
        <f>+K$48*shares!K39</f>
        <v>0</v>
      </c>
      <c r="L41" s="14">
        <f>+L$48*shares!L39</f>
        <v>0</v>
      </c>
      <c r="M41" s="14">
        <f>+M$48*shares!M39</f>
        <v>0</v>
      </c>
      <c r="N41" s="14">
        <f>+N$48*shares!N39</f>
        <v>0</v>
      </c>
      <c r="O41" s="14">
        <f>+O$48*shares!O39</f>
        <v>0</v>
      </c>
      <c r="P41" s="14">
        <f>+P$48*shares!P39</f>
        <v>0</v>
      </c>
      <c r="Q41" s="14">
        <f>+Q$48*shares!Q39</f>
        <v>0</v>
      </c>
      <c r="R41" s="14">
        <f>+R$48*shares!R39</f>
        <v>0</v>
      </c>
      <c r="S41" s="14">
        <f>+S$48*shares!S39</f>
        <v>0</v>
      </c>
      <c r="T41" s="14">
        <f>+T$48*shares!T39</f>
        <v>0</v>
      </c>
      <c r="U41" s="14">
        <f>+U$48*shares!U39</f>
        <v>0</v>
      </c>
      <c r="V41" s="14">
        <f>+V$48*shares!V39</f>
        <v>0</v>
      </c>
      <c r="W41" s="14">
        <f>+W$48*shares!W39</f>
        <v>0</v>
      </c>
      <c r="X41" s="14">
        <f>+X$48*shares!X39</f>
        <v>0</v>
      </c>
      <c r="Y41" s="14">
        <f>+Y$48*shares!Y39</f>
        <v>0</v>
      </c>
      <c r="Z41" s="14">
        <f>+Z$48*shares!Z39</f>
        <v>0</v>
      </c>
      <c r="AA41" s="14">
        <f>+AA$48*shares!AA39</f>
        <v>0</v>
      </c>
      <c r="AB41" s="14">
        <f>+AB$48*shares!AB39</f>
        <v>0</v>
      </c>
      <c r="AC41" s="14">
        <f>+AC$48*shares!AC39</f>
        <v>0</v>
      </c>
      <c r="AD41" s="14">
        <f>+AD$48*shares!AD39</f>
        <v>0</v>
      </c>
      <c r="AE41" s="14">
        <f>+AE$48*shares!AE39</f>
        <v>0</v>
      </c>
      <c r="AF41" s="14">
        <f>+AF$48*shares!AF39</f>
        <v>0</v>
      </c>
      <c r="AG41" s="14">
        <f>+AG$48*shares!AG39</f>
        <v>0</v>
      </c>
      <c r="AH41" s="14">
        <f>+AH$48*shares!AH39</f>
        <v>0</v>
      </c>
      <c r="AI41" s="14">
        <f>+AI$48*shares!AI39</f>
        <v>0</v>
      </c>
      <c r="AJ41" s="14">
        <f>+AJ$48*shares!AJ39</f>
        <v>0</v>
      </c>
      <c r="AK41" s="14">
        <f>+AK$48*shares!AK39</f>
        <v>0</v>
      </c>
      <c r="AL41" s="14">
        <f>+AL$48*shares!AL39</f>
        <v>0</v>
      </c>
      <c r="AM41" s="14">
        <f>+AM$48*shares!AM39</f>
        <v>0</v>
      </c>
      <c r="AN41" s="14">
        <f>+AN$48*shares!AN39</f>
        <v>0</v>
      </c>
      <c r="AO41" s="14">
        <f>+AO$48*shares!AO39</f>
        <v>0</v>
      </c>
      <c r="AP41" s="14">
        <f>+AP$48*shares!AP39</f>
        <v>0</v>
      </c>
      <c r="AQ41" s="14">
        <f>+AQ$48*shares!AQ39</f>
        <v>0</v>
      </c>
      <c r="AR41" s="14">
        <f>+AR$48*shares!AR39</f>
        <v>0</v>
      </c>
      <c r="AS41" s="14">
        <f>+AS$48*shares!AS39</f>
        <v>0</v>
      </c>
      <c r="AT41" s="14">
        <f>+AT$48*shares!AT39</f>
        <v>0</v>
      </c>
      <c r="AU41" s="14">
        <f>+AU$48*shares!AU39</f>
        <v>0</v>
      </c>
      <c r="AV41" s="14"/>
      <c r="AW41" s="14"/>
      <c r="AX41" s="14"/>
      <c r="AY41" s="14"/>
      <c r="AZ41" s="14"/>
      <c r="BA41" s="14"/>
      <c r="BB41" s="14"/>
      <c r="BC41" s="14"/>
      <c r="BD41" s="14"/>
    </row>
    <row r="42" spans="2:56" x14ac:dyDescent="0.25">
      <c r="B42" s="10" t="s">
        <v>8</v>
      </c>
      <c r="C42" s="21">
        <f>+C$48*shares!C40</f>
        <v>1270.6731822234228</v>
      </c>
      <c r="D42" s="21">
        <f>+D$48*shares!D40</f>
        <v>2.3054051605240988</v>
      </c>
      <c r="E42" s="21">
        <f>+E$48*shares!E40</f>
        <v>2428.7284395514266</v>
      </c>
      <c r="F42" s="21">
        <f>+F$48*shares!F40</f>
        <v>4737.1844720851486</v>
      </c>
      <c r="G42" s="21">
        <f>+G$48*shares!G40</f>
        <v>497.05380857306653</v>
      </c>
      <c r="H42" s="21">
        <f>+H$48*shares!H40</f>
        <v>-5999.9248916465476</v>
      </c>
      <c r="I42" s="21">
        <f>+I$48*shares!I40</f>
        <v>-5153.7150384664892</v>
      </c>
      <c r="J42" s="21">
        <f>+J$48*shares!J40</f>
        <v>-6624.1747549706224</v>
      </c>
      <c r="K42" s="21">
        <f>+K$48*shares!K40</f>
        <v>-5487.0142644808993</v>
      </c>
      <c r="L42" s="21">
        <f>+L$48*shares!L40</f>
        <v>-1267.7437163048776</v>
      </c>
      <c r="M42" s="21">
        <f>+M$48*shares!M40</f>
        <v>-1218.2684780610455</v>
      </c>
      <c r="N42" s="21">
        <f>+N$48*shares!N40</f>
        <v>-2650.1703370685186</v>
      </c>
      <c r="O42" s="21">
        <f>+O$48*shares!O40</f>
        <v>-5195.6811870736365</v>
      </c>
      <c r="P42" s="21">
        <f>+P$48*shares!P40</f>
        <v>-3577.6177821877868</v>
      </c>
      <c r="Q42" s="21">
        <f>+Q$48*shares!Q40</f>
        <v>787.2093034807574</v>
      </c>
      <c r="R42" s="21">
        <f>+R$48*shares!R40</f>
        <v>920.48385779039586</v>
      </c>
      <c r="S42" s="21">
        <f>+S$48*shares!S40</f>
        <v>-347.58791219142154</v>
      </c>
      <c r="T42" s="21">
        <f>+T$48*shares!T40</f>
        <v>-6036.2966209099122</v>
      </c>
      <c r="U42" s="21">
        <f>+U$48*shares!U40</f>
        <v>-12968.806266369078</v>
      </c>
      <c r="V42" s="21">
        <f>+V$48*shares!V40</f>
        <v>-9116.4622159611827</v>
      </c>
      <c r="W42" s="21">
        <f>+W$48*shares!W40</f>
        <v>-6144.1717172267699</v>
      </c>
      <c r="X42" s="21">
        <f>+X$48*shares!X40</f>
        <v>-777.04056052277645</v>
      </c>
      <c r="Y42" s="21">
        <f>+Y$48*shares!Y40</f>
        <v>-3902.5249361128172</v>
      </c>
      <c r="Z42" s="21">
        <f>+Z$48*shares!Z40</f>
        <v>918.35307599958446</v>
      </c>
      <c r="AA42" s="21">
        <f>+AA$48*shares!AA40</f>
        <v>6370.8249122264733</v>
      </c>
      <c r="AB42" s="21">
        <f>+AB$48*shares!AB40</f>
        <v>3669.8639045734376</v>
      </c>
      <c r="AC42" s="21">
        <f>+AC$48*shares!AC40</f>
        <v>7638.3717834604768</v>
      </c>
      <c r="AD42" s="21">
        <f>+AD$48*shares!AD40</f>
        <v>7098.1929626025358</v>
      </c>
      <c r="AE42" s="21">
        <f>+AE$48*shares!AE40</f>
        <v>2669.3068027359645</v>
      </c>
      <c r="AF42" s="21">
        <f>+AF$48*shares!AF40</f>
        <v>2004.6117465871532</v>
      </c>
      <c r="AG42" s="21">
        <f>+AG$48*shares!AG40</f>
        <v>1464.9112060769694</v>
      </c>
      <c r="AH42" s="21">
        <f>+AH$48*shares!AH40</f>
        <v>-7020.810863369692</v>
      </c>
      <c r="AI42" s="21">
        <f>+AI$48*shares!AI40</f>
        <v>-688.62562652407655</v>
      </c>
      <c r="AJ42" s="21">
        <f>+AJ$48*shares!AJ40</f>
        <v>-4149.7534969587377</v>
      </c>
      <c r="AK42" s="21">
        <f>+AK$48*shares!AK40</f>
        <v>-8435.165798424965</v>
      </c>
      <c r="AL42" s="21">
        <f>+AL$48*shares!AL40</f>
        <v>-8472.8267505193235</v>
      </c>
      <c r="AM42" s="21">
        <f>+AM$48*shares!AM40</f>
        <v>-9494.8195844898273</v>
      </c>
      <c r="AN42" s="21">
        <f>+AN$48*shares!AN40</f>
        <v>-19032.03211340171</v>
      </c>
      <c r="AO42" s="21">
        <f>+AO$48*shares!AO40</f>
        <v>-16540.586134958008</v>
      </c>
      <c r="AP42" s="21">
        <f>+AP$48*shares!AP40</f>
        <v>-19472.177222159</v>
      </c>
      <c r="AQ42" s="21">
        <f>+AQ$48*shares!AQ40</f>
        <v>-9135.6282932876056</v>
      </c>
      <c r="AR42" s="21">
        <f>+AR$48*shares!AR40</f>
        <v>-11142.30711105453</v>
      </c>
      <c r="AS42" s="21">
        <f>+AS$48*shares!AS40</f>
        <v>-7336.0845923408324</v>
      </c>
      <c r="AT42" s="21">
        <f>+AT$48*shares!AT40</f>
        <v>-12620.904147283871</v>
      </c>
      <c r="AU42" s="21">
        <f>+AU$48*shares!AU40</f>
        <v>3069.3853104558175</v>
      </c>
      <c r="AV42" s="13"/>
      <c r="AW42" s="13">
        <f t="shared" ref="W42:BD42" si="10">+AW43-AW44</f>
        <v>-20623.165158984732</v>
      </c>
      <c r="AX42" s="13">
        <f t="shared" si="10"/>
        <v>-23069.15786334021</v>
      </c>
      <c r="AY42" s="13">
        <f t="shared" si="10"/>
        <v>-21519.085164796663</v>
      </c>
      <c r="AZ42" s="13">
        <f t="shared" si="10"/>
        <v>-11042.438674673227</v>
      </c>
      <c r="BA42" s="13">
        <f t="shared" si="10"/>
        <v>-6366.3584857456153</v>
      </c>
      <c r="BB42" s="13">
        <f t="shared" si="10"/>
        <v>-10078.991549155486</v>
      </c>
      <c r="BC42" s="13">
        <f t="shared" si="10"/>
        <v>-12730.565430460803</v>
      </c>
      <c r="BD42" s="13">
        <f t="shared" si="10"/>
        <v>-14151.343076678764</v>
      </c>
    </row>
    <row r="43" spans="2:56" x14ac:dyDescent="0.25">
      <c r="B43" s="10" t="s">
        <v>9</v>
      </c>
      <c r="C43" s="14">
        <f>+C$48*shares!C41</f>
        <v>19828.197673124308</v>
      </c>
      <c r="D43" s="14">
        <f>+D$48*shares!D41</f>
        <v>20084.582615187661</v>
      </c>
      <c r="E43" s="14">
        <f>+E$48*shares!E41</f>
        <v>17449.126736460719</v>
      </c>
      <c r="F43" s="14">
        <f>+F$48*shares!F41</f>
        <v>17781.413190125924</v>
      </c>
      <c r="G43" s="14">
        <f>+G$48*shares!G41</f>
        <v>16702.88105664355</v>
      </c>
      <c r="H43" s="14">
        <f>+H$48*shares!H41</f>
        <v>13572.418466542105</v>
      </c>
      <c r="I43" s="14">
        <f>+I$48*shares!I41</f>
        <v>16169.15910801328</v>
      </c>
      <c r="J43" s="14">
        <f>+J$48*shares!J41</f>
        <v>16347.807163426905</v>
      </c>
      <c r="K43" s="14">
        <f>+K$48*shares!K41</f>
        <v>17444.566192297028</v>
      </c>
      <c r="L43" s="14">
        <f>+L$48*shares!L41</f>
        <v>21737.621803750939</v>
      </c>
      <c r="M43" s="14">
        <f>+M$48*shares!M41</f>
        <v>24143.634239035735</v>
      </c>
      <c r="N43" s="14">
        <f>+N$48*shares!N41</f>
        <v>25904.622358989825</v>
      </c>
      <c r="O43" s="14">
        <f>+O$48*shares!O41</f>
        <v>26192.890988285686</v>
      </c>
      <c r="P43" s="14">
        <f>+P$48*shares!P41</f>
        <v>27582.318507066633</v>
      </c>
      <c r="Q43" s="14">
        <f>+Q$48*shares!Q41</f>
        <v>31746.283577732363</v>
      </c>
      <c r="R43" s="14">
        <f>+R$48*shares!R41</f>
        <v>34641.001572079127</v>
      </c>
      <c r="S43" s="14">
        <f>+S$48*shares!S41</f>
        <v>36050.426253509162</v>
      </c>
      <c r="T43" s="14">
        <f>+T$48*shares!T41</f>
        <v>35289.683731013356</v>
      </c>
      <c r="U43" s="14">
        <f>+U$48*shares!U41</f>
        <v>37577.312808632742</v>
      </c>
      <c r="V43" s="14">
        <f>+V$48*shares!V41</f>
        <v>32765.614220327014</v>
      </c>
      <c r="W43" s="14">
        <f>+W$48*shares!W41</f>
        <v>37693.763020515144</v>
      </c>
      <c r="X43" s="14">
        <f>+X$48*shares!X41</f>
        <v>40851.455047577052</v>
      </c>
      <c r="Y43" s="14">
        <f>+Y$48*shares!Y41</f>
        <v>43177.226188473804</v>
      </c>
      <c r="Z43" s="14">
        <f>+Z$48*shares!Z41</f>
        <v>48428.89545199478</v>
      </c>
      <c r="AA43" s="14">
        <f>+AA$48*shares!AA41</f>
        <v>56478.042093191099</v>
      </c>
      <c r="AB43" s="14">
        <f>+AB$48*shares!AB41</f>
        <v>61186.229348927067</v>
      </c>
      <c r="AC43" s="14">
        <f>+AC$48*shares!AC41</f>
        <v>68122.810296825948</v>
      </c>
      <c r="AD43" s="14">
        <f>+AD$48*shares!AD41</f>
        <v>70227.238378775917</v>
      </c>
      <c r="AE43" s="14">
        <f>+AE$48*shares!AE41</f>
        <v>71754.353738485137</v>
      </c>
      <c r="AF43" s="14">
        <f>+AF$48*shares!AF41</f>
        <v>64036.700229442271</v>
      </c>
      <c r="AG43" s="14">
        <f>+AG$48*shares!AG41</f>
        <v>70345.999871913547</v>
      </c>
      <c r="AH43" s="14">
        <f>+AH$48*shares!AH41</f>
        <v>73577.101247359577</v>
      </c>
      <c r="AI43" s="14">
        <f>+AI$48*shares!AI41</f>
        <v>83359.607604981429</v>
      </c>
      <c r="AJ43" s="14">
        <f>+AJ$48*shares!AJ41</f>
        <v>86773.096773622383</v>
      </c>
      <c r="AK43" s="14">
        <f>+AK$48*shares!AK41</f>
        <v>96201.39408410812</v>
      </c>
      <c r="AL43" s="14">
        <f>+AL$48*shares!AL41</f>
        <v>90507.522821925115</v>
      </c>
      <c r="AM43" s="14">
        <f>+AM$48*shares!AM41</f>
        <v>85335.612322622925</v>
      </c>
      <c r="AN43" s="14">
        <f>+AN$48*shares!AN41</f>
        <v>81090.587472354498</v>
      </c>
      <c r="AO43" s="14">
        <f>+AO$48*shares!AO41</f>
        <v>84189.789704985364</v>
      </c>
      <c r="AP43" s="14">
        <f>+AP$48*shares!AP41</f>
        <v>82083.66651738582</v>
      </c>
      <c r="AQ43" s="14">
        <f>+AQ$48*shares!AQ41</f>
        <v>63744.157873215292</v>
      </c>
      <c r="AR43" s="14">
        <f>+AR$48*shares!AR41</f>
        <v>76291.253800466191</v>
      </c>
      <c r="AS43" s="14">
        <f>+AS$48*shares!AS41</f>
        <v>87923.993777560434</v>
      </c>
      <c r="AT43" s="14">
        <f>+AT$48*shares!AT41</f>
        <v>79773.123341011378</v>
      </c>
      <c r="AU43" s="14">
        <f>+AU$48*shares!AU41</f>
        <v>77191.165375093653</v>
      </c>
      <c r="AV43" s="14"/>
      <c r="AW43" s="14">
        <v>62008.275240699571</v>
      </c>
      <c r="AX43" s="14">
        <v>63181.473866953194</v>
      </c>
      <c r="AY43" s="14">
        <v>64092.38101452573</v>
      </c>
      <c r="AZ43" s="14">
        <v>48766.449430271517</v>
      </c>
      <c r="BA43" s="14">
        <v>67025.471019141973</v>
      </c>
      <c r="BB43" s="14">
        <v>74404.968352006297</v>
      </c>
      <c r="BC43" s="14">
        <v>68336.57416500611</v>
      </c>
      <c r="BD43" s="14">
        <v>58449.118304241856</v>
      </c>
    </row>
    <row r="44" spans="2:56" x14ac:dyDescent="0.25">
      <c r="B44" s="10" t="s">
        <v>10</v>
      </c>
      <c r="C44" s="14">
        <f>+C$48*shares!C42</f>
        <v>18557.524490900887</v>
      </c>
      <c r="D44" s="14">
        <f>+D$48*shares!D42</f>
        <v>20082.27721002714</v>
      </c>
      <c r="E44" s="14">
        <f>+E$48*shares!E42</f>
        <v>15020.398296909292</v>
      </c>
      <c r="F44" s="14">
        <f>+F$48*shares!F42</f>
        <v>13044.228718040777</v>
      </c>
      <c r="G44" s="14">
        <f>+G$48*shares!G42</f>
        <v>16205.827248070484</v>
      </c>
      <c r="H44" s="14">
        <f>+H$48*shares!H42</f>
        <v>19572.343358188653</v>
      </c>
      <c r="I44" s="14">
        <f>+I$48*shares!I42</f>
        <v>21322.874146479771</v>
      </c>
      <c r="J44" s="14">
        <f>+J$48*shares!J42</f>
        <v>22971.981918397527</v>
      </c>
      <c r="K44" s="14">
        <f>+K$48*shares!K42</f>
        <v>22931.580456777927</v>
      </c>
      <c r="L44" s="14">
        <f>+L$48*shares!L42</f>
        <v>23005.365520055817</v>
      </c>
      <c r="M44" s="14">
        <f>+M$48*shares!M42</f>
        <v>25361.902717096778</v>
      </c>
      <c r="N44" s="14">
        <f>+N$48*shares!N42</f>
        <v>28554.792696058343</v>
      </c>
      <c r="O44" s="14">
        <f>+O$48*shares!O42</f>
        <v>31388.572175359321</v>
      </c>
      <c r="P44" s="14">
        <f>+P$48*shares!P42</f>
        <v>31159.936289254416</v>
      </c>
      <c r="Q44" s="14">
        <f>+Q$48*shares!Q42</f>
        <v>30959.074274251605</v>
      </c>
      <c r="R44" s="14">
        <f>+R$48*shares!R42</f>
        <v>33720.517714288726</v>
      </c>
      <c r="S44" s="14">
        <f>+S$48*shares!S42</f>
        <v>36398.014165700581</v>
      </c>
      <c r="T44" s="14">
        <f>+T$48*shares!T42</f>
        <v>41325.980351923266</v>
      </c>
      <c r="U44" s="14">
        <f>+U$48*shares!U42</f>
        <v>50546.119075001814</v>
      </c>
      <c r="V44" s="14">
        <f>+V$48*shares!V42</f>
        <v>41882.076436288196</v>
      </c>
      <c r="W44" s="14">
        <f>+W$48*shares!W42</f>
        <v>43837.934737741911</v>
      </c>
      <c r="X44" s="14">
        <f>+X$48*shares!X42</f>
        <v>41628.495608099831</v>
      </c>
      <c r="Y44" s="14">
        <f>+Y$48*shares!Y42</f>
        <v>47079.751124586626</v>
      </c>
      <c r="Z44" s="14">
        <f>+Z$48*shares!Z42</f>
        <v>47510.542375995203</v>
      </c>
      <c r="AA44" s="14">
        <f>+AA$48*shares!AA42</f>
        <v>50107.217180964624</v>
      </c>
      <c r="AB44" s="14">
        <f>+AB$48*shares!AB42</f>
        <v>57516.365444353622</v>
      </c>
      <c r="AC44" s="14">
        <f>+AC$48*shares!AC42</f>
        <v>60484.438513365472</v>
      </c>
      <c r="AD44" s="14">
        <f>+AD$48*shares!AD42</f>
        <v>63129.045416173387</v>
      </c>
      <c r="AE44" s="14">
        <f>+AE$48*shares!AE42</f>
        <v>69085.046935749182</v>
      </c>
      <c r="AF44" s="14">
        <f>+AF$48*shares!AF42</f>
        <v>62032.088482855121</v>
      </c>
      <c r="AG44" s="14">
        <f>+AG$48*shares!AG42</f>
        <v>68881.088665836578</v>
      </c>
      <c r="AH44" s="14">
        <f>+AH$48*shares!AH42</f>
        <v>80597.912110729274</v>
      </c>
      <c r="AI44" s="14">
        <f>+AI$48*shares!AI42</f>
        <v>84048.23323150551</v>
      </c>
      <c r="AJ44" s="14">
        <f>+AJ$48*shares!AJ42</f>
        <v>90922.850270581141</v>
      </c>
      <c r="AK44" s="14">
        <f>+AK$48*shares!AK42</f>
        <v>104636.55988253308</v>
      </c>
      <c r="AL44" s="14">
        <f>+AL$48*shares!AL42</f>
        <v>98980.349572444436</v>
      </c>
      <c r="AM44" s="14">
        <f>+AM$48*shares!AM42</f>
        <v>94830.431907112754</v>
      </c>
      <c r="AN44" s="14">
        <f>+AN$48*shares!AN42</f>
        <v>100122.6195857562</v>
      </c>
      <c r="AO44" s="14">
        <f>+AO$48*shares!AO42</f>
        <v>100730.37583994337</v>
      </c>
      <c r="AP44" s="14">
        <f>+AP$48*shares!AP42</f>
        <v>101555.84373954481</v>
      </c>
      <c r="AQ44" s="14">
        <f>+AQ$48*shares!AQ42</f>
        <v>72879.78616650289</v>
      </c>
      <c r="AR44" s="14">
        <f>+AR$48*shares!AR42</f>
        <v>87433.560911520719</v>
      </c>
      <c r="AS44" s="14">
        <f>+AS$48*shares!AS42</f>
        <v>95260.078369901254</v>
      </c>
      <c r="AT44" s="14">
        <f>+AT$48*shares!AT42</f>
        <v>92394.027488295265</v>
      </c>
      <c r="AU44" s="14">
        <f>+AU$48*shares!AU42</f>
        <v>74121.780064637845</v>
      </c>
      <c r="AV44" s="14"/>
      <c r="AW44" s="14">
        <v>82631.440399684303</v>
      </c>
      <c r="AX44" s="14">
        <v>86250.631730293404</v>
      </c>
      <c r="AY44" s="14">
        <v>85611.466179322393</v>
      </c>
      <c r="AZ44" s="14">
        <v>59808.888104944745</v>
      </c>
      <c r="BA44" s="14">
        <v>73391.829504887588</v>
      </c>
      <c r="BB44" s="14">
        <v>84483.959901161783</v>
      </c>
      <c r="BC44" s="14">
        <v>81067.139595466913</v>
      </c>
      <c r="BD44" s="14">
        <v>72600.46138092062</v>
      </c>
    </row>
    <row r="45" spans="2:56" x14ac:dyDescent="0.25">
      <c r="B45" s="10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</row>
    <row r="46" spans="2:56" x14ac:dyDescent="0.25">
      <c r="B46" s="10" t="s">
        <v>11</v>
      </c>
      <c r="C46" s="13">
        <v>15261.228342998051</v>
      </c>
      <c r="D46" s="13">
        <v>15303.290787354783</v>
      </c>
      <c r="E46" s="13">
        <v>14700.534268935537</v>
      </c>
      <c r="F46" s="13">
        <v>14106.320827348529</v>
      </c>
      <c r="G46" s="13">
        <v>14078.014280147148</v>
      </c>
      <c r="H46" s="13">
        <v>13842.011887352526</v>
      </c>
      <c r="I46" s="13">
        <v>13485.734530379254</v>
      </c>
      <c r="J46" s="13">
        <v>13817.953525838677</v>
      </c>
      <c r="K46" s="13">
        <v>14219.98660186175</v>
      </c>
      <c r="L46" s="13">
        <v>14758.94271707044</v>
      </c>
      <c r="M46" s="13">
        <v>15443.135928032203</v>
      </c>
      <c r="N46" s="13">
        <v>16256.452775324495</v>
      </c>
      <c r="O46" s="13">
        <v>16524.115002221188</v>
      </c>
      <c r="P46" s="13">
        <v>17229.578429409456</v>
      </c>
      <c r="Q46" s="13">
        <v>18033.728549010866</v>
      </c>
      <c r="R46" s="13">
        <v>18877.396161374658</v>
      </c>
      <c r="S46" s="13">
        <v>19700.704000000002</v>
      </c>
      <c r="T46" s="13">
        <v>20676.717998358134</v>
      </c>
      <c r="U46" s="13">
        <v>21716.623479917376</v>
      </c>
      <c r="V46" s="13">
        <v>21809.328569479003</v>
      </c>
      <c r="W46" s="13">
        <v>22356.265306715904</v>
      </c>
      <c r="X46" s="13">
        <v>22732.699886018825</v>
      </c>
      <c r="Y46" s="13">
        <v>23297.736103275081</v>
      </c>
      <c r="Z46" s="13">
        <v>23929.416902231911</v>
      </c>
      <c r="AA46" s="13">
        <v>24928.062195590948</v>
      </c>
      <c r="AB46" s="13">
        <v>26030.239788671948</v>
      </c>
      <c r="AC46" s="13">
        <v>27278.912666012206</v>
      </c>
      <c r="AD46" s="13">
        <v>28524.027122796208</v>
      </c>
      <c r="AE46" s="13">
        <v>30277.826305813112</v>
      </c>
      <c r="AF46" s="13">
        <v>31294.252762304859</v>
      </c>
      <c r="AG46" s="13">
        <v>32585.6798097028</v>
      </c>
      <c r="AH46" s="13">
        <v>34281.468666302746</v>
      </c>
      <c r="AI46" s="13">
        <v>36037.460028379675</v>
      </c>
      <c r="AJ46" s="13">
        <v>38486.569862999939</v>
      </c>
      <c r="AK46" s="13">
        <v>40588.15582629649</v>
      </c>
      <c r="AL46" s="13">
        <v>42559.598548954957</v>
      </c>
      <c r="AM46" s="13">
        <v>44374.306139859051</v>
      </c>
      <c r="AN46" s="13">
        <v>46235.899827093497</v>
      </c>
      <c r="AO46" s="13">
        <v>48188.730162800297</v>
      </c>
      <c r="AP46" s="13">
        <v>49256.932528424753</v>
      </c>
      <c r="AQ46" s="13">
        <v>44952.91868836189</v>
      </c>
      <c r="AR46" s="13">
        <v>47700.159112336973</v>
      </c>
      <c r="AS46" s="13">
        <v>49420.0743920124</v>
      </c>
      <c r="AT46" s="13">
        <v>50943.183906786537</v>
      </c>
      <c r="AU46" s="13">
        <v>51314.66342658436</v>
      </c>
      <c r="AV46" s="13"/>
      <c r="AW46" s="13">
        <v>317358.60760645795</v>
      </c>
      <c r="AX46" s="13">
        <v>326460.71916281147</v>
      </c>
      <c r="AY46" s="13">
        <v>331379.57154522662</v>
      </c>
      <c r="AZ46" s="13">
        <v>289229.84963294357</v>
      </c>
      <c r="BA46" s="13">
        <v>318236.85256416642</v>
      </c>
      <c r="BB46" s="13">
        <v>330162.5171161574</v>
      </c>
      <c r="BC46" s="13">
        <v>338470.61410571204</v>
      </c>
      <c r="BD46" s="13">
        <v>334668.38429648784</v>
      </c>
    </row>
    <row r="47" spans="2:56" x14ac:dyDescent="0.25">
      <c r="B47" s="10" t="s">
        <v>23</v>
      </c>
      <c r="C47" s="13"/>
      <c r="D47" s="22">
        <f>+(D46/C46-1)*100</f>
        <v>0.27561637511328563</v>
      </c>
      <c r="E47" s="22">
        <f t="shared" ref="E47:AU47" si="11">+(E46/D46-1)*100</f>
        <v>-3.9387379276443535</v>
      </c>
      <c r="F47" s="22">
        <f t="shared" si="11"/>
        <v>-4.0421213999185852</v>
      </c>
      <c r="G47" s="22">
        <f t="shared" si="11"/>
        <v>-0.20066569836197923</v>
      </c>
      <c r="H47" s="22">
        <f t="shared" si="11"/>
        <v>-1.6763897812451689</v>
      </c>
      <c r="I47" s="22">
        <f t="shared" si="11"/>
        <v>-2.5738842003076412</v>
      </c>
      <c r="J47" s="22">
        <f t="shared" si="11"/>
        <v>2.4634846156213142</v>
      </c>
      <c r="K47" s="22">
        <f t="shared" si="11"/>
        <v>2.9094979605431392</v>
      </c>
      <c r="L47" s="22">
        <f t="shared" si="11"/>
        <v>3.7901309635420377</v>
      </c>
      <c r="M47" s="22">
        <f t="shared" si="11"/>
        <v>4.6357874278515565</v>
      </c>
      <c r="N47" s="22">
        <f t="shared" si="11"/>
        <v>5.2665265078446266</v>
      </c>
      <c r="O47" s="22">
        <f t="shared" si="11"/>
        <v>1.6464983511222941</v>
      </c>
      <c r="P47" s="22">
        <f t="shared" si="11"/>
        <v>4.2692962805780388</v>
      </c>
      <c r="Q47" s="22">
        <f t="shared" si="11"/>
        <v>4.667265208467275</v>
      </c>
      <c r="R47" s="22">
        <f t="shared" si="11"/>
        <v>4.678276098428169</v>
      </c>
      <c r="S47" s="22">
        <f t="shared" si="11"/>
        <v>4.3613421659811635</v>
      </c>
      <c r="T47" s="22">
        <f t="shared" si="11"/>
        <v>4.9542087346631458</v>
      </c>
      <c r="U47" s="22">
        <f t="shared" si="11"/>
        <v>5.0293546666439815</v>
      </c>
      <c r="V47" s="22">
        <f t="shared" si="11"/>
        <v>0.42688537491730738</v>
      </c>
      <c r="W47" s="22">
        <f t="shared" si="11"/>
        <v>2.5078109832427975</v>
      </c>
      <c r="X47" s="22">
        <f t="shared" si="11"/>
        <v>1.6837990341340259</v>
      </c>
      <c r="Y47" s="22">
        <f t="shared" si="11"/>
        <v>2.4855658152763693</v>
      </c>
      <c r="Z47" s="22">
        <f t="shared" si="11"/>
        <v>2.7113398321480409</v>
      </c>
      <c r="AA47" s="22">
        <f t="shared" si="11"/>
        <v>4.1732955610209288</v>
      </c>
      <c r="AB47" s="22">
        <f t="shared" si="11"/>
        <v>4.421433099905947</v>
      </c>
      <c r="AC47" s="22">
        <f t="shared" si="11"/>
        <v>4.7970087385966531</v>
      </c>
      <c r="AD47" s="22">
        <f t="shared" si="11"/>
        <v>4.5643844827266022</v>
      </c>
      <c r="AE47" s="22">
        <f t="shared" si="11"/>
        <v>6.1484978101681964</v>
      </c>
      <c r="AF47" s="22">
        <f t="shared" si="11"/>
        <v>3.3569994299643691</v>
      </c>
      <c r="AG47" s="22">
        <f t="shared" si="11"/>
        <v>4.1267227474864443</v>
      </c>
      <c r="AH47" s="22">
        <f t="shared" si="11"/>
        <v>5.2040923083489066</v>
      </c>
      <c r="AI47" s="22">
        <f t="shared" si="11"/>
        <v>5.1222757670326802</v>
      </c>
      <c r="AJ47" s="22">
        <f t="shared" si="11"/>
        <v>6.7960112413349316</v>
      </c>
      <c r="AK47" s="22">
        <f t="shared" si="11"/>
        <v>5.460569676065008</v>
      </c>
      <c r="AL47" s="22">
        <f t="shared" si="11"/>
        <v>4.8571872323925458</v>
      </c>
      <c r="AM47" s="22">
        <f t="shared" si="11"/>
        <v>4.2639208375442994</v>
      </c>
      <c r="AN47" s="22">
        <f t="shared" si="11"/>
        <v>4.195206301067711</v>
      </c>
      <c r="AO47" s="22">
        <f t="shared" si="11"/>
        <v>4.2236235111887455</v>
      </c>
      <c r="AP47" s="22">
        <f t="shared" si="11"/>
        <v>2.2167057775036803</v>
      </c>
      <c r="AQ47" s="22">
        <f t="shared" si="11"/>
        <v>-8.7378844339913826</v>
      </c>
      <c r="AR47" s="22">
        <f t="shared" si="11"/>
        <v>6.1113727520574423</v>
      </c>
      <c r="AS47" s="22">
        <f t="shared" si="11"/>
        <v>3.6056803827947848</v>
      </c>
      <c r="AT47" s="22">
        <f t="shared" si="11"/>
        <v>3.0819652408704323</v>
      </c>
      <c r="AU47" s="22">
        <f t="shared" si="11"/>
        <v>0.72920357800474456</v>
      </c>
      <c r="AV47" s="13"/>
      <c r="AW47" s="13"/>
      <c r="AX47" s="13"/>
      <c r="AY47" s="13"/>
      <c r="AZ47" s="13"/>
      <c r="BA47" s="13"/>
      <c r="BB47" s="13"/>
      <c r="BC47" s="13"/>
      <c r="BD47" s="13"/>
    </row>
    <row r="48" spans="2:56" x14ac:dyDescent="0.25">
      <c r="B48" s="10" t="s">
        <v>22</v>
      </c>
      <c r="C48" s="26">
        <f t="shared" ref="C48:AL48" si="12">D48/(1+D47/100)</f>
        <v>104751.5501030649</v>
      </c>
      <c r="D48" s="26">
        <f t="shared" si="12"/>
        <v>105040.26252833394</v>
      </c>
      <c r="E48" s="26">
        <f t="shared" si="12"/>
        <v>100903.00186883325</v>
      </c>
      <c r="F48" s="26">
        <f t="shared" si="12"/>
        <v>96824.380037132883</v>
      </c>
      <c r="G48" s="26">
        <f t="shared" si="12"/>
        <v>96630.086718746708</v>
      </c>
      <c r="H48" s="26">
        <f t="shared" si="12"/>
        <v>95010.189819385298</v>
      </c>
      <c r="I48" s="26">
        <f t="shared" si="12"/>
        <v>92564.737554941836</v>
      </c>
      <c r="J48" s="26">
        <f t="shared" si="12"/>
        <v>94845.055624098066</v>
      </c>
      <c r="K48" s="26">
        <f t="shared" si="12"/>
        <v>97604.570583157198</v>
      </c>
      <c r="L48" s="26">
        <f t="shared" si="12"/>
        <v>101303.91163466168</v>
      </c>
      <c r="M48" s="26">
        <f t="shared" si="12"/>
        <v>106000.14563414318</v>
      </c>
      <c r="N48" s="26">
        <f t="shared" si="12"/>
        <v>111582.67140231923</v>
      </c>
      <c r="O48" s="26">
        <f t="shared" si="12"/>
        <v>113419.87824709663</v>
      </c>
      <c r="P48" s="26">
        <f t="shared" si="12"/>
        <v>118262.10889053607</v>
      </c>
      <c r="Q48" s="26">
        <f t="shared" si="12"/>
        <v>123781.71515358373</v>
      </c>
      <c r="R48" s="26">
        <f t="shared" si="12"/>
        <v>129572.56554783828</v>
      </c>
      <c r="S48" s="26">
        <f t="shared" si="12"/>
        <v>135223.66848461973</v>
      </c>
      <c r="T48" s="26">
        <f t="shared" si="12"/>
        <v>141922.9312800167</v>
      </c>
      <c r="U48" s="26">
        <f t="shared" si="12"/>
        <v>149060.73884738615</v>
      </c>
      <c r="V48" s="26">
        <f t="shared" si="12"/>
        <v>149697.05734126933</v>
      </c>
      <c r="W48" s="26">
        <f t="shared" si="12"/>
        <v>153451.17658686495</v>
      </c>
      <c r="X48" s="26">
        <f t="shared" si="12"/>
        <v>156034.98601610187</v>
      </c>
      <c r="Y48" s="26">
        <f t="shared" si="12"/>
        <v>159913.33828838935</v>
      </c>
      <c r="Z48" s="26">
        <f t="shared" si="12"/>
        <v>164249.1323263201</v>
      </c>
      <c r="AA48" s="26">
        <f t="shared" si="12"/>
        <v>171103.73407470982</v>
      </c>
      <c r="AB48" s="26">
        <f t="shared" si="12"/>
        <v>178668.97120826409</v>
      </c>
      <c r="AC48" s="26">
        <f t="shared" si="12"/>
        <v>187239.73737028526</v>
      </c>
      <c r="AD48" s="26">
        <f t="shared" si="12"/>
        <v>195786.07888831262</v>
      </c>
      <c r="AE48" s="26">
        <f t="shared" si="12"/>
        <v>207823.98166137471</v>
      </c>
      <c r="AF48" s="26">
        <f t="shared" si="12"/>
        <v>214800.63154107632</v>
      </c>
      <c r="AG48" s="26">
        <f t="shared" si="12"/>
        <v>223664.85806462646</v>
      </c>
      <c r="AH48" s="26">
        <f t="shared" si="12"/>
        <v>235304.58373964718</v>
      </c>
      <c r="AI48" s="26">
        <f t="shared" si="12"/>
        <v>247357.53341126026</v>
      </c>
      <c r="AJ48" s="26">
        <f t="shared" si="12"/>
        <v>264167.97918817832</v>
      </c>
      <c r="AK48" s="26">
        <f t="shared" si="12"/>
        <v>278593.05575360171</v>
      </c>
      <c r="AL48" s="26">
        <f t="shared" si="12"/>
        <v>292124.84208799788</v>
      </c>
      <c r="AM48" s="26">
        <f>AN48/(1+AN47/100)</f>
        <v>304580.8141014314</v>
      </c>
      <c r="AN48" s="21">
        <v>317358.60760645795</v>
      </c>
      <c r="AO48" s="21">
        <v>326460.71916281147</v>
      </c>
      <c r="AP48" s="21">
        <v>331379.57154522662</v>
      </c>
      <c r="AQ48" s="21">
        <v>289229.84963294357</v>
      </c>
      <c r="AR48" s="21">
        <v>318236.85256416642</v>
      </c>
      <c r="AS48" s="21">
        <v>330162.5171161574</v>
      </c>
      <c r="AT48" s="21">
        <v>338470.61410571204</v>
      </c>
      <c r="AU48" s="21">
        <v>334668.38429648784</v>
      </c>
      <c r="AV48" s="21"/>
      <c r="AW48" s="21"/>
      <c r="AX48" s="21"/>
      <c r="AY48" s="21"/>
      <c r="AZ48" s="21"/>
      <c r="BA48" s="21"/>
      <c r="BB48" s="21"/>
      <c r="BC48" s="21"/>
      <c r="BD48" s="21"/>
    </row>
    <row r="49" spans="2:56" x14ac:dyDescent="0.25">
      <c r="B49" s="18" t="s">
        <v>13</v>
      </c>
      <c r="C49" s="19">
        <f t="shared" ref="C49:AT49" si="13">+C31+C35+C42-C48</f>
        <v>0</v>
      </c>
      <c r="D49" s="19">
        <f t="shared" si="13"/>
        <v>0</v>
      </c>
      <c r="E49" s="19">
        <f t="shared" si="13"/>
        <v>0</v>
      </c>
      <c r="F49" s="19">
        <f t="shared" si="13"/>
        <v>0</v>
      </c>
      <c r="G49" s="19">
        <f t="shared" si="13"/>
        <v>0</v>
      </c>
      <c r="H49" s="19">
        <f t="shared" si="13"/>
        <v>0</v>
      </c>
      <c r="I49" s="19">
        <f t="shared" si="13"/>
        <v>0</v>
      </c>
      <c r="J49" s="19">
        <f t="shared" si="13"/>
        <v>0</v>
      </c>
      <c r="K49" s="19">
        <f t="shared" si="13"/>
        <v>0</v>
      </c>
      <c r="L49" s="19">
        <f t="shared" si="13"/>
        <v>0</v>
      </c>
      <c r="M49" s="19">
        <f t="shared" si="13"/>
        <v>0</v>
      </c>
      <c r="N49" s="19">
        <f t="shared" si="13"/>
        <v>0</v>
      </c>
      <c r="O49" s="19">
        <f t="shared" si="13"/>
        <v>0</v>
      </c>
      <c r="P49" s="19">
        <f t="shared" si="13"/>
        <v>0</v>
      </c>
      <c r="Q49" s="19">
        <f t="shared" si="13"/>
        <v>0</v>
      </c>
      <c r="R49" s="19">
        <f t="shared" si="13"/>
        <v>0</v>
      </c>
      <c r="S49" s="19">
        <f t="shared" si="13"/>
        <v>0</v>
      </c>
      <c r="T49" s="19">
        <f t="shared" si="13"/>
        <v>0</v>
      </c>
      <c r="U49" s="19">
        <f t="shared" si="13"/>
        <v>0</v>
      </c>
      <c r="V49" s="19">
        <f t="shared" si="13"/>
        <v>0</v>
      </c>
      <c r="W49" s="19">
        <f t="shared" si="13"/>
        <v>0</v>
      </c>
      <c r="X49" s="19">
        <f t="shared" si="13"/>
        <v>0</v>
      </c>
      <c r="Y49" s="19">
        <f t="shared" si="13"/>
        <v>0</v>
      </c>
      <c r="Z49" s="19">
        <f t="shared" si="13"/>
        <v>0</v>
      </c>
      <c r="AA49" s="19">
        <f t="shared" si="13"/>
        <v>0</v>
      </c>
      <c r="AB49" s="19">
        <f t="shared" si="13"/>
        <v>0</v>
      </c>
      <c r="AC49" s="19">
        <f t="shared" si="13"/>
        <v>0</v>
      </c>
      <c r="AD49" s="19">
        <f t="shared" si="13"/>
        <v>0</v>
      </c>
      <c r="AE49" s="19">
        <f t="shared" si="13"/>
        <v>0</v>
      </c>
      <c r="AF49" s="19">
        <f t="shared" si="13"/>
        <v>0</v>
      </c>
      <c r="AG49" s="19">
        <f t="shared" si="13"/>
        <v>0</v>
      </c>
      <c r="AH49" s="19">
        <f t="shared" si="13"/>
        <v>0</v>
      </c>
      <c r="AI49" s="19">
        <f t="shared" si="13"/>
        <v>0</v>
      </c>
      <c r="AJ49" s="19">
        <f t="shared" si="13"/>
        <v>0</v>
      </c>
      <c r="AK49" s="19">
        <f t="shared" si="13"/>
        <v>0</v>
      </c>
      <c r="AL49" s="19">
        <f t="shared" si="13"/>
        <v>0</v>
      </c>
      <c r="AM49" s="19">
        <f t="shared" si="13"/>
        <v>0</v>
      </c>
      <c r="AN49" s="19">
        <f t="shared" si="13"/>
        <v>0</v>
      </c>
      <c r="AO49" s="19">
        <f t="shared" si="13"/>
        <v>0</v>
      </c>
      <c r="AP49" s="19">
        <f t="shared" si="13"/>
        <v>0</v>
      </c>
      <c r="AQ49" s="19">
        <f t="shared" si="13"/>
        <v>0</v>
      </c>
      <c r="AR49" s="19">
        <f t="shared" si="13"/>
        <v>0</v>
      </c>
      <c r="AS49" s="19">
        <f t="shared" si="13"/>
        <v>0</v>
      </c>
      <c r="AT49" s="19">
        <f t="shared" si="13"/>
        <v>0</v>
      </c>
      <c r="AU49" s="19">
        <f>+AU31+AU35+AU42-AU48</f>
        <v>0</v>
      </c>
      <c r="AV49" s="19"/>
      <c r="AW49" s="19">
        <f t="shared" ref="AW49:BD49" si="14">+AW31+AW35+AW42-AW46</f>
        <v>0</v>
      </c>
      <c r="AX49" s="19">
        <f t="shared" si="14"/>
        <v>0</v>
      </c>
      <c r="AY49" s="19">
        <f t="shared" si="14"/>
        <v>-103.00785768037895</v>
      </c>
      <c r="AZ49" s="19">
        <f t="shared" si="14"/>
        <v>332.39061181707075</v>
      </c>
      <c r="BA49" s="19">
        <f t="shared" si="14"/>
        <v>124.17836674361024</v>
      </c>
      <c r="BB49" s="19">
        <f t="shared" si="14"/>
        <v>-6.0203767276834697</v>
      </c>
      <c r="BC49" s="19">
        <f t="shared" si="14"/>
        <v>524.28849637147505</v>
      </c>
      <c r="BD49" s="19">
        <f t="shared" si="14"/>
        <v>-1382.3345241862116</v>
      </c>
    </row>
    <row r="50" spans="2:56" x14ac:dyDescent="0.25">
      <c r="B50" s="18" t="s">
        <v>14</v>
      </c>
      <c r="K50" s="19">
        <f>+K36-K37-K38</f>
        <v>-3.3635466115811141E-3</v>
      </c>
      <c r="L50" s="19">
        <f t="shared" ref="L50:AU50" si="15">+L36-L37-L38</f>
        <v>2.6563294250081526E-3</v>
      </c>
      <c r="M50" s="19">
        <f t="shared" si="15"/>
        <v>-3.0503173020406393E-3</v>
      </c>
      <c r="N50" s="19">
        <f t="shared" si="15"/>
        <v>-3.0887551456544315E-3</v>
      </c>
      <c r="O50" s="19">
        <f t="shared" si="15"/>
        <v>2.9064089740131749E-3</v>
      </c>
      <c r="P50" s="19">
        <f t="shared" si="15"/>
        <v>-3.3907325687323464E-3</v>
      </c>
      <c r="Q50" s="19">
        <f t="shared" si="15"/>
        <v>-6.2472961508319713E-4</v>
      </c>
      <c r="R50" s="19">
        <f t="shared" si="15"/>
        <v>6.9084405186004005E-4</v>
      </c>
      <c r="S50" s="19">
        <f t="shared" si="15"/>
        <v>0</v>
      </c>
      <c r="T50" s="19">
        <f t="shared" si="15"/>
        <v>-3.4308898066228721E-3</v>
      </c>
      <c r="U50" s="19">
        <f t="shared" si="15"/>
        <v>1.6193139381357469E-3</v>
      </c>
      <c r="V50" s="19">
        <f t="shared" si="15"/>
        <v>3.2658753916621208E-3</v>
      </c>
      <c r="W50" s="19">
        <f t="shared" si="15"/>
        <v>-5.8250070287613198E-4</v>
      </c>
      <c r="X50" s="19">
        <f t="shared" si="15"/>
        <v>0</v>
      </c>
      <c r="Y50" s="19">
        <f t="shared" si="15"/>
        <v>2.0498231633609976E-3</v>
      </c>
      <c r="Z50" s="19">
        <f t="shared" si="15"/>
        <v>0</v>
      </c>
      <c r="AA50" s="19">
        <f t="shared" si="15"/>
        <v>0</v>
      </c>
      <c r="AB50" s="19">
        <f t="shared" si="15"/>
        <v>0</v>
      </c>
      <c r="AC50" s="19">
        <f t="shared" si="15"/>
        <v>1.8189894035458565E-11</v>
      </c>
      <c r="AD50" s="19">
        <f t="shared" si="15"/>
        <v>0</v>
      </c>
      <c r="AE50" s="19">
        <f t="shared" si="15"/>
        <v>0</v>
      </c>
      <c r="AF50" s="19">
        <f t="shared" si="15"/>
        <v>0</v>
      </c>
      <c r="AG50" s="19">
        <f t="shared" si="15"/>
        <v>0</v>
      </c>
      <c r="AH50" s="19">
        <f t="shared" si="15"/>
        <v>0</v>
      </c>
      <c r="AI50" s="19">
        <f t="shared" si="15"/>
        <v>0</v>
      </c>
      <c r="AJ50" s="19">
        <f t="shared" si="15"/>
        <v>0</v>
      </c>
      <c r="AK50" s="19">
        <f t="shared" si="15"/>
        <v>0</v>
      </c>
      <c r="AL50" s="19">
        <f t="shared" si="15"/>
        <v>0</v>
      </c>
      <c r="AM50" s="19">
        <f t="shared" si="15"/>
        <v>0</v>
      </c>
      <c r="AN50" s="19">
        <f t="shared" si="15"/>
        <v>0</v>
      </c>
      <c r="AO50" s="19">
        <f t="shared" si="15"/>
        <v>0</v>
      </c>
      <c r="AP50" s="19">
        <f t="shared" si="15"/>
        <v>0</v>
      </c>
      <c r="AQ50" s="19">
        <f t="shared" si="15"/>
        <v>0</v>
      </c>
      <c r="AR50" s="19">
        <f t="shared" si="15"/>
        <v>0</v>
      </c>
      <c r="AS50" s="19">
        <f t="shared" si="15"/>
        <v>0</v>
      </c>
      <c r="AT50" s="19">
        <f t="shared" si="15"/>
        <v>0</v>
      </c>
      <c r="AU50" s="19">
        <f t="shared" si="15"/>
        <v>0</v>
      </c>
      <c r="AV50" s="19"/>
      <c r="AW50" s="19"/>
      <c r="AX50" s="19"/>
      <c r="AY50" s="19"/>
      <c r="AZ50" s="19"/>
      <c r="BA50" s="19"/>
      <c r="BB50" s="19"/>
      <c r="BC50" s="19"/>
      <c r="BD50" s="1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shares</vt:lpstr>
      <vt:lpstr>empalme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Martin Romero Cuevas</dc:creator>
  <cp:lastModifiedBy>cramh</cp:lastModifiedBy>
  <dcterms:created xsi:type="dcterms:W3CDTF">2025-10-29T15:29:53Z</dcterms:created>
  <dcterms:modified xsi:type="dcterms:W3CDTF">2025-10-30T20:51:37Z</dcterms:modified>
</cp:coreProperties>
</file>