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5902ade17e5bf0e6/문서/카카오^F2/"/>
    </mc:Choice>
  </mc:AlternateContent>
  <xr:revisionPtr revIDLastSave="60" documentId="11_A53F2F610BC0CB6E5E1613A6E9A644044AFF5FEC" xr6:coauthVersionLast="45" xr6:coauthVersionMax="45" xr10:uidLastSave="{6E968CE1-F878-4D7E-8378-471D8056C3FA}"/>
  <bookViews>
    <workbookView xWindow="-108" yWindow="-108" windowWidth="23256" windowHeight="12576" tabRatio="620" activeTab="2" xr2:uid="{00000000-000D-0000-FFFF-FFFF00000000}"/>
  </bookViews>
  <sheets>
    <sheet name="메뉴 구조도" sheetId="1" r:id="rId1"/>
    <sheet name="프로그램 명세서" sheetId="9" r:id="rId2"/>
    <sheet name="WBS" sheetId="5" r:id="rId3"/>
    <sheet name="테이블명세서" sheetId="7" r:id="rId4"/>
    <sheet name="ERD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5" l="1"/>
  <c r="G21" i="5"/>
  <c r="F41" i="5"/>
  <c r="F56" i="5" l="1"/>
  <c r="C56" i="5"/>
  <c r="G55" i="5"/>
  <c r="C55" i="5" s="1"/>
  <c r="F55" i="5"/>
  <c r="F54" i="5"/>
  <c r="C54" i="5"/>
  <c r="F53" i="5"/>
  <c r="C53" i="5"/>
  <c r="F52" i="5"/>
  <c r="C52" i="5"/>
  <c r="F51" i="5"/>
  <c r="C51" i="5"/>
  <c r="G50" i="5"/>
  <c r="C50" i="5" s="1"/>
  <c r="F50" i="5"/>
  <c r="F49" i="5"/>
  <c r="C49" i="5"/>
  <c r="F48" i="5"/>
  <c r="C48" i="5"/>
  <c r="F47" i="5"/>
  <c r="C47" i="5"/>
  <c r="G46" i="5"/>
  <c r="C46" i="5" s="1"/>
  <c r="F46" i="5"/>
  <c r="F45" i="5"/>
  <c r="C45" i="5"/>
  <c r="F44" i="5"/>
  <c r="C44" i="5"/>
  <c r="F43" i="5"/>
  <c r="C43" i="5"/>
  <c r="G42" i="5"/>
  <c r="C42" i="5" s="1"/>
  <c r="F42" i="5"/>
  <c r="F40" i="5"/>
  <c r="C40" i="5"/>
  <c r="G39" i="5"/>
  <c r="C39" i="5" s="1"/>
  <c r="F39" i="5"/>
  <c r="F38" i="5"/>
  <c r="C38" i="5"/>
  <c r="F37" i="5"/>
  <c r="C37" i="5"/>
  <c r="G36" i="5"/>
  <c r="C36" i="5" s="1"/>
  <c r="F36" i="5"/>
  <c r="F35" i="5"/>
  <c r="C35" i="5"/>
  <c r="F34" i="5"/>
  <c r="C34" i="5"/>
  <c r="F33" i="5"/>
  <c r="C33" i="5"/>
  <c r="F32" i="5"/>
  <c r="C32" i="5"/>
  <c r="C31" i="5"/>
  <c r="F31" i="5"/>
  <c r="F30" i="5"/>
  <c r="C30" i="5"/>
  <c r="F29" i="5"/>
  <c r="C29" i="5"/>
  <c r="G28" i="5"/>
  <c r="C28" i="5" s="1"/>
  <c r="F28" i="5"/>
  <c r="F27" i="5"/>
  <c r="C27" i="5"/>
  <c r="F26" i="5"/>
  <c r="C26" i="5"/>
  <c r="F25" i="5"/>
  <c r="C25" i="5"/>
  <c r="F24" i="5"/>
  <c r="C24" i="5"/>
  <c r="F23" i="5"/>
  <c r="C23" i="5"/>
  <c r="F22" i="5"/>
  <c r="C22" i="5"/>
  <c r="C21" i="5"/>
  <c r="F21" i="5"/>
  <c r="F20" i="5"/>
  <c r="F19" i="5"/>
  <c r="C19" i="5"/>
  <c r="F18" i="5"/>
  <c r="C18" i="5"/>
  <c r="F17" i="5"/>
  <c r="C17" i="5"/>
  <c r="F16" i="5"/>
  <c r="C16" i="5"/>
  <c r="G15" i="5"/>
  <c r="C15" i="5" s="1"/>
  <c r="F15" i="5"/>
  <c r="F14" i="5"/>
  <c r="F13" i="5"/>
  <c r="C13" i="5"/>
  <c r="F12" i="5"/>
  <c r="C12" i="5"/>
  <c r="G11" i="5"/>
  <c r="C11" i="5" s="1"/>
  <c r="F11" i="5"/>
  <c r="F10" i="5"/>
  <c r="C10" i="5"/>
  <c r="F9" i="5"/>
  <c r="C9" i="5"/>
  <c r="F8" i="5"/>
  <c r="C8" i="5"/>
  <c r="F7" i="5"/>
  <c r="C7" i="5"/>
  <c r="F6" i="5"/>
  <c r="C6" i="5"/>
  <c r="G5" i="5"/>
  <c r="C5" i="5" s="1"/>
  <c r="F5" i="5"/>
  <c r="F4" i="5"/>
  <c r="C4" i="5"/>
  <c r="F3" i="5"/>
  <c r="C3" i="5"/>
  <c r="F2" i="5"/>
  <c r="G41" i="5" l="1"/>
  <c r="C41" i="5" s="1"/>
  <c r="G2" i="5"/>
  <c r="C2" i="5" s="1"/>
  <c r="G20" i="5"/>
  <c r="C20" i="5" s="1"/>
  <c r="G14" i="5" l="1"/>
  <c r="C14" i="5" s="1"/>
</calcChain>
</file>

<file path=xl/sharedStrings.xml><?xml version="1.0" encoding="utf-8"?>
<sst xmlns="http://schemas.openxmlformats.org/spreadsheetml/2006/main" count="456" uniqueCount="228">
  <si>
    <t>관리자</t>
  </si>
  <si>
    <t>구분</t>
  </si>
  <si>
    <t>구분</t>
  </si>
  <si>
    <t>1depth</t>
  </si>
  <si>
    <t>2depth</t>
  </si>
  <si>
    <t>3depth</t>
  </si>
  <si>
    <t>회원 관리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</si>
  <si>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</si>
  <si>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</si>
  <si>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</si>
  <si>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</si>
  <si>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</si>
  <si>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</si>
  <si>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</si>
  <si>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</si>
  <si>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Tab/Page</t>
  </si>
  <si>
    <t>Page/기능구분</t>
  </si>
  <si>
    <t>비고</t>
  </si>
  <si>
    <t>Program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</si>
  <si>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</si>
  <si>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</si>
  <si>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</si>
  <si>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</si>
  <si>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</si>
  <si>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</si>
  <si>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</si>
  <si>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</si>
  <si>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</si>
  <si>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</si>
  <si>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DB 구현</t>
  </si>
  <si>
    <t xml:space="preserve">  개발환경 세팅</t>
  </si>
  <si>
    <t xml:space="preserve">    논리ERD 작성</t>
  </si>
  <si>
    <t xml:space="preserve">    물리ERD 작성</t>
  </si>
  <si>
    <t xml:space="preserve">  화면설계서</t>
  </si>
  <si>
    <t>구현(소프트웨어개발)</t>
  </si>
  <si>
    <t>TOP(공통)</t>
  </si>
  <si>
    <t xml:space="preserve">  로그인</t>
  </si>
  <si>
    <t xml:space="preserve">  HOME</t>
  </si>
  <si>
    <t xml:space="preserve">  로그아웃</t>
  </si>
  <si>
    <t xml:space="preserve">  회원가입</t>
  </si>
  <si>
    <t>사용자</t>
  </si>
  <si>
    <t xml:space="preserve">  마이페이지</t>
  </si>
  <si>
    <t xml:space="preserve">    회원정보 상세</t>
  </si>
  <si>
    <t xml:space="preserve">  회원 관리</t>
  </si>
  <si>
    <t xml:space="preserve">  테이블 명세서</t>
  </si>
  <si>
    <t>PK</t>
  </si>
  <si>
    <t>PASSWORD</t>
  </si>
  <si>
    <t>테이블 명세서</t>
  </si>
  <si>
    <t>FK</t>
  </si>
  <si>
    <t>ID</t>
  </si>
  <si>
    <t>사용자</t>
  </si>
  <si>
    <t>관리자</t>
  </si>
  <si>
    <t>게시판 관리</t>
  </si>
  <si>
    <t>게시판 등록/조회/수정/삭제</t>
  </si>
  <si>
    <t>USER_003</t>
  </si>
  <si>
    <t>USER_004</t>
  </si>
  <si>
    <t>USER_005</t>
  </si>
  <si>
    <t>USER_006</t>
  </si>
  <si>
    <t>USER_007</t>
  </si>
  <si>
    <t>USER_008</t>
  </si>
  <si>
    <t>USER_009</t>
  </si>
  <si>
    <t>USER_010</t>
  </si>
  <si>
    <t>ADMIN_003</t>
  </si>
  <si>
    <t>ADMIN_004</t>
  </si>
  <si>
    <t>ADMIN_005</t>
  </si>
  <si>
    <t>ADMIN_006</t>
  </si>
  <si>
    <t>ADMIN_007</t>
  </si>
  <si>
    <t>ADMIN_008</t>
  </si>
  <si>
    <t>Program</t>
  </si>
  <si>
    <t>USER_011</t>
  </si>
  <si>
    <t xml:space="preserve">    작성게시글 확인</t>
  </si>
  <si>
    <t xml:space="preserve">    회원정보 조회</t>
  </si>
  <si>
    <t xml:space="preserve">    회원정보 삭제</t>
  </si>
  <si>
    <t>유지보수</t>
  </si>
  <si>
    <t xml:space="preserve">  프로그램 점검</t>
  </si>
  <si>
    <t>4depth</t>
  </si>
  <si>
    <t>회원정보 /조회/수정/삭제</t>
  </si>
  <si>
    <t>박찬희</t>
  </si>
  <si>
    <t>박찬희</t>
  </si>
  <si>
    <t>박찬희</t>
  </si>
  <si>
    <t>Lev4</t>
  </si>
  <si>
    <t>박찬희</t>
  </si>
  <si>
    <t>박찬희</t>
  </si>
  <si>
    <t>박찬희</t>
  </si>
  <si>
    <t xml:space="preserve">    회원 탈퇴</t>
  </si>
  <si>
    <t>page</t>
  </si>
  <si>
    <t>page</t>
  </si>
  <si>
    <t>USER_012</t>
  </si>
  <si>
    <t>로그인</t>
  </si>
  <si>
    <t>D</t>
  </si>
  <si>
    <t>U</t>
  </si>
  <si>
    <t>CR</t>
  </si>
  <si>
    <t>R</t>
  </si>
  <si>
    <t>회원정보 삭제</t>
  </si>
  <si>
    <t>U</t>
  </si>
  <si>
    <t>회원정보 수정</t>
  </si>
  <si>
    <t>회원정보 등록</t>
  </si>
  <si>
    <t>ADMIN_002</t>
  </si>
  <si>
    <t>관리자</t>
  </si>
  <si>
    <t>박찬희</t>
  </si>
  <si>
    <t>R</t>
  </si>
  <si>
    <t>회원정보 조회</t>
  </si>
  <si>
    <t>ADMIN_001</t>
  </si>
  <si>
    <t>회원관리</t>
  </si>
  <si>
    <t>page</t>
  </si>
  <si>
    <t>NO</t>
  </si>
  <si>
    <t>CRUD</t>
  </si>
  <si>
    <t>USER_013</t>
  </si>
  <si>
    <t>게시판</t>
  </si>
  <si>
    <t>사용자</t>
  </si>
  <si>
    <t>회원탈퇴</t>
  </si>
  <si>
    <t>회원정보 수정</t>
  </si>
  <si>
    <t>회원정보 상세</t>
  </si>
  <si>
    <t>마이페이지</t>
  </si>
  <si>
    <t>회원가입</t>
  </si>
  <si>
    <t>RU</t>
  </si>
  <si>
    <t>비밀번호 찾기</t>
  </si>
  <si>
    <t>아이디 찾기</t>
  </si>
  <si>
    <t>공통</t>
  </si>
  <si>
    <t>로그인</t>
  </si>
  <si>
    <t>USER_001</t>
  </si>
  <si>
    <t>page</t>
  </si>
  <si>
    <t>USER_014</t>
  </si>
  <si>
    <t>공지사항</t>
  </si>
  <si>
    <t>기본지식/팁/공지사항 조회</t>
  </si>
  <si>
    <t>기본지식/팁/공지사항 등록</t>
  </si>
  <si>
    <t>기본지식/팁/공지사항 수정</t>
  </si>
  <si>
    <t>기본지식/팁/공지사항 삭제</t>
  </si>
  <si>
    <t xml:space="preserve">    회원정보 수정</t>
  </si>
  <si>
    <t xml:space="preserve">    가입한 그룹 확인</t>
  </si>
  <si>
    <t xml:space="preserve">    그룹간의 소통을 위한 대화방</t>
  </si>
  <si>
    <t xml:space="preserve"> =&gt;WebSocket 사용</t>
  </si>
  <si>
    <t xml:space="preserve">    그룹원의 글 관리</t>
  </si>
  <si>
    <t xml:space="preserve">  그룹</t>
  </si>
  <si>
    <t xml:space="preserve">  그룹장</t>
  </si>
  <si>
    <t xml:space="preserve">      공지사항 조회</t>
  </si>
  <si>
    <t xml:space="preserve">  전체 게시판</t>
  </si>
  <si>
    <t xml:space="preserve">    그룹원/그룹장 확인 및 관리</t>
  </si>
  <si>
    <t xml:space="preserve">  그룹 게시판</t>
  </si>
  <si>
    <t xml:space="preserve">    게시글 조회</t>
  </si>
  <si>
    <t xml:space="preserve">    게시글 등록</t>
  </si>
  <si>
    <t xml:space="preserve">    게시글 수정</t>
  </si>
  <si>
    <t xml:space="preserve">    게시글 삭제</t>
  </si>
  <si>
    <t xml:space="preserve">    회원정보 수정</t>
  </si>
  <si>
    <t xml:space="preserve">  그룹 관리</t>
  </si>
  <si>
    <t xml:space="preserve">    그룹정보 조회</t>
  </si>
  <si>
    <t xml:space="preserve">    그룹정보 수정</t>
  </si>
  <si>
    <t xml:space="preserve">    그룹정보 삭제</t>
  </si>
  <si>
    <t xml:space="preserve">  공지사항 관리</t>
  </si>
  <si>
    <t xml:space="preserve">    공지사항 등록</t>
  </si>
  <si>
    <t xml:space="preserve">    공지사항 조회</t>
  </si>
  <si>
    <t xml:space="preserve">    공지사항 수정</t>
  </si>
  <si>
    <t xml:space="preserve">    공지사항 삭제</t>
  </si>
  <si>
    <t xml:space="preserve">    진척도 및 빈도수 확인(캘린더)</t>
  </si>
  <si>
    <t>클래스</t>
  </si>
  <si>
    <t>클래스 선택</t>
  </si>
  <si>
    <t>클래스 관리</t>
  </si>
  <si>
    <t>클래스 등록/조회/수정/삭제</t>
  </si>
  <si>
    <t>관리(클래스 관리자)</t>
  </si>
  <si>
    <t>나의 실적</t>
  </si>
  <si>
    <t>클래스 대화방</t>
  </si>
  <si>
    <t>클래스 게시판</t>
  </si>
  <si>
    <t>USER_002</t>
  </si>
  <si>
    <t>클래스 목록 및 정렬</t>
  </si>
  <si>
    <t>클래스 확인/탈퇴</t>
  </si>
  <si>
    <t>클래스/게시글 조회</t>
  </si>
  <si>
    <t>클래스/게시글 등록</t>
  </si>
  <si>
    <t>클래스/게시글 수정</t>
  </si>
  <si>
    <t>클래스/게시글 삭제</t>
  </si>
  <si>
    <t>개인</t>
  </si>
  <si>
    <t>목표상세보기</t>
  </si>
  <si>
    <t>목표</t>
  </si>
  <si>
    <t>테이블 이름</t>
  </si>
  <si>
    <t>테이블 설명</t>
  </si>
  <si>
    <t>PRIMARY KEY</t>
  </si>
  <si>
    <t>FOREIGN KEY</t>
  </si>
  <si>
    <t>INDEX</t>
  </si>
  <si>
    <t>Y</t>
  </si>
  <si>
    <t>AI</t>
  </si>
  <si>
    <t>USER</t>
  </si>
  <si>
    <t>유저들의 정보를 저장</t>
  </si>
  <si>
    <t>USER_SEQ</t>
  </si>
  <si>
    <t>NULL</t>
  </si>
  <si>
    <t>CLASS</t>
  </si>
  <si>
    <t>클래스의 정보를 저장</t>
  </si>
  <si>
    <t>CLASS_SEQ</t>
  </si>
  <si>
    <t>CLASS-USER</t>
  </si>
  <si>
    <t>클래스에 가입한 유저들을 저장</t>
  </si>
  <si>
    <t>CU_SEQ</t>
  </si>
  <si>
    <t>USER_SEQ, CLASS_SEQ</t>
  </si>
  <si>
    <t>BOARD</t>
  </si>
  <si>
    <t>게시판의 정보를 저장</t>
  </si>
  <si>
    <t>BOARD_SEQ</t>
  </si>
  <si>
    <t>WRITER, CLASS_SEQ</t>
  </si>
  <si>
    <t>CHAT</t>
  </si>
  <si>
    <t>클래스 내의 대화방의 내용을 저장</t>
  </si>
  <si>
    <t>CHAT_SEQ</t>
  </si>
  <si>
    <t>ID, CLASS_SEQ</t>
  </si>
  <si>
    <t>컬럼 이름</t>
  </si>
  <si>
    <t>EMAIL</t>
  </si>
  <si>
    <t>AUTH</t>
  </si>
  <si>
    <t>REG_DATE</t>
  </si>
  <si>
    <t>MOD_DATE</t>
  </si>
  <si>
    <t>CLASS_NAME</t>
  </si>
  <si>
    <t>MAKE_DATE</t>
  </si>
  <si>
    <t>CMOD_DATE</t>
  </si>
  <si>
    <t>CREG_DATE</t>
  </si>
  <si>
    <t>CAUTH</t>
  </si>
  <si>
    <t>TITLE</t>
  </si>
  <si>
    <t>CONTENTS</t>
  </si>
  <si>
    <t>WRITER</t>
  </si>
  <si>
    <t>WRITE_DATE</t>
  </si>
  <si>
    <t>BMOD_DATE</t>
  </si>
  <si>
    <t>CCONTENTS</t>
  </si>
  <si>
    <t>CHATTIME</t>
  </si>
  <si>
    <t>TYPE</t>
  </si>
  <si>
    <t>BIGINT(20)</t>
  </si>
  <si>
    <t>VARCHAR(512)</t>
  </si>
  <si>
    <t>INT</t>
  </si>
  <si>
    <t>DATETIME</t>
  </si>
  <si>
    <t>DEFAULT</t>
  </si>
  <si>
    <t>설명</t>
  </si>
  <si>
    <t>참조 테이블</t>
  </si>
  <si>
    <t>USER-USER_SEQ</t>
  </si>
  <si>
    <t>CLASS-CLASS_SEQ</t>
  </si>
  <si>
    <t>USER-ID</t>
  </si>
  <si>
    <t xml:space="preserve">    Spring세팅</t>
    <phoneticPr fontId="1" type="noConversion"/>
  </si>
  <si>
    <r>
      <t xml:space="preserve">    </t>
    </r>
    <r>
      <rPr>
        <sz val="11"/>
        <color theme="1"/>
        <rFont val="맑은 고딕"/>
        <family val="3"/>
        <charset val="129"/>
        <scheme val="minor"/>
      </rPr>
      <t>Mybatis</t>
    </r>
    <r>
      <rPr>
        <sz val="11"/>
        <color theme="1"/>
        <rFont val="맑은 고딕"/>
        <family val="3"/>
        <charset val="129"/>
        <scheme val="minor"/>
      </rPr>
      <t xml:space="preserve"> 세팅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</si>
</sst>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/mm/dd"/>
  </numFmts>
  <fonts count="19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b/>
      <sz val="32"/>
      <color theme="1"/>
      <name val="맑은 고딕"/>
      <family val="3"/>
      <charset val="129"/>
      <scheme val="minor"/>
    </font>
    <font>
      <sz val="11"/>
      <color rgb="FF000000"/>
      <name val="ＭＳ Ｐゴシック"/>
    </font>
    <font>
      <sz val="10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고딕"/>
      <family val="3"/>
      <charset val="129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5B9BD5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8" fillId="7" borderId="1" xfId="0" applyFont="1" applyFill="1" applyBorder="1" applyAlignment="1" applyProtection="1">
      <protection locked="0"/>
    </xf>
    <xf numFmtId="176" fontId="6" fillId="7" borderId="1" xfId="0" applyNumberFormat="1" applyFont="1" applyFill="1" applyBorder="1" applyAlignment="1" applyProtection="1">
      <alignment horizontal="left"/>
      <protection locked="0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6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protection locked="0"/>
    </xf>
    <xf numFmtId="9" fontId="7" fillId="7" borderId="1" xfId="0" applyNumberFormat="1" applyFon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6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4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5" fillId="6" borderId="1" xfId="0" applyFont="1" applyFill="1" applyBorder="1" applyAlignment="1" applyProtection="1">
      <alignment horizontal="center"/>
      <protection locked="0"/>
    </xf>
    <xf numFmtId="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1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/>
    <xf numFmtId="0" fontId="18" fillId="0" borderId="0" xfId="0" applyFont="1" applyAlignment="1"/>
    <xf numFmtId="0" fontId="16" fillId="0" borderId="1" xfId="0" applyFont="1" applyBorder="1" applyProtection="1">
      <alignment vertical="center"/>
      <protection locked="0"/>
    </xf>
    <xf numFmtId="0" fontId="12" fillId="11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76" fontId="0" fillId="13" borderId="1" xfId="0" applyNumberFormat="1" applyFill="1" applyBorder="1" applyProtection="1">
      <alignment vertical="center"/>
      <protection locked="0"/>
    </xf>
  </cellXfs>
  <cellStyles count="4">
    <cellStyle name="열어 본 하이퍼링크" xfId="3" builtinId="9" hidden="1"/>
    <cellStyle name="표준" xfId="0" builtinId="0"/>
    <cellStyle name="표준 4" xfId="1" xr:uid="{00000000-0005-0000-0000-000002000000}"/>
    <cellStyle name="하이퍼링크" xfId="2" builtinId="8" hidden="1"/>
  </cellStyles>
  <dxfs count="2">
    <dxf>
      <font>
        <b/>
        <sz val="11"/>
        <name val="맑은 고딕"/>
      </font>
      <fill>
        <patternFill>
          <bgColor rgb="FFD7D7D7"/>
        </patternFill>
      </fill>
    </dxf>
    <dxf>
      <font>
        <sz val="11"/>
        <name val="맑은 고딕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28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0058400" cy="6067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zoomScale="85" zoomScaleNormal="85" workbookViewId="0">
      <selection activeCell="E23" sqref="E23"/>
    </sheetView>
  </sheetViews>
  <sheetFormatPr defaultColWidth="9" defaultRowHeight="17.399999999999999"/>
  <cols>
    <col min="1" max="1" width="12.59765625" style="50" customWidth="1"/>
    <col min="2" max="3" width="18.09765625" style="50" customWidth="1"/>
    <col min="4" max="4" width="21.3984375" style="50" customWidth="1"/>
    <col min="5" max="5" width="28.69921875" style="50" customWidth="1"/>
    <col min="6" max="6" width="25.59765625" style="50" customWidth="1"/>
    <col min="7" max="7" width="14.59765625" style="50" customWidth="1"/>
    <col min="8" max="8" width="15.59765625" style="50" customWidth="1"/>
    <col min="9" max="9" width="9" style="50" customWidth="1"/>
    <col min="10" max="16384" width="9" style="50"/>
  </cols>
  <sheetData>
    <row r="2" spans="1:8" s="54" customFormat="1" ht="21">
      <c r="A2" s="85" t="s">
        <v>50</v>
      </c>
      <c r="B2" s="85"/>
      <c r="C2" s="85"/>
      <c r="D2" s="85"/>
      <c r="E2" s="85"/>
      <c r="F2" s="85"/>
      <c r="G2" s="85"/>
      <c r="H2" s="85"/>
    </row>
    <row r="3" spans="1:8">
      <c r="A3" s="60" t="s">
        <v>2</v>
      </c>
      <c r="B3" s="60" t="s">
        <v>3</v>
      </c>
      <c r="C3" s="60" t="s">
        <v>4</v>
      </c>
      <c r="D3" s="60" t="s">
        <v>5</v>
      </c>
      <c r="E3" s="60" t="s">
        <v>75</v>
      </c>
      <c r="F3" s="60" t="s">
        <v>15</v>
      </c>
      <c r="G3" s="60" t="s">
        <v>16</v>
      </c>
      <c r="H3" s="61" t="s">
        <v>17</v>
      </c>
    </row>
    <row r="4" spans="1:8">
      <c r="A4" s="86" t="s">
        <v>85</v>
      </c>
      <c r="B4" s="86" t="s">
        <v>88</v>
      </c>
      <c r="C4" s="87"/>
      <c r="D4" s="87"/>
      <c r="E4" s="87"/>
      <c r="F4" s="90"/>
      <c r="G4" s="87" t="s">
        <v>18</v>
      </c>
      <c r="H4" s="87"/>
    </row>
    <row r="5" spans="1:8">
      <c r="A5" s="86"/>
      <c r="B5" s="86"/>
      <c r="C5" s="88"/>
      <c r="D5" s="88"/>
      <c r="E5" s="88"/>
      <c r="F5" s="91"/>
      <c r="G5" s="88"/>
      <c r="H5" s="88"/>
    </row>
    <row r="6" spans="1:8">
      <c r="A6" s="86"/>
      <c r="B6" s="86"/>
      <c r="C6" s="88"/>
      <c r="D6" s="88"/>
      <c r="E6" s="88"/>
      <c r="F6" s="91"/>
      <c r="G6" s="88"/>
      <c r="H6" s="88"/>
    </row>
    <row r="7" spans="1:8">
      <c r="A7" s="86"/>
      <c r="B7" s="86"/>
      <c r="C7" s="89"/>
      <c r="D7" s="89"/>
      <c r="E7" s="89"/>
      <c r="F7" s="92"/>
      <c r="G7" s="89"/>
      <c r="H7" s="89"/>
    </row>
    <row r="8" spans="1:8">
      <c r="A8" s="86"/>
      <c r="B8" s="86" t="s">
        <v>154</v>
      </c>
      <c r="C8" s="45" t="s">
        <v>155</v>
      </c>
      <c r="D8" s="45"/>
      <c r="E8" s="45"/>
      <c r="F8" s="2"/>
      <c r="G8" s="87" t="s">
        <v>68</v>
      </c>
      <c r="H8" s="87"/>
    </row>
    <row r="9" spans="1:8">
      <c r="A9" s="86"/>
      <c r="B9" s="86"/>
      <c r="C9" s="45"/>
      <c r="D9" s="45"/>
      <c r="E9" s="45"/>
      <c r="F9" s="2"/>
      <c r="G9" s="88"/>
      <c r="H9" s="88"/>
    </row>
    <row r="10" spans="1:8">
      <c r="A10" s="86"/>
      <c r="B10" s="86"/>
      <c r="C10" s="45"/>
      <c r="D10" s="45"/>
      <c r="E10" s="45"/>
      <c r="F10" s="2"/>
      <c r="G10" s="88"/>
      <c r="H10" s="88"/>
    </row>
    <row r="11" spans="1:8">
      <c r="A11" s="86"/>
      <c r="B11" s="86"/>
      <c r="C11" s="45"/>
      <c r="D11" s="45"/>
      <c r="E11" s="45"/>
      <c r="F11" s="2"/>
      <c r="G11" s="89"/>
      <c r="H11" s="89"/>
    </row>
    <row r="12" spans="1:8">
      <c r="A12" s="86"/>
      <c r="B12" s="87" t="s">
        <v>113</v>
      </c>
      <c r="C12" s="45"/>
      <c r="D12" s="45"/>
      <c r="E12" s="45"/>
      <c r="F12" s="2"/>
      <c r="G12" s="87" t="s">
        <v>18</v>
      </c>
      <c r="H12" s="87"/>
    </row>
    <row r="13" spans="1:8">
      <c r="A13" s="86"/>
      <c r="B13" s="89"/>
      <c r="C13" s="71"/>
      <c r="D13" s="45"/>
      <c r="E13" s="45"/>
      <c r="F13" s="2"/>
      <c r="G13" s="89"/>
      <c r="H13" s="89"/>
    </row>
    <row r="14" spans="1:8">
      <c r="A14" s="86"/>
      <c r="B14" s="87" t="s">
        <v>108</v>
      </c>
      <c r="C14" s="87"/>
      <c r="D14" s="93"/>
      <c r="E14" s="87"/>
      <c r="F14" s="90"/>
      <c r="G14" s="87" t="s">
        <v>68</v>
      </c>
      <c r="H14" s="93"/>
    </row>
    <row r="15" spans="1:8">
      <c r="A15" s="86"/>
      <c r="B15" s="89"/>
      <c r="C15" s="89"/>
      <c r="D15" s="94"/>
      <c r="E15" s="89"/>
      <c r="F15" s="92"/>
      <c r="G15" s="89"/>
      <c r="H15" s="94"/>
    </row>
    <row r="16" spans="1:8">
      <c r="A16" s="53"/>
      <c r="B16" s="53"/>
      <c r="C16" s="53"/>
      <c r="D16" s="53"/>
      <c r="E16" s="53"/>
      <c r="G16" s="53"/>
      <c r="H16" s="53"/>
    </row>
    <row r="17" spans="1:9" s="54" customFormat="1" ht="21">
      <c r="A17" s="95" t="s">
        <v>51</v>
      </c>
      <c r="B17" s="95"/>
      <c r="C17" s="95"/>
      <c r="D17" s="95"/>
      <c r="E17" s="95"/>
      <c r="F17" s="95"/>
      <c r="G17" s="95"/>
    </row>
    <row r="18" spans="1:9">
      <c r="A18" s="60" t="s">
        <v>2</v>
      </c>
      <c r="B18" s="7" t="s">
        <v>3</v>
      </c>
      <c r="C18" s="7" t="s">
        <v>4</v>
      </c>
      <c r="D18" s="7" t="s">
        <v>5</v>
      </c>
      <c r="E18" s="7" t="s">
        <v>15</v>
      </c>
      <c r="F18" s="7" t="s">
        <v>16</v>
      </c>
      <c r="G18" s="8" t="s">
        <v>17</v>
      </c>
    </row>
    <row r="19" spans="1:9">
      <c r="A19" s="96" t="s">
        <v>86</v>
      </c>
      <c r="B19" s="65" t="s">
        <v>6</v>
      </c>
      <c r="C19" s="45"/>
      <c r="D19" s="45"/>
      <c r="E19" s="2" t="s">
        <v>76</v>
      </c>
      <c r="F19" s="58" t="s">
        <v>68</v>
      </c>
      <c r="G19" s="45"/>
    </row>
    <row r="20" spans="1:9">
      <c r="A20" s="96"/>
      <c r="B20" s="66" t="s">
        <v>52</v>
      </c>
      <c r="C20" s="58"/>
      <c r="D20" s="58"/>
      <c r="E20" s="68" t="s">
        <v>53</v>
      </c>
      <c r="F20" s="69" t="s">
        <v>18</v>
      </c>
      <c r="G20" s="70"/>
    </row>
    <row r="21" spans="1:9">
      <c r="A21" s="96"/>
      <c r="B21" s="67" t="s">
        <v>156</v>
      </c>
      <c r="C21" s="59"/>
      <c r="D21" s="59"/>
      <c r="E21" s="62" t="s">
        <v>157</v>
      </c>
      <c r="F21" s="59" t="s">
        <v>18</v>
      </c>
      <c r="G21" s="64"/>
      <c r="H21"/>
      <c r="I21"/>
    </row>
    <row r="22" spans="1:9" s="54" customFormat="1" ht="21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</sheetData>
  <mergeCells count="24">
    <mergeCell ref="H14:H15"/>
    <mergeCell ref="A17:G17"/>
    <mergeCell ref="A19:A21"/>
    <mergeCell ref="C14:C15"/>
    <mergeCell ref="D14:D15"/>
    <mergeCell ref="E14:E15"/>
    <mergeCell ref="F14:F15"/>
    <mergeCell ref="G14:G15"/>
    <mergeCell ref="A2:H2"/>
    <mergeCell ref="A4:A15"/>
    <mergeCell ref="B4:B7"/>
    <mergeCell ref="C4:C7"/>
    <mergeCell ref="D4:D7"/>
    <mergeCell ref="E4:E7"/>
    <mergeCell ref="F4:F7"/>
    <mergeCell ref="G4:G7"/>
    <mergeCell ref="H4:H7"/>
    <mergeCell ref="B8:B11"/>
    <mergeCell ref="G8:G11"/>
    <mergeCell ref="H8:H11"/>
    <mergeCell ref="B12:B13"/>
    <mergeCell ref="G12:G13"/>
    <mergeCell ref="H12:H13"/>
    <mergeCell ref="B14:B15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3"/>
  <sheetViews>
    <sheetView topLeftCell="A7" zoomScale="85" zoomScaleNormal="85" workbookViewId="0">
      <selection activeCell="K23" sqref="K23"/>
    </sheetView>
  </sheetViews>
  <sheetFormatPr defaultRowHeight="17.399999999999999"/>
  <cols>
    <col min="1" max="1" width="7.09765625" customWidth="1"/>
    <col min="2" max="2" width="15.8984375" customWidth="1"/>
    <col min="3" max="3" width="25.69921875" customWidth="1"/>
    <col min="4" max="4" width="21.3984375" customWidth="1"/>
    <col min="5" max="5" width="33.3984375" customWidth="1"/>
    <col min="6" max="6" width="25.69921875" customWidth="1"/>
    <col min="7" max="7" width="18.59765625" customWidth="1"/>
    <col min="8" max="8" width="17.59765625" customWidth="1"/>
    <col min="9" max="10" width="8.59765625" customWidth="1"/>
  </cols>
  <sheetData>
    <row r="2" spans="1:10" s="54" customFormat="1" ht="21">
      <c r="A2" s="97" t="s">
        <v>109</v>
      </c>
      <c r="B2" s="98"/>
      <c r="C2" s="98"/>
      <c r="D2" s="98"/>
      <c r="E2" s="98"/>
      <c r="F2" s="98"/>
      <c r="G2" s="98"/>
      <c r="H2" s="98"/>
      <c r="I2" s="98"/>
      <c r="J2" s="99"/>
    </row>
    <row r="3" spans="1:10">
      <c r="A3" s="100" t="s">
        <v>105</v>
      </c>
      <c r="B3" s="102" t="s">
        <v>7</v>
      </c>
      <c r="C3" s="103"/>
      <c r="D3" s="103"/>
      <c r="E3" s="104"/>
      <c r="F3" s="100" t="s">
        <v>8</v>
      </c>
      <c r="G3" s="100" t="s">
        <v>9</v>
      </c>
      <c r="H3" s="100" t="s">
        <v>10</v>
      </c>
      <c r="I3" s="100" t="s">
        <v>11</v>
      </c>
      <c r="J3" s="100" t="s">
        <v>1</v>
      </c>
    </row>
    <row r="4" spans="1:10">
      <c r="A4" s="101"/>
      <c r="B4" s="3" t="s">
        <v>12</v>
      </c>
      <c r="C4" s="3" t="s">
        <v>13</v>
      </c>
      <c r="D4" s="3" t="s">
        <v>14</v>
      </c>
      <c r="E4" s="3" t="s">
        <v>80</v>
      </c>
      <c r="F4" s="101"/>
      <c r="G4" s="101"/>
      <c r="H4" s="101"/>
      <c r="I4" s="101"/>
      <c r="J4" s="101"/>
    </row>
    <row r="5" spans="1:10">
      <c r="A5" s="105" t="s">
        <v>121</v>
      </c>
      <c r="B5" s="87" t="s">
        <v>119</v>
      </c>
      <c r="C5" s="72" t="s">
        <v>119</v>
      </c>
      <c r="D5" s="45"/>
      <c r="E5" s="45"/>
      <c r="F5" s="49" t="s">
        <v>120</v>
      </c>
      <c r="G5" s="72" t="s">
        <v>119</v>
      </c>
      <c r="H5" s="1" t="s">
        <v>92</v>
      </c>
      <c r="I5" s="86" t="s">
        <v>99</v>
      </c>
      <c r="J5" s="86" t="s">
        <v>118</v>
      </c>
    </row>
    <row r="6" spans="1:10">
      <c r="A6" s="106"/>
      <c r="B6" s="88"/>
      <c r="C6" s="72" t="s">
        <v>114</v>
      </c>
      <c r="D6" s="45"/>
      <c r="E6" s="45"/>
      <c r="F6" s="49" t="s">
        <v>162</v>
      </c>
      <c r="G6" s="72" t="s">
        <v>114</v>
      </c>
      <c r="H6" s="1" t="s">
        <v>91</v>
      </c>
      <c r="I6" s="86"/>
      <c r="J6" s="86"/>
    </row>
    <row r="7" spans="1:10">
      <c r="A7" s="106"/>
      <c r="B7" s="88"/>
      <c r="C7" s="72" t="s">
        <v>117</v>
      </c>
      <c r="D7" s="45"/>
      <c r="E7" s="45"/>
      <c r="F7" s="49" t="s">
        <v>54</v>
      </c>
      <c r="G7" s="72" t="s">
        <v>117</v>
      </c>
      <c r="H7" s="1" t="s">
        <v>115</v>
      </c>
      <c r="I7" s="86"/>
      <c r="J7" s="86"/>
    </row>
    <row r="8" spans="1:10">
      <c r="A8" s="106"/>
      <c r="B8" s="89"/>
      <c r="C8" s="72" t="s">
        <v>116</v>
      </c>
      <c r="D8" s="45"/>
      <c r="E8" s="45"/>
      <c r="F8" s="49" t="s">
        <v>55</v>
      </c>
      <c r="G8" s="72" t="s">
        <v>116</v>
      </c>
      <c r="H8" s="1" t="s">
        <v>94</v>
      </c>
      <c r="I8" s="86"/>
      <c r="J8" s="86"/>
    </row>
    <row r="9" spans="1:10">
      <c r="A9" s="106"/>
      <c r="B9" s="87" t="s">
        <v>113</v>
      </c>
      <c r="C9" s="72" t="s">
        <v>112</v>
      </c>
      <c r="D9" s="45"/>
      <c r="E9" s="45"/>
      <c r="F9" s="49" t="s">
        <v>56</v>
      </c>
      <c r="G9" s="72" t="s">
        <v>112</v>
      </c>
      <c r="H9" s="1" t="s">
        <v>92</v>
      </c>
      <c r="I9" s="86"/>
      <c r="J9" s="86"/>
    </row>
    <row r="10" spans="1:10">
      <c r="A10" s="106"/>
      <c r="B10" s="88"/>
      <c r="C10" s="72" t="s">
        <v>111</v>
      </c>
      <c r="D10" s="45"/>
      <c r="E10" s="45"/>
      <c r="F10" s="49" t="s">
        <v>57</v>
      </c>
      <c r="G10" s="72" t="s">
        <v>111</v>
      </c>
      <c r="H10" s="1" t="s">
        <v>94</v>
      </c>
      <c r="I10" s="86"/>
      <c r="J10" s="86"/>
    </row>
    <row r="11" spans="1:10">
      <c r="A11" s="106"/>
      <c r="B11" s="88"/>
      <c r="C11" s="45" t="s">
        <v>164</v>
      </c>
      <c r="D11" s="45"/>
      <c r="E11" s="45"/>
      <c r="F11" s="49" t="s">
        <v>58</v>
      </c>
      <c r="G11" s="45" t="s">
        <v>164</v>
      </c>
      <c r="H11" s="1" t="s">
        <v>115</v>
      </c>
      <c r="I11" s="86"/>
      <c r="J11" s="86"/>
    </row>
    <row r="12" spans="1:10">
      <c r="A12" s="106"/>
      <c r="B12" s="88"/>
      <c r="C12" s="74" t="s">
        <v>110</v>
      </c>
      <c r="D12" s="45"/>
      <c r="E12" s="45"/>
      <c r="F12" s="49" t="s">
        <v>59</v>
      </c>
      <c r="G12" s="74" t="s">
        <v>110</v>
      </c>
      <c r="H12" s="1" t="s">
        <v>94</v>
      </c>
      <c r="I12" s="86"/>
      <c r="J12" s="86"/>
    </row>
    <row r="13" spans="1:10">
      <c r="A13" s="106"/>
      <c r="B13" s="107" t="s">
        <v>154</v>
      </c>
      <c r="C13" s="110" t="s">
        <v>163</v>
      </c>
      <c r="D13" s="45" t="s">
        <v>158</v>
      </c>
      <c r="E13" s="45"/>
      <c r="F13" s="49" t="s">
        <v>60</v>
      </c>
      <c r="G13" s="45" t="s">
        <v>158</v>
      </c>
      <c r="H13" s="1" t="s">
        <v>106</v>
      </c>
      <c r="I13" s="86"/>
      <c r="J13" s="86" t="s">
        <v>109</v>
      </c>
    </row>
    <row r="14" spans="1:10">
      <c r="A14" s="106"/>
      <c r="B14" s="108"/>
      <c r="C14" s="111"/>
      <c r="D14" s="45" t="s">
        <v>159</v>
      </c>
      <c r="E14" s="45"/>
      <c r="F14" s="49" t="s">
        <v>61</v>
      </c>
      <c r="G14" s="45" t="s">
        <v>159</v>
      </c>
      <c r="H14" s="1" t="s">
        <v>100</v>
      </c>
      <c r="I14" s="86"/>
      <c r="J14" s="86"/>
    </row>
    <row r="15" spans="1:10">
      <c r="A15" s="106"/>
      <c r="B15" s="108"/>
      <c r="C15" s="111"/>
      <c r="D15" s="45" t="s">
        <v>160</v>
      </c>
      <c r="E15" s="45"/>
      <c r="F15" s="49" t="s">
        <v>69</v>
      </c>
      <c r="G15" s="45" t="s">
        <v>160</v>
      </c>
      <c r="H15" s="1" t="s">
        <v>91</v>
      </c>
      <c r="I15" s="86"/>
      <c r="J15" s="86"/>
    </row>
    <row r="16" spans="1:10">
      <c r="A16" s="106"/>
      <c r="B16" s="109"/>
      <c r="C16" s="112"/>
      <c r="D16" s="45" t="s">
        <v>161</v>
      </c>
      <c r="E16" s="45"/>
      <c r="F16" s="49" t="s">
        <v>87</v>
      </c>
      <c r="G16" s="45" t="s">
        <v>161</v>
      </c>
      <c r="H16" s="1" t="s">
        <v>106</v>
      </c>
      <c r="I16" s="86"/>
      <c r="J16" s="86"/>
    </row>
    <row r="17" spans="1:10">
      <c r="A17" s="106"/>
      <c r="B17" s="76" t="s">
        <v>169</v>
      </c>
      <c r="C17" s="75" t="s">
        <v>171</v>
      </c>
      <c r="D17" s="45" t="s">
        <v>170</v>
      </c>
      <c r="E17" s="45"/>
      <c r="F17" s="49" t="s">
        <v>107</v>
      </c>
      <c r="G17" s="45" t="s">
        <v>170</v>
      </c>
      <c r="H17" s="1" t="s">
        <v>106</v>
      </c>
      <c r="I17" s="86"/>
      <c r="J17" s="86"/>
    </row>
    <row r="18" spans="1:10">
      <c r="A18" s="63"/>
      <c r="B18" s="59" t="s">
        <v>108</v>
      </c>
      <c r="C18" s="73" t="s">
        <v>123</v>
      </c>
      <c r="D18" s="45"/>
      <c r="E18" s="45"/>
      <c r="F18" s="49" t="s">
        <v>122</v>
      </c>
      <c r="G18" s="45" t="s">
        <v>123</v>
      </c>
      <c r="H18" s="1" t="s">
        <v>100</v>
      </c>
      <c r="I18" s="45"/>
      <c r="J18" s="45"/>
    </row>
    <row r="19" spans="1:10">
      <c r="A19" s="63"/>
      <c r="B19" s="63"/>
      <c r="C19" s="51"/>
      <c r="D19" s="5"/>
      <c r="E19" s="5"/>
      <c r="F19" s="55"/>
      <c r="G19" s="55"/>
      <c r="H19" s="51"/>
      <c r="I19" s="63"/>
      <c r="J19" s="53"/>
    </row>
    <row r="20" spans="1:10" s="54" customFormat="1" ht="21">
      <c r="A20" s="97" t="s">
        <v>98</v>
      </c>
      <c r="B20" s="98"/>
      <c r="C20" s="98"/>
      <c r="D20" s="98"/>
      <c r="E20" s="98"/>
      <c r="F20" s="98"/>
      <c r="G20" s="98"/>
      <c r="H20" s="98"/>
      <c r="I20" s="99"/>
      <c r="J20" s="57"/>
    </row>
    <row r="21" spans="1:10">
      <c r="A21" s="100" t="s">
        <v>105</v>
      </c>
      <c r="B21" s="102" t="s">
        <v>159</v>
      </c>
      <c r="C21" s="103"/>
      <c r="D21" s="104"/>
      <c r="E21" s="100" t="s">
        <v>8</v>
      </c>
      <c r="F21" s="100" t="s">
        <v>9</v>
      </c>
      <c r="G21" s="100" t="s">
        <v>10</v>
      </c>
      <c r="H21" s="100" t="s">
        <v>11</v>
      </c>
      <c r="I21" s="100" t="s">
        <v>1</v>
      </c>
    </row>
    <row r="22" spans="1:10">
      <c r="A22" s="101"/>
      <c r="B22" s="3" t="s">
        <v>12</v>
      </c>
      <c r="C22" s="3" t="s">
        <v>13</v>
      </c>
      <c r="D22" s="3" t="s">
        <v>14</v>
      </c>
      <c r="E22" s="101"/>
      <c r="F22" s="101"/>
      <c r="G22" s="101"/>
      <c r="H22" s="101"/>
      <c r="I22" s="101"/>
    </row>
    <row r="23" spans="1:10">
      <c r="A23" s="87" t="s">
        <v>104</v>
      </c>
      <c r="B23" s="86" t="s">
        <v>103</v>
      </c>
      <c r="C23" s="1" t="s">
        <v>101</v>
      </c>
      <c r="D23" s="52"/>
      <c r="E23" s="49" t="s">
        <v>102</v>
      </c>
      <c r="F23" s="1" t="s">
        <v>101</v>
      </c>
      <c r="G23" s="1" t="s">
        <v>100</v>
      </c>
      <c r="H23" s="87" t="s">
        <v>99</v>
      </c>
      <c r="I23" s="87" t="s">
        <v>98</v>
      </c>
    </row>
    <row r="24" spans="1:10">
      <c r="A24" s="88"/>
      <c r="B24" s="86"/>
      <c r="C24" s="1" t="s">
        <v>96</v>
      </c>
      <c r="D24" s="52"/>
      <c r="E24" s="49" t="s">
        <v>97</v>
      </c>
      <c r="F24" s="1" t="s">
        <v>96</v>
      </c>
      <c r="G24" s="1" t="s">
        <v>91</v>
      </c>
      <c r="H24" s="88"/>
      <c r="I24" s="88"/>
    </row>
    <row r="25" spans="1:10">
      <c r="A25" s="88"/>
      <c r="B25" s="86"/>
      <c r="C25" s="1" t="s">
        <v>95</v>
      </c>
      <c r="D25" s="52"/>
      <c r="E25" s="49" t="s">
        <v>62</v>
      </c>
      <c r="F25" s="1" t="s">
        <v>95</v>
      </c>
      <c r="G25" s="1" t="s">
        <v>94</v>
      </c>
      <c r="H25" s="88"/>
      <c r="I25" s="88"/>
    </row>
    <row r="26" spans="1:10">
      <c r="A26" s="88"/>
      <c r="B26" s="86"/>
      <c r="C26" s="1" t="s">
        <v>93</v>
      </c>
      <c r="D26" s="52"/>
      <c r="E26" s="49" t="s">
        <v>63</v>
      </c>
      <c r="F26" s="1" t="s">
        <v>93</v>
      </c>
      <c r="G26" s="1" t="s">
        <v>89</v>
      </c>
      <c r="H26" s="88"/>
      <c r="I26" s="88"/>
    </row>
    <row r="27" spans="1:10">
      <c r="A27" s="88"/>
      <c r="B27" s="86" t="s">
        <v>156</v>
      </c>
      <c r="C27" s="1" t="s">
        <v>165</v>
      </c>
      <c r="D27" s="52"/>
      <c r="E27" s="49" t="s">
        <v>64</v>
      </c>
      <c r="F27" s="1" t="s">
        <v>124</v>
      </c>
      <c r="G27" s="1" t="s">
        <v>92</v>
      </c>
      <c r="H27" s="88"/>
      <c r="I27" s="88"/>
    </row>
    <row r="28" spans="1:10">
      <c r="A28" s="88"/>
      <c r="B28" s="86"/>
      <c r="C28" s="1" t="s">
        <v>166</v>
      </c>
      <c r="D28" s="52"/>
      <c r="E28" s="49" t="s">
        <v>65</v>
      </c>
      <c r="F28" s="1" t="s">
        <v>125</v>
      </c>
      <c r="G28" s="1" t="s">
        <v>91</v>
      </c>
      <c r="H28" s="88"/>
      <c r="I28" s="88"/>
    </row>
    <row r="29" spans="1:10">
      <c r="A29" s="88"/>
      <c r="B29" s="86"/>
      <c r="C29" s="1" t="s">
        <v>167</v>
      </c>
      <c r="D29" s="52"/>
      <c r="E29" s="49" t="s">
        <v>66</v>
      </c>
      <c r="F29" s="1" t="s">
        <v>126</v>
      </c>
      <c r="G29" s="1" t="s">
        <v>90</v>
      </c>
      <c r="H29" s="88"/>
      <c r="I29" s="88"/>
    </row>
    <row r="30" spans="1:10">
      <c r="A30" s="89"/>
      <c r="B30" s="86"/>
      <c r="C30" s="1" t="s">
        <v>168</v>
      </c>
      <c r="D30" s="52"/>
      <c r="E30" s="49" t="s">
        <v>67</v>
      </c>
      <c r="F30" s="1" t="s">
        <v>127</v>
      </c>
      <c r="G30" s="1" t="s">
        <v>89</v>
      </c>
      <c r="H30" s="89"/>
      <c r="I30" s="89"/>
    </row>
    <row r="31" spans="1:10">
      <c r="A31" s="5"/>
      <c r="B31" s="4"/>
      <c r="C31" s="5"/>
      <c r="D31" s="5"/>
      <c r="E31" s="4"/>
      <c r="F31" s="6"/>
      <c r="G31" s="5"/>
      <c r="H31" s="5"/>
      <c r="I31" s="5"/>
      <c r="J31" s="5"/>
    </row>
    <row r="32" spans="1:10">
      <c r="A32" s="5"/>
      <c r="B32" s="4"/>
      <c r="C32" s="5"/>
      <c r="D32" s="5"/>
      <c r="E32" s="4"/>
      <c r="F32" s="6"/>
      <c r="G32" s="5"/>
      <c r="H32" s="5"/>
      <c r="I32" s="5"/>
      <c r="J32" s="5"/>
    </row>
    <row r="33" spans="1:10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29">
    <mergeCell ref="A23:A30"/>
    <mergeCell ref="B23:B26"/>
    <mergeCell ref="H23:H30"/>
    <mergeCell ref="I23:I30"/>
    <mergeCell ref="B27:B30"/>
    <mergeCell ref="A20:I20"/>
    <mergeCell ref="A21:A22"/>
    <mergeCell ref="B21:D21"/>
    <mergeCell ref="E21:E22"/>
    <mergeCell ref="F21:F22"/>
    <mergeCell ref="G21:G22"/>
    <mergeCell ref="H21:H22"/>
    <mergeCell ref="I21:I22"/>
    <mergeCell ref="A5:A17"/>
    <mergeCell ref="B5:B8"/>
    <mergeCell ref="I5:I17"/>
    <mergeCell ref="J5:J12"/>
    <mergeCell ref="B9:B12"/>
    <mergeCell ref="B13:B16"/>
    <mergeCell ref="C13:C16"/>
    <mergeCell ref="J13:J17"/>
    <mergeCell ref="A2:J2"/>
    <mergeCell ref="A3:A4"/>
    <mergeCell ref="B3:E3"/>
    <mergeCell ref="F3:F4"/>
    <mergeCell ref="G3:G4"/>
    <mergeCell ref="H3:H4"/>
    <mergeCell ref="I3:I4"/>
    <mergeCell ref="J3:J4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6"/>
  <sheetViews>
    <sheetView tabSelected="1" topLeftCell="A32" zoomScale="85" zoomScaleNormal="85" workbookViewId="0">
      <selection activeCell="G53" sqref="G53"/>
    </sheetView>
  </sheetViews>
  <sheetFormatPr defaultRowHeight="17.399999999999999"/>
  <cols>
    <col min="1" max="1" width="36.69921875" customWidth="1"/>
    <col min="3" max="3" width="17.59765625" style="25" customWidth="1"/>
    <col min="4" max="5" width="9" style="9" customWidth="1"/>
    <col min="6" max="6" width="9" style="21" customWidth="1"/>
    <col min="7" max="7" width="9" style="22" customWidth="1"/>
  </cols>
  <sheetData>
    <row r="1" spans="1:7" ht="19.2">
      <c r="A1" s="26" t="s">
        <v>19</v>
      </c>
      <c r="B1" s="26" t="s">
        <v>11</v>
      </c>
      <c r="C1" s="26" t="s">
        <v>20</v>
      </c>
      <c r="D1" s="27" t="s">
        <v>21</v>
      </c>
      <c r="E1" s="27" t="s">
        <v>22</v>
      </c>
      <c r="F1" s="43" t="s">
        <v>23</v>
      </c>
      <c r="G1" s="44" t="s">
        <v>24</v>
      </c>
    </row>
    <row r="2" spans="1:7">
      <c r="A2" s="14" t="s">
        <v>25</v>
      </c>
      <c r="B2" s="28" t="s">
        <v>78</v>
      </c>
      <c r="C2" s="24" t="str">
        <f t="shared" ref="C2:C29" si="0">IF(G2=0,"Not Started",IF(G2&lt;1,"Progress",IF(G2=1,"Finished")))</f>
        <v>Finished</v>
      </c>
      <c r="D2" s="16">
        <v>43922</v>
      </c>
      <c r="E2" s="16">
        <v>43935</v>
      </c>
      <c r="F2" s="19">
        <f t="shared" ref="F2:F29" si="1">NETWORKDAYS(D2,E2)</f>
        <v>10</v>
      </c>
      <c r="G2" s="29">
        <f>AVERAGE(G3:G5,G8:G11)</f>
        <v>1</v>
      </c>
    </row>
    <row r="3" spans="1:7">
      <c r="A3" s="10" t="s">
        <v>26</v>
      </c>
      <c r="B3" s="10" t="s">
        <v>81</v>
      </c>
      <c r="C3" s="23" t="str">
        <f t="shared" si="0"/>
        <v>Finished</v>
      </c>
      <c r="D3" s="11">
        <v>43922</v>
      </c>
      <c r="E3" s="11">
        <v>43922</v>
      </c>
      <c r="F3" s="17">
        <f t="shared" si="1"/>
        <v>1</v>
      </c>
      <c r="G3" s="12">
        <v>1</v>
      </c>
    </row>
    <row r="4" spans="1:7">
      <c r="A4" s="10" t="s">
        <v>27</v>
      </c>
      <c r="B4" s="10" t="s">
        <v>81</v>
      </c>
      <c r="C4" s="23" t="str">
        <f t="shared" si="0"/>
        <v>Finished</v>
      </c>
      <c r="D4" s="11">
        <v>43922</v>
      </c>
      <c r="E4" s="11">
        <v>43922</v>
      </c>
      <c r="F4" s="17">
        <f t="shared" si="1"/>
        <v>1</v>
      </c>
      <c r="G4" s="12">
        <v>1</v>
      </c>
    </row>
    <row r="5" spans="1:7">
      <c r="A5" s="13" t="s">
        <v>28</v>
      </c>
      <c r="B5" s="10" t="s">
        <v>81</v>
      </c>
      <c r="C5" s="23" t="str">
        <f t="shared" si="0"/>
        <v>Finished</v>
      </c>
      <c r="D5" s="11">
        <v>43923</v>
      </c>
      <c r="E5" s="11">
        <v>43928</v>
      </c>
      <c r="F5" s="17">
        <f t="shared" si="1"/>
        <v>4</v>
      </c>
      <c r="G5" s="18">
        <f>AVERAGE(G6:G7)</f>
        <v>1</v>
      </c>
    </row>
    <row r="6" spans="1:7">
      <c r="A6" s="10" t="s">
        <v>31</v>
      </c>
      <c r="B6" s="10" t="s">
        <v>81</v>
      </c>
      <c r="C6" s="23" t="str">
        <f t="shared" si="0"/>
        <v>Finished</v>
      </c>
      <c r="D6" s="11">
        <v>43923</v>
      </c>
      <c r="E6" s="11">
        <v>43924</v>
      </c>
      <c r="F6" s="17">
        <f t="shared" si="1"/>
        <v>2</v>
      </c>
      <c r="G6" s="12">
        <v>1</v>
      </c>
    </row>
    <row r="7" spans="1:7">
      <c r="A7" s="10" t="s">
        <v>32</v>
      </c>
      <c r="B7" s="10" t="s">
        <v>81</v>
      </c>
      <c r="C7" s="23" t="str">
        <f t="shared" si="0"/>
        <v>Finished</v>
      </c>
      <c r="D7" s="11">
        <v>43927</v>
      </c>
      <c r="E7" s="11">
        <v>43928</v>
      </c>
      <c r="F7" s="17">
        <f t="shared" si="1"/>
        <v>2</v>
      </c>
      <c r="G7" s="12">
        <v>1</v>
      </c>
    </row>
    <row r="8" spans="1:7">
      <c r="A8" s="10" t="s">
        <v>44</v>
      </c>
      <c r="B8" s="10" t="s">
        <v>81</v>
      </c>
      <c r="C8" s="23" t="str">
        <f t="shared" si="0"/>
        <v>Finished</v>
      </c>
      <c r="D8" s="11">
        <v>43929</v>
      </c>
      <c r="E8" s="11">
        <v>43929</v>
      </c>
      <c r="F8" s="17">
        <f t="shared" si="1"/>
        <v>1</v>
      </c>
      <c r="G8" s="12">
        <v>1</v>
      </c>
    </row>
    <row r="9" spans="1:7">
      <c r="A9" s="10" t="s">
        <v>29</v>
      </c>
      <c r="B9" s="10" t="s">
        <v>81</v>
      </c>
      <c r="C9" s="23" t="str">
        <f t="shared" si="0"/>
        <v>Finished</v>
      </c>
      <c r="D9" s="11">
        <v>43930</v>
      </c>
      <c r="E9" s="11">
        <v>43930</v>
      </c>
      <c r="F9" s="17">
        <f t="shared" si="1"/>
        <v>1</v>
      </c>
      <c r="G9" s="12">
        <v>1</v>
      </c>
    </row>
    <row r="10" spans="1:7">
      <c r="A10" s="10" t="s">
        <v>33</v>
      </c>
      <c r="B10" s="10" t="s">
        <v>81</v>
      </c>
      <c r="C10" s="23" t="str">
        <f t="shared" si="0"/>
        <v>Finished</v>
      </c>
      <c r="D10" s="11">
        <v>43931</v>
      </c>
      <c r="E10" s="11">
        <v>43934</v>
      </c>
      <c r="F10" s="17">
        <f t="shared" si="1"/>
        <v>2</v>
      </c>
      <c r="G10" s="12">
        <v>1</v>
      </c>
    </row>
    <row r="11" spans="1:7">
      <c r="A11" s="13" t="s">
        <v>30</v>
      </c>
      <c r="B11" s="10" t="s">
        <v>81</v>
      </c>
      <c r="C11" s="23" t="str">
        <f t="shared" si="0"/>
        <v>Finished</v>
      </c>
      <c r="D11" s="11">
        <v>43935</v>
      </c>
      <c r="E11" s="11">
        <v>43935</v>
      </c>
      <c r="F11" s="17">
        <f t="shared" si="1"/>
        <v>1</v>
      </c>
      <c r="G11" s="18">
        <f>AVERAGE(G12:G13)</f>
        <v>1</v>
      </c>
    </row>
    <row r="12" spans="1:7">
      <c r="A12" s="84" t="s">
        <v>226</v>
      </c>
      <c r="B12" s="10" t="s">
        <v>81</v>
      </c>
      <c r="C12" s="23" t="str">
        <f t="shared" si="0"/>
        <v>Finished</v>
      </c>
      <c r="D12" s="11">
        <v>43935</v>
      </c>
      <c r="E12" s="11">
        <v>43935</v>
      </c>
      <c r="F12" s="17">
        <f t="shared" si="1"/>
        <v>1</v>
      </c>
      <c r="G12" s="12">
        <v>1</v>
      </c>
    </row>
    <row r="13" spans="1:7">
      <c r="A13" s="84" t="s">
        <v>227</v>
      </c>
      <c r="B13" s="10" t="s">
        <v>81</v>
      </c>
      <c r="C13" s="23" t="str">
        <f t="shared" si="0"/>
        <v>Finished</v>
      </c>
      <c r="D13" s="11">
        <v>43935</v>
      </c>
      <c r="E13" s="11">
        <v>43935</v>
      </c>
      <c r="F13" s="17">
        <f t="shared" si="1"/>
        <v>1</v>
      </c>
      <c r="G13" s="12">
        <v>1</v>
      </c>
    </row>
    <row r="14" spans="1:7">
      <c r="A14" s="14" t="s">
        <v>34</v>
      </c>
      <c r="B14" s="15" t="s">
        <v>82</v>
      </c>
      <c r="C14" s="24" t="str">
        <f t="shared" si="0"/>
        <v>Finished</v>
      </c>
      <c r="D14" s="16">
        <v>43936</v>
      </c>
      <c r="E14" s="16">
        <v>44042</v>
      </c>
      <c r="F14" s="19">
        <f t="shared" si="1"/>
        <v>77</v>
      </c>
      <c r="G14" s="20">
        <f>AVERAGE(G15,G20,G41)</f>
        <v>1</v>
      </c>
    </row>
    <row r="15" spans="1:7">
      <c r="A15" s="30" t="s">
        <v>35</v>
      </c>
      <c r="B15" s="31" t="s">
        <v>79</v>
      </c>
      <c r="C15" s="32" t="str">
        <f t="shared" si="0"/>
        <v>Finished</v>
      </c>
      <c r="D15" s="33">
        <v>43936</v>
      </c>
      <c r="E15" s="33">
        <v>44041</v>
      </c>
      <c r="F15" s="34">
        <f t="shared" si="1"/>
        <v>76</v>
      </c>
      <c r="G15" s="35">
        <f>AVERAGE(G16:G19)</f>
        <v>1</v>
      </c>
    </row>
    <row r="16" spans="1:7">
      <c r="A16" s="10" t="s">
        <v>37</v>
      </c>
      <c r="B16" s="10" t="s">
        <v>83</v>
      </c>
      <c r="C16" s="36" t="str">
        <f t="shared" si="0"/>
        <v>Finished</v>
      </c>
      <c r="D16" s="11">
        <v>43936</v>
      </c>
      <c r="E16" s="11">
        <v>43941</v>
      </c>
      <c r="F16" s="17">
        <f t="shared" si="1"/>
        <v>4</v>
      </c>
      <c r="G16" s="12">
        <v>1</v>
      </c>
    </row>
    <row r="17" spans="1:7">
      <c r="A17" s="10" t="s">
        <v>39</v>
      </c>
      <c r="B17" s="10" t="s">
        <v>83</v>
      </c>
      <c r="C17" s="36" t="str">
        <f t="shared" si="0"/>
        <v>Finished</v>
      </c>
      <c r="D17" s="11">
        <v>43936</v>
      </c>
      <c r="E17" s="11">
        <v>43941</v>
      </c>
      <c r="F17" s="17">
        <f t="shared" si="1"/>
        <v>4</v>
      </c>
      <c r="G17" s="12">
        <v>1</v>
      </c>
    </row>
    <row r="18" spans="1:7">
      <c r="A18" s="10" t="s">
        <v>36</v>
      </c>
      <c r="B18" s="10" t="s">
        <v>83</v>
      </c>
      <c r="C18" s="36" t="str">
        <f t="shared" si="0"/>
        <v>Finished</v>
      </c>
      <c r="D18" s="11">
        <v>43936</v>
      </c>
      <c r="E18" s="11">
        <v>43941</v>
      </c>
      <c r="F18" s="17">
        <f t="shared" si="1"/>
        <v>4</v>
      </c>
      <c r="G18" s="12">
        <v>1</v>
      </c>
    </row>
    <row r="19" spans="1:7">
      <c r="A19" s="10" t="s">
        <v>38</v>
      </c>
      <c r="B19" s="10" t="s">
        <v>83</v>
      </c>
      <c r="C19" s="36" t="str">
        <f t="shared" si="0"/>
        <v>Finished</v>
      </c>
      <c r="D19" s="11">
        <v>43936</v>
      </c>
      <c r="E19" s="11">
        <v>43941</v>
      </c>
      <c r="F19" s="17">
        <f t="shared" si="1"/>
        <v>4</v>
      </c>
      <c r="G19" s="12">
        <v>1</v>
      </c>
    </row>
    <row r="20" spans="1:7">
      <c r="A20" s="37" t="s">
        <v>40</v>
      </c>
      <c r="B20" s="38" t="s">
        <v>79</v>
      </c>
      <c r="C20" s="39" t="str">
        <f t="shared" si="0"/>
        <v>Finished</v>
      </c>
      <c r="D20" s="119">
        <v>43942</v>
      </c>
      <c r="E20" s="119">
        <v>43946</v>
      </c>
      <c r="F20" s="41">
        <f t="shared" si="1"/>
        <v>4</v>
      </c>
      <c r="G20" s="42">
        <f>AVERAGE(G21,G28,G39,G31,G36)</f>
        <v>1</v>
      </c>
    </row>
    <row r="21" spans="1:7">
      <c r="A21" s="13" t="s">
        <v>41</v>
      </c>
      <c r="B21" s="10" t="s">
        <v>77</v>
      </c>
      <c r="C21" s="36" t="str">
        <f t="shared" si="0"/>
        <v>Finished</v>
      </c>
      <c r="D21" s="11">
        <v>43942</v>
      </c>
      <c r="E21" s="11">
        <v>43946</v>
      </c>
      <c r="F21" s="17">
        <f t="shared" si="1"/>
        <v>4</v>
      </c>
      <c r="G21" s="18">
        <f>AVERAGE(G22:G27)</f>
        <v>1</v>
      </c>
    </row>
    <row r="22" spans="1:7">
      <c r="A22" s="56" t="s">
        <v>129</v>
      </c>
      <c r="B22" s="10" t="s">
        <v>77</v>
      </c>
      <c r="C22" s="36" t="str">
        <f t="shared" si="0"/>
        <v>Finished</v>
      </c>
      <c r="D22" s="11">
        <v>43942</v>
      </c>
      <c r="E22" s="11">
        <v>43946</v>
      </c>
      <c r="F22" s="17">
        <f t="shared" si="1"/>
        <v>4</v>
      </c>
      <c r="G22" s="12">
        <v>1</v>
      </c>
    </row>
    <row r="23" spans="1:7">
      <c r="A23" s="56" t="s">
        <v>70</v>
      </c>
      <c r="B23" s="10" t="s">
        <v>77</v>
      </c>
      <c r="C23" s="36" t="str">
        <f t="shared" si="0"/>
        <v>Finished</v>
      </c>
      <c r="D23" s="11">
        <v>43942</v>
      </c>
      <c r="E23" s="11">
        <v>43946</v>
      </c>
      <c r="F23" s="17">
        <f t="shared" si="1"/>
        <v>4</v>
      </c>
      <c r="G23" s="12">
        <v>1</v>
      </c>
    </row>
    <row r="24" spans="1:7">
      <c r="A24" s="56" t="s">
        <v>153</v>
      </c>
      <c r="B24" s="10" t="s">
        <v>77</v>
      </c>
      <c r="C24" s="36" t="str">
        <f t="shared" si="0"/>
        <v>Finished</v>
      </c>
      <c r="D24" s="11">
        <v>43942</v>
      </c>
      <c r="E24" s="11">
        <v>43946</v>
      </c>
      <c r="F24" s="17">
        <f t="shared" si="1"/>
        <v>4</v>
      </c>
      <c r="G24" s="12">
        <v>1</v>
      </c>
    </row>
    <row r="25" spans="1:7">
      <c r="A25" s="10" t="s">
        <v>42</v>
      </c>
      <c r="B25" s="10" t="s">
        <v>77</v>
      </c>
      <c r="C25" s="36" t="str">
        <f t="shared" si="0"/>
        <v>Finished</v>
      </c>
      <c r="D25" s="11">
        <v>43942</v>
      </c>
      <c r="E25" s="11">
        <v>43946</v>
      </c>
      <c r="F25" s="17">
        <f t="shared" si="1"/>
        <v>4</v>
      </c>
      <c r="G25" s="12">
        <v>1</v>
      </c>
    </row>
    <row r="26" spans="1:7">
      <c r="A26" s="10" t="s">
        <v>128</v>
      </c>
      <c r="B26" s="10" t="s">
        <v>77</v>
      </c>
      <c r="C26" s="36" t="str">
        <f t="shared" si="0"/>
        <v>Finished</v>
      </c>
      <c r="D26" s="11">
        <v>43942</v>
      </c>
      <c r="E26" s="11">
        <v>43946</v>
      </c>
      <c r="F26" s="17">
        <f t="shared" si="1"/>
        <v>4</v>
      </c>
      <c r="G26" s="12">
        <v>1</v>
      </c>
    </row>
    <row r="27" spans="1:7">
      <c r="A27" s="10" t="s">
        <v>84</v>
      </c>
      <c r="B27" s="10" t="s">
        <v>77</v>
      </c>
      <c r="C27" s="36" t="str">
        <f t="shared" si="0"/>
        <v>Finished</v>
      </c>
      <c r="D27" s="11">
        <v>43942</v>
      </c>
      <c r="E27" s="11">
        <v>43946</v>
      </c>
      <c r="F27" s="17">
        <f t="shared" si="1"/>
        <v>4</v>
      </c>
      <c r="G27" s="12">
        <v>1</v>
      </c>
    </row>
    <row r="28" spans="1:7">
      <c r="A28" s="13" t="s">
        <v>133</v>
      </c>
      <c r="B28" s="10" t="s">
        <v>77</v>
      </c>
      <c r="C28" s="36" t="str">
        <f t="shared" si="0"/>
        <v>Finished</v>
      </c>
      <c r="D28" s="11">
        <v>43947</v>
      </c>
      <c r="E28" s="11">
        <v>43960</v>
      </c>
      <c r="F28" s="17">
        <f t="shared" si="1"/>
        <v>10</v>
      </c>
      <c r="G28" s="18">
        <f>AVERAGE(G29:G30)</f>
        <v>1</v>
      </c>
    </row>
    <row r="29" spans="1:7">
      <c r="A29" s="10" t="s">
        <v>130</v>
      </c>
      <c r="B29" s="10" t="s">
        <v>77</v>
      </c>
      <c r="C29" s="36" t="str">
        <f t="shared" si="0"/>
        <v>Finished</v>
      </c>
      <c r="D29" s="11">
        <v>43947</v>
      </c>
      <c r="E29" s="11">
        <v>43960</v>
      </c>
      <c r="F29" s="17">
        <f t="shared" si="1"/>
        <v>10</v>
      </c>
      <c r="G29" s="12">
        <v>1</v>
      </c>
    </row>
    <row r="30" spans="1:7">
      <c r="A30" s="10" t="s">
        <v>131</v>
      </c>
      <c r="B30" s="10" t="s">
        <v>77</v>
      </c>
      <c r="C30" s="36" t="str">
        <f t="shared" ref="C30:C56" si="2">IF(G30=0,"Not Started",IF(G30&lt;1,"Progress",IF(G30=1,"Finished")))</f>
        <v>Finished</v>
      </c>
      <c r="D30" s="11">
        <v>43947</v>
      </c>
      <c r="E30" s="11">
        <v>43960</v>
      </c>
      <c r="F30" s="17">
        <f t="shared" ref="F30:F56" si="3">NETWORKDAYS(D30,E30)</f>
        <v>10</v>
      </c>
      <c r="G30" s="12">
        <v>1</v>
      </c>
    </row>
    <row r="31" spans="1:7">
      <c r="A31" s="13" t="s">
        <v>138</v>
      </c>
      <c r="B31" s="10" t="s">
        <v>77</v>
      </c>
      <c r="C31" s="36" t="str">
        <f t="shared" si="2"/>
        <v>Finished</v>
      </c>
      <c r="D31" s="11">
        <v>43961</v>
      </c>
      <c r="E31" s="11">
        <v>44012</v>
      </c>
      <c r="F31" s="17">
        <f t="shared" si="3"/>
        <v>37</v>
      </c>
      <c r="G31" s="12">
        <f>AVERAGE(G32)</f>
        <v>1</v>
      </c>
    </row>
    <row r="32" spans="1:7">
      <c r="A32" s="10" t="s">
        <v>139</v>
      </c>
      <c r="B32" s="10" t="s">
        <v>77</v>
      </c>
      <c r="C32" s="36" t="str">
        <f t="shared" si="2"/>
        <v>Finished</v>
      </c>
      <c r="D32" s="11">
        <v>43961</v>
      </c>
      <c r="E32" s="11">
        <v>44012</v>
      </c>
      <c r="F32" s="17">
        <f t="shared" si="3"/>
        <v>37</v>
      </c>
      <c r="G32" s="12">
        <v>1</v>
      </c>
    </row>
    <row r="33" spans="1:7">
      <c r="A33" s="10" t="s">
        <v>140</v>
      </c>
      <c r="B33" s="10" t="s">
        <v>77</v>
      </c>
      <c r="C33" s="36" t="str">
        <f t="shared" si="2"/>
        <v>Finished</v>
      </c>
      <c r="D33" s="11">
        <v>43961</v>
      </c>
      <c r="E33" s="11">
        <v>44012</v>
      </c>
      <c r="F33" s="17">
        <f t="shared" si="3"/>
        <v>37</v>
      </c>
      <c r="G33" s="12">
        <v>1</v>
      </c>
    </row>
    <row r="34" spans="1:7">
      <c r="A34" s="10" t="s">
        <v>141</v>
      </c>
      <c r="B34" s="10" t="s">
        <v>77</v>
      </c>
      <c r="C34" s="36" t="str">
        <f t="shared" si="2"/>
        <v>Finished</v>
      </c>
      <c r="D34" s="11">
        <v>43961</v>
      </c>
      <c r="E34" s="11">
        <v>44012</v>
      </c>
      <c r="F34" s="17">
        <f t="shared" si="3"/>
        <v>37</v>
      </c>
      <c r="G34" s="12">
        <v>1</v>
      </c>
    </row>
    <row r="35" spans="1:7">
      <c r="A35" s="10" t="s">
        <v>142</v>
      </c>
      <c r="B35" s="10" t="s">
        <v>77</v>
      </c>
      <c r="C35" s="36" t="str">
        <f t="shared" si="2"/>
        <v>Finished</v>
      </c>
      <c r="D35" s="11">
        <v>43961</v>
      </c>
      <c r="E35" s="11">
        <v>44012</v>
      </c>
      <c r="F35" s="17">
        <f t="shared" si="3"/>
        <v>37</v>
      </c>
      <c r="G35" s="12">
        <v>1</v>
      </c>
    </row>
    <row r="36" spans="1:7">
      <c r="A36" s="13" t="s">
        <v>134</v>
      </c>
      <c r="B36" s="10" t="s">
        <v>77</v>
      </c>
      <c r="C36" s="36" t="str">
        <f t="shared" si="2"/>
        <v>Finished</v>
      </c>
      <c r="D36" s="11">
        <v>43961</v>
      </c>
      <c r="E36" s="11">
        <v>44012</v>
      </c>
      <c r="F36" s="17">
        <f t="shared" si="3"/>
        <v>37</v>
      </c>
      <c r="G36" s="12">
        <f>AVERAGE(G37:G38)</f>
        <v>1</v>
      </c>
    </row>
    <row r="37" spans="1:7">
      <c r="A37" s="10" t="s">
        <v>137</v>
      </c>
      <c r="B37" s="10" t="s">
        <v>77</v>
      </c>
      <c r="C37" s="36" t="str">
        <f t="shared" si="2"/>
        <v>Finished</v>
      </c>
      <c r="D37" s="11">
        <v>43961</v>
      </c>
      <c r="E37" s="11">
        <v>44012</v>
      </c>
      <c r="F37" s="17">
        <f t="shared" si="3"/>
        <v>37</v>
      </c>
      <c r="G37" s="12">
        <v>1</v>
      </c>
    </row>
    <row r="38" spans="1:7">
      <c r="A38" s="49" t="s">
        <v>132</v>
      </c>
      <c r="B38" s="10" t="s">
        <v>77</v>
      </c>
      <c r="C38" s="36" t="str">
        <f t="shared" si="2"/>
        <v>Finished</v>
      </c>
      <c r="D38" s="11">
        <v>43961</v>
      </c>
      <c r="E38" s="11">
        <v>44012</v>
      </c>
      <c r="F38" s="17">
        <f t="shared" si="3"/>
        <v>37</v>
      </c>
      <c r="G38" s="12">
        <v>1</v>
      </c>
    </row>
    <row r="39" spans="1:7">
      <c r="A39" s="13" t="s">
        <v>136</v>
      </c>
      <c r="B39" s="10" t="s">
        <v>77</v>
      </c>
      <c r="C39" s="36" t="str">
        <f t="shared" si="2"/>
        <v>Finished</v>
      </c>
      <c r="D39" s="11">
        <v>43961</v>
      </c>
      <c r="E39" s="11">
        <v>44012</v>
      </c>
      <c r="F39" s="17">
        <f t="shared" si="3"/>
        <v>37</v>
      </c>
      <c r="G39" s="12">
        <f>AVERAGE(G40:G40)</f>
        <v>1</v>
      </c>
    </row>
    <row r="40" spans="1:7">
      <c r="A40" s="10" t="s">
        <v>135</v>
      </c>
      <c r="B40" s="10" t="s">
        <v>77</v>
      </c>
      <c r="C40" s="36" t="str">
        <f t="shared" si="2"/>
        <v>Finished</v>
      </c>
      <c r="D40" s="11">
        <v>43961</v>
      </c>
      <c r="E40" s="11">
        <v>44012</v>
      </c>
      <c r="F40" s="17">
        <f t="shared" si="3"/>
        <v>37</v>
      </c>
      <c r="G40" s="12">
        <v>1</v>
      </c>
    </row>
    <row r="41" spans="1:7">
      <c r="A41" s="37" t="s">
        <v>0</v>
      </c>
      <c r="B41" s="38" t="s">
        <v>77</v>
      </c>
      <c r="C41" s="39" t="str">
        <f t="shared" si="2"/>
        <v>Finished</v>
      </c>
      <c r="D41" s="119">
        <v>44013</v>
      </c>
      <c r="E41" s="119">
        <v>44041</v>
      </c>
      <c r="F41" s="41">
        <f t="shared" si="3"/>
        <v>21</v>
      </c>
      <c r="G41" s="42">
        <f>AVERAGE(G42,G46)</f>
        <v>1</v>
      </c>
    </row>
    <row r="42" spans="1:7">
      <c r="A42" s="13" t="s">
        <v>43</v>
      </c>
      <c r="B42" s="10" t="s">
        <v>77</v>
      </c>
      <c r="C42" s="23" t="str">
        <f t="shared" si="2"/>
        <v>Finished</v>
      </c>
      <c r="D42" s="11">
        <v>44013</v>
      </c>
      <c r="E42" s="11">
        <v>44041</v>
      </c>
      <c r="F42" s="17">
        <f t="shared" si="3"/>
        <v>21</v>
      </c>
      <c r="G42" s="18">
        <f>AVERAGE(G43:G45)</f>
        <v>1</v>
      </c>
    </row>
    <row r="43" spans="1:7">
      <c r="A43" s="10" t="s">
        <v>71</v>
      </c>
      <c r="B43" s="10" t="s">
        <v>77</v>
      </c>
      <c r="C43" s="23" t="str">
        <f t="shared" si="2"/>
        <v>Finished</v>
      </c>
      <c r="D43" s="11">
        <v>44013</v>
      </c>
      <c r="E43" s="11">
        <v>44041</v>
      </c>
      <c r="F43" s="17">
        <f t="shared" si="3"/>
        <v>21</v>
      </c>
      <c r="G43" s="12">
        <v>1</v>
      </c>
    </row>
    <row r="44" spans="1:7">
      <c r="A44" s="10" t="s">
        <v>143</v>
      </c>
      <c r="B44" s="10" t="s">
        <v>77</v>
      </c>
      <c r="C44" s="23" t="str">
        <f t="shared" si="2"/>
        <v>Finished</v>
      </c>
      <c r="D44" s="11">
        <v>44013</v>
      </c>
      <c r="E44" s="11">
        <v>44041</v>
      </c>
      <c r="F44" s="17">
        <f t="shared" si="3"/>
        <v>21</v>
      </c>
      <c r="G44" s="12">
        <v>1</v>
      </c>
    </row>
    <row r="45" spans="1:7">
      <c r="A45" s="10" t="s">
        <v>72</v>
      </c>
      <c r="B45" s="10" t="s">
        <v>77</v>
      </c>
      <c r="C45" s="23" t="str">
        <f t="shared" si="2"/>
        <v>Finished</v>
      </c>
      <c r="D45" s="11">
        <v>44013</v>
      </c>
      <c r="E45" s="11">
        <v>44041</v>
      </c>
      <c r="F45" s="17">
        <f t="shared" si="3"/>
        <v>21</v>
      </c>
      <c r="G45" s="12">
        <v>1</v>
      </c>
    </row>
    <row r="46" spans="1:7">
      <c r="A46" s="13" t="s">
        <v>144</v>
      </c>
      <c r="B46" s="10" t="s">
        <v>77</v>
      </c>
      <c r="C46" s="23" t="str">
        <f t="shared" si="2"/>
        <v>Finished</v>
      </c>
      <c r="D46" s="11">
        <v>44013</v>
      </c>
      <c r="E46" s="11">
        <v>44041</v>
      </c>
      <c r="F46" s="17">
        <f t="shared" si="3"/>
        <v>21</v>
      </c>
      <c r="G46" s="18">
        <f>AVERAGE(G47:G49)</f>
        <v>1</v>
      </c>
    </row>
    <row r="47" spans="1:7">
      <c r="A47" s="10" t="s">
        <v>145</v>
      </c>
      <c r="B47" s="10" t="s">
        <v>77</v>
      </c>
      <c r="C47" s="23" t="str">
        <f t="shared" si="2"/>
        <v>Finished</v>
      </c>
      <c r="D47" s="11">
        <v>44013</v>
      </c>
      <c r="E47" s="11">
        <v>44041</v>
      </c>
      <c r="F47" s="17">
        <f t="shared" si="3"/>
        <v>21</v>
      </c>
      <c r="G47" s="12">
        <v>1</v>
      </c>
    </row>
    <row r="48" spans="1:7">
      <c r="A48" s="10" t="s">
        <v>146</v>
      </c>
      <c r="B48" s="10" t="s">
        <v>77</v>
      </c>
      <c r="C48" s="23" t="str">
        <f t="shared" si="2"/>
        <v>Finished</v>
      </c>
      <c r="D48" s="11">
        <v>44013</v>
      </c>
      <c r="E48" s="11">
        <v>44041</v>
      </c>
      <c r="F48" s="17">
        <f t="shared" si="3"/>
        <v>21</v>
      </c>
      <c r="G48" s="12">
        <v>1</v>
      </c>
    </row>
    <row r="49" spans="1:7">
      <c r="A49" s="10" t="s">
        <v>147</v>
      </c>
      <c r="B49" s="10" t="s">
        <v>77</v>
      </c>
      <c r="C49" s="23" t="str">
        <f t="shared" si="2"/>
        <v>Finished</v>
      </c>
      <c r="D49" s="11">
        <v>44013</v>
      </c>
      <c r="E49" s="11">
        <v>44041</v>
      </c>
      <c r="F49" s="17">
        <f t="shared" si="3"/>
        <v>21</v>
      </c>
      <c r="G49" s="12">
        <v>1</v>
      </c>
    </row>
    <row r="50" spans="1:7">
      <c r="A50" s="13" t="s">
        <v>148</v>
      </c>
      <c r="B50" s="10" t="s">
        <v>77</v>
      </c>
      <c r="C50" s="23" t="str">
        <f t="shared" si="2"/>
        <v>Finished</v>
      </c>
      <c r="D50" s="11">
        <v>44013</v>
      </c>
      <c r="E50" s="11">
        <v>44041</v>
      </c>
      <c r="F50" s="17">
        <f t="shared" si="3"/>
        <v>21</v>
      </c>
      <c r="G50" s="18">
        <f>AVERAGE(G52:G54)</f>
        <v>1</v>
      </c>
    </row>
    <row r="51" spans="1:7">
      <c r="A51" s="10" t="s">
        <v>149</v>
      </c>
      <c r="B51" s="10" t="s">
        <v>77</v>
      </c>
      <c r="C51" s="23" t="str">
        <f t="shared" si="2"/>
        <v>Finished</v>
      </c>
      <c r="D51" s="11">
        <v>44013</v>
      </c>
      <c r="E51" s="11">
        <v>44041</v>
      </c>
      <c r="F51" s="17">
        <f t="shared" si="3"/>
        <v>21</v>
      </c>
      <c r="G51" s="12">
        <v>1</v>
      </c>
    </row>
    <row r="52" spans="1:7">
      <c r="A52" s="10" t="s">
        <v>150</v>
      </c>
      <c r="B52" s="10" t="s">
        <v>77</v>
      </c>
      <c r="C52" s="23" t="str">
        <f t="shared" si="2"/>
        <v>Finished</v>
      </c>
      <c r="D52" s="11">
        <v>44013</v>
      </c>
      <c r="E52" s="11">
        <v>44041</v>
      </c>
      <c r="F52" s="17">
        <f t="shared" si="3"/>
        <v>21</v>
      </c>
      <c r="G52" s="12">
        <v>1</v>
      </c>
    </row>
    <row r="53" spans="1:7">
      <c r="A53" s="10" t="s">
        <v>151</v>
      </c>
      <c r="B53" s="10" t="s">
        <v>77</v>
      </c>
      <c r="C53" s="23" t="str">
        <f t="shared" si="2"/>
        <v>Finished</v>
      </c>
      <c r="D53" s="11">
        <v>44013</v>
      </c>
      <c r="E53" s="11">
        <v>44041</v>
      </c>
      <c r="F53" s="17">
        <f t="shared" si="3"/>
        <v>21</v>
      </c>
      <c r="G53" s="12">
        <v>1</v>
      </c>
    </row>
    <row r="54" spans="1:7">
      <c r="A54" s="10" t="s">
        <v>152</v>
      </c>
      <c r="B54" s="10" t="s">
        <v>77</v>
      </c>
      <c r="C54" s="23" t="str">
        <f t="shared" si="2"/>
        <v>Finished</v>
      </c>
      <c r="D54" s="11">
        <v>44013</v>
      </c>
      <c r="E54" s="11">
        <v>44041</v>
      </c>
      <c r="F54" s="17">
        <f t="shared" si="3"/>
        <v>21</v>
      </c>
      <c r="G54" s="12">
        <v>1</v>
      </c>
    </row>
    <row r="55" spans="1:7">
      <c r="A55" s="37" t="s">
        <v>73</v>
      </c>
      <c r="B55" s="38" t="s">
        <v>77</v>
      </c>
      <c r="C55" s="39" t="str">
        <f t="shared" si="2"/>
        <v>Finished</v>
      </c>
      <c r="D55" s="40">
        <v>44042</v>
      </c>
      <c r="E55" s="40">
        <v>44042</v>
      </c>
      <c r="F55" s="41">
        <f t="shared" si="3"/>
        <v>1</v>
      </c>
      <c r="G55" s="42">
        <f>AVERAGE(G56,G61)</f>
        <v>1</v>
      </c>
    </row>
    <row r="56" spans="1:7">
      <c r="A56" s="13" t="s">
        <v>74</v>
      </c>
      <c r="B56" s="10" t="s">
        <v>77</v>
      </c>
      <c r="C56" s="23" t="str">
        <f t="shared" si="2"/>
        <v>Finished</v>
      </c>
      <c r="D56" s="11">
        <v>44042</v>
      </c>
      <c r="E56" s="11">
        <v>44042</v>
      </c>
      <c r="F56" s="17">
        <f t="shared" si="3"/>
        <v>1</v>
      </c>
      <c r="G56" s="12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4"/>
  <sheetViews>
    <sheetView zoomScale="85" zoomScaleNormal="85" workbookViewId="0">
      <selection activeCell="E2" sqref="E2:J2"/>
    </sheetView>
  </sheetViews>
  <sheetFormatPr defaultColWidth="9" defaultRowHeight="17.399999999999999"/>
  <cols>
    <col min="1" max="4" width="13.69921875" style="47" customWidth="1"/>
    <col min="5" max="5" width="19" style="47" customWidth="1"/>
    <col min="6" max="6" width="13.5" style="47" customWidth="1"/>
    <col min="7" max="7" width="14.8984375" style="47" customWidth="1"/>
    <col min="8" max="8" width="9.5" style="47" customWidth="1"/>
    <col min="9" max="9" width="12" style="47" customWidth="1"/>
    <col min="10" max="10" width="18.09765625" style="47" customWidth="1"/>
    <col min="11" max="11" width="31.19921875" style="48" customWidth="1"/>
    <col min="12" max="12" width="9" style="46" customWidth="1"/>
    <col min="13" max="16384" width="9" style="46"/>
  </cols>
  <sheetData>
    <row r="1" spans="1:11" ht="48.45" customHeight="1">
      <c r="A1" s="113" t="s">
        <v>47</v>
      </c>
      <c r="B1" s="114"/>
      <c r="C1" s="114"/>
      <c r="D1" s="114"/>
      <c r="E1" s="114"/>
      <c r="F1" s="114"/>
      <c r="G1" s="114"/>
      <c r="H1" s="114"/>
      <c r="I1" s="114"/>
      <c r="J1" s="115"/>
      <c r="K1"/>
    </row>
    <row r="2" spans="1:11" ht="45.6">
      <c r="A2" s="113"/>
      <c r="B2" s="114"/>
      <c r="C2" s="114"/>
      <c r="D2" s="114"/>
      <c r="E2" s="114"/>
      <c r="F2" s="114"/>
      <c r="G2" s="114"/>
      <c r="H2" s="114"/>
      <c r="I2" s="114"/>
      <c r="J2" s="115"/>
      <c r="K2"/>
    </row>
    <row r="3" spans="1:11">
      <c r="A3" s="77" t="s">
        <v>172</v>
      </c>
      <c r="B3" s="78"/>
      <c r="C3" s="78"/>
      <c r="D3" s="78"/>
      <c r="E3" s="79" t="s">
        <v>179</v>
      </c>
      <c r="F3" s="78"/>
      <c r="G3" s="78"/>
      <c r="H3" s="78"/>
      <c r="I3" s="78"/>
      <c r="J3" s="78"/>
      <c r="K3"/>
    </row>
    <row r="4" spans="1:11">
      <c r="A4" s="116" t="s">
        <v>173</v>
      </c>
      <c r="B4" s="117"/>
      <c r="C4" s="117"/>
      <c r="D4" s="117"/>
      <c r="E4" s="118" t="s">
        <v>180</v>
      </c>
      <c r="F4" s="117"/>
      <c r="G4" s="117"/>
      <c r="H4" s="117"/>
      <c r="I4" s="117"/>
      <c r="J4" s="117"/>
      <c r="K4"/>
    </row>
    <row r="5" spans="1:11">
      <c r="A5" s="116" t="s">
        <v>174</v>
      </c>
      <c r="B5" s="117"/>
      <c r="C5" s="117"/>
      <c r="D5" s="117"/>
      <c r="E5" s="118" t="s">
        <v>181</v>
      </c>
      <c r="F5" s="117"/>
      <c r="G5" s="117"/>
      <c r="H5" s="117"/>
      <c r="I5" s="117"/>
      <c r="J5" s="117"/>
      <c r="K5"/>
    </row>
    <row r="6" spans="1:11">
      <c r="A6" s="116" t="s">
        <v>175</v>
      </c>
      <c r="B6" s="117"/>
      <c r="C6" s="117"/>
      <c r="D6" s="117"/>
      <c r="E6" s="118"/>
      <c r="F6" s="117"/>
      <c r="G6" s="117"/>
      <c r="H6" s="117"/>
      <c r="I6" s="117"/>
      <c r="J6" s="117"/>
      <c r="K6"/>
    </row>
    <row r="7" spans="1:11">
      <c r="A7" s="116" t="s">
        <v>176</v>
      </c>
      <c r="B7" s="117"/>
      <c r="C7" s="117"/>
      <c r="D7" s="117"/>
      <c r="E7" s="118"/>
      <c r="F7" s="117"/>
      <c r="G7" s="117"/>
      <c r="H7" s="117"/>
      <c r="I7" s="117"/>
      <c r="J7" s="117"/>
      <c r="K7"/>
    </row>
    <row r="8" spans="1:11">
      <c r="A8" s="77" t="s">
        <v>105</v>
      </c>
      <c r="B8" s="77" t="s">
        <v>45</v>
      </c>
      <c r="C8" s="77" t="s">
        <v>178</v>
      </c>
      <c r="D8" s="77" t="s">
        <v>48</v>
      </c>
      <c r="E8" s="77" t="s">
        <v>182</v>
      </c>
      <c r="F8" s="77" t="s">
        <v>198</v>
      </c>
      <c r="G8" s="77" t="s">
        <v>215</v>
      </c>
      <c r="H8" s="77" t="s">
        <v>220</v>
      </c>
      <c r="I8" s="77" t="s">
        <v>221</v>
      </c>
      <c r="J8" s="77" t="s">
        <v>222</v>
      </c>
      <c r="K8"/>
    </row>
    <row r="9" spans="1:11">
      <c r="A9" s="80">
        <v>1</v>
      </c>
      <c r="B9" s="80" t="s">
        <v>177</v>
      </c>
      <c r="C9" s="80" t="s">
        <v>177</v>
      </c>
      <c r="D9" s="80"/>
      <c r="E9" s="80"/>
      <c r="F9" s="81" t="s">
        <v>181</v>
      </c>
      <c r="G9" s="81" t="s">
        <v>216</v>
      </c>
      <c r="H9" s="80"/>
      <c r="I9" s="81"/>
      <c r="J9" s="82"/>
      <c r="K9"/>
    </row>
    <row r="10" spans="1:11">
      <c r="A10" s="80">
        <v>2</v>
      </c>
      <c r="B10" s="80"/>
      <c r="C10" s="80"/>
      <c r="D10" s="80"/>
      <c r="E10" s="80"/>
      <c r="F10" s="81" t="s">
        <v>49</v>
      </c>
      <c r="G10" s="81" t="s">
        <v>217</v>
      </c>
      <c r="H10" s="80"/>
      <c r="I10" s="81"/>
      <c r="J10" s="82"/>
      <c r="K10"/>
    </row>
    <row r="11" spans="1:11">
      <c r="A11" s="80">
        <v>3</v>
      </c>
      <c r="B11" s="80"/>
      <c r="C11" s="80"/>
      <c r="D11" s="80"/>
      <c r="E11" s="80"/>
      <c r="F11" s="81" t="s">
        <v>199</v>
      </c>
      <c r="G11" s="81" t="s">
        <v>217</v>
      </c>
      <c r="H11" s="80"/>
      <c r="I11" s="81"/>
      <c r="J11" s="82"/>
      <c r="K11"/>
    </row>
    <row r="12" spans="1:11">
      <c r="A12" s="80">
        <v>4</v>
      </c>
      <c r="B12" s="80"/>
      <c r="C12" s="80"/>
      <c r="D12" s="80"/>
      <c r="E12" s="80"/>
      <c r="F12" s="81" t="s">
        <v>46</v>
      </c>
      <c r="G12" s="81" t="s">
        <v>217</v>
      </c>
      <c r="H12" s="80"/>
      <c r="I12" s="81"/>
      <c r="J12" s="82"/>
      <c r="K12"/>
    </row>
    <row r="13" spans="1:11">
      <c r="A13" s="80">
        <v>5</v>
      </c>
      <c r="B13" s="80"/>
      <c r="C13" s="80"/>
      <c r="D13" s="80"/>
      <c r="E13" s="80"/>
      <c r="F13" s="81" t="s">
        <v>200</v>
      </c>
      <c r="G13" s="81" t="s">
        <v>218</v>
      </c>
      <c r="H13" s="80"/>
      <c r="I13" s="81"/>
      <c r="J13" s="82"/>
      <c r="K13"/>
    </row>
    <row r="14" spans="1:11">
      <c r="A14" s="80">
        <v>6</v>
      </c>
      <c r="B14" s="80"/>
      <c r="C14" s="80"/>
      <c r="D14" s="80"/>
      <c r="E14" s="80"/>
      <c r="F14" s="81" t="s">
        <v>201</v>
      </c>
      <c r="G14" s="81" t="s">
        <v>219</v>
      </c>
      <c r="H14" s="80"/>
      <c r="I14" s="81"/>
      <c r="J14" s="82"/>
      <c r="K14"/>
    </row>
    <row r="15" spans="1:11">
      <c r="A15" s="80">
        <v>7</v>
      </c>
      <c r="B15" s="80"/>
      <c r="C15" s="80"/>
      <c r="D15" s="80"/>
      <c r="E15" s="80" t="s">
        <v>177</v>
      </c>
      <c r="F15" s="81" t="s">
        <v>202</v>
      </c>
      <c r="G15" s="81" t="s">
        <v>219</v>
      </c>
      <c r="H15" s="80"/>
      <c r="I15" s="81"/>
      <c r="J15" s="82"/>
      <c r="K15"/>
    </row>
    <row r="16" spans="1:11">
      <c r="A16" s="83"/>
      <c r="B16" s="83"/>
      <c r="C16" s="83"/>
      <c r="D16" s="83"/>
      <c r="E16" s="83"/>
      <c r="F16" s="83"/>
      <c r="G16" s="83"/>
      <c r="H16" s="83"/>
      <c r="I16" s="83"/>
      <c r="J16" s="83"/>
      <c r="K16"/>
    </row>
    <row r="17" spans="1:11">
      <c r="A17" s="116" t="s">
        <v>172</v>
      </c>
      <c r="B17" s="117"/>
      <c r="C17" s="117"/>
      <c r="D17" s="117"/>
      <c r="E17" s="118" t="s">
        <v>183</v>
      </c>
      <c r="F17" s="117"/>
      <c r="G17" s="117"/>
      <c r="H17" s="117"/>
      <c r="I17" s="117"/>
      <c r="J17" s="117"/>
      <c r="K17"/>
    </row>
    <row r="18" spans="1:11">
      <c r="A18" s="116" t="s">
        <v>173</v>
      </c>
      <c r="B18" s="117"/>
      <c r="C18" s="117"/>
      <c r="D18" s="117"/>
      <c r="E18" s="118" t="s">
        <v>184</v>
      </c>
      <c r="F18" s="117"/>
      <c r="G18" s="117"/>
      <c r="H18" s="117"/>
      <c r="I18" s="117"/>
      <c r="J18" s="117"/>
      <c r="K18"/>
    </row>
    <row r="19" spans="1:11">
      <c r="A19" s="116" t="s">
        <v>174</v>
      </c>
      <c r="B19" s="117"/>
      <c r="C19" s="117"/>
      <c r="D19" s="117"/>
      <c r="E19" s="118" t="s">
        <v>185</v>
      </c>
      <c r="F19" s="117"/>
      <c r="G19" s="117"/>
      <c r="H19" s="117"/>
      <c r="I19" s="117"/>
      <c r="J19" s="117"/>
      <c r="K19"/>
    </row>
    <row r="20" spans="1:11">
      <c r="A20" s="116" t="s">
        <v>175</v>
      </c>
      <c r="B20" s="117"/>
      <c r="C20" s="117"/>
      <c r="D20" s="117"/>
      <c r="E20" s="118"/>
      <c r="F20" s="117"/>
      <c r="G20" s="117"/>
      <c r="H20" s="117"/>
      <c r="I20" s="117"/>
      <c r="J20" s="117"/>
      <c r="K20"/>
    </row>
    <row r="21" spans="1:11">
      <c r="A21" s="116" t="s">
        <v>176</v>
      </c>
      <c r="B21" s="117"/>
      <c r="C21" s="117"/>
      <c r="D21" s="117"/>
      <c r="E21" s="118"/>
      <c r="F21" s="117"/>
      <c r="G21" s="117"/>
      <c r="H21" s="117"/>
      <c r="I21" s="117"/>
      <c r="J21" s="117"/>
      <c r="K21"/>
    </row>
    <row r="22" spans="1:11">
      <c r="A22" s="77" t="s">
        <v>105</v>
      </c>
      <c r="B22" s="77" t="s">
        <v>45</v>
      </c>
      <c r="C22" s="77" t="s">
        <v>178</v>
      </c>
      <c r="D22" s="77" t="s">
        <v>48</v>
      </c>
      <c r="E22" s="77" t="s">
        <v>182</v>
      </c>
      <c r="F22" s="77" t="s">
        <v>198</v>
      </c>
      <c r="G22" s="77" t="s">
        <v>215</v>
      </c>
      <c r="H22" s="77" t="s">
        <v>220</v>
      </c>
      <c r="I22" s="77" t="s">
        <v>221</v>
      </c>
      <c r="J22" s="77" t="s">
        <v>222</v>
      </c>
      <c r="K22"/>
    </row>
    <row r="23" spans="1:11">
      <c r="A23" s="80">
        <v>1</v>
      </c>
      <c r="B23" s="80" t="s">
        <v>177</v>
      </c>
      <c r="C23" s="80" t="s">
        <v>177</v>
      </c>
      <c r="D23" s="80"/>
      <c r="E23" s="80"/>
      <c r="F23" s="81" t="s">
        <v>185</v>
      </c>
      <c r="G23" s="81" t="s">
        <v>216</v>
      </c>
      <c r="H23" s="80"/>
      <c r="I23" s="81"/>
      <c r="J23" s="82"/>
      <c r="K23"/>
    </row>
    <row r="24" spans="1:11">
      <c r="A24" s="80">
        <v>2</v>
      </c>
      <c r="B24" s="80"/>
      <c r="C24" s="80"/>
      <c r="D24" s="80"/>
      <c r="E24" s="80"/>
      <c r="F24" s="81" t="s">
        <v>203</v>
      </c>
      <c r="G24" s="81" t="s">
        <v>217</v>
      </c>
      <c r="H24" s="80"/>
      <c r="I24" s="81"/>
      <c r="J24" s="82"/>
      <c r="K24"/>
    </row>
    <row r="25" spans="1:11">
      <c r="A25" s="80">
        <v>3</v>
      </c>
      <c r="B25" s="80"/>
      <c r="C25" s="80"/>
      <c r="D25" s="80"/>
      <c r="E25" s="80"/>
      <c r="F25" s="81" t="s">
        <v>204</v>
      </c>
      <c r="G25" s="81" t="s">
        <v>219</v>
      </c>
      <c r="H25" s="80"/>
      <c r="I25" s="81"/>
      <c r="J25" s="82"/>
      <c r="K25"/>
    </row>
    <row r="26" spans="1:11">
      <c r="A26" s="80">
        <v>4</v>
      </c>
      <c r="B26" s="80"/>
      <c r="C26" s="80"/>
      <c r="D26" s="80"/>
      <c r="E26" s="80" t="s">
        <v>177</v>
      </c>
      <c r="F26" s="81" t="s">
        <v>205</v>
      </c>
      <c r="G26" s="81" t="s">
        <v>219</v>
      </c>
      <c r="H26" s="80"/>
      <c r="I26" s="81"/>
      <c r="J26" s="82"/>
      <c r="K26"/>
    </row>
    <row r="27" spans="1:1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/>
    </row>
    <row r="28" spans="1:11">
      <c r="A28" s="116" t="s">
        <v>172</v>
      </c>
      <c r="B28" s="117"/>
      <c r="C28" s="117"/>
      <c r="D28" s="117"/>
      <c r="E28" s="118" t="s">
        <v>186</v>
      </c>
      <c r="F28" s="117"/>
      <c r="G28" s="117"/>
      <c r="H28" s="117"/>
      <c r="I28" s="117"/>
      <c r="J28" s="117"/>
      <c r="K28"/>
    </row>
    <row r="29" spans="1:11">
      <c r="A29" s="116" t="s">
        <v>173</v>
      </c>
      <c r="B29" s="117"/>
      <c r="C29" s="117"/>
      <c r="D29" s="117"/>
      <c r="E29" s="118" t="s">
        <v>187</v>
      </c>
      <c r="F29" s="117"/>
      <c r="G29" s="117"/>
      <c r="H29" s="117"/>
      <c r="I29" s="117"/>
      <c r="J29" s="117"/>
      <c r="K29"/>
    </row>
    <row r="30" spans="1:11">
      <c r="A30" s="116" t="s">
        <v>174</v>
      </c>
      <c r="B30" s="117"/>
      <c r="C30" s="117"/>
      <c r="D30" s="117"/>
      <c r="E30" s="118" t="s">
        <v>188</v>
      </c>
      <c r="F30" s="117"/>
      <c r="G30" s="117"/>
      <c r="H30" s="117"/>
      <c r="I30" s="117"/>
      <c r="J30" s="117"/>
      <c r="K30"/>
    </row>
    <row r="31" spans="1:11">
      <c r="A31" s="116" t="s">
        <v>175</v>
      </c>
      <c r="B31" s="117"/>
      <c r="C31" s="117"/>
      <c r="D31" s="117"/>
      <c r="E31" s="118" t="s">
        <v>189</v>
      </c>
      <c r="F31" s="117"/>
      <c r="G31" s="117"/>
      <c r="H31" s="117"/>
      <c r="I31" s="117"/>
      <c r="J31" s="117"/>
      <c r="K31"/>
    </row>
    <row r="32" spans="1:11">
      <c r="A32" s="116" t="s">
        <v>176</v>
      </c>
      <c r="B32" s="117"/>
      <c r="C32" s="117"/>
      <c r="D32" s="117"/>
      <c r="E32" s="118"/>
      <c r="F32" s="117"/>
      <c r="G32" s="117"/>
      <c r="H32" s="117"/>
      <c r="I32" s="117"/>
      <c r="J32" s="117"/>
      <c r="K32"/>
    </row>
    <row r="33" spans="1:11">
      <c r="A33" s="77" t="s">
        <v>105</v>
      </c>
      <c r="B33" s="77" t="s">
        <v>45</v>
      </c>
      <c r="C33" s="77" t="s">
        <v>178</v>
      </c>
      <c r="D33" s="77" t="s">
        <v>48</v>
      </c>
      <c r="E33" s="77" t="s">
        <v>182</v>
      </c>
      <c r="F33" s="77" t="s">
        <v>198</v>
      </c>
      <c r="G33" s="77" t="s">
        <v>215</v>
      </c>
      <c r="H33" s="77" t="s">
        <v>220</v>
      </c>
      <c r="I33" s="77" t="s">
        <v>221</v>
      </c>
      <c r="J33" s="77" t="s">
        <v>222</v>
      </c>
      <c r="K33"/>
    </row>
    <row r="34" spans="1:11">
      <c r="A34" s="80">
        <v>1</v>
      </c>
      <c r="B34" s="80" t="s">
        <v>177</v>
      </c>
      <c r="C34" s="80" t="s">
        <v>177</v>
      </c>
      <c r="D34" s="80"/>
      <c r="E34" s="80"/>
      <c r="F34" s="81" t="s">
        <v>188</v>
      </c>
      <c r="G34" s="81" t="s">
        <v>216</v>
      </c>
      <c r="H34" s="80"/>
      <c r="I34" s="81"/>
      <c r="J34" s="82"/>
      <c r="K34"/>
    </row>
    <row r="35" spans="1:11">
      <c r="A35" s="80">
        <v>2</v>
      </c>
      <c r="B35" s="80"/>
      <c r="C35" s="80"/>
      <c r="D35" s="80" t="s">
        <v>177</v>
      </c>
      <c r="E35" s="80"/>
      <c r="F35" s="81" t="s">
        <v>181</v>
      </c>
      <c r="G35" s="81" t="s">
        <v>216</v>
      </c>
      <c r="H35" s="80"/>
      <c r="I35" s="81"/>
      <c r="J35" s="81" t="s">
        <v>223</v>
      </c>
      <c r="K35"/>
    </row>
    <row r="36" spans="1:11">
      <c r="A36" s="80">
        <v>3</v>
      </c>
      <c r="B36" s="80"/>
      <c r="C36" s="80"/>
      <c r="D36" s="80" t="s">
        <v>177</v>
      </c>
      <c r="E36" s="80"/>
      <c r="F36" s="81" t="s">
        <v>185</v>
      </c>
      <c r="G36" s="81" t="s">
        <v>216</v>
      </c>
      <c r="H36" s="80"/>
      <c r="I36" s="81"/>
      <c r="J36" s="81" t="s">
        <v>224</v>
      </c>
      <c r="K36"/>
    </row>
    <row r="37" spans="1:11">
      <c r="A37" s="80">
        <v>4</v>
      </c>
      <c r="B37" s="80"/>
      <c r="C37" s="80"/>
      <c r="D37" s="80"/>
      <c r="E37" s="80"/>
      <c r="F37" s="81" t="s">
        <v>206</v>
      </c>
      <c r="G37" s="81" t="s">
        <v>219</v>
      </c>
      <c r="H37" s="80"/>
      <c r="I37" s="81"/>
      <c r="J37" s="82"/>
      <c r="K37"/>
    </row>
    <row r="38" spans="1:11">
      <c r="A38" s="80">
        <v>5</v>
      </c>
      <c r="B38" s="80"/>
      <c r="C38" s="80"/>
      <c r="D38" s="80"/>
      <c r="E38" s="80"/>
      <c r="F38" s="81" t="s">
        <v>207</v>
      </c>
      <c r="G38" s="81" t="s">
        <v>218</v>
      </c>
      <c r="H38" s="80"/>
      <c r="I38" s="81"/>
      <c r="J38" s="82"/>
      <c r="K38"/>
    </row>
    <row r="39" spans="1:1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/>
    </row>
    <row r="40" spans="1:11">
      <c r="A40" s="116" t="s">
        <v>172</v>
      </c>
      <c r="B40" s="117"/>
      <c r="C40" s="117"/>
      <c r="D40" s="117"/>
      <c r="E40" s="118" t="s">
        <v>190</v>
      </c>
      <c r="F40" s="117"/>
      <c r="G40" s="117"/>
      <c r="H40" s="117"/>
      <c r="I40" s="117"/>
      <c r="J40" s="117"/>
      <c r="K40"/>
    </row>
    <row r="41" spans="1:11">
      <c r="A41" s="116" t="s">
        <v>173</v>
      </c>
      <c r="B41" s="117"/>
      <c r="C41" s="117"/>
      <c r="D41" s="117"/>
      <c r="E41" s="118" t="s">
        <v>191</v>
      </c>
      <c r="F41" s="117"/>
      <c r="G41" s="117"/>
      <c r="H41" s="117"/>
      <c r="I41" s="117"/>
      <c r="J41" s="117"/>
      <c r="K41"/>
    </row>
    <row r="42" spans="1:11">
      <c r="A42" s="116" t="s">
        <v>174</v>
      </c>
      <c r="B42" s="117"/>
      <c r="C42" s="117"/>
      <c r="D42" s="117"/>
      <c r="E42" s="118" t="s">
        <v>192</v>
      </c>
      <c r="F42" s="117"/>
      <c r="G42" s="117"/>
      <c r="H42" s="117"/>
      <c r="I42" s="117"/>
      <c r="J42" s="117"/>
      <c r="K42"/>
    </row>
    <row r="43" spans="1:11">
      <c r="A43" s="116" t="s">
        <v>175</v>
      </c>
      <c r="B43" s="117"/>
      <c r="C43" s="117"/>
      <c r="D43" s="117"/>
      <c r="E43" s="118" t="s">
        <v>193</v>
      </c>
      <c r="F43" s="117"/>
      <c r="G43" s="117"/>
      <c r="H43" s="117"/>
      <c r="I43" s="117"/>
      <c r="J43" s="117"/>
      <c r="K43"/>
    </row>
    <row r="44" spans="1:11">
      <c r="A44" s="116" t="s">
        <v>176</v>
      </c>
      <c r="B44" s="117"/>
      <c r="C44" s="117"/>
      <c r="D44" s="117"/>
      <c r="E44" s="118"/>
      <c r="F44" s="117"/>
      <c r="G44" s="117"/>
      <c r="H44" s="117"/>
      <c r="I44" s="117"/>
      <c r="J44" s="117"/>
      <c r="K44"/>
    </row>
    <row r="45" spans="1:11">
      <c r="A45" s="77" t="s">
        <v>105</v>
      </c>
      <c r="B45" s="77" t="s">
        <v>45</v>
      </c>
      <c r="C45" s="77" t="s">
        <v>178</v>
      </c>
      <c r="D45" s="77" t="s">
        <v>48</v>
      </c>
      <c r="E45" s="77" t="s">
        <v>182</v>
      </c>
      <c r="F45" s="77" t="s">
        <v>198</v>
      </c>
      <c r="G45" s="77" t="s">
        <v>215</v>
      </c>
      <c r="H45" s="77" t="s">
        <v>220</v>
      </c>
      <c r="I45" s="77" t="s">
        <v>221</v>
      </c>
      <c r="J45" s="77" t="s">
        <v>222</v>
      </c>
      <c r="K45"/>
    </row>
    <row r="46" spans="1:11">
      <c r="A46" s="80">
        <v>1</v>
      </c>
      <c r="B46" s="80" t="s">
        <v>177</v>
      </c>
      <c r="C46" s="80" t="s">
        <v>177</v>
      </c>
      <c r="D46" s="80"/>
      <c r="E46" s="80"/>
      <c r="F46" s="81" t="s">
        <v>192</v>
      </c>
      <c r="G46" s="81" t="s">
        <v>216</v>
      </c>
      <c r="H46" s="80"/>
      <c r="I46" s="81"/>
      <c r="J46" s="82"/>
      <c r="K46"/>
    </row>
    <row r="47" spans="1:11">
      <c r="A47" s="80">
        <v>2</v>
      </c>
      <c r="B47" s="80"/>
      <c r="C47" s="80"/>
      <c r="D47" s="80"/>
      <c r="E47" s="80"/>
      <c r="F47" s="81" t="s">
        <v>208</v>
      </c>
      <c r="G47" s="81" t="s">
        <v>217</v>
      </c>
      <c r="H47" s="80"/>
      <c r="I47" s="81"/>
      <c r="J47" s="82"/>
      <c r="K47"/>
    </row>
    <row r="48" spans="1:11">
      <c r="A48" s="80">
        <v>3</v>
      </c>
      <c r="B48" s="80"/>
      <c r="C48" s="80"/>
      <c r="D48" s="80"/>
      <c r="E48" s="80"/>
      <c r="F48" s="81" t="s">
        <v>209</v>
      </c>
      <c r="G48" s="81" t="s">
        <v>217</v>
      </c>
      <c r="H48" s="80"/>
      <c r="I48" s="81"/>
      <c r="J48" s="82"/>
      <c r="K48"/>
    </row>
    <row r="49" spans="1:11">
      <c r="A49" s="80">
        <v>4</v>
      </c>
      <c r="B49" s="80"/>
      <c r="C49" s="80"/>
      <c r="D49" s="80" t="s">
        <v>177</v>
      </c>
      <c r="E49" s="80"/>
      <c r="F49" s="81" t="s">
        <v>210</v>
      </c>
      <c r="G49" s="81" t="s">
        <v>217</v>
      </c>
      <c r="H49" s="80"/>
      <c r="I49" s="81"/>
      <c r="J49" s="81" t="s">
        <v>225</v>
      </c>
      <c r="K49"/>
    </row>
    <row r="50" spans="1:11">
      <c r="A50" s="80">
        <v>5</v>
      </c>
      <c r="B50" s="80"/>
      <c r="C50" s="80"/>
      <c r="D50" s="80"/>
      <c r="E50" s="80"/>
      <c r="F50" s="81" t="s">
        <v>211</v>
      </c>
      <c r="G50" s="81" t="s">
        <v>219</v>
      </c>
      <c r="H50" s="80"/>
      <c r="I50" s="81"/>
      <c r="J50" s="82"/>
      <c r="K50"/>
    </row>
    <row r="51" spans="1:11">
      <c r="A51" s="80">
        <v>6</v>
      </c>
      <c r="B51" s="80"/>
      <c r="C51" s="80"/>
      <c r="D51" s="80" t="s">
        <v>177</v>
      </c>
      <c r="E51" s="80"/>
      <c r="F51" s="81" t="s">
        <v>185</v>
      </c>
      <c r="G51" s="81" t="s">
        <v>216</v>
      </c>
      <c r="H51" s="80"/>
      <c r="I51" s="81"/>
      <c r="J51" s="81" t="s">
        <v>224</v>
      </c>
      <c r="K51"/>
    </row>
    <row r="52" spans="1:11">
      <c r="A52" s="80">
        <v>7</v>
      </c>
      <c r="B52" s="80"/>
      <c r="C52" s="80"/>
      <c r="D52" s="80"/>
      <c r="E52" s="80" t="s">
        <v>177</v>
      </c>
      <c r="F52" s="81" t="s">
        <v>212</v>
      </c>
      <c r="G52" s="81" t="s">
        <v>219</v>
      </c>
      <c r="H52" s="80"/>
      <c r="I52" s="81"/>
      <c r="J52" s="82"/>
      <c r="K52"/>
    </row>
    <row r="53" spans="1:1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/>
    </row>
    <row r="54" spans="1:11">
      <c r="A54" s="116" t="s">
        <v>172</v>
      </c>
      <c r="B54" s="117"/>
      <c r="C54" s="117"/>
      <c r="D54" s="117"/>
      <c r="E54" s="118" t="s">
        <v>194</v>
      </c>
      <c r="F54" s="117"/>
      <c r="G54" s="117"/>
      <c r="H54" s="117"/>
      <c r="I54" s="117"/>
      <c r="J54" s="117"/>
      <c r="K54"/>
    </row>
    <row r="55" spans="1:11">
      <c r="A55" s="116" t="s">
        <v>173</v>
      </c>
      <c r="B55" s="117"/>
      <c r="C55" s="117"/>
      <c r="D55" s="117"/>
      <c r="E55" s="118" t="s">
        <v>195</v>
      </c>
      <c r="F55" s="117"/>
      <c r="G55" s="117"/>
      <c r="H55" s="117"/>
      <c r="I55" s="117"/>
      <c r="J55" s="117"/>
      <c r="K55"/>
    </row>
    <row r="56" spans="1:11">
      <c r="A56" s="116" t="s">
        <v>174</v>
      </c>
      <c r="B56" s="117"/>
      <c r="C56" s="117"/>
      <c r="D56" s="117"/>
      <c r="E56" s="118" t="s">
        <v>196</v>
      </c>
      <c r="F56" s="117"/>
      <c r="G56" s="117"/>
      <c r="H56" s="117"/>
      <c r="I56" s="117"/>
      <c r="J56" s="117"/>
      <c r="K56"/>
    </row>
    <row r="57" spans="1:11">
      <c r="A57" s="116" t="s">
        <v>175</v>
      </c>
      <c r="B57" s="117"/>
      <c r="C57" s="117"/>
      <c r="D57" s="117"/>
      <c r="E57" s="118" t="s">
        <v>197</v>
      </c>
      <c r="F57" s="117"/>
      <c r="G57" s="117"/>
      <c r="H57" s="117"/>
      <c r="I57" s="117"/>
      <c r="J57" s="117"/>
      <c r="K57"/>
    </row>
    <row r="58" spans="1:11">
      <c r="A58" s="116" t="s">
        <v>176</v>
      </c>
      <c r="B58" s="117"/>
      <c r="C58" s="117"/>
      <c r="D58" s="117"/>
      <c r="E58" s="118"/>
      <c r="F58" s="117"/>
      <c r="G58" s="117"/>
      <c r="H58" s="117"/>
      <c r="I58" s="117"/>
      <c r="J58" s="117"/>
      <c r="K58"/>
    </row>
    <row r="59" spans="1:11">
      <c r="A59" s="77" t="s">
        <v>105</v>
      </c>
      <c r="B59" s="77" t="s">
        <v>45</v>
      </c>
      <c r="C59" s="77" t="s">
        <v>178</v>
      </c>
      <c r="D59" s="77" t="s">
        <v>48</v>
      </c>
      <c r="E59" s="77" t="s">
        <v>182</v>
      </c>
      <c r="F59" s="77" t="s">
        <v>198</v>
      </c>
      <c r="G59" s="77" t="s">
        <v>215</v>
      </c>
      <c r="H59" s="77" t="s">
        <v>220</v>
      </c>
      <c r="I59" s="77" t="s">
        <v>221</v>
      </c>
      <c r="J59" s="77" t="s">
        <v>222</v>
      </c>
      <c r="K59"/>
    </row>
    <row r="60" spans="1:11">
      <c r="A60" s="80">
        <v>1</v>
      </c>
      <c r="B60" s="80" t="s">
        <v>177</v>
      </c>
      <c r="C60" s="80" t="s">
        <v>177</v>
      </c>
      <c r="D60" s="80"/>
      <c r="E60" s="80"/>
      <c r="F60" s="81" t="s">
        <v>196</v>
      </c>
      <c r="G60" s="81" t="s">
        <v>216</v>
      </c>
      <c r="H60" s="80"/>
      <c r="I60" s="81"/>
      <c r="J60" s="82"/>
      <c r="K60"/>
    </row>
    <row r="61" spans="1:11">
      <c r="A61" s="80">
        <v>2</v>
      </c>
      <c r="B61" s="80"/>
      <c r="C61" s="80"/>
      <c r="D61" s="80" t="s">
        <v>177</v>
      </c>
      <c r="E61" s="80"/>
      <c r="F61" s="81" t="s">
        <v>49</v>
      </c>
      <c r="G61" s="81" t="s">
        <v>217</v>
      </c>
      <c r="H61" s="80"/>
      <c r="I61" s="81"/>
      <c r="J61" s="81" t="s">
        <v>225</v>
      </c>
      <c r="K61"/>
    </row>
    <row r="62" spans="1:11">
      <c r="A62" s="80">
        <v>3</v>
      </c>
      <c r="B62" s="80"/>
      <c r="C62" s="80"/>
      <c r="D62" s="80" t="s">
        <v>177</v>
      </c>
      <c r="E62" s="80"/>
      <c r="F62" s="81" t="s">
        <v>185</v>
      </c>
      <c r="G62" s="81" t="s">
        <v>216</v>
      </c>
      <c r="H62" s="80"/>
      <c r="I62" s="81"/>
      <c r="J62" s="81" t="s">
        <v>224</v>
      </c>
      <c r="K62"/>
    </row>
    <row r="63" spans="1:11">
      <c r="A63" s="80">
        <v>4</v>
      </c>
      <c r="B63" s="80"/>
      <c r="C63" s="80"/>
      <c r="D63" s="80"/>
      <c r="E63" s="80"/>
      <c r="F63" s="81" t="s">
        <v>213</v>
      </c>
      <c r="G63" s="81" t="s">
        <v>217</v>
      </c>
      <c r="H63" s="80"/>
      <c r="I63" s="81"/>
      <c r="J63" s="82"/>
      <c r="K63"/>
    </row>
    <row r="64" spans="1:11">
      <c r="A64" s="80">
        <v>5</v>
      </c>
      <c r="B64" s="80"/>
      <c r="C64" s="80"/>
      <c r="D64" s="80"/>
      <c r="E64" s="80"/>
      <c r="F64" s="81" t="s">
        <v>214</v>
      </c>
      <c r="G64" s="81" t="s">
        <v>219</v>
      </c>
      <c r="H64" s="80"/>
      <c r="I64" s="81"/>
      <c r="J64" s="82"/>
      <c r="K64"/>
    </row>
  </sheetData>
  <mergeCells count="51">
    <mergeCell ref="A57:D57"/>
    <mergeCell ref="E57:J57"/>
    <mergeCell ref="A58:D58"/>
    <mergeCell ref="E58:J58"/>
    <mergeCell ref="A54:D54"/>
    <mergeCell ref="E54:J54"/>
    <mergeCell ref="A55:D55"/>
    <mergeCell ref="E55:J55"/>
    <mergeCell ref="A56:D56"/>
    <mergeCell ref="E56:J56"/>
    <mergeCell ref="A42:D42"/>
    <mergeCell ref="E42:J42"/>
    <mergeCell ref="A43:D43"/>
    <mergeCell ref="E43:J43"/>
    <mergeCell ref="A44:D44"/>
    <mergeCell ref="E44:J44"/>
    <mergeCell ref="A32:D32"/>
    <mergeCell ref="E32:J32"/>
    <mergeCell ref="A40:D40"/>
    <mergeCell ref="E40:J40"/>
    <mergeCell ref="A41:D41"/>
    <mergeCell ref="E41:J41"/>
    <mergeCell ref="A29:D29"/>
    <mergeCell ref="E29:J29"/>
    <mergeCell ref="A30:D30"/>
    <mergeCell ref="E30:J30"/>
    <mergeCell ref="A31:D31"/>
    <mergeCell ref="E31:J31"/>
    <mergeCell ref="A20:D20"/>
    <mergeCell ref="E20:J20"/>
    <mergeCell ref="A21:D21"/>
    <mergeCell ref="E21:J21"/>
    <mergeCell ref="A28:D28"/>
    <mergeCell ref="E28:J28"/>
    <mergeCell ref="A17:D17"/>
    <mergeCell ref="E17:J17"/>
    <mergeCell ref="A18:D18"/>
    <mergeCell ref="E18:J18"/>
    <mergeCell ref="A19:D19"/>
    <mergeCell ref="E19:J19"/>
    <mergeCell ref="A5:D5"/>
    <mergeCell ref="E5:J5"/>
    <mergeCell ref="A6:D6"/>
    <mergeCell ref="E6:J6"/>
    <mergeCell ref="A7:D7"/>
    <mergeCell ref="E7:J7"/>
    <mergeCell ref="A1:J1"/>
    <mergeCell ref="A2:D2"/>
    <mergeCell ref="E2:J2"/>
    <mergeCell ref="A4:D4"/>
    <mergeCell ref="E4:J4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O19" sqref="O19"/>
    </sheetView>
  </sheetViews>
  <sheetFormatPr defaultRowHeight="17.399999999999999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테이블명세서</vt:lpstr>
      <vt:lpstr>ERD</vt:lpstr>
    </vt:vector>
  </TitlesOfParts>
  <Company>Microsoft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박 찬희</cp:lastModifiedBy>
  <cp:revision>3</cp:revision>
  <dcterms:modified xsi:type="dcterms:W3CDTF">2020-08-27T02:52:48Z</dcterms:modified>
  <cp:version>9.101.16.39231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b4cfcb29-36c5-487e-8f13-2efaeb3327b6</vt:lpwstr>
  </property>
</Properties>
</file>