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뜨거운개인프로젝크트\"/>
    </mc:Choice>
  </mc:AlternateContent>
  <xr:revisionPtr revIDLastSave="0" documentId="13_ncr:1_{470CB856-BCC1-46F3-B878-DC63C6E8131F}" xr6:coauthVersionLast="45" xr6:coauthVersionMax="45" xr10:uidLastSave="{00000000-0000-0000-0000-000000000000}"/>
  <bookViews>
    <workbookView xWindow="-108" yWindow="-108" windowWidth="23256" windowHeight="12576" tabRatio="642" activeTab="3" xr2:uid="{00000000-000D-0000-FFFF-FFFF00000000}"/>
  </bookViews>
  <sheets>
    <sheet name="메뉴 구조도" sheetId="1" r:id="rId1"/>
    <sheet name="프로그램 명세서" sheetId="9" r:id="rId2"/>
    <sheet name="WBS" sheetId="5" r:id="rId3"/>
    <sheet name="테이블 명세서" sheetId="11" r:id="rId4"/>
    <sheet name="ERD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5" l="1"/>
  <c r="C32" i="5"/>
  <c r="C33" i="5"/>
  <c r="F33" i="5"/>
  <c r="F31" i="5"/>
  <c r="F34" i="5"/>
  <c r="C31" i="5"/>
  <c r="C34" i="5"/>
  <c r="G28" i="5"/>
  <c r="F35" i="5"/>
  <c r="C35" i="5"/>
  <c r="F30" i="5" l="1"/>
  <c r="C30" i="5"/>
  <c r="F53" i="5" l="1"/>
  <c r="C53" i="5"/>
  <c r="G52" i="5"/>
  <c r="C52" i="5" s="1"/>
  <c r="F52" i="5"/>
  <c r="F26" i="5"/>
  <c r="C26" i="5"/>
  <c r="G23" i="5"/>
  <c r="G36" i="5"/>
  <c r="C6" i="5"/>
  <c r="C7" i="5"/>
  <c r="F2" i="5"/>
  <c r="G22" i="5" l="1"/>
  <c r="G11" i="5"/>
  <c r="G5" i="5"/>
  <c r="G2" i="5" l="1"/>
  <c r="F43" i="5"/>
  <c r="F44" i="5"/>
  <c r="F45" i="5"/>
  <c r="F46" i="5"/>
  <c r="F47" i="5"/>
  <c r="F48" i="5"/>
  <c r="F49" i="5"/>
  <c r="F50" i="5"/>
  <c r="F51" i="5"/>
  <c r="F42" i="5"/>
  <c r="F24" i="5"/>
  <c r="F25" i="5"/>
  <c r="F27" i="5"/>
  <c r="F28" i="5"/>
  <c r="F29" i="5"/>
  <c r="F36" i="5"/>
  <c r="F37" i="5"/>
  <c r="F38" i="5"/>
  <c r="F39" i="5"/>
  <c r="F40" i="5"/>
  <c r="F23" i="5"/>
  <c r="C23" i="5"/>
  <c r="C5" i="5"/>
  <c r="C11" i="5"/>
  <c r="C48" i="5"/>
  <c r="C49" i="5"/>
  <c r="C50" i="5"/>
  <c r="C51" i="5"/>
  <c r="C24" i="5"/>
  <c r="C25" i="5"/>
  <c r="C27" i="5"/>
  <c r="C29" i="5"/>
  <c r="C37" i="5"/>
  <c r="C38" i="5"/>
  <c r="C39" i="5"/>
  <c r="C40" i="5"/>
  <c r="C17" i="5"/>
  <c r="C18" i="5"/>
  <c r="C19" i="5"/>
  <c r="C20" i="5"/>
  <c r="C21" i="5"/>
  <c r="C16" i="5"/>
  <c r="C4" i="5"/>
  <c r="C8" i="5"/>
  <c r="C9" i="5"/>
  <c r="C10" i="5"/>
  <c r="C12" i="5"/>
  <c r="C13" i="5"/>
  <c r="C3" i="5"/>
  <c r="G15" i="5"/>
  <c r="F41" i="5"/>
  <c r="F22" i="5"/>
  <c r="F15" i="5"/>
  <c r="F17" i="5"/>
  <c r="F18" i="5"/>
  <c r="F19" i="5"/>
  <c r="F20" i="5"/>
  <c r="F21" i="5"/>
  <c r="G47" i="5"/>
  <c r="F16" i="5"/>
  <c r="F4" i="5"/>
  <c r="F5" i="5"/>
  <c r="F6" i="5"/>
  <c r="F7" i="5"/>
  <c r="F8" i="5"/>
  <c r="F9" i="5"/>
  <c r="F10" i="5"/>
  <c r="F11" i="5"/>
  <c r="F12" i="5"/>
  <c r="F13" i="5"/>
  <c r="F3" i="5"/>
  <c r="F14" i="5"/>
  <c r="C47" i="5" l="1"/>
  <c r="G46" i="5"/>
  <c r="C15" i="5"/>
  <c r="C36" i="5"/>
  <c r="C28" i="5"/>
  <c r="C2" i="5"/>
  <c r="G45" i="5" l="1"/>
  <c r="C46" i="5"/>
  <c r="C22" i="5"/>
  <c r="G44" i="5" l="1"/>
  <c r="C45" i="5"/>
  <c r="G43" i="5" l="1"/>
  <c r="C44" i="5"/>
  <c r="G42" i="5" l="1"/>
  <c r="C43" i="5"/>
  <c r="G41" i="5" l="1"/>
  <c r="C42" i="5"/>
  <c r="C41" i="5" l="1"/>
  <c r="G14" i="5"/>
  <c r="C14" i="5" s="1"/>
</calcChain>
</file>

<file path=xl/sharedStrings.xml><?xml version="1.0" encoding="utf-8"?>
<sst xmlns="http://schemas.openxmlformats.org/spreadsheetml/2006/main" count="421" uniqueCount="250">
  <si>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</si>
  <si>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</si>
  <si>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</si>
  <si>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</si>
  <si>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</si>
  <si>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</si>
  <si>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</si>
  <si>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</si>
  <si>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</si>
  <si>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</si>
  <si>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</si>
  <si>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</si>
  <si>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</si>
  <si>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</si>
  <si>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</si>
  <si>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</si>
  <si>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</si>
  <si>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</si>
  <si>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Program</t>
    <phoneticPr fontId="1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</si>
  <si>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</si>
  <si>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</si>
  <si>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</si>
  <si>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</si>
  <si>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</si>
  <si>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</si>
  <si>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</si>
  <si>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</si>
  <si>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</si>
  <si>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</si>
  <si>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</si>
  <si>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</si>
  <si>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</si>
  <si>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</si>
  <si>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</si>
  <si>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</si>
  <si>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</si>
  <si>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</si>
  <si>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TOP(공통)</t>
    <phoneticPr fontId="1" type="noConversion"/>
  </si>
  <si>
    <t xml:space="preserve">  로그인</t>
    <phoneticPr fontId="1" type="noConversion"/>
  </si>
  <si>
    <t xml:space="preserve">  HOME</t>
    <phoneticPr fontId="1" type="noConversion"/>
  </si>
  <si>
    <t xml:space="preserve">  로그아웃</t>
    <phoneticPr fontId="1" type="noConversion"/>
  </si>
  <si>
    <t xml:space="preserve">  회원가입</t>
    <phoneticPr fontId="1" type="noConversion"/>
  </si>
  <si>
    <t xml:space="preserve">  아이디 찾기</t>
    <phoneticPr fontId="1" type="noConversion"/>
  </si>
  <si>
    <t xml:space="preserve">  비밀번호 찾기</t>
    <phoneticPr fontId="1" type="noConversion"/>
  </si>
  <si>
    <t>사용자</t>
    <phoneticPr fontId="1" type="noConversion"/>
  </si>
  <si>
    <t xml:space="preserve">  마이페이지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</si>
  <si>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</si>
  <si>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</si>
  <si>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회원정보 등록</t>
    <phoneticPr fontId="1" type="noConversion"/>
  </si>
  <si>
    <t xml:space="preserve">  회원 관리</t>
    <phoneticPr fontId="1" type="noConversion"/>
  </si>
  <si>
    <t xml:space="preserve">  리뷰 관리</t>
    <phoneticPr fontId="1" type="noConversion"/>
  </si>
  <si>
    <t xml:space="preserve">  테이블 명세서</t>
    <phoneticPr fontId="1" type="noConversion"/>
  </si>
  <si>
    <t>PK</t>
  </si>
  <si>
    <t>비밀번호</t>
    <phoneticPr fontId="1" type="noConversion"/>
  </si>
  <si>
    <t>PASSWORD</t>
    <phoneticPr fontId="1" type="noConversion"/>
  </si>
  <si>
    <t>회원 이름</t>
    <phoneticPr fontId="1" type="noConversion"/>
  </si>
  <si>
    <t>회원 전화번호</t>
    <phoneticPr fontId="1" type="noConversion"/>
  </si>
  <si>
    <t>등록일</t>
    <phoneticPr fontId="1" type="noConversion"/>
  </si>
  <si>
    <t>REGDATE</t>
    <phoneticPr fontId="1" type="noConversion"/>
  </si>
  <si>
    <t>등록자 회원번호</t>
    <phoneticPr fontId="1" type="noConversion"/>
  </si>
  <si>
    <t>수정일</t>
    <phoneticPr fontId="1" type="noConversion"/>
  </si>
  <si>
    <t>수정자 회원번호</t>
    <phoneticPr fontId="1" type="noConversion"/>
  </si>
  <si>
    <t>REVIEW_NO</t>
    <phoneticPr fontId="1" type="noConversion"/>
  </si>
  <si>
    <t>REVIEW_CONTENT</t>
    <phoneticPr fontId="1" type="noConversion"/>
  </si>
  <si>
    <t>리뷰 번호</t>
    <phoneticPr fontId="1" type="noConversion"/>
  </si>
  <si>
    <t>리뷰 내용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</si>
  <si>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</si>
  <si>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</si>
  <si>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</si>
  <si>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</si>
  <si>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</si>
  <si>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</si>
  <si>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</si>
  <si>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</si>
  <si>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</si>
  <si>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</si>
  <si>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</si>
  <si>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  <phoneticPr fontId="1" type="noConversion"/>
  </si>
  <si>
    <t>회원번호</t>
    <phoneticPr fontId="1" type="noConversion"/>
  </si>
  <si>
    <t>USER_NAME</t>
    <phoneticPr fontId="1" type="noConversion"/>
  </si>
  <si>
    <t>*</t>
    <phoneticPr fontId="1" type="noConversion"/>
  </si>
  <si>
    <t>리뷰</t>
    <phoneticPr fontId="1" type="noConversion"/>
  </si>
  <si>
    <t>int unsigned</t>
    <phoneticPr fontId="1" type="noConversion"/>
  </si>
  <si>
    <t>varchar(n)</t>
    <phoneticPr fontId="1" type="noConversion"/>
  </si>
  <si>
    <t>date</t>
    <phoneticPr fontId="1" type="noConversion"/>
  </si>
  <si>
    <t>-&gt; 회원정보.회원번호</t>
    <phoneticPr fontId="1" type="noConversion"/>
  </si>
  <si>
    <t>마이페이지</t>
    <phoneticPr fontId="1" type="noConversion"/>
  </si>
  <si>
    <t>사용자</t>
    <phoneticPr fontId="1" type="noConversion"/>
  </si>
  <si>
    <t>관리자</t>
    <phoneticPr fontId="1" type="noConversion"/>
  </si>
  <si>
    <t>게시판 관리</t>
    <phoneticPr fontId="1" type="noConversion"/>
  </si>
  <si>
    <t>게시판 등록/조회/수정/삭제</t>
    <phoneticPr fontId="1" type="noConversion"/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</si>
  <si>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</si>
  <si>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</si>
  <si>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</si>
  <si>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</si>
  <si>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</si>
  <si>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</si>
  <si>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</si>
  <si>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</si>
  <si>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ADMIN_003</t>
  </si>
  <si>
    <t>ADMIN_004</t>
  </si>
  <si>
    <t>ADMIN_005</t>
  </si>
  <si>
    <t>ADMIN_006</t>
  </si>
  <si>
    <t>ADMIN_007</t>
  </si>
  <si>
    <t>ADMIN_008</t>
  </si>
  <si>
    <t>Program</t>
    <phoneticPr fontId="1" type="noConversion"/>
  </si>
  <si>
    <t>USER_011</t>
  </si>
  <si>
    <t xml:space="preserve">    회원정보 수정</t>
    <phoneticPr fontId="1" type="noConversion"/>
  </si>
  <si>
    <t xml:space="preserve">    작성게시글 확인</t>
    <phoneticPr fontId="1" type="noConversion"/>
  </si>
  <si>
    <t xml:space="preserve">    회원정보 조회</t>
    <phoneticPr fontId="1" type="noConversion"/>
  </si>
  <si>
    <t xml:space="preserve">    회원정보 삭제</t>
    <phoneticPr fontId="1" type="noConversion"/>
  </si>
  <si>
    <t>유지보수</t>
    <phoneticPr fontId="1" type="noConversion"/>
  </si>
  <si>
    <t xml:space="preserve">  프로그램 점검</t>
    <phoneticPr fontId="1" type="noConversion"/>
  </si>
  <si>
    <t>캠핑장 검색</t>
    <phoneticPr fontId="1" type="noConversion"/>
  </si>
  <si>
    <t>지역 선택</t>
    <phoneticPr fontId="1" type="noConversion"/>
  </si>
  <si>
    <t>4depth</t>
  </si>
  <si>
    <t>게시판</t>
    <phoneticPr fontId="1" type="noConversion"/>
  </si>
  <si>
    <t>회원정보 /조회/수정/삭제</t>
    <phoneticPr fontId="1" type="noConversion"/>
  </si>
  <si>
    <t>박찬희</t>
  </si>
  <si>
    <t>박찬희</t>
    <phoneticPr fontId="1" type="noConversion"/>
  </si>
  <si>
    <t>박찬희</t>
    <phoneticPr fontId="1" type="noConversion"/>
  </si>
  <si>
    <t>Lev4</t>
  </si>
  <si>
    <t>박찬희</t>
    <phoneticPr fontId="1" type="noConversion"/>
  </si>
  <si>
    <t>박찬희</t>
    <phoneticPr fontId="1" type="noConversion"/>
  </si>
  <si>
    <t>박찬희</t>
    <phoneticPr fontId="1" type="noConversion"/>
  </si>
  <si>
    <t>캠핑장 검색</t>
    <phoneticPr fontId="1" type="noConversion"/>
  </si>
  <si>
    <t xml:space="preserve">    회원 탈퇴</t>
    <phoneticPr fontId="1" type="noConversion"/>
  </si>
  <si>
    <t xml:space="preserve">    지역 선택</t>
    <phoneticPr fontId="1" type="noConversion"/>
  </si>
  <si>
    <t xml:space="preserve">    게시판</t>
    <phoneticPr fontId="1" type="noConversion"/>
  </si>
  <si>
    <t>page</t>
    <phoneticPr fontId="1" type="noConversion"/>
  </si>
  <si>
    <t>page</t>
    <phoneticPr fontId="1" type="noConversion"/>
  </si>
  <si>
    <t>캠핑기본지식</t>
    <phoneticPr fontId="1" type="noConversion"/>
  </si>
  <si>
    <t>경험자들의 팁</t>
  </si>
  <si>
    <t>리뷰 관리</t>
    <phoneticPr fontId="1" type="noConversion"/>
  </si>
  <si>
    <t>USER_012</t>
  </si>
  <si>
    <t>리뷰 등록/조회/수정/삭제</t>
    <phoneticPr fontId="1" type="noConversion"/>
  </si>
  <si>
    <t>상세보기</t>
    <phoneticPr fontId="1" type="noConversion"/>
  </si>
  <si>
    <t>로그인</t>
    <phoneticPr fontId="1" type="noConversion"/>
  </si>
  <si>
    <t xml:space="preserve">    선택 지역 캠핑장 찾기</t>
    <phoneticPr fontId="1" type="noConversion"/>
  </si>
  <si>
    <t xml:space="preserve">    캠핑장 리뷰 및 SNS 공유</t>
    <phoneticPr fontId="1" type="noConversion"/>
  </si>
  <si>
    <t xml:space="preserve">    근처 편의시설 검색</t>
    <phoneticPr fontId="1" type="noConversion"/>
  </si>
  <si>
    <t>D</t>
    <phoneticPr fontId="1" type="noConversion"/>
  </si>
  <si>
    <t>U</t>
    <phoneticPr fontId="1" type="noConversion"/>
  </si>
  <si>
    <t>CR</t>
    <phoneticPr fontId="1" type="noConversion"/>
  </si>
  <si>
    <t>R</t>
    <phoneticPr fontId="1" type="noConversion"/>
  </si>
  <si>
    <t>게시판 관리</t>
    <phoneticPr fontId="1" type="noConversion"/>
  </si>
  <si>
    <t>회원정보 삭제</t>
    <phoneticPr fontId="1" type="noConversion"/>
  </si>
  <si>
    <t>U</t>
    <phoneticPr fontId="1" type="noConversion"/>
  </si>
  <si>
    <t>회원정보 수정</t>
    <phoneticPr fontId="1" type="noConversion"/>
  </si>
  <si>
    <t>회원정보 등록</t>
    <phoneticPr fontId="1" type="noConversion"/>
  </si>
  <si>
    <t>ADMIN_002</t>
    <phoneticPr fontId="1" type="noConversion"/>
  </si>
  <si>
    <t>관리자</t>
    <phoneticPr fontId="1" type="noConversion"/>
  </si>
  <si>
    <t>박찬희</t>
    <phoneticPr fontId="1" type="noConversion"/>
  </si>
  <si>
    <t>R</t>
    <phoneticPr fontId="1" type="noConversion"/>
  </si>
  <si>
    <t>회원정보 조회</t>
    <phoneticPr fontId="1" type="noConversion"/>
  </si>
  <si>
    <t>ADMIN_001</t>
    <phoneticPr fontId="1" type="noConversion"/>
  </si>
  <si>
    <t>회원관리</t>
    <phoneticPr fontId="1" type="noConversion"/>
  </si>
  <si>
    <t>page</t>
    <phoneticPr fontId="1" type="noConversion"/>
  </si>
  <si>
    <t>NO</t>
    <phoneticPr fontId="3" type="noConversion"/>
  </si>
  <si>
    <t>CRUD</t>
    <phoneticPr fontId="1" type="noConversion"/>
  </si>
  <si>
    <t>게시판</t>
    <phoneticPr fontId="1" type="noConversion"/>
  </si>
  <si>
    <t>USER_013</t>
    <phoneticPr fontId="1" type="noConversion"/>
  </si>
  <si>
    <t>게시판</t>
    <phoneticPr fontId="1" type="noConversion"/>
  </si>
  <si>
    <t>캠핑기본지식</t>
    <phoneticPr fontId="1" type="noConversion"/>
  </si>
  <si>
    <t>게시판</t>
    <phoneticPr fontId="1" type="noConversion"/>
  </si>
  <si>
    <t>근처 편의시설 검색</t>
    <phoneticPr fontId="1" type="noConversion"/>
  </si>
  <si>
    <t>사용자</t>
    <phoneticPr fontId="1" type="noConversion"/>
  </si>
  <si>
    <t>캠핑장 검색</t>
    <phoneticPr fontId="1" type="noConversion"/>
  </si>
  <si>
    <t>선택 지역 캠핑장 찾기</t>
    <phoneticPr fontId="1" type="noConversion"/>
  </si>
  <si>
    <t>지역 선택</t>
    <phoneticPr fontId="1" type="noConversion"/>
  </si>
  <si>
    <t>캠핑장 검색</t>
    <phoneticPr fontId="1" type="noConversion"/>
  </si>
  <si>
    <t>회원탈퇴</t>
    <phoneticPr fontId="1" type="noConversion"/>
  </si>
  <si>
    <t>회원탈퇴</t>
    <phoneticPr fontId="1" type="noConversion"/>
  </si>
  <si>
    <t>작성게시글 확인</t>
    <phoneticPr fontId="1" type="noConversion"/>
  </si>
  <si>
    <t>회원정보 수정</t>
    <phoneticPr fontId="1" type="noConversion"/>
  </si>
  <si>
    <t>회원정보 상세</t>
    <phoneticPr fontId="1" type="noConversion"/>
  </si>
  <si>
    <t>마이페이지</t>
    <phoneticPr fontId="1" type="noConversion"/>
  </si>
  <si>
    <t>회원가입</t>
    <phoneticPr fontId="1" type="noConversion"/>
  </si>
  <si>
    <t>RU</t>
    <phoneticPr fontId="1" type="noConversion"/>
  </si>
  <si>
    <t>비밀번호 찾기</t>
    <phoneticPr fontId="1" type="noConversion"/>
  </si>
  <si>
    <t>아이디 찾기</t>
    <phoneticPr fontId="1" type="noConversion"/>
  </si>
  <si>
    <t>공통</t>
    <phoneticPr fontId="1" type="noConversion"/>
  </si>
  <si>
    <t>로그인</t>
    <phoneticPr fontId="1" type="noConversion"/>
  </si>
  <si>
    <t>USER_001</t>
    <phoneticPr fontId="1" type="noConversion"/>
  </si>
  <si>
    <t>page</t>
    <phoneticPr fontId="1" type="noConversion"/>
  </si>
  <si>
    <t>공지사항</t>
    <phoneticPr fontId="1" type="noConversion"/>
  </si>
  <si>
    <t>USER_014</t>
    <phoneticPr fontId="1" type="noConversion"/>
  </si>
  <si>
    <t>공지사항</t>
    <phoneticPr fontId="1" type="noConversion"/>
  </si>
  <si>
    <t>상세보기(캠핑장 리뷰 및 SNS 공유)</t>
    <phoneticPr fontId="1" type="noConversion"/>
  </si>
  <si>
    <t>작성게시글 확인</t>
    <phoneticPr fontId="1" type="noConversion"/>
  </si>
  <si>
    <t>작성한 리뷰 확인</t>
    <phoneticPr fontId="1" type="noConversion"/>
  </si>
  <si>
    <t>작성한 팁 확인</t>
    <phoneticPr fontId="1" type="noConversion"/>
  </si>
  <si>
    <t>기본지식/팁/공지사항 조회</t>
    <phoneticPr fontId="1" type="noConversion"/>
  </si>
  <si>
    <t>기본지식/팁/공지사항 등록</t>
    <phoneticPr fontId="1" type="noConversion"/>
  </si>
  <si>
    <t>기본지식/팁/공지사항 수정</t>
    <phoneticPr fontId="1" type="noConversion"/>
  </si>
  <si>
    <t>기본지식/팁/공지사항 삭제</t>
    <phoneticPr fontId="1" type="noConversion"/>
  </si>
  <si>
    <t>기본지식/팁/공지사항 수정</t>
    <phoneticPr fontId="1" type="noConversion"/>
  </si>
  <si>
    <t>기본지식/팁/공지사항 조회</t>
    <phoneticPr fontId="1" type="noConversion"/>
  </si>
  <si>
    <t xml:space="preserve">      기본지식/팁/공지사항 조회</t>
    <phoneticPr fontId="1" type="noConversion"/>
  </si>
  <si>
    <t xml:space="preserve">      기본지식/팁 수정</t>
    <phoneticPr fontId="1" type="noConversion"/>
  </si>
  <si>
    <t xml:space="preserve">      기본지식/팁 삭제</t>
    <phoneticPr fontId="1" type="noConversion"/>
  </si>
  <si>
    <t xml:space="preserve">      기본지식/팁/공지사항 상세</t>
    <phoneticPr fontId="1" type="noConversion"/>
  </si>
  <si>
    <t xml:space="preserve">    기본지식/팁/공지사항 조회</t>
    <phoneticPr fontId="1" type="noConversion"/>
  </si>
  <si>
    <t xml:space="preserve">    기본지식/팁/공지사항 등록</t>
    <phoneticPr fontId="1" type="noConversion"/>
  </si>
  <si>
    <t xml:space="preserve">    기본지식/팁/공지사항 수정</t>
    <phoneticPr fontId="1" type="noConversion"/>
  </si>
  <si>
    <t xml:space="preserve">    기본지식/팁/공지사항 삭제</t>
    <phoneticPr fontId="1" type="noConversion"/>
  </si>
  <si>
    <t xml:space="preserve"> =&gt;카카오맵오픈API 사용</t>
    <phoneticPr fontId="1" type="noConversion"/>
  </si>
  <si>
    <t xml:space="preserve"> =&gt;전국 야영(캠핑)장표준데이터 사용</t>
    <phoneticPr fontId="1" type="noConversion"/>
  </si>
  <si>
    <t xml:space="preserve"> =&gt;스마트 에디터 사용</t>
    <phoneticPr fontId="1" type="noConversion"/>
  </si>
  <si>
    <t>camp</t>
    <phoneticPr fontId="1" type="noConversion"/>
  </si>
  <si>
    <t>캠핑장 정보</t>
    <phoneticPr fontId="1" type="noConversion"/>
  </si>
  <si>
    <t>int unsigned</t>
  </si>
  <si>
    <t>RUN</t>
    <phoneticPr fontId="1" type="noConversion"/>
  </si>
  <si>
    <t>RUD</t>
    <phoneticPr fontId="1" type="noConversion"/>
  </si>
  <si>
    <t>RREGNO</t>
    <phoneticPr fontId="1" type="noConversion"/>
  </si>
  <si>
    <t>RREGDATE</t>
    <phoneticPr fontId="1" type="noConversion"/>
  </si>
  <si>
    <t>REVIEW_SAT</t>
    <phoneticPr fontId="1" type="noConversion"/>
  </si>
  <si>
    <t>만족도</t>
    <phoneticPr fontId="1" type="noConversion"/>
  </si>
  <si>
    <t>USER_SEQ_NO</t>
    <phoneticPr fontId="1" type="noConversion"/>
  </si>
  <si>
    <t>-&gt; 캠핑장 정보.캠핑장 번호</t>
    <phoneticPr fontId="1" type="noConversion"/>
  </si>
  <si>
    <t>CAMP_NAME</t>
    <phoneticPr fontId="1" type="noConversion"/>
  </si>
  <si>
    <t>캠핑장 이름</t>
    <phoneticPr fontId="1" type="noConversion"/>
  </si>
  <si>
    <t>review</t>
    <phoneticPr fontId="1" type="noConversion"/>
  </si>
  <si>
    <t>BUN</t>
    <phoneticPr fontId="1" type="noConversion"/>
  </si>
  <si>
    <t>BUD</t>
    <phoneticPr fontId="1" type="noConversion"/>
  </si>
  <si>
    <t>BREGNO</t>
    <phoneticPr fontId="1" type="noConversion"/>
  </si>
  <si>
    <t>BREGDATE</t>
    <phoneticPr fontId="1" type="noConversion"/>
  </si>
  <si>
    <t>BOARD_COUNT</t>
  </si>
  <si>
    <t>게시글 조회수</t>
    <phoneticPr fontId="1" type="noConversion"/>
  </si>
  <si>
    <t>BOARD_WRITER</t>
  </si>
  <si>
    <t>게시글 작성자</t>
    <phoneticPr fontId="1" type="noConversion"/>
  </si>
  <si>
    <t>BOARD_CONTENT</t>
  </si>
  <si>
    <t>게시글 내용</t>
    <phoneticPr fontId="1" type="noConversion"/>
  </si>
  <si>
    <t>BOARD_TITLE</t>
  </si>
  <si>
    <t>게시글 제목</t>
    <phoneticPr fontId="1" type="noConversion"/>
  </si>
  <si>
    <t>NOTICE</t>
    <phoneticPr fontId="1" type="noConversion"/>
  </si>
  <si>
    <t>공지사항 여부</t>
    <phoneticPr fontId="1" type="noConversion"/>
  </si>
  <si>
    <t>BOARD_NO</t>
    <phoneticPr fontId="1" type="noConversion"/>
  </si>
  <si>
    <t>게시글 번호</t>
    <phoneticPr fontId="1" type="noConversion"/>
  </si>
  <si>
    <t>board</t>
    <phoneticPr fontId="1" type="noConversion"/>
  </si>
  <si>
    <t>UUN</t>
    <phoneticPr fontId="1" type="noConversion"/>
  </si>
  <si>
    <t>UUD</t>
    <phoneticPr fontId="1" type="noConversion"/>
  </si>
  <si>
    <t>GENDER</t>
    <phoneticPr fontId="1" type="noConversion"/>
  </si>
  <si>
    <t>성별</t>
    <phoneticPr fontId="1" type="noConversion"/>
  </si>
  <si>
    <t>BIRTH</t>
    <phoneticPr fontId="1" type="noConversion"/>
  </si>
  <si>
    <t>생년월일</t>
    <phoneticPr fontId="1" type="noConversion"/>
  </si>
  <si>
    <t>PHONE_NUM</t>
    <phoneticPr fontId="1" type="noConversion"/>
  </si>
  <si>
    <t>USER_EMAIL</t>
    <phoneticPr fontId="1" type="noConversion"/>
  </si>
  <si>
    <t>이메일</t>
    <phoneticPr fontId="1" type="noConversion"/>
  </si>
  <si>
    <t>user_info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</si>
</sst>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/mm/d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0"/>
      <color indexed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5" fillId="0" borderId="1" xfId="0" applyFont="1" applyBorder="1" applyProtection="1">
      <alignment vertical="center"/>
      <protection locked="0"/>
    </xf>
    <xf numFmtId="0" fontId="9" fillId="7" borderId="1" xfId="0" applyFont="1" applyFill="1" applyBorder="1" applyAlignment="1" applyProtection="1">
      <protection locked="0"/>
    </xf>
    <xf numFmtId="176" fontId="7" fillId="7" borderId="1" xfId="0" applyNumberFormat="1" applyFont="1" applyFill="1" applyBorder="1" applyAlignment="1" applyProtection="1">
      <alignment horizontal="left"/>
      <protection locked="0"/>
    </xf>
    <xf numFmtId="176" fontId="7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7" fillId="7" borderId="1" xfId="0" applyFont="1" applyFill="1" applyBorder="1" applyAlignment="1" applyProtection="1">
      <alignment horizontal="right" wrapText="1"/>
    </xf>
    <xf numFmtId="9" fontId="7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7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176" fontId="6" fillId="6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 applyProtection="1">
      <protection locked="0"/>
    </xf>
    <xf numFmtId="9" fontId="8" fillId="7" borderId="1" xfId="0" applyNumberFormat="1" applyFont="1" applyFill="1" applyBorder="1" applyAlignment="1" applyProtection="1">
      <alignment horizontal="right"/>
    </xf>
    <xf numFmtId="0" fontId="9" fillId="10" borderId="1" xfId="0" applyFont="1" applyFill="1" applyBorder="1" applyAlignment="1" applyProtection="1">
      <protection locked="0"/>
    </xf>
    <xf numFmtId="0" fontId="7" fillId="8" borderId="1" xfId="0" applyFont="1" applyFill="1" applyBorder="1" applyAlignment="1" applyProtection="1">
      <protection locked="0"/>
    </xf>
    <xf numFmtId="176" fontId="7" fillId="8" borderId="1" xfId="0" applyNumberFormat="1" applyFont="1" applyFill="1" applyBorder="1" applyAlignment="1" applyProtection="1">
      <alignment horizontal="left"/>
    </xf>
    <xf numFmtId="176" fontId="7" fillId="8" borderId="1" xfId="0" applyNumberFormat="1" applyFont="1" applyFill="1" applyBorder="1" applyAlignment="1" applyProtection="1">
      <alignment horizontal="right"/>
      <protection locked="0"/>
    </xf>
    <xf numFmtId="0" fontId="7" fillId="8" borderId="1" xfId="0" applyFont="1" applyFill="1" applyBorder="1" applyAlignment="1" applyProtection="1">
      <alignment horizontal="right" wrapText="1"/>
    </xf>
    <xf numFmtId="9" fontId="7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5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6" fillId="6" borderId="1" xfId="0" applyFont="1" applyFill="1" applyBorder="1" applyAlignment="1" applyProtection="1">
      <alignment horizontal="center"/>
      <protection locked="0"/>
    </xf>
    <xf numFmtId="9" fontId="6" fillId="6" borderId="1" xfId="0" applyNumberFormat="1" applyFont="1" applyFill="1" applyBorder="1" applyAlignment="1" applyProtection="1">
      <alignment horizontal="center" vertical="center"/>
      <protection locked="0"/>
    </xf>
    <xf numFmtId="0" fontId="13" fillId="11" borderId="5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6" fillId="13" borderId="1" xfId="0" quotePrefix="1" applyFont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0" fontId="0" fillId="13" borderId="1" xfId="0" quotePrefix="1" applyFill="1" applyBorder="1">
      <alignment vertical="center"/>
    </xf>
    <xf numFmtId="0" fontId="0" fillId="13" borderId="1" xfId="0" applyFill="1" applyBorder="1">
      <alignment vertical="center"/>
    </xf>
    <xf numFmtId="0" fontId="14" fillId="13" borderId="1" xfId="1" quotePrefix="1" applyFont="1" applyFill="1" applyBorder="1" applyAlignment="1">
      <alignment vertical="center" wrapText="1"/>
    </xf>
    <xf numFmtId="0" fontId="14" fillId="13" borderId="1" xfId="1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vertical="center" wrapText="1"/>
    </xf>
    <xf numFmtId="0" fontId="14" fillId="12" borderId="1" xfId="1" applyFont="1" applyFill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14" fillId="12" borderId="4" xfId="1" applyFont="1" applyFill="1" applyBorder="1" applyAlignment="1">
      <alignment vertical="center" wrapText="1"/>
    </xf>
    <xf numFmtId="0" fontId="14" fillId="12" borderId="4" xfId="1" applyFont="1" applyFill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</cellXfs>
  <cellStyles count="2">
    <cellStyle name="표준" xfId="0" builtinId="0"/>
    <cellStyle name="표준 4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9527</xdr:colOff>
      <xdr:row>2</xdr:row>
      <xdr:rowOff>19050</xdr:rowOff>
    </xdr:from>
    <xdr:ext cx="5540766" cy="6686550"/>
    <xdr:pic>
      <xdr:nvPicPr>
        <xdr:cNvPr id="2" name="그림 1">
          <a:extLst>
            <a:ext uri="{FF2B5EF4-FFF2-40B4-BE49-F238E27FC236}">
              <a16:creationId xmlns:a16="http://schemas.microsoft.com/office/drawing/2014/main" id="{057401A7-B05E-41DA-A0F7-78C15EBDD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0" t="9404" r="38099" b="7067"/>
        <a:stretch/>
      </xdr:blipFill>
      <xdr:spPr>
        <a:xfrm>
          <a:off x="4011932" y="453390"/>
          <a:ext cx="5540766" cy="6686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topLeftCell="A16" zoomScale="85" zoomScaleNormal="85" workbookViewId="0">
      <selection activeCell="W21" sqref="W21:X21"/>
    </sheetView>
  </sheetViews>
  <sheetFormatPr defaultColWidth="9" defaultRowHeight="17.399999999999999"/>
  <cols>
    <col min="1" max="1" width="12.59765625" style="55" customWidth="1"/>
    <col min="2" max="3" width="18.09765625" style="55" customWidth="1"/>
    <col min="4" max="4" width="21.3984375" style="55" bestFit="1" customWidth="1"/>
    <col min="5" max="5" width="28.69921875" style="55" bestFit="1" customWidth="1"/>
    <col min="6" max="6" width="25.59765625" style="55" customWidth="1"/>
    <col min="7" max="7" width="14.59765625" style="55" customWidth="1"/>
    <col min="8" max="8" width="15.59765625" style="55" customWidth="1"/>
    <col min="9" max="16384" width="9" style="55"/>
  </cols>
  <sheetData>
    <row r="2" spans="1:8" s="59" customFormat="1" ht="21">
      <c r="A2" s="96" t="s">
        <v>87</v>
      </c>
      <c r="B2" s="96"/>
      <c r="C2" s="96"/>
      <c r="D2" s="96"/>
      <c r="E2" s="96"/>
      <c r="F2" s="96"/>
      <c r="G2" s="96"/>
      <c r="H2" s="96"/>
    </row>
    <row r="3" spans="1:8">
      <c r="A3" s="68" t="s">
        <v>2</v>
      </c>
      <c r="B3" s="68" t="s">
        <v>3</v>
      </c>
      <c r="C3" s="68" t="s">
        <v>4</v>
      </c>
      <c r="D3" s="68" t="s">
        <v>5</v>
      </c>
      <c r="E3" s="68" t="s">
        <v>115</v>
      </c>
      <c r="F3" s="68" t="s">
        <v>15</v>
      </c>
      <c r="G3" s="68" t="s">
        <v>16</v>
      </c>
      <c r="H3" s="69" t="s">
        <v>17</v>
      </c>
    </row>
    <row r="4" spans="1:8">
      <c r="A4" s="89" t="s">
        <v>129</v>
      </c>
      <c r="B4" s="89" t="s">
        <v>137</v>
      </c>
      <c r="C4" s="90"/>
      <c r="D4" s="90"/>
      <c r="E4" s="90"/>
      <c r="F4" s="93"/>
      <c r="G4" s="90" t="s">
        <v>18</v>
      </c>
      <c r="H4" s="90"/>
    </row>
    <row r="5" spans="1:8">
      <c r="A5" s="89"/>
      <c r="B5" s="89"/>
      <c r="C5" s="91"/>
      <c r="D5" s="91"/>
      <c r="E5" s="91"/>
      <c r="F5" s="94"/>
      <c r="G5" s="91"/>
      <c r="H5" s="91"/>
    </row>
    <row r="6" spans="1:8">
      <c r="A6" s="89"/>
      <c r="B6" s="89"/>
      <c r="C6" s="91"/>
      <c r="D6" s="91"/>
      <c r="E6" s="91"/>
      <c r="F6" s="94"/>
      <c r="G6" s="91"/>
      <c r="H6" s="91"/>
    </row>
    <row r="7" spans="1:8">
      <c r="A7" s="89"/>
      <c r="B7" s="89"/>
      <c r="C7" s="92"/>
      <c r="D7" s="92"/>
      <c r="E7" s="92"/>
      <c r="F7" s="95"/>
      <c r="G7" s="92"/>
      <c r="H7" s="92"/>
    </row>
    <row r="8" spans="1:8">
      <c r="A8" s="89"/>
      <c r="B8" s="89" t="s">
        <v>86</v>
      </c>
      <c r="C8" s="90"/>
      <c r="D8" s="90"/>
      <c r="E8" s="90"/>
      <c r="F8" s="93"/>
      <c r="G8" s="90" t="s">
        <v>105</v>
      </c>
      <c r="H8" s="90"/>
    </row>
    <row r="9" spans="1:8">
      <c r="A9" s="89"/>
      <c r="B9" s="89"/>
      <c r="C9" s="91"/>
      <c r="D9" s="91"/>
      <c r="E9" s="91"/>
      <c r="F9" s="94"/>
      <c r="G9" s="91"/>
      <c r="H9" s="91"/>
    </row>
    <row r="10" spans="1:8">
      <c r="A10" s="89"/>
      <c r="B10" s="89"/>
      <c r="C10" s="91"/>
      <c r="D10" s="91"/>
      <c r="E10" s="91"/>
      <c r="F10" s="94"/>
      <c r="G10" s="91"/>
      <c r="H10" s="91"/>
    </row>
    <row r="11" spans="1:8">
      <c r="A11" s="89"/>
      <c r="B11" s="89"/>
      <c r="C11" s="92"/>
      <c r="D11" s="92"/>
      <c r="E11" s="92"/>
      <c r="F11" s="95"/>
      <c r="G11" s="92"/>
      <c r="H11" s="92"/>
    </row>
    <row r="12" spans="1:8">
      <c r="A12" s="89"/>
      <c r="B12" s="79" t="s">
        <v>113</v>
      </c>
      <c r="C12" s="79" t="s">
        <v>114</v>
      </c>
      <c r="D12" s="79"/>
      <c r="E12" s="79"/>
      <c r="F12" s="2"/>
      <c r="G12" s="79" t="s">
        <v>18</v>
      </c>
      <c r="H12" s="79"/>
    </row>
    <row r="13" spans="1:8">
      <c r="A13" s="89"/>
      <c r="B13" s="89" t="s">
        <v>116</v>
      </c>
      <c r="C13" s="81" t="s">
        <v>131</v>
      </c>
      <c r="D13" s="79"/>
      <c r="E13" s="79"/>
      <c r="F13" s="2"/>
      <c r="G13" s="79" t="s">
        <v>18</v>
      </c>
      <c r="H13" s="79"/>
    </row>
    <row r="14" spans="1:8">
      <c r="A14" s="89"/>
      <c r="B14" s="89"/>
      <c r="C14" s="79" t="s">
        <v>132</v>
      </c>
      <c r="D14" s="57"/>
      <c r="E14" s="57"/>
      <c r="F14" s="2"/>
      <c r="G14" s="79" t="s">
        <v>18</v>
      </c>
      <c r="H14" s="57"/>
    </row>
    <row r="15" spans="1:8">
      <c r="A15" s="89"/>
      <c r="B15" s="89"/>
      <c r="C15" s="79" t="s">
        <v>185</v>
      </c>
      <c r="D15" s="57"/>
      <c r="E15" s="57"/>
      <c r="F15" s="2"/>
      <c r="G15" s="79" t="s">
        <v>18</v>
      </c>
      <c r="H15" s="57"/>
    </row>
    <row r="16" spans="1:8">
      <c r="A16" s="58"/>
      <c r="B16" s="58"/>
      <c r="C16" s="58"/>
      <c r="D16" s="58"/>
      <c r="E16" s="58"/>
      <c r="G16" s="58"/>
      <c r="H16" s="58"/>
    </row>
    <row r="17" spans="1:13" s="59" customFormat="1" ht="21">
      <c r="A17" s="97" t="s">
        <v>88</v>
      </c>
      <c r="B17" s="97"/>
      <c r="C17" s="97"/>
      <c r="D17" s="97"/>
      <c r="E17" s="97"/>
      <c r="F17" s="97"/>
      <c r="G17" s="97"/>
    </row>
    <row r="18" spans="1:13">
      <c r="A18" s="68" t="s">
        <v>2</v>
      </c>
      <c r="B18" s="7" t="s">
        <v>3</v>
      </c>
      <c r="C18" s="7" t="s">
        <v>4</v>
      </c>
      <c r="D18" s="7" t="s">
        <v>5</v>
      </c>
      <c r="E18" s="7" t="s">
        <v>15</v>
      </c>
      <c r="F18" s="7" t="s">
        <v>16</v>
      </c>
      <c r="G18" s="8" t="s">
        <v>17</v>
      </c>
    </row>
    <row r="19" spans="1:13">
      <c r="A19" s="88" t="s">
        <v>130</v>
      </c>
      <c r="B19" s="73" t="s">
        <v>6</v>
      </c>
      <c r="C19" s="65"/>
      <c r="D19" s="54"/>
      <c r="E19" s="2" t="s">
        <v>117</v>
      </c>
      <c r="F19" s="63" t="s">
        <v>18</v>
      </c>
      <c r="G19" s="54"/>
    </row>
    <row r="20" spans="1:13">
      <c r="A20" s="88"/>
      <c r="B20" s="74" t="s">
        <v>89</v>
      </c>
      <c r="C20" s="64"/>
      <c r="D20" s="64"/>
      <c r="E20" s="76" t="s">
        <v>90</v>
      </c>
      <c r="F20" s="77" t="s">
        <v>18</v>
      </c>
      <c r="G20" s="78"/>
    </row>
    <row r="21" spans="1:13">
      <c r="A21" s="88"/>
      <c r="B21" s="75" t="s">
        <v>133</v>
      </c>
      <c r="C21" s="66"/>
      <c r="D21" s="66"/>
      <c r="E21" s="70" t="s">
        <v>135</v>
      </c>
      <c r="F21" s="66" t="s">
        <v>18</v>
      </c>
      <c r="G21" s="72"/>
      <c r="H21"/>
      <c r="I21"/>
    </row>
    <row r="22" spans="1:13" s="59" customFormat="1" ht="21">
      <c r="A22"/>
      <c r="B22"/>
      <c r="C22"/>
      <c r="D22"/>
      <c r="E22"/>
      <c r="F22"/>
      <c r="G22"/>
      <c r="H22"/>
      <c r="I22"/>
    </row>
    <row r="23" spans="1:13">
      <c r="A23"/>
      <c r="B23"/>
      <c r="C23"/>
      <c r="D23"/>
      <c r="E23"/>
      <c r="F23"/>
      <c r="G23"/>
      <c r="H23"/>
      <c r="I23"/>
    </row>
    <row r="24" spans="1:13">
      <c r="A24"/>
      <c r="B24"/>
      <c r="C24"/>
      <c r="D24"/>
      <c r="E24"/>
      <c r="F24"/>
      <c r="G24"/>
      <c r="H24"/>
      <c r="I24"/>
    </row>
    <row r="25" spans="1:13">
      <c r="A25"/>
      <c r="B25"/>
      <c r="C25"/>
      <c r="D25"/>
      <c r="E25"/>
      <c r="F25"/>
      <c r="G25"/>
      <c r="H25"/>
    </row>
    <row r="26" spans="1:13">
      <c r="A26"/>
      <c r="B26"/>
      <c r="C26"/>
      <c r="D26"/>
      <c r="E26"/>
      <c r="F26"/>
      <c r="G26"/>
      <c r="H26"/>
    </row>
    <row r="27" spans="1:13">
      <c r="A27"/>
      <c r="B27"/>
      <c r="C27"/>
      <c r="D27"/>
      <c r="E27"/>
      <c r="F27"/>
      <c r="G27"/>
      <c r="H27"/>
    </row>
    <row r="28" spans="1:13">
      <c r="A28"/>
      <c r="B28"/>
      <c r="C28"/>
      <c r="D28"/>
      <c r="E28"/>
      <c r="F28"/>
      <c r="G28"/>
      <c r="H28"/>
      <c r="L28"/>
      <c r="M28"/>
    </row>
    <row r="29" spans="1:13">
      <c r="A29"/>
      <c r="B29"/>
      <c r="C29"/>
      <c r="D29"/>
      <c r="E29"/>
      <c r="F29"/>
      <c r="G29"/>
      <c r="H29"/>
    </row>
  </sheetData>
  <mergeCells count="19">
    <mergeCell ref="F8:F11"/>
    <mergeCell ref="H8:H11"/>
    <mergeCell ref="G8:G11"/>
    <mergeCell ref="A2:H2"/>
    <mergeCell ref="A17:G17"/>
    <mergeCell ref="B8:B11"/>
    <mergeCell ref="D4:D7"/>
    <mergeCell ref="E4:E7"/>
    <mergeCell ref="F4:F7"/>
    <mergeCell ref="G4:G7"/>
    <mergeCell ref="H4:H7"/>
    <mergeCell ref="D8:D11"/>
    <mergeCell ref="E8:E11"/>
    <mergeCell ref="A19:A21"/>
    <mergeCell ref="B4:B7"/>
    <mergeCell ref="A4:A15"/>
    <mergeCell ref="B13:B15"/>
    <mergeCell ref="C4:C7"/>
    <mergeCell ref="C8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3"/>
  <sheetViews>
    <sheetView zoomScale="85" zoomScaleNormal="85" workbookViewId="0">
      <selection activeCell="W21" sqref="W21:X21"/>
    </sheetView>
  </sheetViews>
  <sheetFormatPr defaultRowHeight="17.399999999999999"/>
  <cols>
    <col min="1" max="1" width="7.09765625" bestFit="1" customWidth="1"/>
    <col min="2" max="2" width="15.8984375" bestFit="1" customWidth="1"/>
    <col min="3" max="3" width="25.69921875" bestFit="1" customWidth="1"/>
    <col min="4" max="4" width="21.3984375" bestFit="1" customWidth="1"/>
    <col min="5" max="5" width="33.3984375" bestFit="1" customWidth="1"/>
    <col min="6" max="6" width="25.69921875" bestFit="1" customWidth="1"/>
    <col min="7" max="7" width="18.59765625" bestFit="1" customWidth="1"/>
    <col min="8" max="8" width="17.59765625" customWidth="1"/>
    <col min="9" max="10" width="8.59765625" customWidth="1"/>
  </cols>
  <sheetData>
    <row r="2" spans="1:10" s="59" customFormat="1" ht="21">
      <c r="A2" s="97" t="s">
        <v>166</v>
      </c>
      <c r="B2" s="97"/>
      <c r="C2" s="97"/>
      <c r="D2" s="97"/>
      <c r="E2" s="97"/>
      <c r="F2" s="97"/>
      <c r="G2" s="97"/>
      <c r="H2" s="97"/>
      <c r="I2" s="97"/>
      <c r="J2" s="97"/>
    </row>
    <row r="3" spans="1:10">
      <c r="A3" s="98" t="s">
        <v>158</v>
      </c>
      <c r="B3" s="100" t="s">
        <v>7</v>
      </c>
      <c r="C3" s="101"/>
      <c r="D3" s="101"/>
      <c r="E3" s="102"/>
      <c r="F3" s="98" t="s">
        <v>8</v>
      </c>
      <c r="G3" s="98" t="s">
        <v>9</v>
      </c>
      <c r="H3" s="98" t="s">
        <v>10</v>
      </c>
      <c r="I3" s="98" t="s">
        <v>11</v>
      </c>
      <c r="J3" s="98" t="s">
        <v>1</v>
      </c>
    </row>
    <row r="4" spans="1:10">
      <c r="A4" s="99"/>
      <c r="B4" s="3" t="s">
        <v>12</v>
      </c>
      <c r="C4" s="3" t="s">
        <v>13</v>
      </c>
      <c r="D4" s="3" t="s">
        <v>14</v>
      </c>
      <c r="E4" s="3" t="s">
        <v>121</v>
      </c>
      <c r="F4" s="99"/>
      <c r="G4" s="99"/>
      <c r="H4" s="99"/>
      <c r="I4" s="99"/>
      <c r="J4" s="99"/>
    </row>
    <row r="5" spans="1:10">
      <c r="A5" s="105" t="s">
        <v>184</v>
      </c>
      <c r="B5" s="90" t="s">
        <v>182</v>
      </c>
      <c r="C5" s="83" t="s">
        <v>182</v>
      </c>
      <c r="D5" s="80"/>
      <c r="E5" s="80"/>
      <c r="F5" s="53" t="s">
        <v>183</v>
      </c>
      <c r="G5" s="53" t="s">
        <v>182</v>
      </c>
      <c r="H5" s="1" t="s">
        <v>144</v>
      </c>
      <c r="I5" s="89" t="s">
        <v>152</v>
      </c>
      <c r="J5" s="89" t="s">
        <v>181</v>
      </c>
    </row>
    <row r="6" spans="1:10">
      <c r="A6" s="106"/>
      <c r="B6" s="91"/>
      <c r="C6" s="83" t="s">
        <v>180</v>
      </c>
      <c r="D6" s="80"/>
      <c r="E6" s="80"/>
      <c r="F6" s="53" t="s">
        <v>91</v>
      </c>
      <c r="G6" s="53" t="s">
        <v>180</v>
      </c>
      <c r="H6" s="1" t="s">
        <v>144</v>
      </c>
      <c r="I6" s="89"/>
      <c r="J6" s="89"/>
    </row>
    <row r="7" spans="1:10">
      <c r="A7" s="106"/>
      <c r="B7" s="91"/>
      <c r="C7" s="83" t="s">
        <v>179</v>
      </c>
      <c r="D7" s="80"/>
      <c r="E7" s="80"/>
      <c r="F7" s="53" t="s">
        <v>92</v>
      </c>
      <c r="G7" s="53" t="s">
        <v>179</v>
      </c>
      <c r="H7" s="1" t="s">
        <v>178</v>
      </c>
      <c r="I7" s="89"/>
      <c r="J7" s="89"/>
    </row>
    <row r="8" spans="1:10">
      <c r="A8" s="106"/>
      <c r="B8" s="92"/>
      <c r="C8" s="83" t="s">
        <v>177</v>
      </c>
      <c r="D8" s="80"/>
      <c r="E8" s="80"/>
      <c r="F8" s="53" t="s">
        <v>93</v>
      </c>
      <c r="G8" s="53" t="s">
        <v>177</v>
      </c>
      <c r="H8" s="1" t="s">
        <v>143</v>
      </c>
      <c r="I8" s="89"/>
      <c r="J8" s="89"/>
    </row>
    <row r="9" spans="1:10">
      <c r="A9" s="106"/>
      <c r="B9" s="90" t="s">
        <v>176</v>
      </c>
      <c r="C9" s="83" t="s">
        <v>175</v>
      </c>
      <c r="D9" s="80"/>
      <c r="E9" s="80"/>
      <c r="F9" s="53" t="s">
        <v>94</v>
      </c>
      <c r="G9" s="53" t="s">
        <v>175</v>
      </c>
      <c r="H9" s="1" t="s">
        <v>144</v>
      </c>
      <c r="I9" s="89"/>
      <c r="J9" s="89"/>
    </row>
    <row r="10" spans="1:10">
      <c r="A10" s="106"/>
      <c r="B10" s="91"/>
      <c r="C10" s="83" t="s">
        <v>174</v>
      </c>
      <c r="D10" s="80"/>
      <c r="E10" s="80"/>
      <c r="F10" s="53" t="s">
        <v>95</v>
      </c>
      <c r="G10" s="53" t="s">
        <v>148</v>
      </c>
      <c r="H10" s="1" t="s">
        <v>147</v>
      </c>
      <c r="I10" s="89"/>
      <c r="J10" s="89"/>
    </row>
    <row r="11" spans="1:10">
      <c r="A11" s="106"/>
      <c r="B11" s="91"/>
      <c r="C11" s="90" t="s">
        <v>189</v>
      </c>
      <c r="D11" s="80" t="s">
        <v>190</v>
      </c>
      <c r="E11" s="80"/>
      <c r="F11" s="53" t="s">
        <v>96</v>
      </c>
      <c r="G11" s="53" t="s">
        <v>173</v>
      </c>
      <c r="H11" s="1" t="s">
        <v>144</v>
      </c>
      <c r="I11" s="89"/>
      <c r="J11" s="89"/>
    </row>
    <row r="12" spans="1:10">
      <c r="A12" s="106"/>
      <c r="B12" s="91"/>
      <c r="C12" s="92"/>
      <c r="D12" s="82" t="s">
        <v>191</v>
      </c>
      <c r="E12" s="82"/>
      <c r="F12" s="53"/>
      <c r="G12" s="53"/>
      <c r="H12" s="1"/>
      <c r="I12" s="89"/>
      <c r="J12" s="89"/>
    </row>
    <row r="13" spans="1:10">
      <c r="A13" s="106"/>
      <c r="B13" s="92"/>
      <c r="C13" s="83" t="s">
        <v>172</v>
      </c>
      <c r="D13" s="80"/>
      <c r="E13" s="80"/>
      <c r="F13" s="53" t="s">
        <v>97</v>
      </c>
      <c r="G13" s="53" t="s">
        <v>171</v>
      </c>
      <c r="H13" s="1" t="s">
        <v>147</v>
      </c>
      <c r="I13" s="89"/>
      <c r="J13" s="89"/>
    </row>
    <row r="14" spans="1:10">
      <c r="A14" s="106"/>
      <c r="B14" s="90" t="s">
        <v>170</v>
      </c>
      <c r="C14" s="103" t="s">
        <v>169</v>
      </c>
      <c r="D14" s="80" t="s">
        <v>168</v>
      </c>
      <c r="E14" s="80" t="s">
        <v>188</v>
      </c>
      <c r="F14" s="53" t="s">
        <v>98</v>
      </c>
      <c r="G14" s="53" t="s">
        <v>167</v>
      </c>
      <c r="H14" s="1" t="s">
        <v>144</v>
      </c>
      <c r="I14" s="89"/>
      <c r="J14" s="89" t="s">
        <v>166</v>
      </c>
    </row>
    <row r="15" spans="1:10">
      <c r="A15" s="106"/>
      <c r="B15" s="91"/>
      <c r="C15" s="104"/>
      <c r="D15" s="80" t="s">
        <v>165</v>
      </c>
      <c r="E15" s="80" t="s">
        <v>136</v>
      </c>
      <c r="F15" s="53" t="s">
        <v>106</v>
      </c>
      <c r="G15" s="53" t="s">
        <v>165</v>
      </c>
      <c r="H15" s="1" t="s">
        <v>153</v>
      </c>
      <c r="I15" s="89"/>
      <c r="J15" s="89"/>
    </row>
    <row r="16" spans="1:10">
      <c r="A16" s="106"/>
      <c r="B16" s="88" t="s">
        <v>164</v>
      </c>
      <c r="C16" s="84" t="s">
        <v>163</v>
      </c>
      <c r="D16" s="80"/>
      <c r="E16" s="80"/>
      <c r="F16" s="53" t="s">
        <v>134</v>
      </c>
      <c r="G16" s="53" t="s">
        <v>162</v>
      </c>
      <c r="H16" s="1" t="s">
        <v>159</v>
      </c>
      <c r="I16" s="89"/>
      <c r="J16" s="89"/>
    </row>
    <row r="17" spans="1:10">
      <c r="A17" s="106"/>
      <c r="B17" s="88"/>
      <c r="C17" s="85" t="s">
        <v>132</v>
      </c>
      <c r="D17" s="80"/>
      <c r="E17" s="80"/>
      <c r="F17" s="53" t="s">
        <v>161</v>
      </c>
      <c r="G17" s="53" t="s">
        <v>116</v>
      </c>
      <c r="H17" s="1" t="s">
        <v>159</v>
      </c>
      <c r="I17" s="89"/>
      <c r="J17" s="89"/>
    </row>
    <row r="18" spans="1:10">
      <c r="A18" s="107"/>
      <c r="B18" s="88"/>
      <c r="C18" s="85" t="s">
        <v>187</v>
      </c>
      <c r="D18" s="80"/>
      <c r="E18" s="80"/>
      <c r="F18" s="53" t="s">
        <v>186</v>
      </c>
      <c r="G18" s="53" t="s">
        <v>160</v>
      </c>
      <c r="H18" s="1" t="s">
        <v>159</v>
      </c>
      <c r="I18" s="89"/>
      <c r="J18" s="89"/>
    </row>
    <row r="19" spans="1:10">
      <c r="A19" s="71"/>
      <c r="B19" s="71"/>
      <c r="C19" s="56"/>
      <c r="D19" s="5"/>
      <c r="E19" s="5"/>
      <c r="F19" s="60"/>
      <c r="G19" s="60"/>
      <c r="H19" s="56"/>
      <c r="I19" s="71"/>
      <c r="J19" s="67"/>
    </row>
    <row r="20" spans="1:10" s="59" customFormat="1" ht="21">
      <c r="A20" s="97" t="s">
        <v>151</v>
      </c>
      <c r="B20" s="97"/>
      <c r="C20" s="97"/>
      <c r="D20" s="97"/>
      <c r="E20" s="97"/>
      <c r="F20" s="97"/>
      <c r="G20" s="97"/>
      <c r="H20" s="97"/>
      <c r="I20" s="97"/>
      <c r="J20" s="62"/>
    </row>
    <row r="21" spans="1:10">
      <c r="A21" s="98" t="s">
        <v>158</v>
      </c>
      <c r="B21" s="100" t="s">
        <v>7</v>
      </c>
      <c r="C21" s="101"/>
      <c r="D21" s="102"/>
      <c r="E21" s="98" t="s">
        <v>8</v>
      </c>
      <c r="F21" s="98" t="s">
        <v>9</v>
      </c>
      <c r="G21" s="98" t="s">
        <v>10</v>
      </c>
      <c r="H21" s="98" t="s">
        <v>11</v>
      </c>
      <c r="I21" s="98" t="s">
        <v>1</v>
      </c>
    </row>
    <row r="22" spans="1:10">
      <c r="A22" s="99"/>
      <c r="B22" s="3" t="s">
        <v>12</v>
      </c>
      <c r="C22" s="3" t="s">
        <v>13</v>
      </c>
      <c r="D22" s="3" t="s">
        <v>14</v>
      </c>
      <c r="E22" s="99"/>
      <c r="F22" s="99"/>
      <c r="G22" s="99"/>
      <c r="H22" s="99"/>
      <c r="I22" s="99"/>
    </row>
    <row r="23" spans="1:10">
      <c r="A23" s="90" t="s">
        <v>157</v>
      </c>
      <c r="B23" s="89" t="s">
        <v>156</v>
      </c>
      <c r="C23" s="1" t="s">
        <v>154</v>
      </c>
      <c r="D23" s="57"/>
      <c r="E23" s="53" t="s">
        <v>155</v>
      </c>
      <c r="F23" s="1" t="s">
        <v>154</v>
      </c>
      <c r="G23" s="1" t="s">
        <v>153</v>
      </c>
      <c r="H23" s="90" t="s">
        <v>152</v>
      </c>
      <c r="I23" s="90" t="s">
        <v>151</v>
      </c>
    </row>
    <row r="24" spans="1:10">
      <c r="A24" s="91"/>
      <c r="B24" s="89"/>
      <c r="C24" s="1" t="s">
        <v>149</v>
      </c>
      <c r="D24" s="57"/>
      <c r="E24" s="53" t="s">
        <v>150</v>
      </c>
      <c r="F24" s="1" t="s">
        <v>149</v>
      </c>
      <c r="G24" s="1" t="s">
        <v>143</v>
      </c>
      <c r="H24" s="91"/>
      <c r="I24" s="91"/>
    </row>
    <row r="25" spans="1:10">
      <c r="A25" s="91"/>
      <c r="B25" s="89"/>
      <c r="C25" s="1" t="s">
        <v>148</v>
      </c>
      <c r="D25" s="57"/>
      <c r="E25" s="53" t="s">
        <v>99</v>
      </c>
      <c r="F25" s="1" t="s">
        <v>148</v>
      </c>
      <c r="G25" s="1" t="s">
        <v>147</v>
      </c>
      <c r="H25" s="91"/>
      <c r="I25" s="91"/>
    </row>
    <row r="26" spans="1:10">
      <c r="A26" s="91"/>
      <c r="B26" s="89"/>
      <c r="C26" s="1" t="s">
        <v>146</v>
      </c>
      <c r="D26" s="57"/>
      <c r="E26" s="53" t="s">
        <v>100</v>
      </c>
      <c r="F26" s="1" t="s">
        <v>146</v>
      </c>
      <c r="G26" s="1" t="s">
        <v>141</v>
      </c>
      <c r="H26" s="91"/>
      <c r="I26" s="91"/>
    </row>
    <row r="27" spans="1:10">
      <c r="A27" s="91"/>
      <c r="B27" s="89" t="s">
        <v>145</v>
      </c>
      <c r="C27" s="1" t="s">
        <v>197</v>
      </c>
      <c r="D27" s="57"/>
      <c r="E27" s="53" t="s">
        <v>101</v>
      </c>
      <c r="F27" s="1" t="s">
        <v>192</v>
      </c>
      <c r="G27" s="1" t="s">
        <v>144</v>
      </c>
      <c r="H27" s="91"/>
      <c r="I27" s="91"/>
    </row>
    <row r="28" spans="1:10">
      <c r="A28" s="91"/>
      <c r="B28" s="89"/>
      <c r="C28" s="1" t="s">
        <v>193</v>
      </c>
      <c r="D28" s="57"/>
      <c r="E28" s="53" t="s">
        <v>102</v>
      </c>
      <c r="F28" s="1" t="s">
        <v>193</v>
      </c>
      <c r="G28" s="1" t="s">
        <v>143</v>
      </c>
      <c r="H28" s="91"/>
      <c r="I28" s="91"/>
    </row>
    <row r="29" spans="1:10">
      <c r="A29" s="91"/>
      <c r="B29" s="89"/>
      <c r="C29" s="1" t="s">
        <v>196</v>
      </c>
      <c r="D29" s="57"/>
      <c r="E29" s="53" t="s">
        <v>103</v>
      </c>
      <c r="F29" s="1" t="s">
        <v>194</v>
      </c>
      <c r="G29" s="1" t="s">
        <v>142</v>
      </c>
      <c r="H29" s="91"/>
      <c r="I29" s="91"/>
    </row>
    <row r="30" spans="1:10">
      <c r="A30" s="92"/>
      <c r="B30" s="89"/>
      <c r="C30" s="1" t="s">
        <v>195</v>
      </c>
      <c r="D30" s="57"/>
      <c r="E30" s="53" t="s">
        <v>104</v>
      </c>
      <c r="F30" s="1" t="s">
        <v>195</v>
      </c>
      <c r="G30" s="1" t="s">
        <v>141</v>
      </c>
      <c r="H30" s="92"/>
      <c r="I30" s="92"/>
    </row>
    <row r="31" spans="1:10">
      <c r="A31" s="5"/>
      <c r="B31" s="4"/>
      <c r="C31" s="5"/>
      <c r="D31" s="5"/>
      <c r="E31" s="4"/>
      <c r="F31" s="6"/>
      <c r="G31" s="5"/>
      <c r="H31" s="5"/>
      <c r="I31" s="5"/>
      <c r="J31" s="5"/>
    </row>
    <row r="32" spans="1:10">
      <c r="A32" s="5"/>
      <c r="B32" s="4"/>
      <c r="C32" s="5"/>
      <c r="D32" s="5"/>
      <c r="E32" s="4"/>
      <c r="F32" s="6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31">
    <mergeCell ref="I5:I18"/>
    <mergeCell ref="I23:I30"/>
    <mergeCell ref="B21:D21"/>
    <mergeCell ref="A20:I20"/>
    <mergeCell ref="A23:A30"/>
    <mergeCell ref="B23:B26"/>
    <mergeCell ref="B27:B30"/>
    <mergeCell ref="H23:H30"/>
    <mergeCell ref="F3:F4"/>
    <mergeCell ref="G3:G4"/>
    <mergeCell ref="B14:B15"/>
    <mergeCell ref="C14:C15"/>
    <mergeCell ref="A5:A18"/>
    <mergeCell ref="B16:B18"/>
    <mergeCell ref="C11:C12"/>
    <mergeCell ref="A2:J2"/>
    <mergeCell ref="A21:A22"/>
    <mergeCell ref="E21:E22"/>
    <mergeCell ref="F21:F22"/>
    <mergeCell ref="G21:G22"/>
    <mergeCell ref="H21:H22"/>
    <mergeCell ref="I21:I22"/>
    <mergeCell ref="B9:B13"/>
    <mergeCell ref="J3:J4"/>
    <mergeCell ref="A3:A4"/>
    <mergeCell ref="H3:H4"/>
    <mergeCell ref="I3:I4"/>
    <mergeCell ref="B5:B8"/>
    <mergeCell ref="J5:J13"/>
    <mergeCell ref="J14:J18"/>
    <mergeCell ref="B3:E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A28" zoomScale="85" zoomScaleNormal="85" workbookViewId="0">
      <selection activeCell="W21" sqref="W21:X21"/>
    </sheetView>
  </sheetViews>
  <sheetFormatPr defaultRowHeight="17.399999999999999"/>
  <cols>
    <col min="1" max="1" width="36.69921875" bestFit="1" customWidth="1"/>
    <col min="3" max="3" width="17.59765625" style="25" customWidth="1"/>
    <col min="4" max="5" width="9" style="9"/>
    <col min="6" max="6" width="9" style="21"/>
    <col min="7" max="7" width="9" style="22"/>
  </cols>
  <sheetData>
    <row r="1" spans="1:7" ht="19.2">
      <c r="A1" s="26" t="s">
        <v>19</v>
      </c>
      <c r="B1" s="26" t="s">
        <v>11</v>
      </c>
      <c r="C1" s="26" t="s">
        <v>20</v>
      </c>
      <c r="D1" s="27" t="s">
        <v>21</v>
      </c>
      <c r="E1" s="27" t="s">
        <v>22</v>
      </c>
      <c r="F1" s="44" t="s">
        <v>23</v>
      </c>
      <c r="G1" s="45" t="s">
        <v>24</v>
      </c>
    </row>
    <row r="2" spans="1:7">
      <c r="A2" s="14" t="s">
        <v>25</v>
      </c>
      <c r="B2" s="28" t="s">
        <v>119</v>
      </c>
      <c r="C2" s="24" t="str">
        <f>IF(G2=0,"Not Started",IF(G2&lt;1,"Progress",IF(G2=1,"Finished")))</f>
        <v>Finished</v>
      </c>
      <c r="D2" s="16">
        <v>43707</v>
      </c>
      <c r="E2" s="16">
        <v>43721</v>
      </c>
      <c r="F2" s="19">
        <f>NETWORKDAYS(D2,E2)</f>
        <v>11</v>
      </c>
      <c r="G2" s="29">
        <f>AVERAGE(G3:G5,G8:G11)</f>
        <v>1</v>
      </c>
    </row>
    <row r="3" spans="1:7">
      <c r="A3" s="10" t="s">
        <v>26</v>
      </c>
      <c r="B3" s="10" t="s">
        <v>122</v>
      </c>
      <c r="C3" s="23" t="str">
        <f>IF(G3=0,"Not Started",IF(G3&lt;1,"Progress",IF(G3=1,"Finished")))</f>
        <v>Finished</v>
      </c>
      <c r="D3" s="11">
        <v>43707</v>
      </c>
      <c r="E3" s="11">
        <v>43714</v>
      </c>
      <c r="F3" s="17">
        <f>NETWORKDAYS(D3,E3)</f>
        <v>6</v>
      </c>
      <c r="G3" s="12">
        <v>1</v>
      </c>
    </row>
    <row r="4" spans="1:7">
      <c r="A4" s="10" t="s">
        <v>27</v>
      </c>
      <c r="B4" s="10" t="s">
        <v>122</v>
      </c>
      <c r="C4" s="23" t="str">
        <f t="shared" ref="C4:C13" si="0">IF(G4=0,"Not Started",IF(G4&lt;1,"Progress",IF(G4=1,"Finished")))</f>
        <v>Finished</v>
      </c>
      <c r="D4" s="11">
        <v>43707</v>
      </c>
      <c r="E4" s="11">
        <v>43714</v>
      </c>
      <c r="F4" s="17">
        <f t="shared" ref="F4:F13" si="1">NETWORKDAYS(D4,E4)</f>
        <v>6</v>
      </c>
      <c r="G4" s="12">
        <v>1</v>
      </c>
    </row>
    <row r="5" spans="1:7">
      <c r="A5" s="13" t="s">
        <v>28</v>
      </c>
      <c r="B5" s="10" t="s">
        <v>122</v>
      </c>
      <c r="C5" s="23" t="str">
        <f t="shared" si="0"/>
        <v>Finished</v>
      </c>
      <c r="D5" s="11">
        <v>43707</v>
      </c>
      <c r="E5" s="11">
        <v>43721</v>
      </c>
      <c r="F5" s="17">
        <f t="shared" si="1"/>
        <v>11</v>
      </c>
      <c r="G5" s="18">
        <f>AVERAGE(G6:G7)</f>
        <v>1</v>
      </c>
    </row>
    <row r="6" spans="1:7">
      <c r="A6" s="10" t="s">
        <v>33</v>
      </c>
      <c r="B6" s="10" t="s">
        <v>122</v>
      </c>
      <c r="C6" s="23" t="str">
        <f t="shared" si="0"/>
        <v>Finished</v>
      </c>
      <c r="D6" s="11">
        <v>43707</v>
      </c>
      <c r="E6" s="11">
        <v>43721</v>
      </c>
      <c r="F6" s="17">
        <f t="shared" si="1"/>
        <v>11</v>
      </c>
      <c r="G6" s="12">
        <v>1</v>
      </c>
    </row>
    <row r="7" spans="1:7">
      <c r="A7" s="10" t="s">
        <v>34</v>
      </c>
      <c r="B7" s="10" t="s">
        <v>122</v>
      </c>
      <c r="C7" s="23" t="str">
        <f t="shared" si="0"/>
        <v>Finished</v>
      </c>
      <c r="D7" s="11">
        <v>43707</v>
      </c>
      <c r="E7" s="11">
        <v>43721</v>
      </c>
      <c r="F7" s="17">
        <f t="shared" si="1"/>
        <v>11</v>
      </c>
      <c r="G7" s="12">
        <v>1</v>
      </c>
    </row>
    <row r="8" spans="1:7">
      <c r="A8" s="10" t="s">
        <v>51</v>
      </c>
      <c r="B8" s="10" t="s">
        <v>122</v>
      </c>
      <c r="C8" s="23" t="str">
        <f t="shared" si="0"/>
        <v>Finished</v>
      </c>
      <c r="D8" s="11">
        <v>43707</v>
      </c>
      <c r="E8" s="11">
        <v>43721</v>
      </c>
      <c r="F8" s="17">
        <f t="shared" si="1"/>
        <v>11</v>
      </c>
      <c r="G8" s="12">
        <v>1</v>
      </c>
    </row>
    <row r="9" spans="1:7">
      <c r="A9" s="10" t="s">
        <v>29</v>
      </c>
      <c r="B9" s="10" t="s">
        <v>122</v>
      </c>
      <c r="C9" s="23" t="str">
        <f t="shared" si="0"/>
        <v>Finished</v>
      </c>
      <c r="D9" s="11">
        <v>43707</v>
      </c>
      <c r="E9" s="11">
        <v>43721</v>
      </c>
      <c r="F9" s="17">
        <f t="shared" si="1"/>
        <v>11</v>
      </c>
      <c r="G9" s="12">
        <v>1</v>
      </c>
    </row>
    <row r="10" spans="1:7">
      <c r="A10" s="10" t="s">
        <v>35</v>
      </c>
      <c r="B10" s="10" t="s">
        <v>122</v>
      </c>
      <c r="C10" s="23" t="str">
        <f t="shared" si="0"/>
        <v>Finished</v>
      </c>
      <c r="D10" s="11">
        <v>43707</v>
      </c>
      <c r="E10" s="11">
        <v>43721</v>
      </c>
      <c r="F10" s="17">
        <f t="shared" si="1"/>
        <v>11</v>
      </c>
      <c r="G10" s="12">
        <v>1</v>
      </c>
    </row>
    <row r="11" spans="1:7">
      <c r="A11" s="13" t="s">
        <v>30</v>
      </c>
      <c r="B11" s="10" t="s">
        <v>122</v>
      </c>
      <c r="C11" s="23" t="str">
        <f t="shared" si="0"/>
        <v>Finished</v>
      </c>
      <c r="D11" s="11">
        <v>43707</v>
      </c>
      <c r="E11" s="11">
        <v>43707</v>
      </c>
      <c r="F11" s="17">
        <f t="shared" si="1"/>
        <v>1</v>
      </c>
      <c r="G11" s="18">
        <f>AVERAGE(G12:G13)</f>
        <v>1</v>
      </c>
    </row>
    <row r="12" spans="1:7">
      <c r="A12" s="10" t="s">
        <v>31</v>
      </c>
      <c r="B12" s="10" t="s">
        <v>122</v>
      </c>
      <c r="C12" s="23" t="str">
        <f t="shared" si="0"/>
        <v>Finished</v>
      </c>
      <c r="D12" s="11">
        <v>43707</v>
      </c>
      <c r="E12" s="11">
        <v>43707</v>
      </c>
      <c r="F12" s="17">
        <f t="shared" si="1"/>
        <v>1</v>
      </c>
      <c r="G12" s="12">
        <v>1</v>
      </c>
    </row>
    <row r="13" spans="1:7">
      <c r="A13" s="10" t="s">
        <v>32</v>
      </c>
      <c r="B13" s="10" t="s">
        <v>122</v>
      </c>
      <c r="C13" s="23" t="str">
        <f t="shared" si="0"/>
        <v>Finished</v>
      </c>
      <c r="D13" s="11">
        <v>43707</v>
      </c>
      <c r="E13" s="11">
        <v>43707</v>
      </c>
      <c r="F13" s="17">
        <f t="shared" si="1"/>
        <v>1</v>
      </c>
      <c r="G13" s="12">
        <v>1</v>
      </c>
    </row>
    <row r="14" spans="1:7">
      <c r="A14" s="14" t="s">
        <v>36</v>
      </c>
      <c r="B14" s="15" t="s">
        <v>123</v>
      </c>
      <c r="C14" s="24" t="str">
        <f>IF(G14=0,"Not Started",IF(G14&lt;1,"Progress",IF(G14=1,"Finished")))</f>
        <v>Finished</v>
      </c>
      <c r="D14" s="16">
        <v>43724</v>
      </c>
      <c r="E14" s="16">
        <v>43811</v>
      </c>
      <c r="F14" s="19">
        <f t="shared" ref="F14:F15" si="2">NETWORKDAYS(D14,E14)</f>
        <v>64</v>
      </c>
      <c r="G14" s="20">
        <f>AVERAGE(G15,G22,G41)</f>
        <v>1</v>
      </c>
    </row>
    <row r="15" spans="1:7">
      <c r="A15" s="30" t="s">
        <v>37</v>
      </c>
      <c r="B15" s="31" t="s">
        <v>120</v>
      </c>
      <c r="C15" s="32" t="str">
        <f>IF(G15=0,"Not Started",IF(G15&lt;1,"Progress",IF(G15=1,"Finished")))</f>
        <v>Finished</v>
      </c>
      <c r="D15" s="33">
        <v>43724</v>
      </c>
      <c r="E15" s="33">
        <v>43727</v>
      </c>
      <c r="F15" s="34">
        <f t="shared" si="2"/>
        <v>4</v>
      </c>
      <c r="G15" s="35">
        <f>AVERAGE(G16:G21)</f>
        <v>1</v>
      </c>
    </row>
    <row r="16" spans="1:7">
      <c r="A16" s="10" t="s">
        <v>39</v>
      </c>
      <c r="B16" s="10" t="s">
        <v>124</v>
      </c>
      <c r="C16" s="36" t="str">
        <f>IF(G16=0,"Not Started",IF(G16&lt;1,"Progress",IF(G16=1,"Finished")))</f>
        <v>Finished</v>
      </c>
      <c r="D16" s="11">
        <v>43724</v>
      </c>
      <c r="E16" s="11">
        <v>43727</v>
      </c>
      <c r="F16" s="17">
        <f>NETWORKDAYS(D16,E16)</f>
        <v>4</v>
      </c>
      <c r="G16" s="12">
        <v>1</v>
      </c>
    </row>
    <row r="17" spans="1:7">
      <c r="A17" s="10" t="s">
        <v>41</v>
      </c>
      <c r="B17" s="10" t="s">
        <v>124</v>
      </c>
      <c r="C17" s="36" t="str">
        <f t="shared" ref="C17:C21" si="3">IF(G17=0,"Not Started",IF(G17&lt;1,"Progress",IF(G17=1,"Finished")))</f>
        <v>Finished</v>
      </c>
      <c r="D17" s="11">
        <v>43724</v>
      </c>
      <c r="E17" s="11">
        <v>43727</v>
      </c>
      <c r="F17" s="17">
        <f t="shared" ref="F17:F21" si="4">NETWORKDAYS(D17,E17)</f>
        <v>4</v>
      </c>
      <c r="G17" s="12">
        <v>1</v>
      </c>
    </row>
    <row r="18" spans="1:7">
      <c r="A18" s="10" t="s">
        <v>38</v>
      </c>
      <c r="B18" s="10" t="s">
        <v>124</v>
      </c>
      <c r="C18" s="36" t="str">
        <f t="shared" si="3"/>
        <v>Finished</v>
      </c>
      <c r="D18" s="11">
        <v>43724</v>
      </c>
      <c r="E18" s="11">
        <v>43727</v>
      </c>
      <c r="F18" s="17">
        <f t="shared" si="4"/>
        <v>4</v>
      </c>
      <c r="G18" s="12">
        <v>1</v>
      </c>
    </row>
    <row r="19" spans="1:7">
      <c r="A19" s="10" t="s">
        <v>40</v>
      </c>
      <c r="B19" s="10" t="s">
        <v>124</v>
      </c>
      <c r="C19" s="36" t="str">
        <f t="shared" si="3"/>
        <v>Finished</v>
      </c>
      <c r="D19" s="11">
        <v>43724</v>
      </c>
      <c r="E19" s="11">
        <v>43727</v>
      </c>
      <c r="F19" s="17">
        <f t="shared" si="4"/>
        <v>4</v>
      </c>
      <c r="G19" s="12">
        <v>1</v>
      </c>
    </row>
    <row r="20" spans="1:7">
      <c r="A20" s="37" t="s">
        <v>42</v>
      </c>
      <c r="B20" s="10" t="s">
        <v>124</v>
      </c>
      <c r="C20" s="36" t="str">
        <f t="shared" si="3"/>
        <v>Finished</v>
      </c>
      <c r="D20" s="11">
        <v>43725</v>
      </c>
      <c r="E20" s="11">
        <v>43727</v>
      </c>
      <c r="F20" s="17">
        <f t="shared" si="4"/>
        <v>3</v>
      </c>
      <c r="G20" s="12">
        <v>1</v>
      </c>
    </row>
    <row r="21" spans="1:7">
      <c r="A21" s="37" t="s">
        <v>43</v>
      </c>
      <c r="B21" s="10" t="s">
        <v>124</v>
      </c>
      <c r="C21" s="36" t="str">
        <f t="shared" si="3"/>
        <v>Finished</v>
      </c>
      <c r="D21" s="11">
        <v>43725</v>
      </c>
      <c r="E21" s="11">
        <v>43727</v>
      </c>
      <c r="F21" s="17">
        <f t="shared" si="4"/>
        <v>3</v>
      </c>
      <c r="G21" s="12">
        <v>1</v>
      </c>
    </row>
    <row r="22" spans="1:7">
      <c r="A22" s="38" t="s">
        <v>44</v>
      </c>
      <c r="B22" s="39" t="s">
        <v>120</v>
      </c>
      <c r="C22" s="40" t="str">
        <f>IF(G22=0,"Not Started",IF(G22&lt;1,"Progress",IF(G22=1,"Finished")))</f>
        <v>Finished</v>
      </c>
      <c r="D22" s="41">
        <v>43727</v>
      </c>
      <c r="E22" s="41">
        <v>43768</v>
      </c>
      <c r="F22" s="42">
        <f>NETWORKDAYS(D22,E22)</f>
        <v>30</v>
      </c>
      <c r="G22" s="43">
        <f>AVERAGE(G23,G28,G36)</f>
        <v>1</v>
      </c>
    </row>
    <row r="23" spans="1:7">
      <c r="A23" s="13" t="s">
        <v>45</v>
      </c>
      <c r="B23" s="10" t="s">
        <v>118</v>
      </c>
      <c r="C23" s="36" t="str">
        <f>IF(G23=0,"Not Started",IF(G23&lt;1,"Progress",IF(G23=1,"Finished")))</f>
        <v>Finished</v>
      </c>
      <c r="D23" s="11">
        <v>43727</v>
      </c>
      <c r="E23" s="11">
        <v>43740</v>
      </c>
      <c r="F23" s="17">
        <f>NETWORKDAYS(D23,E23)</f>
        <v>10</v>
      </c>
      <c r="G23" s="18">
        <f>AVERAGE(G24:G27)</f>
        <v>1</v>
      </c>
    </row>
    <row r="24" spans="1:7">
      <c r="A24" s="37" t="s">
        <v>46</v>
      </c>
      <c r="B24" s="10" t="s">
        <v>118</v>
      </c>
      <c r="C24" s="36" t="str">
        <f t="shared" ref="C24:C40" si="5">IF(G24=0,"Not Started",IF(G24&lt;1,"Progress",IF(G24=1,"Finished")))</f>
        <v>Finished</v>
      </c>
      <c r="D24" s="11">
        <v>43727</v>
      </c>
      <c r="E24" s="11">
        <v>43740</v>
      </c>
      <c r="F24" s="17">
        <f t="shared" ref="F24:F40" si="6">NETWORKDAYS(D24,E24)</f>
        <v>10</v>
      </c>
      <c r="G24" s="12">
        <v>1</v>
      </c>
    </row>
    <row r="25" spans="1:7">
      <c r="A25" s="37" t="s">
        <v>107</v>
      </c>
      <c r="B25" s="10" t="s">
        <v>118</v>
      </c>
      <c r="C25" s="36" t="str">
        <f t="shared" si="5"/>
        <v>Finished</v>
      </c>
      <c r="D25" s="11">
        <v>43727</v>
      </c>
      <c r="E25" s="11">
        <v>43740</v>
      </c>
      <c r="F25" s="17">
        <f t="shared" si="6"/>
        <v>10</v>
      </c>
      <c r="G25" s="12">
        <v>1</v>
      </c>
    </row>
    <row r="26" spans="1:7">
      <c r="A26" s="61" t="s">
        <v>108</v>
      </c>
      <c r="B26" s="10" t="s">
        <v>118</v>
      </c>
      <c r="C26" s="36" t="str">
        <f t="shared" ref="C26" si="7">IF(G26=0,"Not Started",IF(G26&lt;1,"Progress",IF(G26=1,"Finished")))</f>
        <v>Finished</v>
      </c>
      <c r="D26" s="11">
        <v>43727</v>
      </c>
      <c r="E26" s="11">
        <v>43740</v>
      </c>
      <c r="F26" s="17">
        <f t="shared" ref="F26" si="8">NETWORKDAYS(D26,E26)</f>
        <v>10</v>
      </c>
      <c r="G26" s="12">
        <v>1</v>
      </c>
    </row>
    <row r="27" spans="1:7">
      <c r="A27" s="37" t="s">
        <v>126</v>
      </c>
      <c r="B27" s="10" t="s">
        <v>118</v>
      </c>
      <c r="C27" s="36" t="str">
        <f t="shared" si="5"/>
        <v>Finished</v>
      </c>
      <c r="D27" s="11">
        <v>43727</v>
      </c>
      <c r="E27" s="11">
        <v>43740</v>
      </c>
      <c r="F27" s="17">
        <f t="shared" si="6"/>
        <v>10</v>
      </c>
      <c r="G27" s="12">
        <v>1</v>
      </c>
    </row>
    <row r="28" spans="1:7">
      <c r="A28" s="13" t="s">
        <v>125</v>
      </c>
      <c r="B28" s="10" t="s">
        <v>118</v>
      </c>
      <c r="C28" s="36" t="str">
        <f t="shared" si="5"/>
        <v>Finished</v>
      </c>
      <c r="D28" s="11">
        <v>43741</v>
      </c>
      <c r="E28" s="11">
        <v>43754</v>
      </c>
      <c r="F28" s="17">
        <f t="shared" si="6"/>
        <v>10</v>
      </c>
      <c r="G28" s="18">
        <f>AVERAGE(G29:G35)</f>
        <v>1</v>
      </c>
    </row>
    <row r="29" spans="1:7">
      <c r="A29" s="37" t="s">
        <v>127</v>
      </c>
      <c r="B29" s="10" t="s">
        <v>118</v>
      </c>
      <c r="C29" s="36" t="str">
        <f t="shared" si="5"/>
        <v>Finished</v>
      </c>
      <c r="D29" s="11">
        <v>43741</v>
      </c>
      <c r="E29" s="11">
        <v>43754</v>
      </c>
      <c r="F29" s="17">
        <f t="shared" si="6"/>
        <v>10</v>
      </c>
      <c r="G29" s="12">
        <v>1</v>
      </c>
    </row>
    <row r="30" spans="1:7">
      <c r="A30" s="37" t="s">
        <v>138</v>
      </c>
      <c r="B30" s="10" t="s">
        <v>118</v>
      </c>
      <c r="C30" s="36" t="str">
        <f t="shared" ref="C30:C34" si="9">IF(G30=0,"Not Started",IF(G30&lt;1,"Progress",IF(G30=1,"Finished")))</f>
        <v>Finished</v>
      </c>
      <c r="D30" s="11">
        <v>43741</v>
      </c>
      <c r="E30" s="11">
        <v>43754</v>
      </c>
      <c r="F30" s="17">
        <f t="shared" ref="F30:F34" si="10">NETWORKDAYS(D30,E30)</f>
        <v>10</v>
      </c>
      <c r="G30" s="12">
        <v>1</v>
      </c>
    </row>
    <row r="31" spans="1:7">
      <c r="A31" s="37" t="s">
        <v>206</v>
      </c>
      <c r="B31" s="10" t="s">
        <v>118</v>
      </c>
      <c r="C31" s="36" t="str">
        <f t="shared" si="9"/>
        <v>Finished</v>
      </c>
      <c r="D31" s="11">
        <v>43742</v>
      </c>
      <c r="E31" s="11">
        <v>43755</v>
      </c>
      <c r="F31" s="17">
        <f t="shared" si="10"/>
        <v>10</v>
      </c>
      <c r="G31" s="12">
        <v>1</v>
      </c>
    </row>
    <row r="32" spans="1:7">
      <c r="A32" s="37" t="s">
        <v>207</v>
      </c>
      <c r="B32" s="10" t="s">
        <v>118</v>
      </c>
      <c r="C32" s="36" t="str">
        <f t="shared" ref="C32" si="11">IF(G32=0,"Not Started",IF(G32&lt;1,"Progress",IF(G32=1,"Finished")))</f>
        <v>Finished</v>
      </c>
      <c r="D32" s="11">
        <v>43742</v>
      </c>
      <c r="E32" s="11">
        <v>43755</v>
      </c>
      <c r="F32" s="17">
        <f t="shared" ref="F32" si="12">NETWORKDAYS(D32,E32)</f>
        <v>10</v>
      </c>
      <c r="G32" s="12">
        <v>1</v>
      </c>
    </row>
    <row r="33" spans="1:7">
      <c r="A33" s="37" t="s">
        <v>139</v>
      </c>
      <c r="B33" s="10" t="s">
        <v>118</v>
      </c>
      <c r="C33" s="36" t="str">
        <f t="shared" si="9"/>
        <v>Finished</v>
      </c>
      <c r="D33" s="11">
        <v>43743</v>
      </c>
      <c r="E33" s="11">
        <v>43756</v>
      </c>
      <c r="F33" s="17">
        <f t="shared" si="10"/>
        <v>10</v>
      </c>
      <c r="G33" s="12">
        <v>1</v>
      </c>
    </row>
    <row r="34" spans="1:7">
      <c r="A34" s="37" t="s">
        <v>208</v>
      </c>
      <c r="B34" s="10" t="s">
        <v>118</v>
      </c>
      <c r="C34" s="36" t="str">
        <f t="shared" si="9"/>
        <v>Finished</v>
      </c>
      <c r="D34" s="11">
        <v>43744</v>
      </c>
      <c r="E34" s="11">
        <v>43757</v>
      </c>
      <c r="F34" s="17">
        <f t="shared" si="10"/>
        <v>10</v>
      </c>
      <c r="G34" s="12">
        <v>1</v>
      </c>
    </row>
    <row r="35" spans="1:7">
      <c r="A35" s="53" t="s">
        <v>140</v>
      </c>
      <c r="B35" s="10" t="s">
        <v>118</v>
      </c>
      <c r="C35" s="36" t="str">
        <f t="shared" ref="C35" si="13">IF(G35=0,"Not Started",IF(G35&lt;1,"Progress",IF(G35=1,"Finished")))</f>
        <v>Finished</v>
      </c>
      <c r="D35" s="11">
        <v>43741</v>
      </c>
      <c r="E35" s="11">
        <v>43754</v>
      </c>
      <c r="F35" s="17">
        <f t="shared" ref="F35" si="14">NETWORKDAYS(D35,E35)</f>
        <v>10</v>
      </c>
      <c r="G35" s="12">
        <v>1</v>
      </c>
    </row>
    <row r="36" spans="1:7">
      <c r="A36" s="13" t="s">
        <v>128</v>
      </c>
      <c r="B36" s="10" t="s">
        <v>118</v>
      </c>
      <c r="C36" s="36" t="str">
        <f t="shared" si="5"/>
        <v>Finished</v>
      </c>
      <c r="D36" s="11">
        <v>43755</v>
      </c>
      <c r="E36" s="11">
        <v>43768</v>
      </c>
      <c r="F36" s="17">
        <f t="shared" si="6"/>
        <v>10</v>
      </c>
      <c r="G36" s="18">
        <f>AVERAGE(G37:G40)</f>
        <v>1</v>
      </c>
    </row>
    <row r="37" spans="1:7">
      <c r="A37" s="37" t="s">
        <v>198</v>
      </c>
      <c r="B37" s="10" t="s">
        <v>118</v>
      </c>
      <c r="C37" s="36" t="str">
        <f t="shared" si="5"/>
        <v>Finished</v>
      </c>
      <c r="D37" s="11">
        <v>43755</v>
      </c>
      <c r="E37" s="11">
        <v>43768</v>
      </c>
      <c r="F37" s="17">
        <f t="shared" si="6"/>
        <v>10</v>
      </c>
      <c r="G37" s="12">
        <v>1</v>
      </c>
    </row>
    <row r="38" spans="1:7">
      <c r="A38" s="37" t="s">
        <v>199</v>
      </c>
      <c r="B38" s="10" t="s">
        <v>118</v>
      </c>
      <c r="C38" s="36" t="str">
        <f t="shared" si="5"/>
        <v>Finished</v>
      </c>
      <c r="D38" s="11">
        <v>43755</v>
      </c>
      <c r="E38" s="11">
        <v>43768</v>
      </c>
      <c r="F38" s="17">
        <f t="shared" si="6"/>
        <v>10</v>
      </c>
      <c r="G38" s="12">
        <v>1</v>
      </c>
    </row>
    <row r="39" spans="1:7">
      <c r="A39" s="37" t="s">
        <v>200</v>
      </c>
      <c r="B39" s="10" t="s">
        <v>118</v>
      </c>
      <c r="C39" s="36" t="str">
        <f t="shared" si="5"/>
        <v>Finished</v>
      </c>
      <c r="D39" s="11">
        <v>43755</v>
      </c>
      <c r="E39" s="11">
        <v>43768</v>
      </c>
      <c r="F39" s="17">
        <f t="shared" si="6"/>
        <v>10</v>
      </c>
      <c r="G39" s="12">
        <v>1</v>
      </c>
    </row>
    <row r="40" spans="1:7">
      <c r="A40" s="37" t="s">
        <v>201</v>
      </c>
      <c r="B40" s="10" t="s">
        <v>118</v>
      </c>
      <c r="C40" s="36" t="str">
        <f t="shared" si="5"/>
        <v>Finished</v>
      </c>
      <c r="D40" s="11">
        <v>43755</v>
      </c>
      <c r="E40" s="11">
        <v>43768</v>
      </c>
      <c r="F40" s="17">
        <f t="shared" si="6"/>
        <v>10</v>
      </c>
      <c r="G40" s="12">
        <v>1</v>
      </c>
    </row>
    <row r="41" spans="1:7">
      <c r="A41" s="38" t="s">
        <v>0</v>
      </c>
      <c r="B41" s="39" t="s">
        <v>118</v>
      </c>
      <c r="C41" s="40" t="str">
        <f>IF(G41=0,"Not Started",IF(G41&lt;1,"Progress",IF(G41=1,"Finished")))</f>
        <v>Finished</v>
      </c>
      <c r="D41" s="41">
        <v>43769</v>
      </c>
      <c r="E41" s="41">
        <v>43810</v>
      </c>
      <c r="F41" s="42">
        <f>NETWORKDAYS(D41,E41)</f>
        <v>30</v>
      </c>
      <c r="G41" s="43">
        <f>AVERAGE(G42,G47)</f>
        <v>1</v>
      </c>
    </row>
    <row r="42" spans="1:7">
      <c r="A42" s="13" t="s">
        <v>49</v>
      </c>
      <c r="B42" s="10" t="s">
        <v>118</v>
      </c>
      <c r="C42" s="23" t="str">
        <f>IF(G42=0,"Not Started",IF(G42&lt;1,"Progress",IF(G42=1,"Finished")))</f>
        <v>Finished</v>
      </c>
      <c r="D42" s="11">
        <v>43769</v>
      </c>
      <c r="E42" s="11">
        <v>43789</v>
      </c>
      <c r="F42" s="17">
        <f>NETWORKDAYS(D42,E42)</f>
        <v>15</v>
      </c>
      <c r="G42" s="18">
        <f t="shared" ref="G42:G46" si="15">AVERAGE(G43:G46)</f>
        <v>1</v>
      </c>
    </row>
    <row r="43" spans="1:7">
      <c r="A43" s="10" t="s">
        <v>109</v>
      </c>
      <c r="B43" s="10" t="s">
        <v>118</v>
      </c>
      <c r="C43" s="23" t="str">
        <f t="shared" ref="C43:C51" si="16">IF(G43=0,"Not Started",IF(G43&lt;1,"Progress",IF(G43=1,"Finished")))</f>
        <v>Finished</v>
      </c>
      <c r="D43" s="11">
        <v>43769</v>
      </c>
      <c r="E43" s="11">
        <v>43789</v>
      </c>
      <c r="F43" s="17">
        <f t="shared" ref="F43:F51" si="17">NETWORKDAYS(D43,E43)</f>
        <v>15</v>
      </c>
      <c r="G43" s="18">
        <f t="shared" si="15"/>
        <v>1</v>
      </c>
    </row>
    <row r="44" spans="1:7">
      <c r="A44" s="10" t="s">
        <v>48</v>
      </c>
      <c r="B44" s="10" t="s">
        <v>118</v>
      </c>
      <c r="C44" s="23" t="str">
        <f t="shared" si="16"/>
        <v>Finished</v>
      </c>
      <c r="D44" s="11">
        <v>43769</v>
      </c>
      <c r="E44" s="11">
        <v>43789</v>
      </c>
      <c r="F44" s="17">
        <f t="shared" si="17"/>
        <v>15</v>
      </c>
      <c r="G44" s="18">
        <f t="shared" si="15"/>
        <v>1</v>
      </c>
    </row>
    <row r="45" spans="1:7">
      <c r="A45" s="10" t="s">
        <v>47</v>
      </c>
      <c r="B45" s="10" t="s">
        <v>118</v>
      </c>
      <c r="C45" s="23" t="str">
        <f t="shared" si="16"/>
        <v>Finished</v>
      </c>
      <c r="D45" s="11">
        <v>43769</v>
      </c>
      <c r="E45" s="11">
        <v>43789</v>
      </c>
      <c r="F45" s="17">
        <f t="shared" si="17"/>
        <v>15</v>
      </c>
      <c r="G45" s="18">
        <f t="shared" si="15"/>
        <v>1</v>
      </c>
    </row>
    <row r="46" spans="1:7">
      <c r="A46" s="10" t="s">
        <v>110</v>
      </c>
      <c r="B46" s="10" t="s">
        <v>118</v>
      </c>
      <c r="C46" s="23" t="str">
        <f t="shared" si="16"/>
        <v>Finished</v>
      </c>
      <c r="D46" s="11">
        <v>43769</v>
      </c>
      <c r="E46" s="11">
        <v>43789</v>
      </c>
      <c r="F46" s="17">
        <f t="shared" si="17"/>
        <v>15</v>
      </c>
      <c r="G46" s="18">
        <f t="shared" si="15"/>
        <v>1</v>
      </c>
    </row>
    <row r="47" spans="1:7">
      <c r="A47" s="13" t="s">
        <v>50</v>
      </c>
      <c r="B47" s="10" t="s">
        <v>118</v>
      </c>
      <c r="C47" s="23" t="str">
        <f t="shared" si="16"/>
        <v>Finished</v>
      </c>
      <c r="D47" s="11">
        <v>43790</v>
      </c>
      <c r="E47" s="11">
        <v>43810</v>
      </c>
      <c r="F47" s="17">
        <f t="shared" si="17"/>
        <v>15</v>
      </c>
      <c r="G47" s="18">
        <f>AVERAGE(G48:G51)</f>
        <v>1</v>
      </c>
    </row>
    <row r="48" spans="1:7">
      <c r="A48" s="10" t="s">
        <v>202</v>
      </c>
      <c r="B48" s="10" t="s">
        <v>118</v>
      </c>
      <c r="C48" s="23" t="str">
        <f t="shared" si="16"/>
        <v>Finished</v>
      </c>
      <c r="D48" s="11">
        <v>43790</v>
      </c>
      <c r="E48" s="11">
        <v>43810</v>
      </c>
      <c r="F48" s="17">
        <f t="shared" si="17"/>
        <v>15</v>
      </c>
      <c r="G48" s="12">
        <v>1</v>
      </c>
    </row>
    <row r="49" spans="1:7">
      <c r="A49" s="10" t="s">
        <v>203</v>
      </c>
      <c r="B49" s="10" t="s">
        <v>118</v>
      </c>
      <c r="C49" s="23" t="str">
        <f t="shared" si="16"/>
        <v>Finished</v>
      </c>
      <c r="D49" s="11">
        <v>43790</v>
      </c>
      <c r="E49" s="11">
        <v>43810</v>
      </c>
      <c r="F49" s="17">
        <f t="shared" si="17"/>
        <v>15</v>
      </c>
      <c r="G49" s="12">
        <v>1</v>
      </c>
    </row>
    <row r="50" spans="1:7">
      <c r="A50" s="10" t="s">
        <v>204</v>
      </c>
      <c r="B50" s="10" t="s">
        <v>118</v>
      </c>
      <c r="C50" s="23" t="str">
        <f t="shared" si="16"/>
        <v>Finished</v>
      </c>
      <c r="D50" s="11">
        <v>43790</v>
      </c>
      <c r="E50" s="11">
        <v>43810</v>
      </c>
      <c r="F50" s="17">
        <f t="shared" si="17"/>
        <v>15</v>
      </c>
      <c r="G50" s="12">
        <v>1</v>
      </c>
    </row>
    <row r="51" spans="1:7">
      <c r="A51" s="10" t="s">
        <v>205</v>
      </c>
      <c r="B51" s="10" t="s">
        <v>118</v>
      </c>
      <c r="C51" s="23" t="str">
        <f t="shared" si="16"/>
        <v>Finished</v>
      </c>
      <c r="D51" s="11">
        <v>43790</v>
      </c>
      <c r="E51" s="11">
        <v>43810</v>
      </c>
      <c r="F51" s="17">
        <f t="shared" si="17"/>
        <v>15</v>
      </c>
      <c r="G51" s="12">
        <v>1</v>
      </c>
    </row>
    <row r="52" spans="1:7">
      <c r="A52" s="38" t="s">
        <v>111</v>
      </c>
      <c r="B52" s="39" t="s">
        <v>118</v>
      </c>
      <c r="C52" s="40" t="str">
        <f>IF(G52=0,"Not Started",IF(G52&lt;1,"Progress",IF(G52=1,"Finished")))</f>
        <v>Not Started</v>
      </c>
      <c r="D52" s="41">
        <v>43811</v>
      </c>
      <c r="E52" s="41">
        <v>43811</v>
      </c>
      <c r="F52" s="42">
        <f>NETWORKDAYS(D52,E52)</f>
        <v>1</v>
      </c>
      <c r="G52" s="43">
        <f>AVERAGE(G53,G58)</f>
        <v>0</v>
      </c>
    </row>
    <row r="53" spans="1:7">
      <c r="A53" s="13" t="s">
        <v>112</v>
      </c>
      <c r="B53" s="10" t="s">
        <v>118</v>
      </c>
      <c r="C53" s="23" t="str">
        <f>IF(G53=0,"Not Started",IF(G53&lt;1,"Progress",IF(G53=1,"Finished")))</f>
        <v>Not Started</v>
      </c>
      <c r="D53" s="11">
        <v>43811</v>
      </c>
      <c r="E53" s="11">
        <v>43811</v>
      </c>
      <c r="F53" s="17">
        <f>NETWORKDAYS(D53,E53)</f>
        <v>1</v>
      </c>
      <c r="G53" s="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5DA6-DFD6-42FC-A3E2-D2B3A5C6A4AE}">
  <dimension ref="A1:K49"/>
  <sheetViews>
    <sheetView tabSelected="1" workbookViewId="0">
      <selection activeCell="M8" sqref="M8"/>
    </sheetView>
  </sheetViews>
  <sheetFormatPr defaultRowHeight="17.399999999999999"/>
  <cols>
    <col min="1" max="1" width="16.59765625" customWidth="1"/>
    <col min="2" max="2" width="13.3984375" customWidth="1"/>
    <col min="3" max="3" width="20.3984375" bestFit="1" customWidth="1"/>
    <col min="4" max="4" width="18.09765625" customWidth="1"/>
    <col min="5" max="5" width="13" customWidth="1"/>
    <col min="9" max="9" width="10.8984375" customWidth="1"/>
    <col min="10" max="10" width="9.69921875" customWidth="1"/>
    <col min="11" max="11" width="22.59765625" customWidth="1"/>
  </cols>
  <sheetData>
    <row r="1" spans="1:11" ht="45.6">
      <c r="A1" s="108" t="s">
        <v>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31.8" thickBot="1">
      <c r="A2" s="46" t="s">
        <v>67</v>
      </c>
      <c r="B2" s="46" t="s">
        <v>68</v>
      </c>
      <c r="C2" s="46" t="s">
        <v>69</v>
      </c>
      <c r="D2" s="46" t="s">
        <v>70</v>
      </c>
      <c r="E2" s="46" t="s">
        <v>71</v>
      </c>
      <c r="F2" s="46" t="s">
        <v>72</v>
      </c>
      <c r="G2" s="46" t="s">
        <v>73</v>
      </c>
      <c r="H2" s="46" t="s">
        <v>52</v>
      </c>
      <c r="I2" s="46" t="s">
        <v>74</v>
      </c>
      <c r="J2" s="46" t="s">
        <v>75</v>
      </c>
      <c r="K2" s="46" t="s">
        <v>76</v>
      </c>
    </row>
    <row r="3" spans="1:11" ht="18" thickTop="1">
      <c r="A3" s="122" t="s">
        <v>77</v>
      </c>
      <c r="B3" s="122" t="s">
        <v>249</v>
      </c>
      <c r="C3" s="121" t="s">
        <v>78</v>
      </c>
      <c r="D3" s="121" t="s">
        <v>218</v>
      </c>
      <c r="E3" s="121" t="s">
        <v>82</v>
      </c>
      <c r="F3" s="121">
        <v>10</v>
      </c>
      <c r="G3" s="121"/>
      <c r="H3" s="121" t="s">
        <v>80</v>
      </c>
      <c r="I3" s="121" t="s">
        <v>80</v>
      </c>
      <c r="J3" s="121" t="s">
        <v>80</v>
      </c>
      <c r="K3" s="120"/>
    </row>
    <row r="4" spans="1:11">
      <c r="A4" s="109"/>
      <c r="B4" s="109"/>
      <c r="C4" s="87" t="s">
        <v>248</v>
      </c>
      <c r="D4" s="112" t="s">
        <v>247</v>
      </c>
      <c r="E4" s="112" t="s">
        <v>83</v>
      </c>
      <c r="F4" s="112">
        <v>30</v>
      </c>
      <c r="G4" s="112"/>
      <c r="H4" s="112"/>
      <c r="I4" s="112" t="s">
        <v>80</v>
      </c>
      <c r="J4" s="112" t="s">
        <v>80</v>
      </c>
      <c r="K4" s="111"/>
    </row>
    <row r="5" spans="1:11">
      <c r="A5" s="109"/>
      <c r="B5" s="109"/>
      <c r="C5" s="87" t="s">
        <v>53</v>
      </c>
      <c r="D5" s="112" t="s">
        <v>54</v>
      </c>
      <c r="E5" s="112" t="s">
        <v>83</v>
      </c>
      <c r="F5" s="112">
        <v>20</v>
      </c>
      <c r="G5" s="112"/>
      <c r="H5" s="112"/>
      <c r="I5" s="112" t="s">
        <v>80</v>
      </c>
      <c r="J5" s="112"/>
      <c r="K5" s="111"/>
    </row>
    <row r="6" spans="1:11">
      <c r="A6" s="109"/>
      <c r="B6" s="109"/>
      <c r="C6" s="87" t="s">
        <v>55</v>
      </c>
      <c r="D6" s="112" t="s">
        <v>79</v>
      </c>
      <c r="E6" s="112" t="s">
        <v>83</v>
      </c>
      <c r="F6" s="112">
        <v>20</v>
      </c>
      <c r="G6" s="112"/>
      <c r="H6" s="112"/>
      <c r="I6" s="112" t="s">
        <v>80</v>
      </c>
      <c r="J6" s="112"/>
      <c r="K6" s="111"/>
    </row>
    <row r="7" spans="1:11">
      <c r="A7" s="109"/>
      <c r="B7" s="109"/>
      <c r="C7" s="87" t="s">
        <v>56</v>
      </c>
      <c r="D7" s="112" t="s">
        <v>246</v>
      </c>
      <c r="E7" s="112" t="s">
        <v>83</v>
      </c>
      <c r="F7" s="112">
        <v>11</v>
      </c>
      <c r="G7" s="112"/>
      <c r="H7" s="112"/>
      <c r="I7" s="112" t="s">
        <v>80</v>
      </c>
      <c r="J7" s="112" t="s">
        <v>80</v>
      </c>
      <c r="K7" s="111"/>
    </row>
    <row r="8" spans="1:11">
      <c r="A8" s="109"/>
      <c r="B8" s="109"/>
      <c r="C8" s="87" t="s">
        <v>57</v>
      </c>
      <c r="D8" s="112" t="s">
        <v>58</v>
      </c>
      <c r="E8" s="112" t="s">
        <v>84</v>
      </c>
      <c r="F8" s="112"/>
      <c r="G8" s="112"/>
      <c r="H8" s="112"/>
      <c r="I8" s="112" t="s">
        <v>80</v>
      </c>
      <c r="J8" s="112"/>
      <c r="K8" s="111"/>
    </row>
    <row r="9" spans="1:11">
      <c r="A9" s="109"/>
      <c r="B9" s="109"/>
      <c r="C9" s="87" t="s">
        <v>245</v>
      </c>
      <c r="D9" s="112" t="s">
        <v>244</v>
      </c>
      <c r="E9" s="112" t="s">
        <v>83</v>
      </c>
      <c r="F9" s="112">
        <v>6</v>
      </c>
      <c r="G9" s="112"/>
      <c r="H9" s="112"/>
      <c r="I9" s="112" t="s">
        <v>80</v>
      </c>
      <c r="J9" s="112"/>
      <c r="K9" s="111"/>
    </row>
    <row r="10" spans="1:11">
      <c r="A10" s="109"/>
      <c r="B10" s="109"/>
      <c r="C10" s="87" t="s">
        <v>243</v>
      </c>
      <c r="D10" s="112" t="s">
        <v>242</v>
      </c>
      <c r="E10" s="112" t="s">
        <v>83</v>
      </c>
      <c r="F10" s="112">
        <v>2</v>
      </c>
      <c r="G10" s="112"/>
      <c r="H10" s="112"/>
      <c r="I10" s="112" t="s">
        <v>80</v>
      </c>
      <c r="J10" s="112"/>
      <c r="K10" s="111"/>
    </row>
    <row r="11" spans="1:11">
      <c r="A11" s="109"/>
      <c r="B11" s="109"/>
      <c r="C11" s="87" t="s">
        <v>60</v>
      </c>
      <c r="D11" s="112" t="s">
        <v>241</v>
      </c>
      <c r="E11" s="112" t="s">
        <v>84</v>
      </c>
      <c r="F11" s="112"/>
      <c r="G11" s="112"/>
      <c r="H11" s="112"/>
      <c r="I11" s="112"/>
      <c r="J11" s="112"/>
      <c r="K11" s="111"/>
    </row>
    <row r="12" spans="1:11">
      <c r="A12" s="109"/>
      <c r="B12" s="109"/>
      <c r="C12" s="87" t="s">
        <v>61</v>
      </c>
      <c r="D12" s="112" t="s">
        <v>240</v>
      </c>
      <c r="E12" s="112" t="s">
        <v>211</v>
      </c>
      <c r="F12" s="112">
        <v>11</v>
      </c>
      <c r="G12" s="112"/>
      <c r="H12" s="112"/>
      <c r="I12" s="112"/>
      <c r="J12" s="112"/>
      <c r="K12" s="111"/>
    </row>
    <row r="13" spans="1:11">
      <c r="A13" s="109" t="s">
        <v>116</v>
      </c>
      <c r="B13" s="109" t="s">
        <v>239</v>
      </c>
      <c r="C13" s="49" t="s">
        <v>238</v>
      </c>
      <c r="D13" s="49" t="s">
        <v>237</v>
      </c>
      <c r="E13" s="118" t="s">
        <v>211</v>
      </c>
      <c r="F13" s="118">
        <v>11</v>
      </c>
      <c r="G13" s="118"/>
      <c r="H13" s="118" t="s">
        <v>80</v>
      </c>
      <c r="I13" s="118" t="s">
        <v>80</v>
      </c>
      <c r="J13" s="118" t="s">
        <v>80</v>
      </c>
      <c r="K13" s="117"/>
    </row>
    <row r="14" spans="1:11">
      <c r="A14" s="109"/>
      <c r="B14" s="109"/>
      <c r="C14" s="52" t="s">
        <v>78</v>
      </c>
      <c r="D14" s="50" t="s">
        <v>218</v>
      </c>
      <c r="E14" s="48"/>
      <c r="F14" s="48"/>
      <c r="G14" s="48"/>
      <c r="H14" s="48"/>
      <c r="I14" s="48"/>
      <c r="J14" s="48"/>
      <c r="K14" s="51" t="s">
        <v>85</v>
      </c>
    </row>
    <row r="15" spans="1:11">
      <c r="A15" s="109"/>
      <c r="B15" s="109"/>
      <c r="C15" s="86" t="s">
        <v>236</v>
      </c>
      <c r="D15" s="119" t="s">
        <v>235</v>
      </c>
      <c r="E15" s="47" t="s">
        <v>83</v>
      </c>
      <c r="F15" s="47">
        <v>1</v>
      </c>
      <c r="G15" s="1"/>
      <c r="H15" s="1"/>
      <c r="I15" s="87" t="s">
        <v>80</v>
      </c>
      <c r="J15" s="1"/>
      <c r="K15" s="1"/>
    </row>
    <row r="16" spans="1:11">
      <c r="A16" s="109"/>
      <c r="B16" s="109"/>
      <c r="C16" s="87" t="s">
        <v>234</v>
      </c>
      <c r="D16" s="87" t="s">
        <v>233</v>
      </c>
      <c r="E16" s="112" t="s">
        <v>83</v>
      </c>
      <c r="F16" s="112">
        <v>100</v>
      </c>
      <c r="G16" s="112"/>
      <c r="H16" s="112"/>
      <c r="I16" s="112" t="s">
        <v>80</v>
      </c>
      <c r="J16" s="112"/>
      <c r="K16" s="111"/>
    </row>
    <row r="17" spans="1:11">
      <c r="A17" s="109"/>
      <c r="B17" s="109"/>
      <c r="C17" s="87" t="s">
        <v>232</v>
      </c>
      <c r="D17" s="87" t="s">
        <v>231</v>
      </c>
      <c r="E17" s="112" t="s">
        <v>83</v>
      </c>
      <c r="F17" s="112">
        <v>4000</v>
      </c>
      <c r="G17" s="112"/>
      <c r="H17" s="112"/>
      <c r="I17" s="112" t="s">
        <v>80</v>
      </c>
      <c r="J17" s="112"/>
      <c r="K17" s="111"/>
    </row>
    <row r="18" spans="1:11">
      <c r="A18" s="109"/>
      <c r="B18" s="109"/>
      <c r="C18" s="87" t="s">
        <v>230</v>
      </c>
      <c r="D18" s="87" t="s">
        <v>229</v>
      </c>
      <c r="E18" s="112" t="s">
        <v>83</v>
      </c>
      <c r="F18" s="112">
        <v>45</v>
      </c>
      <c r="G18" s="112"/>
      <c r="H18" s="112"/>
      <c r="I18" s="112" t="s">
        <v>80</v>
      </c>
      <c r="J18" s="112"/>
      <c r="K18" s="111"/>
    </row>
    <row r="19" spans="1:11">
      <c r="A19" s="109"/>
      <c r="B19" s="109"/>
      <c r="C19" s="87" t="s">
        <v>228</v>
      </c>
      <c r="D19" s="87" t="s">
        <v>227</v>
      </c>
      <c r="E19" s="112" t="s">
        <v>211</v>
      </c>
      <c r="F19" s="112">
        <v>11</v>
      </c>
      <c r="G19" s="112"/>
      <c r="H19" s="112"/>
      <c r="I19" s="112" t="s">
        <v>80</v>
      </c>
      <c r="J19" s="112"/>
      <c r="K19" s="111"/>
    </row>
    <row r="20" spans="1:11">
      <c r="A20" s="109"/>
      <c r="B20" s="109"/>
      <c r="C20" s="87" t="s">
        <v>57</v>
      </c>
      <c r="D20" s="87" t="s">
        <v>226</v>
      </c>
      <c r="E20" s="112" t="s">
        <v>84</v>
      </c>
      <c r="F20" s="112"/>
      <c r="G20" s="112"/>
      <c r="H20" s="112"/>
      <c r="I20" s="112" t="s">
        <v>80</v>
      </c>
      <c r="J20" s="112"/>
      <c r="K20" s="111"/>
    </row>
    <row r="21" spans="1:11">
      <c r="A21" s="109"/>
      <c r="B21" s="109"/>
      <c r="C21" s="87" t="s">
        <v>59</v>
      </c>
      <c r="D21" s="87" t="s">
        <v>225</v>
      </c>
      <c r="E21" s="112" t="s">
        <v>211</v>
      </c>
      <c r="F21" s="112">
        <v>11</v>
      </c>
      <c r="G21" s="112"/>
      <c r="H21" s="112"/>
      <c r="I21" s="112" t="s">
        <v>80</v>
      </c>
      <c r="J21" s="112"/>
      <c r="K21" s="111"/>
    </row>
    <row r="22" spans="1:11">
      <c r="A22" s="109"/>
      <c r="B22" s="109"/>
      <c r="C22" s="87" t="s">
        <v>60</v>
      </c>
      <c r="D22" s="87" t="s">
        <v>224</v>
      </c>
      <c r="E22" s="112" t="s">
        <v>84</v>
      </c>
      <c r="F22" s="112"/>
      <c r="G22" s="112"/>
      <c r="H22" s="112"/>
      <c r="I22" s="112" t="s">
        <v>80</v>
      </c>
      <c r="J22" s="112"/>
      <c r="K22" s="111"/>
    </row>
    <row r="23" spans="1:11">
      <c r="A23" s="109"/>
      <c r="B23" s="109"/>
      <c r="C23" s="87" t="s">
        <v>61</v>
      </c>
      <c r="D23" s="87" t="s">
        <v>223</v>
      </c>
      <c r="E23" s="112" t="s">
        <v>211</v>
      </c>
      <c r="F23" s="112">
        <v>11</v>
      </c>
      <c r="G23" s="112"/>
      <c r="H23" s="112"/>
      <c r="I23" s="112" t="s">
        <v>80</v>
      </c>
      <c r="J23" s="112"/>
      <c r="K23" s="111"/>
    </row>
    <row r="24" spans="1:11">
      <c r="A24" s="109" t="s">
        <v>81</v>
      </c>
      <c r="B24" s="109" t="s">
        <v>222</v>
      </c>
      <c r="C24" s="49" t="s">
        <v>64</v>
      </c>
      <c r="D24" s="49" t="s">
        <v>62</v>
      </c>
      <c r="E24" s="118" t="s">
        <v>211</v>
      </c>
      <c r="F24" s="118">
        <v>11</v>
      </c>
      <c r="G24" s="118"/>
      <c r="H24" s="118" t="s">
        <v>80</v>
      </c>
      <c r="I24" s="118" t="s">
        <v>80</v>
      </c>
      <c r="J24" s="118" t="s">
        <v>80</v>
      </c>
      <c r="K24" s="117"/>
    </row>
    <row r="25" spans="1:11">
      <c r="A25" s="109"/>
      <c r="B25" s="109"/>
      <c r="C25" s="52" t="s">
        <v>221</v>
      </c>
      <c r="D25" s="52" t="s">
        <v>220</v>
      </c>
      <c r="E25" s="116"/>
      <c r="F25" s="116"/>
      <c r="G25" s="116"/>
      <c r="H25" s="116"/>
      <c r="I25" s="116"/>
      <c r="J25" s="116"/>
      <c r="K25" s="115" t="s">
        <v>219</v>
      </c>
    </row>
    <row r="26" spans="1:11">
      <c r="A26" s="109"/>
      <c r="B26" s="109"/>
      <c r="C26" s="52" t="s">
        <v>78</v>
      </c>
      <c r="D26" s="52" t="s">
        <v>218</v>
      </c>
      <c r="E26" s="114"/>
      <c r="F26" s="114"/>
      <c r="G26" s="114"/>
      <c r="H26" s="114"/>
      <c r="I26" s="114"/>
      <c r="J26" s="114"/>
      <c r="K26" s="113" t="s">
        <v>85</v>
      </c>
    </row>
    <row r="27" spans="1:11">
      <c r="A27" s="109"/>
      <c r="B27" s="109"/>
      <c r="C27" s="87" t="s">
        <v>217</v>
      </c>
      <c r="D27" s="87" t="s">
        <v>216</v>
      </c>
      <c r="E27" s="112" t="s">
        <v>83</v>
      </c>
      <c r="F27" s="112">
        <v>45</v>
      </c>
      <c r="G27" s="112"/>
      <c r="H27" s="112"/>
      <c r="I27" s="112" t="s">
        <v>80</v>
      </c>
      <c r="J27" s="112"/>
      <c r="K27" s="111"/>
    </row>
    <row r="28" spans="1:11">
      <c r="A28" s="109"/>
      <c r="B28" s="109"/>
      <c r="C28" s="87" t="s">
        <v>65</v>
      </c>
      <c r="D28" s="87" t="s">
        <v>63</v>
      </c>
      <c r="E28" s="112" t="s">
        <v>83</v>
      </c>
      <c r="F28" s="112">
        <v>4000</v>
      </c>
      <c r="G28" s="112"/>
      <c r="H28" s="112"/>
      <c r="I28" s="112" t="s">
        <v>80</v>
      </c>
      <c r="J28" s="112"/>
      <c r="K28" s="111"/>
    </row>
    <row r="29" spans="1:11">
      <c r="A29" s="109"/>
      <c r="B29" s="109"/>
      <c r="C29" s="87" t="s">
        <v>57</v>
      </c>
      <c r="D29" s="87" t="s">
        <v>215</v>
      </c>
      <c r="E29" s="112" t="s">
        <v>84</v>
      </c>
      <c r="F29" s="112"/>
      <c r="G29" s="112"/>
      <c r="H29" s="112"/>
      <c r="I29" s="112" t="s">
        <v>80</v>
      </c>
      <c r="J29" s="112"/>
      <c r="K29" s="111"/>
    </row>
    <row r="30" spans="1:11">
      <c r="A30" s="109"/>
      <c r="B30" s="109"/>
      <c r="C30" s="87" t="s">
        <v>59</v>
      </c>
      <c r="D30" s="87" t="s">
        <v>214</v>
      </c>
      <c r="E30" s="112" t="s">
        <v>211</v>
      </c>
      <c r="F30" s="112">
        <v>11</v>
      </c>
      <c r="G30" s="112"/>
      <c r="H30" s="112"/>
      <c r="I30" s="112" t="s">
        <v>80</v>
      </c>
      <c r="J30" s="112"/>
      <c r="K30" s="111"/>
    </row>
    <row r="31" spans="1:11">
      <c r="A31" s="109"/>
      <c r="B31" s="109"/>
      <c r="C31" s="87" t="s">
        <v>60</v>
      </c>
      <c r="D31" s="87" t="s">
        <v>213</v>
      </c>
      <c r="E31" s="112" t="s">
        <v>84</v>
      </c>
      <c r="F31" s="112"/>
      <c r="G31" s="112"/>
      <c r="H31" s="112"/>
      <c r="I31" s="112" t="s">
        <v>80</v>
      </c>
      <c r="J31" s="112"/>
      <c r="K31" s="111"/>
    </row>
    <row r="32" spans="1:11">
      <c r="A32" s="109"/>
      <c r="B32" s="109"/>
      <c r="C32" s="87" t="s">
        <v>61</v>
      </c>
      <c r="D32" s="87" t="s">
        <v>212</v>
      </c>
      <c r="E32" s="112" t="s">
        <v>211</v>
      </c>
      <c r="F32" s="112">
        <v>11</v>
      </c>
      <c r="G32" s="112"/>
      <c r="H32" s="112"/>
      <c r="I32" s="112" t="s">
        <v>80</v>
      </c>
      <c r="J32" s="112"/>
      <c r="K32" s="111"/>
    </row>
    <row r="33" spans="1:2">
      <c r="A33" s="110" t="s">
        <v>210</v>
      </c>
      <c r="B33" s="109" t="s">
        <v>209</v>
      </c>
    </row>
    <row r="34" spans="1:2">
      <c r="A34" s="110"/>
      <c r="B34" s="109"/>
    </row>
    <row r="35" spans="1:2">
      <c r="A35" s="110"/>
      <c r="B35" s="109"/>
    </row>
    <row r="36" spans="1:2">
      <c r="A36" s="110"/>
      <c r="B36" s="109"/>
    </row>
    <row r="37" spans="1:2">
      <c r="A37" s="110"/>
      <c r="B37" s="109"/>
    </row>
    <row r="38" spans="1:2">
      <c r="A38" s="110"/>
      <c r="B38" s="109"/>
    </row>
    <row r="39" spans="1:2">
      <c r="A39" s="110"/>
      <c r="B39" s="109"/>
    </row>
    <row r="40" spans="1:2">
      <c r="A40" s="110"/>
      <c r="B40" s="109"/>
    </row>
    <row r="41" spans="1:2">
      <c r="A41" s="110"/>
      <c r="B41" s="109"/>
    </row>
    <row r="42" spans="1:2">
      <c r="A42" s="110"/>
      <c r="B42" s="109"/>
    </row>
    <row r="43" spans="1:2">
      <c r="A43" s="110"/>
      <c r="B43" s="109"/>
    </row>
    <row r="44" spans="1:2">
      <c r="A44" s="110"/>
      <c r="B44" s="109"/>
    </row>
    <row r="45" spans="1:2">
      <c r="A45" s="110"/>
      <c r="B45" s="109"/>
    </row>
    <row r="46" spans="1:2">
      <c r="A46" s="110"/>
      <c r="B46" s="109"/>
    </row>
    <row r="47" spans="1:2">
      <c r="A47" s="110"/>
      <c r="B47" s="109"/>
    </row>
    <row r="48" spans="1:2">
      <c r="A48" s="110"/>
      <c r="B48" s="109"/>
    </row>
    <row r="49" spans="1:2">
      <c r="A49" s="110"/>
      <c r="B49" s="109"/>
    </row>
  </sheetData>
  <mergeCells count="9">
    <mergeCell ref="A33:A49"/>
    <mergeCell ref="B33:B49"/>
    <mergeCell ref="A1:K1"/>
    <mergeCell ref="A3:A12"/>
    <mergeCell ref="B3:B12"/>
    <mergeCell ref="A13:A23"/>
    <mergeCell ref="B13:B23"/>
    <mergeCell ref="A24:A32"/>
    <mergeCell ref="B24:B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6E93-7ED1-4104-933F-C25F85753266}">
  <dimension ref="A1"/>
  <sheetViews>
    <sheetView workbookViewId="0">
      <selection activeCell="W21" sqref="W21:X21"/>
    </sheetView>
  </sheetViews>
  <sheetFormatPr defaultRowHeight="17.399999999999999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 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박찬희</cp:lastModifiedBy>
  <dcterms:created xsi:type="dcterms:W3CDTF">2018-10-04T01:57:47Z</dcterms:created>
  <dcterms:modified xsi:type="dcterms:W3CDTF">2020-08-26T17:15:26Z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