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chen\Documents\R\In vitro\TDI\"/>
    </mc:Choice>
  </mc:AlternateContent>
  <xr:revisionPtr revIDLastSave="0" documentId="13_ncr:1_{A786DBFF-4915-4FDA-BA84-58411F8AFF17}" xr6:coauthVersionLast="44" xr6:coauthVersionMax="44" xr10:uidLastSave="{00000000-0000-0000-0000-000000000000}"/>
  <bookViews>
    <workbookView xWindow="-120" yWindow="-120" windowWidth="29040" windowHeight="15840" tabRatio="882" activeTab="1" xr2:uid="{00000000-000D-0000-FFFF-FFFF00000000}"/>
  </bookViews>
  <sheets>
    <sheet name="Compound List" sheetId="16" r:id="rId1"/>
    <sheet name="3A4_Midazolam_rawdata" sheetId="12" r:id="rId2"/>
    <sheet name="2C9 Processing Sheet_KW" sheetId="13" state="hidden" r:id="rId3"/>
    <sheet name="2D6 Processing Sheet_KW" sheetId="15" state="hidden" r:id="rId4"/>
    <sheet name="2D6 Processing Sheet" sheetId="11" state="hidden" r:id="rId5"/>
    <sheet name="2C8_Paclitaxel_rawdata" sheetId="42" r:id="rId6"/>
    <sheet name="2C9_Diclofenac_rawdata" sheetId="43" r:id="rId7"/>
    <sheet name="2D6_Dextromethorphan_rawdata" sheetId="44" r:id="rId8"/>
  </sheets>
  <definedNames>
    <definedName name="_xlnm.Print_Area" localSheetId="5">'2C8_Paclitaxel_rawdata'!$A$1:$AH$209</definedName>
    <definedName name="_xlnm.Print_Area" localSheetId="2">'2C9 Processing Sheet_KW'!$A$1:$Q$100</definedName>
    <definedName name="_xlnm.Print_Area" localSheetId="6">'2C9_Diclofenac_rawdata'!$A$1:$AH$209</definedName>
    <definedName name="_xlnm.Print_Area" localSheetId="4">'2D6 Processing Sheet'!$A$1:$Q$102</definedName>
    <definedName name="_xlnm.Print_Area" localSheetId="3">'2D6 Processing Sheet_KW'!$A$1:$Q$102</definedName>
    <definedName name="_xlnm.Print_Area" localSheetId="7">'2D6_Dextromethorphan_rawdata'!$A$1:$AG$209</definedName>
    <definedName name="_xlnm.Print_Area" localSheetId="1">'3A4_Midazolam_rawdata'!$A$1:$AH$209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6" l="1"/>
  <c r="AC94" i="16"/>
  <c r="AC95" i="16" s="1"/>
  <c r="AC91" i="16"/>
  <c r="AC93" i="16" s="1"/>
  <c r="AC88" i="16"/>
  <c r="AC90" i="16" s="1"/>
  <c r="AC85" i="16"/>
  <c r="AC87" i="16" s="1"/>
  <c r="AC82" i="16"/>
  <c r="AC84" i="16" s="1"/>
  <c r="AC79" i="16"/>
  <c r="AC81" i="16" s="1"/>
  <c r="AC76" i="16"/>
  <c r="AC78" i="16" s="1"/>
  <c r="AC73" i="16"/>
  <c r="AC75" i="16" s="1"/>
  <c r="AC70" i="16"/>
  <c r="AC67" i="16"/>
  <c r="AC64" i="16"/>
  <c r="AC65" i="16" s="1"/>
  <c r="AC61" i="16"/>
  <c r="AC58" i="16"/>
  <c r="AC60" i="16" s="1"/>
  <c r="AC55" i="16"/>
  <c r="AC52" i="16"/>
  <c r="AC53" i="16" s="1"/>
  <c r="AC49" i="16"/>
  <c r="AC47" i="16"/>
  <c r="AC43" i="16"/>
  <c r="AC44" i="16" l="1"/>
  <c r="AC83" i="16"/>
  <c r="AC72" i="16"/>
  <c r="AC69" i="16"/>
  <c r="AC68" i="16"/>
  <c r="AC63" i="16"/>
  <c r="AC57" i="16"/>
  <c r="AC66" i="16"/>
  <c r="AC56" i="16"/>
  <c r="AC51" i="16"/>
  <c r="AC96" i="16"/>
  <c r="AC48" i="16"/>
  <c r="AC86" i="16"/>
  <c r="AC74" i="16"/>
  <c r="AC80" i="16"/>
  <c r="AC92" i="16"/>
  <c r="AC77" i="16"/>
  <c r="AC89" i="16"/>
  <c r="AC54" i="16"/>
  <c r="AC50" i="16"/>
  <c r="AC62" i="16"/>
  <c r="AC59" i="16"/>
  <c r="AC71" i="16"/>
  <c r="Q22" i="16" l="1"/>
  <c r="Q23" i="16"/>
  <c r="K22" i="16"/>
  <c r="AC13" i="16" l="1"/>
  <c r="AC1" i="16"/>
  <c r="AC10" i="16"/>
  <c r="AC25" i="16"/>
  <c r="AC31" i="16"/>
  <c r="K19" i="16"/>
  <c r="L19" i="16" s="1"/>
  <c r="AC34" i="16"/>
  <c r="AC19" i="16"/>
  <c r="AC7" i="16"/>
  <c r="AC40" i="16"/>
  <c r="AC28" i="16"/>
  <c r="AC22" i="16"/>
  <c r="AC16" i="16"/>
  <c r="AC4" i="16"/>
  <c r="AC37" i="16"/>
  <c r="N21" i="16"/>
  <c r="H21" i="16"/>
  <c r="N17" i="16"/>
  <c r="H17" i="16"/>
  <c r="Q20" i="16"/>
  <c r="K20" i="16"/>
  <c r="N20" i="16"/>
  <c r="H20" i="16"/>
  <c r="H23" i="16"/>
  <c r="N23" i="16"/>
  <c r="Q19" i="16"/>
  <c r="H16" i="16"/>
  <c r="N16" i="16"/>
  <c r="H19" i="16"/>
  <c r="N19" i="16"/>
  <c r="Q16" i="16"/>
  <c r="K16" i="16"/>
  <c r="K18" i="16"/>
  <c r="Q18" i="16"/>
  <c r="H22" i="16"/>
  <c r="N22" i="16"/>
  <c r="H18" i="16"/>
  <c r="N18" i="16"/>
  <c r="Q21" i="16"/>
  <c r="K21" i="16"/>
  <c r="Q17" i="16"/>
  <c r="K17" i="16"/>
  <c r="AC5" i="16" l="1"/>
  <c r="AC6" i="16"/>
  <c r="AC41" i="16"/>
  <c r="AC42" i="16"/>
  <c r="AC27" i="16"/>
  <c r="AC26" i="16"/>
  <c r="AC39" i="16"/>
  <c r="AC38" i="16"/>
  <c r="AC30" i="16"/>
  <c r="AC29" i="16"/>
  <c r="AC36" i="16"/>
  <c r="AC35" i="16"/>
  <c r="AC32" i="16"/>
  <c r="AC33" i="16"/>
  <c r="AC15" i="16"/>
  <c r="AC14" i="16"/>
  <c r="AC24" i="16"/>
  <c r="AC23" i="16"/>
  <c r="AC20" i="16"/>
  <c r="AC21" i="16"/>
  <c r="AC3" i="16"/>
  <c r="AC17" i="16"/>
  <c r="AC18" i="16"/>
  <c r="AC8" i="16"/>
  <c r="AC9" i="16"/>
  <c r="AC11" i="16"/>
  <c r="AC12" i="16"/>
  <c r="R23" i="16" l="1"/>
  <c r="S23" i="16" s="1"/>
  <c r="O23" i="16"/>
  <c r="P23" i="16" s="1"/>
  <c r="K34" i="16"/>
  <c r="L34" i="16" s="1"/>
  <c r="M34" i="16" s="1"/>
  <c r="H34" i="16"/>
  <c r="I34" i="16" s="1"/>
  <c r="J34" i="16" s="1"/>
  <c r="Q33" i="16"/>
  <c r="R33" i="16" s="1"/>
  <c r="S33" i="16" s="1"/>
  <c r="O22" i="16"/>
  <c r="P22" i="16" s="1"/>
  <c r="K33" i="16"/>
  <c r="L33" i="16" s="1"/>
  <c r="M33" i="16" s="1"/>
  <c r="H33" i="16"/>
  <c r="I33" i="16" s="1"/>
  <c r="J33" i="16" s="1"/>
  <c r="Q32" i="16"/>
  <c r="R32" i="16" s="1"/>
  <c r="S32" i="16" s="1"/>
  <c r="O21" i="16"/>
  <c r="P21" i="16" s="1"/>
  <c r="K32" i="16"/>
  <c r="L32" i="16" s="1"/>
  <c r="M32" i="16" s="1"/>
  <c r="H32" i="16"/>
  <c r="I32" i="16" s="1"/>
  <c r="J32" i="16" s="1"/>
  <c r="Q31" i="16"/>
  <c r="R31" i="16" s="1"/>
  <c r="S31" i="16" s="1"/>
  <c r="O20" i="16"/>
  <c r="P20" i="16" s="1"/>
  <c r="K31" i="16"/>
  <c r="L31" i="16" s="1"/>
  <c r="M31" i="16" s="1"/>
  <c r="H31" i="16"/>
  <c r="I31" i="16" s="1"/>
  <c r="J31" i="16" s="1"/>
  <c r="Q30" i="16"/>
  <c r="R30" i="16" s="1"/>
  <c r="S30" i="16" s="1"/>
  <c r="O19" i="16"/>
  <c r="P19" i="16" s="1"/>
  <c r="K30" i="16"/>
  <c r="L30" i="16" s="1"/>
  <c r="M30" i="16" s="1"/>
  <c r="H30" i="16"/>
  <c r="I30" i="16" s="1"/>
  <c r="J30" i="16" s="1"/>
  <c r="Q29" i="16"/>
  <c r="R29" i="16" s="1"/>
  <c r="S29" i="16" s="1"/>
  <c r="O18" i="16"/>
  <c r="P18" i="16" s="1"/>
  <c r="K29" i="16"/>
  <c r="L29" i="16" s="1"/>
  <c r="M29" i="16" s="1"/>
  <c r="H29" i="16"/>
  <c r="I29" i="16" s="1"/>
  <c r="J29" i="16" s="1"/>
  <c r="Q28" i="16"/>
  <c r="R28" i="16" s="1"/>
  <c r="S28" i="16" s="1"/>
  <c r="O17" i="16"/>
  <c r="P17" i="16" s="1"/>
  <c r="K28" i="16"/>
  <c r="L28" i="16" s="1"/>
  <c r="M28" i="16" s="1"/>
  <c r="H28" i="16"/>
  <c r="I28" i="16" s="1"/>
  <c r="J28" i="16" s="1"/>
  <c r="Q27" i="16"/>
  <c r="R27" i="16" s="1"/>
  <c r="S27" i="16" s="1"/>
  <c r="O16" i="16"/>
  <c r="P16" i="16" s="1"/>
  <c r="K27" i="16"/>
  <c r="L27" i="16" s="1"/>
  <c r="M27" i="16" s="1"/>
  <c r="H27" i="16"/>
  <c r="I27" i="16" s="1"/>
  <c r="J27" i="16" s="1"/>
  <c r="L18" i="16" l="1"/>
  <c r="M18" i="16" s="1"/>
  <c r="R17" i="16"/>
  <c r="S17" i="16" s="1"/>
  <c r="R19" i="16"/>
  <c r="S19" i="16" s="1"/>
  <c r="L22" i="16"/>
  <c r="M22" i="16" s="1"/>
  <c r="L16" i="16"/>
  <c r="M16" i="16" s="1"/>
  <c r="L20" i="16"/>
  <c r="M20" i="16" s="1"/>
  <c r="R21" i="16"/>
  <c r="S21" i="16" s="1"/>
  <c r="L17" i="16"/>
  <c r="M17" i="16" s="1"/>
  <c r="M19" i="16"/>
  <c r="L23" i="16"/>
  <c r="M23" i="16" s="1"/>
  <c r="R16" i="16"/>
  <c r="S16" i="16" s="1"/>
  <c r="R18" i="16"/>
  <c r="S18" i="16" s="1"/>
  <c r="R20" i="16"/>
  <c r="S20" i="16" s="1"/>
  <c r="R22" i="16"/>
  <c r="S22" i="16" s="1"/>
  <c r="L21" i="16"/>
  <c r="M21" i="16" s="1"/>
  <c r="I16" i="16"/>
  <c r="I17" i="16"/>
  <c r="J17" i="16" s="1"/>
  <c r="I18" i="16"/>
  <c r="J18" i="16" s="1"/>
  <c r="I19" i="16"/>
  <c r="J19" i="16" s="1"/>
  <c r="I20" i="16"/>
  <c r="J20" i="16" s="1"/>
  <c r="I21" i="16"/>
  <c r="J21" i="16" s="1"/>
  <c r="I22" i="16"/>
  <c r="J22" i="16" s="1"/>
  <c r="I23" i="16"/>
  <c r="J23" i="16" s="1"/>
  <c r="Q34" i="16"/>
  <c r="R34" i="16" s="1"/>
  <c r="S34" i="16" s="1"/>
  <c r="N27" i="16"/>
  <c r="O27" i="16" s="1"/>
  <c r="P27" i="16" s="1"/>
  <c r="N28" i="16"/>
  <c r="O28" i="16" s="1"/>
  <c r="P28" i="16" s="1"/>
  <c r="N29" i="16"/>
  <c r="O29" i="16" s="1"/>
  <c r="P29" i="16" s="1"/>
  <c r="N30" i="16"/>
  <c r="O30" i="16" s="1"/>
  <c r="P30" i="16" s="1"/>
  <c r="N31" i="16"/>
  <c r="O31" i="16" s="1"/>
  <c r="P31" i="16" s="1"/>
  <c r="N32" i="16"/>
  <c r="O32" i="16" s="1"/>
  <c r="P32" i="16" s="1"/>
  <c r="N33" i="16"/>
  <c r="O33" i="16" s="1"/>
  <c r="P33" i="16" s="1"/>
  <c r="N34" i="16"/>
  <c r="O34" i="16" s="1"/>
  <c r="P34" i="16" s="1"/>
  <c r="J16" i="16" l="1"/>
  <c r="AC2" i="16"/>
  <c r="E52" i="15" l="1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H99" i="15" l="1"/>
  <c r="H98" i="15"/>
  <c r="L66" i="15" s="1"/>
  <c r="H97" i="15"/>
  <c r="H96" i="15"/>
  <c r="K67" i="15" s="1"/>
  <c r="H95" i="15"/>
  <c r="K66" i="15" s="1"/>
  <c r="H94" i="15"/>
  <c r="K65" i="15" s="1"/>
  <c r="K68" i="15" s="1"/>
  <c r="H93" i="15"/>
  <c r="L63" i="15" s="1"/>
  <c r="H92" i="15"/>
  <c r="L62" i="15" s="1"/>
  <c r="H91" i="15"/>
  <c r="L61" i="15" s="1"/>
  <c r="H90" i="15"/>
  <c r="H89" i="15"/>
  <c r="H88" i="15"/>
  <c r="H87" i="15"/>
  <c r="H86" i="15"/>
  <c r="H85" i="15"/>
  <c r="L57" i="15" s="1"/>
  <c r="L60" i="15" s="1"/>
  <c r="H84" i="15"/>
  <c r="K59" i="15" s="1"/>
  <c r="H83" i="15"/>
  <c r="K58" i="15" s="1"/>
  <c r="H82" i="15"/>
  <c r="K57" i="15" s="1"/>
  <c r="K60" i="15" s="1"/>
  <c r="H81" i="15"/>
  <c r="L55" i="15" s="1"/>
  <c r="H80" i="15"/>
  <c r="L54" i="15" s="1"/>
  <c r="H79" i="15"/>
  <c r="H78" i="15"/>
  <c r="K55" i="15" s="1"/>
  <c r="H77" i="15"/>
  <c r="K54" i="15" s="1"/>
  <c r="H76" i="15"/>
  <c r="K53" i="15" s="1"/>
  <c r="K56" i="15" s="1"/>
  <c r="H75" i="15"/>
  <c r="H74" i="15"/>
  <c r="L50" i="15" s="1"/>
  <c r="H73" i="15"/>
  <c r="L49" i="15" s="1"/>
  <c r="H72" i="15"/>
  <c r="K51" i="15" s="1"/>
  <c r="H71" i="15"/>
  <c r="K50" i="15" s="1"/>
  <c r="H70" i="15"/>
  <c r="K49" i="15" s="1"/>
  <c r="K52" i="15" s="1"/>
  <c r="H69" i="15"/>
  <c r="L47" i="15" s="1"/>
  <c r="H68" i="15"/>
  <c r="L46" i="15" s="1"/>
  <c r="L48" i="15" s="1"/>
  <c r="L67" i="15"/>
  <c r="H67" i="15"/>
  <c r="H66" i="15"/>
  <c r="K47" i="15" s="1"/>
  <c r="L65" i="15"/>
  <c r="J65" i="15"/>
  <c r="N19" i="15" s="1"/>
  <c r="H65" i="15"/>
  <c r="K46" i="15" s="1"/>
  <c r="H64" i="15"/>
  <c r="K45" i="15" s="1"/>
  <c r="H63" i="15"/>
  <c r="L43" i="15" s="1"/>
  <c r="K62" i="15"/>
  <c r="H62" i="15"/>
  <c r="L42" i="15" s="1"/>
  <c r="J61" i="15"/>
  <c r="N18" i="15" s="1"/>
  <c r="H61" i="15"/>
  <c r="H60" i="15"/>
  <c r="K43" i="15" s="1"/>
  <c r="L59" i="15"/>
  <c r="H59" i="15"/>
  <c r="K42" i="15" s="1"/>
  <c r="L58" i="15"/>
  <c r="H58" i="15"/>
  <c r="J57" i="15"/>
  <c r="N17" i="15" s="1"/>
  <c r="H57" i="15"/>
  <c r="L39" i="15" s="1"/>
  <c r="H56" i="15"/>
  <c r="L38" i="15" s="1"/>
  <c r="H55" i="15"/>
  <c r="L37" i="15" s="1"/>
  <c r="H54" i="15"/>
  <c r="K39" i="15" s="1"/>
  <c r="L53" i="15"/>
  <c r="J53" i="15"/>
  <c r="N16" i="15" s="1"/>
  <c r="H53" i="15"/>
  <c r="K38" i="15" s="1"/>
  <c r="H52" i="15"/>
  <c r="K37" i="15" s="1"/>
  <c r="L51" i="15"/>
  <c r="H51" i="15"/>
  <c r="L35" i="15" s="1"/>
  <c r="E51" i="15"/>
  <c r="H50" i="15"/>
  <c r="L34" i="15" s="1"/>
  <c r="E50" i="15"/>
  <c r="J49" i="15"/>
  <c r="N15" i="15" s="1"/>
  <c r="H49" i="15"/>
  <c r="L33" i="15" s="1"/>
  <c r="E49" i="15"/>
  <c r="H48" i="15"/>
  <c r="K35" i="15" s="1"/>
  <c r="E48" i="15"/>
  <c r="H47" i="15"/>
  <c r="K34" i="15" s="1"/>
  <c r="E47" i="15"/>
  <c r="H46" i="15"/>
  <c r="K33" i="15" s="1"/>
  <c r="E46" i="15"/>
  <c r="J45" i="15"/>
  <c r="N14" i="15" s="1"/>
  <c r="H45" i="15"/>
  <c r="L31" i="15" s="1"/>
  <c r="E45" i="15"/>
  <c r="H44" i="15"/>
  <c r="L30" i="15" s="1"/>
  <c r="E44" i="15"/>
  <c r="H43" i="15"/>
  <c r="L29" i="15" s="1"/>
  <c r="E43" i="15"/>
  <c r="H42" i="15"/>
  <c r="K31" i="15" s="1"/>
  <c r="E42" i="15"/>
  <c r="K41" i="15"/>
  <c r="J41" i="15"/>
  <c r="N13" i="15" s="1"/>
  <c r="H41" i="15"/>
  <c r="K30" i="15" s="1"/>
  <c r="E41" i="15"/>
  <c r="H40" i="15"/>
  <c r="K29" i="15" s="1"/>
  <c r="E40" i="15"/>
  <c r="H39" i="15"/>
  <c r="L27" i="15" s="1"/>
  <c r="E39" i="15"/>
  <c r="H38" i="15"/>
  <c r="L26" i="15" s="1"/>
  <c r="E38" i="15"/>
  <c r="J37" i="15"/>
  <c r="N12" i="15" s="1"/>
  <c r="H37" i="15"/>
  <c r="L25" i="15" s="1"/>
  <c r="E37" i="15"/>
  <c r="H36" i="15"/>
  <c r="K27" i="15" s="1"/>
  <c r="E36" i="15"/>
  <c r="H35" i="15"/>
  <c r="K26" i="15" s="1"/>
  <c r="E35" i="15"/>
  <c r="H34" i="15"/>
  <c r="E34" i="15"/>
  <c r="J33" i="15"/>
  <c r="N11" i="15" s="1"/>
  <c r="H33" i="15"/>
  <c r="L23" i="15" s="1"/>
  <c r="E33" i="15"/>
  <c r="H32" i="15"/>
  <c r="L22" i="15" s="1"/>
  <c r="E32" i="15"/>
  <c r="H31" i="15"/>
  <c r="L21" i="15" s="1"/>
  <c r="E31" i="15"/>
  <c r="H30" i="15"/>
  <c r="K23" i="15" s="1"/>
  <c r="E30" i="15"/>
  <c r="J29" i="15"/>
  <c r="N10" i="15" s="1"/>
  <c r="H29" i="15"/>
  <c r="K22" i="15" s="1"/>
  <c r="E29" i="15"/>
  <c r="H28" i="15"/>
  <c r="K21" i="15" s="1"/>
  <c r="E28" i="15"/>
  <c r="H27" i="15"/>
  <c r="L19" i="15" s="1"/>
  <c r="E27" i="15"/>
  <c r="H26" i="15"/>
  <c r="L18" i="15" s="1"/>
  <c r="E26" i="15"/>
  <c r="K25" i="15"/>
  <c r="J25" i="15"/>
  <c r="N9" i="15" s="1"/>
  <c r="H25" i="15"/>
  <c r="L17" i="15" s="1"/>
  <c r="E25" i="15"/>
  <c r="H24" i="15"/>
  <c r="K19" i="15" s="1"/>
  <c r="E24" i="15"/>
  <c r="H23" i="15"/>
  <c r="K18" i="15" s="1"/>
  <c r="E23" i="15"/>
  <c r="H22" i="15"/>
  <c r="K17" i="15" s="1"/>
  <c r="E22" i="15"/>
  <c r="J21" i="15"/>
  <c r="N8" i="15" s="1"/>
  <c r="H21" i="15"/>
  <c r="L15" i="15" s="1"/>
  <c r="E21" i="15"/>
  <c r="H20" i="15"/>
  <c r="L14" i="15" s="1"/>
  <c r="E20" i="15"/>
  <c r="H19" i="15"/>
  <c r="L13" i="15" s="1"/>
  <c r="E19" i="15"/>
  <c r="H18" i="15"/>
  <c r="K15" i="15" s="1"/>
  <c r="E18" i="15"/>
  <c r="J17" i="15"/>
  <c r="N7" i="15" s="1"/>
  <c r="H17" i="15"/>
  <c r="K14" i="15" s="1"/>
  <c r="E17" i="15"/>
  <c r="H16" i="15"/>
  <c r="K13" i="15" s="1"/>
  <c r="E16" i="15"/>
  <c r="H15" i="15"/>
  <c r="L11" i="15" s="1"/>
  <c r="E15" i="15"/>
  <c r="H14" i="15"/>
  <c r="L10" i="15" s="1"/>
  <c r="E14" i="15"/>
  <c r="J13" i="15"/>
  <c r="N6" i="15" s="1"/>
  <c r="H13" i="15"/>
  <c r="L9" i="15" s="1"/>
  <c r="E13" i="15"/>
  <c r="H12" i="15"/>
  <c r="K11" i="15" s="1"/>
  <c r="E12" i="15"/>
  <c r="H11" i="15"/>
  <c r="K10" i="15" s="1"/>
  <c r="E11" i="15"/>
  <c r="H10" i="15"/>
  <c r="K9" i="15" s="1"/>
  <c r="E10" i="15"/>
  <c r="J9" i="15"/>
  <c r="N5" i="15" s="1"/>
  <c r="H9" i="15"/>
  <c r="L7" i="15" s="1"/>
  <c r="E9" i="15"/>
  <c r="H8" i="15"/>
  <c r="L6" i="15" s="1"/>
  <c r="E8" i="15"/>
  <c r="H7" i="15"/>
  <c r="L5" i="15" s="1"/>
  <c r="E7" i="15"/>
  <c r="H6" i="15"/>
  <c r="K7" i="15" s="1"/>
  <c r="E6" i="15"/>
  <c r="J5" i="15"/>
  <c r="N4" i="15" s="1"/>
  <c r="H5" i="15"/>
  <c r="K6" i="15" s="1"/>
  <c r="E5" i="15"/>
  <c r="H4" i="15"/>
  <c r="K5" i="15" s="1"/>
  <c r="E4" i="15"/>
  <c r="L52" i="15" l="1"/>
  <c r="L64" i="15"/>
  <c r="L44" i="15"/>
  <c r="L36" i="15"/>
  <c r="L56" i="15"/>
  <c r="K61" i="15"/>
  <c r="K64" i="15" s="1"/>
  <c r="K63" i="15"/>
  <c r="L68" i="15"/>
  <c r="K44" i="15"/>
  <c r="K36" i="15"/>
  <c r="L28" i="15"/>
  <c r="K32" i="15"/>
  <c r="L16" i="15"/>
  <c r="K20" i="15"/>
  <c r="L40" i="15"/>
  <c r="L32" i="15"/>
  <c r="K48" i="15"/>
  <c r="K16" i="15"/>
  <c r="K24" i="15"/>
  <c r="L24" i="15"/>
  <c r="K40" i="15"/>
  <c r="L20" i="15"/>
  <c r="V4" i="15" a="1"/>
  <c r="Z4" i="15" s="1"/>
  <c r="K28" i="15"/>
  <c r="L12" i="15"/>
  <c r="L8" i="15"/>
  <c r="P4" i="15" s="1"/>
  <c r="K12" i="15"/>
  <c r="K8" i="15"/>
  <c r="O4" i="15" s="1"/>
  <c r="V12" i="15" a="1"/>
  <c r="P15" i="15" l="1"/>
  <c r="P12" i="15"/>
  <c r="P17" i="15"/>
  <c r="P7" i="15"/>
  <c r="P9" i="15"/>
  <c r="P13" i="15"/>
  <c r="P5" i="15"/>
  <c r="W4" i="15"/>
  <c r="Y4" i="15"/>
  <c r="AA4" i="15"/>
  <c r="AC4" i="15"/>
  <c r="X4" i="15"/>
  <c r="V4" i="15"/>
  <c r="AB4" i="15"/>
  <c r="P10" i="15"/>
  <c r="P18" i="15"/>
  <c r="P6" i="15"/>
  <c r="P11" i="15"/>
  <c r="P19" i="15"/>
  <c r="P8" i="15"/>
  <c r="P14" i="15"/>
  <c r="P16" i="15"/>
  <c r="O18" i="15"/>
  <c r="O19" i="15"/>
  <c r="O12" i="15"/>
  <c r="O10" i="15"/>
  <c r="O6" i="15"/>
  <c r="O8" i="15"/>
  <c r="O14" i="15"/>
  <c r="Q14" i="15" s="1"/>
  <c r="O7" i="15"/>
  <c r="O11" i="15"/>
  <c r="O15" i="15"/>
  <c r="O13" i="15"/>
  <c r="Z12" i="15"/>
  <c r="V12" i="15"/>
  <c r="AC12" i="15"/>
  <c r="Y12" i="15"/>
  <c r="AB12" i="15"/>
  <c r="X12" i="15"/>
  <c r="AA12" i="15"/>
  <c r="W12" i="15"/>
  <c r="O5" i="15"/>
  <c r="O17" i="15"/>
  <c r="Q17" i="15" s="1"/>
  <c r="O9" i="15"/>
  <c r="Q4" i="15"/>
  <c r="O16" i="15"/>
  <c r="Q7" i="15" l="1"/>
  <c r="Q12" i="15"/>
  <c r="Q15" i="15"/>
  <c r="Q9" i="15"/>
  <c r="Q8" i="15"/>
  <c r="Q10" i="15"/>
  <c r="Q6" i="15"/>
  <c r="Q5" i="15"/>
  <c r="Q19" i="15"/>
  <c r="Q18" i="15"/>
  <c r="Q16" i="15"/>
  <c r="Q11" i="15"/>
  <c r="Q13" i="15"/>
  <c r="V5" i="15" l="1" a="1"/>
  <c r="X9" i="15" s="1"/>
  <c r="V13" i="15" a="1"/>
  <c r="AB18" i="15" s="1"/>
  <c r="AC5" i="15" l="1"/>
  <c r="Z7" i="15"/>
  <c r="AA9" i="15"/>
  <c r="AC7" i="15"/>
  <c r="Z9" i="15"/>
  <c r="AB5" i="15"/>
  <c r="AC9" i="15"/>
  <c r="AA5" i="15"/>
  <c r="AB7" i="15"/>
  <c r="Z5" i="15"/>
  <c r="AA7" i="15"/>
  <c r="AB9" i="15"/>
  <c r="Y6" i="15"/>
  <c r="Y8" i="15"/>
  <c r="Y10" i="15"/>
  <c r="V6" i="15"/>
  <c r="V8" i="15"/>
  <c r="V10" i="15"/>
  <c r="W6" i="15"/>
  <c r="W8" i="15"/>
  <c r="W10" i="15"/>
  <c r="X6" i="15"/>
  <c r="X8" i="15"/>
  <c r="X10" i="15"/>
  <c r="AC6" i="15"/>
  <c r="AC8" i="15"/>
  <c r="AC10" i="15"/>
  <c r="Z6" i="15"/>
  <c r="Z8" i="15"/>
  <c r="Z10" i="15"/>
  <c r="AA6" i="15"/>
  <c r="AA8" i="15"/>
  <c r="AA10" i="15"/>
  <c r="AB6" i="15"/>
  <c r="AB8" i="15"/>
  <c r="AB10" i="15"/>
  <c r="Y5" i="15"/>
  <c r="Y7" i="15"/>
  <c r="Y9" i="15"/>
  <c r="V5" i="15"/>
  <c r="V7" i="15"/>
  <c r="V9" i="15"/>
  <c r="W5" i="15"/>
  <c r="W7" i="15"/>
  <c r="W9" i="15"/>
  <c r="X5" i="15"/>
  <c r="X7" i="15"/>
  <c r="X15" i="15"/>
  <c r="AC13" i="15"/>
  <c r="AC15" i="15"/>
  <c r="AC17" i="15"/>
  <c r="Z13" i="15"/>
  <c r="Z15" i="15"/>
  <c r="Z17" i="15"/>
  <c r="AA13" i="15"/>
  <c r="AA15" i="15"/>
  <c r="AA17" i="15"/>
  <c r="AB13" i="15"/>
  <c r="AB15" i="15"/>
  <c r="AB17" i="15"/>
  <c r="Y15" i="15"/>
  <c r="V13" i="15"/>
  <c r="V17" i="15"/>
  <c r="W15" i="15"/>
  <c r="X17" i="15"/>
  <c r="Y14" i="15"/>
  <c r="Y16" i="15"/>
  <c r="Y18" i="15"/>
  <c r="V14" i="15"/>
  <c r="V16" i="15"/>
  <c r="V18" i="15"/>
  <c r="W14" i="15"/>
  <c r="W16" i="15"/>
  <c r="W18" i="15"/>
  <c r="X14" i="15"/>
  <c r="X16" i="15"/>
  <c r="X18" i="15"/>
  <c r="Y13" i="15"/>
  <c r="Y17" i="15"/>
  <c r="V15" i="15"/>
  <c r="W13" i="15"/>
  <c r="W17" i="15"/>
  <c r="X13" i="15"/>
  <c r="AC14" i="15"/>
  <c r="AC16" i="15"/>
  <c r="AC18" i="15"/>
  <c r="Z14" i="15"/>
  <c r="Z16" i="15"/>
  <c r="Z18" i="15"/>
  <c r="AA14" i="15"/>
  <c r="AA16" i="15"/>
  <c r="AA18" i="15"/>
  <c r="AB14" i="15"/>
  <c r="AB16" i="15"/>
  <c r="H7" i="13" l="1"/>
  <c r="L5" i="13" s="1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L17" i="13" s="1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K30" i="13" s="1"/>
  <c r="H42" i="13"/>
  <c r="H43" i="13"/>
  <c r="H44" i="13"/>
  <c r="H45" i="13"/>
  <c r="H46" i="13"/>
  <c r="H47" i="13"/>
  <c r="H48" i="13"/>
  <c r="H4" i="13"/>
  <c r="K5" i="13" s="1"/>
  <c r="H99" i="13" l="1"/>
  <c r="L67" i="13" s="1"/>
  <c r="E99" i="13"/>
  <c r="H98" i="13"/>
  <c r="L66" i="13" s="1"/>
  <c r="E98" i="13"/>
  <c r="H97" i="13"/>
  <c r="L65" i="13" s="1"/>
  <c r="E97" i="13"/>
  <c r="H96" i="13"/>
  <c r="K67" i="13" s="1"/>
  <c r="E96" i="13"/>
  <c r="H95" i="13"/>
  <c r="E95" i="13"/>
  <c r="H94" i="13"/>
  <c r="K65" i="13" s="1"/>
  <c r="E94" i="13"/>
  <c r="H93" i="13"/>
  <c r="L63" i="13" s="1"/>
  <c r="E93" i="13"/>
  <c r="H92" i="13"/>
  <c r="L62" i="13" s="1"/>
  <c r="E92" i="13"/>
  <c r="H91" i="13"/>
  <c r="E91" i="13"/>
  <c r="H90" i="13"/>
  <c r="E90" i="13"/>
  <c r="H89" i="13"/>
  <c r="E89" i="13"/>
  <c r="H88" i="13"/>
  <c r="E88" i="13"/>
  <c r="H87" i="13"/>
  <c r="L59" i="13" s="1"/>
  <c r="E87" i="13"/>
  <c r="H86" i="13"/>
  <c r="L58" i="13" s="1"/>
  <c r="E86" i="13"/>
  <c r="H85" i="13"/>
  <c r="L57" i="13" s="1"/>
  <c r="L60" i="13" s="1"/>
  <c r="E85" i="13"/>
  <c r="H84" i="13"/>
  <c r="K59" i="13" s="1"/>
  <c r="E84" i="13"/>
  <c r="H83" i="13"/>
  <c r="K62" i="13" s="1"/>
  <c r="E83" i="13"/>
  <c r="H82" i="13"/>
  <c r="K61" i="13" s="1"/>
  <c r="E82" i="13"/>
  <c r="H81" i="13"/>
  <c r="L55" i="13" s="1"/>
  <c r="E81" i="13"/>
  <c r="H80" i="13"/>
  <c r="L54" i="13" s="1"/>
  <c r="E80" i="13"/>
  <c r="H79" i="13"/>
  <c r="L53" i="13" s="1"/>
  <c r="L56" i="13" s="1"/>
  <c r="E79" i="13"/>
  <c r="H78" i="13"/>
  <c r="K55" i="13" s="1"/>
  <c r="E78" i="13"/>
  <c r="H77" i="13"/>
  <c r="K54" i="13" s="1"/>
  <c r="E77" i="13"/>
  <c r="H76" i="13"/>
  <c r="E76" i="13"/>
  <c r="H75" i="13"/>
  <c r="L51" i="13" s="1"/>
  <c r="E75" i="13"/>
  <c r="H74" i="13"/>
  <c r="E74" i="13"/>
  <c r="H73" i="13"/>
  <c r="L49" i="13" s="1"/>
  <c r="L52" i="13" s="1"/>
  <c r="E73" i="13"/>
  <c r="H72" i="13"/>
  <c r="K51" i="13" s="1"/>
  <c r="E72" i="13"/>
  <c r="H71" i="13"/>
  <c r="K50" i="13" s="1"/>
  <c r="E71" i="13"/>
  <c r="H70" i="13"/>
  <c r="E70" i="13"/>
  <c r="H69" i="13"/>
  <c r="L47" i="13" s="1"/>
  <c r="E69" i="13"/>
  <c r="H68" i="13"/>
  <c r="L46" i="13" s="1"/>
  <c r="E68" i="13"/>
  <c r="H67" i="13"/>
  <c r="L45" i="13" s="1"/>
  <c r="E67" i="13"/>
  <c r="K66" i="13"/>
  <c r="H66" i="13"/>
  <c r="K47" i="13" s="1"/>
  <c r="E66" i="13"/>
  <c r="J65" i="13"/>
  <c r="N19" i="13" s="1"/>
  <c r="H65" i="13"/>
  <c r="K46" i="13" s="1"/>
  <c r="E65" i="13"/>
  <c r="H64" i="13"/>
  <c r="K45" i="13" s="1"/>
  <c r="E64" i="13"/>
  <c r="K63" i="13"/>
  <c r="H63" i="13"/>
  <c r="L43" i="13" s="1"/>
  <c r="E63" i="13"/>
  <c r="H62" i="13"/>
  <c r="L42" i="13" s="1"/>
  <c r="E62" i="13"/>
  <c r="L61" i="13"/>
  <c r="L64" i="13" s="1"/>
  <c r="J61" i="13"/>
  <c r="N18" i="13" s="1"/>
  <c r="H61" i="13"/>
  <c r="L41" i="13" s="1"/>
  <c r="E61" i="13"/>
  <c r="H60" i="13"/>
  <c r="K43" i="13" s="1"/>
  <c r="E60" i="13"/>
  <c r="H59" i="13"/>
  <c r="K42" i="13" s="1"/>
  <c r="E59" i="13"/>
  <c r="K58" i="13"/>
  <c r="H58" i="13"/>
  <c r="K41" i="13" s="1"/>
  <c r="E58" i="13"/>
  <c r="J57" i="13"/>
  <c r="H57" i="13"/>
  <c r="L39" i="13" s="1"/>
  <c r="E57" i="13"/>
  <c r="H56" i="13"/>
  <c r="L38" i="13" s="1"/>
  <c r="E56" i="13"/>
  <c r="H55" i="13"/>
  <c r="L37" i="13" s="1"/>
  <c r="E55" i="13"/>
  <c r="H54" i="13"/>
  <c r="K39" i="13" s="1"/>
  <c r="E54" i="13"/>
  <c r="K53" i="13"/>
  <c r="K56" i="13" s="1"/>
  <c r="J53" i="13"/>
  <c r="N16" i="13" s="1"/>
  <c r="H53" i="13"/>
  <c r="K38" i="13" s="1"/>
  <c r="E53" i="13"/>
  <c r="H52" i="13"/>
  <c r="K37" i="13" s="1"/>
  <c r="E52" i="13"/>
  <c r="H51" i="13"/>
  <c r="L35" i="13" s="1"/>
  <c r="E51" i="13"/>
  <c r="L50" i="13"/>
  <c r="H50" i="13"/>
  <c r="L34" i="13" s="1"/>
  <c r="E50" i="13"/>
  <c r="K49" i="13"/>
  <c r="J49" i="13"/>
  <c r="N15" i="13" s="1"/>
  <c r="H49" i="13"/>
  <c r="L33" i="13" s="1"/>
  <c r="E49" i="13"/>
  <c r="K35" i="13"/>
  <c r="E48" i="13"/>
  <c r="K34" i="13"/>
  <c r="E47" i="13"/>
  <c r="E46" i="13"/>
  <c r="J45" i="13"/>
  <c r="N14" i="13" s="1"/>
  <c r="E45" i="13"/>
  <c r="E44" i="13"/>
  <c r="E43" i="13"/>
  <c r="K31" i="13"/>
  <c r="E42" i="13"/>
  <c r="J41" i="13"/>
  <c r="N13" i="13" s="1"/>
  <c r="E41" i="13"/>
  <c r="K29" i="13"/>
  <c r="E40" i="13"/>
  <c r="L27" i="13"/>
  <c r="E39" i="13"/>
  <c r="L26" i="13"/>
  <c r="E38" i="13"/>
  <c r="J37" i="13"/>
  <c r="N12" i="13" s="1"/>
  <c r="L25" i="13"/>
  <c r="E37" i="13"/>
  <c r="K27" i="13"/>
  <c r="E36" i="13"/>
  <c r="K26" i="13"/>
  <c r="E35" i="13"/>
  <c r="K25" i="13"/>
  <c r="E34" i="13"/>
  <c r="K33" i="13"/>
  <c r="J33" i="13"/>
  <c r="N11" i="13" s="1"/>
  <c r="L23" i="13"/>
  <c r="E33" i="13"/>
  <c r="L22" i="13"/>
  <c r="E32" i="13"/>
  <c r="L31" i="13"/>
  <c r="L21" i="13"/>
  <c r="E31" i="13"/>
  <c r="L30" i="13"/>
  <c r="K23" i="13"/>
  <c r="E30" i="13"/>
  <c r="J29" i="13"/>
  <c r="N10" i="13" s="1"/>
  <c r="K22" i="13"/>
  <c r="E29" i="13"/>
  <c r="K21" i="13"/>
  <c r="E28" i="13"/>
  <c r="L19" i="13"/>
  <c r="E27" i="13"/>
  <c r="L18" i="13"/>
  <c r="E26" i="13"/>
  <c r="J25" i="13"/>
  <c r="N9" i="13" s="1"/>
  <c r="E25" i="13"/>
  <c r="K19" i="13"/>
  <c r="E24" i="13"/>
  <c r="K18" i="13"/>
  <c r="E23" i="13"/>
  <c r="K17" i="13"/>
  <c r="E22" i="13"/>
  <c r="J21" i="13"/>
  <c r="N8" i="13" s="1"/>
  <c r="L15" i="13"/>
  <c r="E21" i="13"/>
  <c r="L14" i="13"/>
  <c r="E20" i="13"/>
  <c r="L13" i="13"/>
  <c r="E19" i="13"/>
  <c r="K15" i="13"/>
  <c r="E18" i="13"/>
  <c r="N17" i="13"/>
  <c r="J17" i="13"/>
  <c r="N7" i="13" s="1"/>
  <c r="K14" i="13"/>
  <c r="E17" i="13"/>
  <c r="K13" i="13"/>
  <c r="E16" i="13"/>
  <c r="L11" i="13"/>
  <c r="E15" i="13"/>
  <c r="L10" i="13"/>
  <c r="E14" i="13"/>
  <c r="J13" i="13"/>
  <c r="N6" i="13" s="1"/>
  <c r="L9" i="13"/>
  <c r="E13" i="13"/>
  <c r="K11" i="13"/>
  <c r="E12" i="13"/>
  <c r="K10" i="13"/>
  <c r="E11" i="13"/>
  <c r="K9" i="13"/>
  <c r="E10" i="13"/>
  <c r="J9" i="13"/>
  <c r="N5" i="13" s="1"/>
  <c r="L7" i="13"/>
  <c r="E9" i="13"/>
  <c r="E8" i="13"/>
  <c r="E7" i="13"/>
  <c r="H6" i="13"/>
  <c r="K7" i="13" s="1"/>
  <c r="E6" i="13"/>
  <c r="J5" i="13"/>
  <c r="N4" i="13" s="1"/>
  <c r="H5" i="13"/>
  <c r="K6" i="13" s="1"/>
  <c r="E5" i="13"/>
  <c r="E4" i="13"/>
  <c r="K57" i="13" l="1"/>
  <c r="K60" i="13" s="1"/>
  <c r="K52" i="13"/>
  <c r="K68" i="13"/>
  <c r="K64" i="13"/>
  <c r="K40" i="13"/>
  <c r="K44" i="13"/>
  <c r="L68" i="13"/>
  <c r="K48" i="13"/>
  <c r="V12" i="13" a="1"/>
  <c r="Z12" i="13" s="1"/>
  <c r="L48" i="13"/>
  <c r="L36" i="13"/>
  <c r="L24" i="13"/>
  <c r="K32" i="13"/>
  <c r="L32" i="13"/>
  <c r="L40" i="13"/>
  <c r="K36" i="13"/>
  <c r="K28" i="13"/>
  <c r="K20" i="13"/>
  <c r="L20" i="13"/>
  <c r="V4" i="13" a="1"/>
  <c r="AC4" i="13" s="1"/>
  <c r="K12" i="13"/>
  <c r="K16" i="13"/>
  <c r="L16" i="13"/>
  <c r="L8" i="13"/>
  <c r="P4" i="13" s="1"/>
  <c r="K8" i="13"/>
  <c r="O4" i="13" s="1"/>
  <c r="L12" i="13"/>
  <c r="L28" i="13"/>
  <c r="K24" i="13"/>
  <c r="L44" i="13"/>
  <c r="AC12" i="13" l="1"/>
  <c r="AA12" i="13"/>
  <c r="W12" i="13"/>
  <c r="Y12" i="13"/>
  <c r="AB12" i="13"/>
  <c r="V12" i="13"/>
  <c r="X12" i="13"/>
  <c r="X4" i="13"/>
  <c r="AB4" i="13"/>
  <c r="W4" i="13"/>
  <c r="V4" i="13"/>
  <c r="Z4" i="13"/>
  <c r="Y4" i="13"/>
  <c r="AA4" i="13"/>
  <c r="O10" i="13"/>
  <c r="P11" i="13"/>
  <c r="P7" i="13"/>
  <c r="P9" i="13"/>
  <c r="P6" i="13"/>
  <c r="P19" i="13"/>
  <c r="P5" i="13"/>
  <c r="P13" i="13"/>
  <c r="P18" i="13"/>
  <c r="P8" i="13"/>
  <c r="O5" i="13"/>
  <c r="P17" i="13"/>
  <c r="P12" i="13"/>
  <c r="P15" i="13"/>
  <c r="P14" i="13"/>
  <c r="P10" i="13"/>
  <c r="P16" i="13"/>
  <c r="O16" i="13"/>
  <c r="O11" i="13"/>
  <c r="Q4" i="13"/>
  <c r="O14" i="13"/>
  <c r="O12" i="13"/>
  <c r="O6" i="13"/>
  <c r="O19" i="13"/>
  <c r="O17" i="13"/>
  <c r="O9" i="13"/>
  <c r="O13" i="13"/>
  <c r="O8" i="13"/>
  <c r="O15" i="13"/>
  <c r="O7" i="13"/>
  <c r="O18" i="13"/>
  <c r="Q10" i="13" l="1"/>
  <c r="Q5" i="13"/>
  <c r="Q7" i="13"/>
  <c r="Q13" i="13"/>
  <c r="Q11" i="13"/>
  <c r="Q9" i="13"/>
  <c r="Q17" i="13"/>
  <c r="Q6" i="13"/>
  <c r="Q18" i="13"/>
  <c r="Q8" i="13"/>
  <c r="Q19" i="13"/>
  <c r="Q12" i="13"/>
  <c r="Q15" i="13"/>
  <c r="Q14" i="13"/>
  <c r="Q16" i="13"/>
  <c r="V5" i="13" l="1" a="1"/>
  <c r="AB10" i="13" s="1"/>
  <c r="V13" i="13" a="1"/>
  <c r="AB18" i="13" s="1"/>
  <c r="H99" i="11"/>
  <c r="L67" i="11" s="1"/>
  <c r="E99" i="11"/>
  <c r="H98" i="11"/>
  <c r="E98" i="11"/>
  <c r="H97" i="11"/>
  <c r="L65" i="11" s="1"/>
  <c r="E97" i="11"/>
  <c r="H96" i="11"/>
  <c r="K67" i="11" s="1"/>
  <c r="E96" i="11"/>
  <c r="H95" i="11"/>
  <c r="K66" i="11" s="1"/>
  <c r="E95" i="11"/>
  <c r="H94" i="11"/>
  <c r="K65" i="11" s="1"/>
  <c r="E94" i="11"/>
  <c r="H93" i="11"/>
  <c r="L63" i="11" s="1"/>
  <c r="E93" i="11"/>
  <c r="H92" i="11"/>
  <c r="L62" i="11" s="1"/>
  <c r="E92" i="11"/>
  <c r="H91" i="11"/>
  <c r="L61" i="11" s="1"/>
  <c r="E91" i="11"/>
  <c r="H90" i="11"/>
  <c r="E90" i="11"/>
  <c r="H89" i="11"/>
  <c r="E89" i="11"/>
  <c r="H88" i="11"/>
  <c r="E88" i="11"/>
  <c r="H87" i="11"/>
  <c r="E87" i="11"/>
  <c r="H86" i="11"/>
  <c r="L58" i="11" s="1"/>
  <c r="E86" i="11"/>
  <c r="H85" i="11"/>
  <c r="L57" i="11" s="1"/>
  <c r="E85" i="11"/>
  <c r="H84" i="11"/>
  <c r="K59" i="11" s="1"/>
  <c r="E84" i="11"/>
  <c r="H83" i="11"/>
  <c r="K58" i="11" s="1"/>
  <c r="E83" i="11"/>
  <c r="H82" i="11"/>
  <c r="K57" i="11" s="1"/>
  <c r="K60" i="11" s="1"/>
  <c r="E82" i="11"/>
  <c r="H81" i="11"/>
  <c r="L55" i="11" s="1"/>
  <c r="E81" i="11"/>
  <c r="H80" i="11"/>
  <c r="L54" i="11" s="1"/>
  <c r="E80" i="11"/>
  <c r="H79" i="11"/>
  <c r="L53" i="11" s="1"/>
  <c r="E79" i="11"/>
  <c r="H78" i="11"/>
  <c r="K55" i="11" s="1"/>
  <c r="E78" i="11"/>
  <c r="H77" i="11"/>
  <c r="K54" i="11" s="1"/>
  <c r="E77" i="11"/>
  <c r="H76" i="11"/>
  <c r="K53" i="11" s="1"/>
  <c r="E76" i="11"/>
  <c r="H75" i="11"/>
  <c r="L51" i="11" s="1"/>
  <c r="E75" i="11"/>
  <c r="H74" i="11"/>
  <c r="L50" i="11" s="1"/>
  <c r="E74" i="11"/>
  <c r="H73" i="11"/>
  <c r="L49" i="11" s="1"/>
  <c r="E73" i="11"/>
  <c r="H72" i="11"/>
  <c r="K51" i="11" s="1"/>
  <c r="E72" i="11"/>
  <c r="H71" i="11"/>
  <c r="K50" i="11" s="1"/>
  <c r="E71" i="11"/>
  <c r="H70" i="11"/>
  <c r="K49" i="11" s="1"/>
  <c r="K52" i="11" s="1"/>
  <c r="E70" i="11"/>
  <c r="H69" i="11"/>
  <c r="L47" i="11" s="1"/>
  <c r="E69" i="11"/>
  <c r="H68" i="11"/>
  <c r="L46" i="11" s="1"/>
  <c r="E68" i="11"/>
  <c r="H67" i="11"/>
  <c r="E67" i="11"/>
  <c r="L66" i="11"/>
  <c r="H66" i="11"/>
  <c r="K47" i="11" s="1"/>
  <c r="E66" i="11"/>
  <c r="J65" i="11"/>
  <c r="N19" i="11" s="1"/>
  <c r="H65" i="11"/>
  <c r="K46" i="11" s="1"/>
  <c r="E65" i="11"/>
  <c r="H64" i="11"/>
  <c r="K45" i="11" s="1"/>
  <c r="E64" i="11"/>
  <c r="K63" i="11"/>
  <c r="H63" i="11"/>
  <c r="L43" i="11" s="1"/>
  <c r="E63" i="11"/>
  <c r="H62" i="11"/>
  <c r="L42" i="11" s="1"/>
  <c r="E62" i="11"/>
  <c r="J61" i="11"/>
  <c r="N18" i="11" s="1"/>
  <c r="H61" i="11"/>
  <c r="E61" i="11"/>
  <c r="H60" i="11"/>
  <c r="K43" i="11" s="1"/>
  <c r="E60" i="11"/>
  <c r="L59" i="11"/>
  <c r="H59" i="11"/>
  <c r="K42" i="11" s="1"/>
  <c r="E59" i="11"/>
  <c r="H58" i="11"/>
  <c r="K41" i="11" s="1"/>
  <c r="E58" i="11"/>
  <c r="J57" i="11"/>
  <c r="N17" i="11" s="1"/>
  <c r="H57" i="11"/>
  <c r="L39" i="11" s="1"/>
  <c r="E57" i="11"/>
  <c r="H56" i="11"/>
  <c r="L38" i="11" s="1"/>
  <c r="E56" i="11"/>
  <c r="H55" i="11"/>
  <c r="E55" i="11"/>
  <c r="H54" i="11"/>
  <c r="K39" i="11" s="1"/>
  <c r="E54" i="11"/>
  <c r="J53" i="11"/>
  <c r="N16" i="11" s="1"/>
  <c r="H53" i="11"/>
  <c r="K38" i="11" s="1"/>
  <c r="E53" i="11"/>
  <c r="H52" i="11"/>
  <c r="K37" i="11" s="1"/>
  <c r="E52" i="11"/>
  <c r="H51" i="11"/>
  <c r="L35" i="11" s="1"/>
  <c r="E51" i="11"/>
  <c r="H50" i="11"/>
  <c r="L34" i="11" s="1"/>
  <c r="E50" i="11"/>
  <c r="J49" i="11"/>
  <c r="N15" i="11" s="1"/>
  <c r="H49" i="11"/>
  <c r="E49" i="11"/>
  <c r="H48" i="11"/>
  <c r="K35" i="11" s="1"/>
  <c r="E48" i="11"/>
  <c r="H47" i="11"/>
  <c r="E47" i="11"/>
  <c r="H46" i="11"/>
  <c r="K33" i="11" s="1"/>
  <c r="E46" i="11"/>
  <c r="J45" i="11"/>
  <c r="H45" i="11"/>
  <c r="L31" i="11" s="1"/>
  <c r="E45" i="11"/>
  <c r="H44" i="11"/>
  <c r="L30" i="11" s="1"/>
  <c r="E44" i="11"/>
  <c r="H43" i="11"/>
  <c r="E43" i="11"/>
  <c r="H42" i="11"/>
  <c r="K31" i="11" s="1"/>
  <c r="E42" i="11"/>
  <c r="J41" i="11"/>
  <c r="N13" i="11" s="1"/>
  <c r="H41" i="11"/>
  <c r="K30" i="11" s="1"/>
  <c r="E41" i="11"/>
  <c r="H40" i="11"/>
  <c r="K29" i="11" s="1"/>
  <c r="E40" i="11"/>
  <c r="H39" i="11"/>
  <c r="L27" i="11" s="1"/>
  <c r="E39" i="11"/>
  <c r="H38" i="11"/>
  <c r="L26" i="11" s="1"/>
  <c r="E38" i="11"/>
  <c r="J37" i="11"/>
  <c r="N12" i="11" s="1"/>
  <c r="H37" i="11"/>
  <c r="E37" i="11"/>
  <c r="H36" i="11"/>
  <c r="K27" i="11" s="1"/>
  <c r="E36" i="11"/>
  <c r="H35" i="11"/>
  <c r="K26" i="11" s="1"/>
  <c r="E35" i="11"/>
  <c r="K34" i="11"/>
  <c r="H34" i="11"/>
  <c r="K25" i="11" s="1"/>
  <c r="E34" i="11"/>
  <c r="J33" i="11"/>
  <c r="H33" i="11"/>
  <c r="L23" i="11" s="1"/>
  <c r="E33" i="11"/>
  <c r="H32" i="11"/>
  <c r="L22" i="11" s="1"/>
  <c r="E32" i="11"/>
  <c r="H31" i="11"/>
  <c r="E31" i="11"/>
  <c r="H30" i="11"/>
  <c r="K23" i="11" s="1"/>
  <c r="E30" i="11"/>
  <c r="J29" i="11"/>
  <c r="N10" i="11" s="1"/>
  <c r="H29" i="11"/>
  <c r="K22" i="11" s="1"/>
  <c r="E29" i="11"/>
  <c r="H28" i="11"/>
  <c r="K21" i="11" s="1"/>
  <c r="E28" i="11"/>
  <c r="H27" i="11"/>
  <c r="L19" i="11" s="1"/>
  <c r="E27" i="11"/>
  <c r="H26" i="11"/>
  <c r="L18" i="11" s="1"/>
  <c r="E26" i="11"/>
  <c r="J25" i="11"/>
  <c r="N9" i="11" s="1"/>
  <c r="H25" i="11"/>
  <c r="E25" i="11"/>
  <c r="H24" i="11"/>
  <c r="K19" i="11" s="1"/>
  <c r="E24" i="11"/>
  <c r="H23" i="11"/>
  <c r="K18" i="11" s="1"/>
  <c r="E23" i="11"/>
  <c r="H22" i="11"/>
  <c r="K17" i="11" s="1"/>
  <c r="E22" i="11"/>
  <c r="J21" i="11"/>
  <c r="N8" i="11" s="1"/>
  <c r="H21" i="11"/>
  <c r="L15" i="11" s="1"/>
  <c r="E21" i="11"/>
  <c r="H20" i="11"/>
  <c r="L14" i="11" s="1"/>
  <c r="E20" i="11"/>
  <c r="H19" i="11"/>
  <c r="L13" i="11" s="1"/>
  <c r="E19" i="11"/>
  <c r="H18" i="11"/>
  <c r="K15" i="11" s="1"/>
  <c r="E18" i="11"/>
  <c r="J17" i="11"/>
  <c r="N7" i="11" s="1"/>
  <c r="H17" i="11"/>
  <c r="K14" i="11" s="1"/>
  <c r="E17" i="11"/>
  <c r="H16" i="11"/>
  <c r="K13" i="11" s="1"/>
  <c r="E16" i="11"/>
  <c r="H15" i="11"/>
  <c r="L11" i="11" s="1"/>
  <c r="E15" i="11"/>
  <c r="N14" i="11"/>
  <c r="H14" i="11"/>
  <c r="L10" i="11" s="1"/>
  <c r="E14" i="11"/>
  <c r="J13" i="11"/>
  <c r="N6" i="11" s="1"/>
  <c r="H13" i="11"/>
  <c r="L9" i="11" s="1"/>
  <c r="E13" i="11"/>
  <c r="H12" i="11"/>
  <c r="K11" i="11" s="1"/>
  <c r="E12" i="11"/>
  <c r="N11" i="11"/>
  <c r="H11" i="11"/>
  <c r="K10" i="11" s="1"/>
  <c r="E11" i="11"/>
  <c r="H10" i="11"/>
  <c r="K9" i="11" s="1"/>
  <c r="E10" i="11"/>
  <c r="J9" i="11"/>
  <c r="N5" i="11" s="1"/>
  <c r="H9" i="11"/>
  <c r="L7" i="11" s="1"/>
  <c r="E9" i="11"/>
  <c r="H8" i="11"/>
  <c r="L6" i="11" s="1"/>
  <c r="E8" i="11"/>
  <c r="H7" i="11"/>
  <c r="L5" i="11" s="1"/>
  <c r="E7" i="11"/>
  <c r="H6" i="11"/>
  <c r="K7" i="11" s="1"/>
  <c r="E6" i="11"/>
  <c r="J5" i="11"/>
  <c r="N4" i="11" s="1"/>
  <c r="H5" i="11"/>
  <c r="K6" i="11" s="1"/>
  <c r="E5" i="11"/>
  <c r="H4" i="11"/>
  <c r="K5" i="11" s="1"/>
  <c r="E4" i="11"/>
  <c r="V12" i="11" l="1" a="1"/>
  <c r="W12" i="11" s="1"/>
  <c r="AC7" i="13"/>
  <c r="W6" i="13"/>
  <c r="W9" i="13"/>
  <c r="V7" i="13"/>
  <c r="AB5" i="13"/>
  <c r="Y10" i="13"/>
  <c r="Y5" i="13"/>
  <c r="Z9" i="13"/>
  <c r="X8" i="13"/>
  <c r="AC5" i="13"/>
  <c r="V5" i="13"/>
  <c r="Z7" i="13"/>
  <c r="V10" i="13"/>
  <c r="W7" i="13"/>
  <c r="AA9" i="13"/>
  <c r="X6" i="13"/>
  <c r="Y6" i="13"/>
  <c r="Y9" i="13"/>
  <c r="Z5" i="13"/>
  <c r="V8" i="13"/>
  <c r="W5" i="13"/>
  <c r="AA7" i="13"/>
  <c r="W10" i="13"/>
  <c r="X7" i="13"/>
  <c r="AB9" i="13"/>
  <c r="Y8" i="13"/>
  <c r="X9" i="13"/>
  <c r="Y7" i="13"/>
  <c r="AC9" i="13"/>
  <c r="V6" i="13"/>
  <c r="V9" i="13"/>
  <c r="AA5" i="13"/>
  <c r="W8" i="13"/>
  <c r="X5" i="13"/>
  <c r="AB7" i="13"/>
  <c r="X10" i="13"/>
  <c r="AC6" i="13"/>
  <c r="AC8" i="13"/>
  <c r="AC10" i="13"/>
  <c r="Z6" i="13"/>
  <c r="Z8" i="13"/>
  <c r="Z10" i="13"/>
  <c r="AA6" i="13"/>
  <c r="AA8" i="13"/>
  <c r="AA10" i="13"/>
  <c r="AB6" i="13"/>
  <c r="AB8" i="13"/>
  <c r="V16" i="13"/>
  <c r="Z17" i="13"/>
  <c r="AC15" i="13"/>
  <c r="AA17" i="13"/>
  <c r="Y16" i="13"/>
  <c r="W18" i="13"/>
  <c r="V13" i="13"/>
  <c r="W14" i="13"/>
  <c r="X15" i="13"/>
  <c r="Y13" i="13"/>
  <c r="Z13" i="13"/>
  <c r="W15" i="13"/>
  <c r="X16" i="13"/>
  <c r="AC13" i="13"/>
  <c r="Y17" i="13"/>
  <c r="V15" i="13"/>
  <c r="V18" i="13"/>
  <c r="AA15" i="13"/>
  <c r="AB13" i="13"/>
  <c r="X17" i="13"/>
  <c r="Y14" i="13"/>
  <c r="Y18" i="13"/>
  <c r="Z15" i="13"/>
  <c r="W13" i="13"/>
  <c r="W17" i="13"/>
  <c r="X14" i="13"/>
  <c r="AB17" i="13"/>
  <c r="Y15" i="13"/>
  <c r="AC17" i="13"/>
  <c r="V14" i="13"/>
  <c r="V17" i="13"/>
  <c r="AA13" i="13"/>
  <c r="W16" i="13"/>
  <c r="X13" i="13"/>
  <c r="AB15" i="13"/>
  <c r="X18" i="13"/>
  <c r="AC14" i="13"/>
  <c r="AC16" i="13"/>
  <c r="AC18" i="13"/>
  <c r="Z14" i="13"/>
  <c r="Z16" i="13"/>
  <c r="Z18" i="13"/>
  <c r="AA14" i="13"/>
  <c r="AA16" i="13"/>
  <c r="AA18" i="13"/>
  <c r="AB14" i="13"/>
  <c r="AB16" i="13"/>
  <c r="V4" i="11" a="1"/>
  <c r="AA4" i="11" s="1"/>
  <c r="L44" i="11"/>
  <c r="K40" i="11"/>
  <c r="K48" i="11"/>
  <c r="K61" i="11"/>
  <c r="K12" i="11"/>
  <c r="L16" i="11"/>
  <c r="K62" i="11"/>
  <c r="L24" i="11"/>
  <c r="K44" i="11"/>
  <c r="L48" i="11"/>
  <c r="L36" i="11"/>
  <c r="K16" i="11"/>
  <c r="L32" i="11"/>
  <c r="L64" i="11"/>
  <c r="K36" i="11"/>
  <c r="K56" i="11"/>
  <c r="L8" i="11"/>
  <c r="P4" i="11" s="1"/>
  <c r="K20" i="11"/>
  <c r="K68" i="11"/>
  <c r="L56" i="11"/>
  <c r="K24" i="11"/>
  <c r="L20" i="11"/>
  <c r="L60" i="11"/>
  <c r="L52" i="11"/>
  <c r="L68" i="11"/>
  <c r="L28" i="11"/>
  <c r="K32" i="11"/>
  <c r="K8" i="11"/>
  <c r="O4" i="11" s="1"/>
  <c r="L12" i="11"/>
  <c r="K28" i="11"/>
  <c r="L40" i="11"/>
  <c r="Y12" i="11"/>
  <c r="AC12" i="11" l="1"/>
  <c r="Z12" i="11"/>
  <c r="X12" i="11"/>
  <c r="AA12" i="11"/>
  <c r="P19" i="11"/>
  <c r="AB12" i="11"/>
  <c r="V12" i="11"/>
  <c r="K64" i="11"/>
  <c r="O18" i="11" s="1"/>
  <c r="P15" i="11"/>
  <c r="P14" i="11"/>
  <c r="P13" i="11"/>
  <c r="V4" i="11"/>
  <c r="X4" i="11"/>
  <c r="AB4" i="11"/>
  <c r="Y4" i="11"/>
  <c r="W4" i="11"/>
  <c r="Z4" i="11"/>
  <c r="AC4" i="11"/>
  <c r="P8" i="11"/>
  <c r="P7" i="11"/>
  <c r="P18" i="11"/>
  <c r="O14" i="11"/>
  <c r="Q14" i="11" s="1"/>
  <c r="P17" i="11"/>
  <c r="P6" i="11"/>
  <c r="P16" i="11"/>
  <c r="P9" i="11"/>
  <c r="P10" i="11"/>
  <c r="O19" i="11"/>
  <c r="O9" i="11"/>
  <c r="O15" i="11"/>
  <c r="P12" i="11"/>
  <c r="P5" i="11"/>
  <c r="P11" i="11"/>
  <c r="O11" i="11"/>
  <c r="O6" i="11"/>
  <c r="O12" i="11"/>
  <c r="O13" i="11"/>
  <c r="O5" i="11"/>
  <c r="O8" i="11"/>
  <c r="O17" i="11"/>
  <c r="Q17" i="11" s="1"/>
  <c r="O7" i="11"/>
  <c r="O16" i="11"/>
  <c r="O10" i="11"/>
  <c r="Q4" i="11"/>
  <c r="Q19" i="11" l="1"/>
  <c r="Q18" i="11"/>
  <c r="Q15" i="11"/>
  <c r="Q13" i="11"/>
  <c r="Q8" i="11"/>
  <c r="Q16" i="11"/>
  <c r="Q7" i="11"/>
  <c r="Q10" i="11"/>
  <c r="Q6" i="11"/>
  <c r="Q11" i="11"/>
  <c r="Q5" i="11"/>
  <c r="Q9" i="11"/>
  <c r="Q12" i="11"/>
  <c r="V13" i="11" l="1" a="1"/>
  <c r="AB18" i="11" s="1"/>
  <c r="V5" i="11" a="1"/>
  <c r="AB10" i="11" s="1"/>
  <c r="AC13" i="11" l="1"/>
  <c r="Y14" i="11"/>
  <c r="AA15" i="11"/>
  <c r="AC14" i="11"/>
  <c r="X15" i="11"/>
  <c r="Y15" i="11"/>
  <c r="Z15" i="11"/>
  <c r="Y16" i="11"/>
  <c r="W16" i="11"/>
  <c r="AC15" i="11"/>
  <c r="AB15" i="11"/>
  <c r="V13" i="11"/>
  <c r="V17" i="11"/>
  <c r="AA13" i="11"/>
  <c r="AA17" i="11"/>
  <c r="X13" i="11"/>
  <c r="Z13" i="11"/>
  <c r="Z17" i="11"/>
  <c r="W14" i="11"/>
  <c r="W18" i="11"/>
  <c r="AB13" i="11"/>
  <c r="AB17" i="11"/>
  <c r="V15" i="11"/>
  <c r="X17" i="11"/>
  <c r="AC16" i="11"/>
  <c r="V14" i="11"/>
  <c r="V16" i="11"/>
  <c r="V18" i="11"/>
  <c r="Y18" i="11"/>
  <c r="AA14" i="11"/>
  <c r="AA16" i="11"/>
  <c r="AA18" i="11"/>
  <c r="Y17" i="11"/>
  <c r="X14" i="11"/>
  <c r="X16" i="11"/>
  <c r="X18" i="11"/>
  <c r="AC17" i="11"/>
  <c r="Z14" i="11"/>
  <c r="Z16" i="11"/>
  <c r="Z18" i="11"/>
  <c r="W13" i="11"/>
  <c r="W15" i="11"/>
  <c r="W17" i="11"/>
  <c r="Y13" i="11"/>
  <c r="AC18" i="11"/>
  <c r="AB14" i="11"/>
  <c r="AB16" i="11"/>
  <c r="Z6" i="11"/>
  <c r="Z8" i="11"/>
  <c r="Y5" i="11"/>
  <c r="AA6" i="11"/>
  <c r="AC7" i="11"/>
  <c r="X5" i="11"/>
  <c r="AC10" i="11"/>
  <c r="Z10" i="11"/>
  <c r="AA8" i="11"/>
  <c r="AA10" i="11"/>
  <c r="X7" i="11"/>
  <c r="X9" i="11"/>
  <c r="AC6" i="11"/>
  <c r="Y8" i="11"/>
  <c r="V5" i="11"/>
  <c r="V7" i="11"/>
  <c r="V9" i="11"/>
  <c r="W5" i="11"/>
  <c r="W7" i="11"/>
  <c r="W9" i="11"/>
  <c r="Y7" i="11"/>
  <c r="AB5" i="11"/>
  <c r="AB7" i="11"/>
  <c r="AB9" i="11"/>
  <c r="AC5" i="11"/>
  <c r="Y9" i="11"/>
  <c r="Z5" i="11"/>
  <c r="Z7" i="11"/>
  <c r="Z9" i="11"/>
  <c r="AA5" i="11"/>
  <c r="AA7" i="11"/>
  <c r="AA9" i="11"/>
  <c r="AC8" i="11"/>
  <c r="X6" i="11"/>
  <c r="X8" i="11"/>
  <c r="X10" i="11"/>
  <c r="Y6" i="11"/>
  <c r="Y10" i="11"/>
  <c r="V6" i="11"/>
  <c r="V8" i="11"/>
  <c r="V10" i="11"/>
  <c r="W6" i="11"/>
  <c r="W8" i="11"/>
  <c r="W10" i="11"/>
  <c r="AC9" i="11"/>
  <c r="AB6" i="11"/>
  <c r="AB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extrorphan" description="Connection to the 'Dextrorphan' query in the workbook." type="5" refreshedVersion="6" background="1" saveData="1">
    <dbPr connection="Provider=Microsoft.Mashup.OleDb.1;Data Source=$Workbook$;Location=Dextrorphan;Extended Properties=&quot;&quot;" command="SELECT * FROM [Dextrorphan]"/>
  </connection>
  <connection id="2" xr16:uid="{00000000-0015-0000-FFFF-FFFF01000000}" keepAlive="1" name="Query - Dextrorphan (2)" description="Connection to the 'Dextrorphan (2)' query in the workbook." type="5" refreshedVersion="6" background="1" saveData="1">
    <dbPr connection="Provider=Microsoft.Mashup.OleDb.1;Data Source=$Workbook$;Location=Dextrorphan (2);Extended Properties=&quot;&quot;" command="SELECT * FROM [Dextrorphan (2)]"/>
  </connection>
  <connection id="3" xr16:uid="{00000000-0015-0000-FFFF-FFFF02000000}" keepAlive="1" name="Query - Dextrorphan (3)" description="Connection to the 'Dextrorphan (3)' query in the workbook." type="5" refreshedVersion="6" background="1" saveData="1">
    <dbPr connection="Provider=Microsoft.Mashup.OleDb.1;Data Source=$Workbook$;Location=Dextrorphan (3);Extended Properties=&quot;&quot;" command="SELECT * FROM [Dextrorphan (3)]"/>
  </connection>
  <connection id="4" xr16:uid="{00000000-0015-0000-FFFF-FFFF03000000}" keepAlive="1" name="Query - Dextrorphan (4)" description="Connection to the 'Dextrorphan (4)' query in the workbook." type="5" refreshedVersion="6" background="1" saveData="1">
    <dbPr connection="Provider=Microsoft.Mashup.OleDb.1;Data Source=$Workbook$;Location=Dextrorphan (4);Extended Properties=&quot;&quot;" command="SELECT * FROM [Dextrorphan (4)]"/>
  </connection>
  <connection id="5" xr16:uid="{00000000-0015-0000-FFFF-FFFF04000000}" keepAlive="1" name="Query - Dextrorphan (5)" description="Connection to the 'Dextrorphan (5)' query in the workbook." type="5" refreshedVersion="6" background="1" saveData="1">
    <dbPr connection="Provider=Microsoft.Mashup.OleDb.1;Data Source=$Workbook$;Location=Dextrorphan (5);Extended Properties=&quot;&quot;" command="SELECT * FROM [Dextrorphan (5)]"/>
  </connection>
  <connection id="6" xr16:uid="{00000000-0015-0000-FFFF-FFFF05000000}" keepAlive="1" name="Query - Dextrorphan (6)" description="Connection to the 'Dextrorphan (6)' query in the workbook." type="5" refreshedVersion="6" background="1" saveData="1">
    <dbPr connection="Provider=Microsoft.Mashup.OleDb.1;Data Source=$Workbook$;Location=Dextrorphan (6);Extended Properties=&quot;&quot;" command="SELECT * FROM [Dextrorphan (6)]"/>
  </connection>
  <connection id="7" xr16:uid="{00000000-0015-0000-FFFF-FFFF06000000}" keepAlive="1" name="Query - Diclofenac-OH" description="Connection to the 'Diclofenac-OH' query in the workbook." type="5" refreshedVersion="6" background="1" saveData="1">
    <dbPr connection="Provider=Microsoft.Mashup.OleDb.1;Data Source=$Workbook$;Location=Diclofenac-OH;Extended Properties=&quot;&quot;" command="SELECT * FROM [Diclofenac-OH]"/>
  </connection>
  <connection id="8" xr16:uid="{00000000-0015-0000-FFFF-FFFF07000000}" keepAlive="1" name="Query - Diclofenac-OH (2)" description="Connection to the 'Diclofenac-OH (2)' query in the workbook." type="5" refreshedVersion="6" background="1" saveData="1">
    <dbPr connection="Provider=Microsoft.Mashup.OleDb.1;Data Source=$Workbook$;Location=Diclofenac-OH (2);Extended Properties=&quot;&quot;" command="SELECT * FROM [Diclofenac-OH (2)]"/>
  </connection>
  <connection id="9" xr16:uid="{00000000-0015-0000-FFFF-FFFF08000000}" keepAlive="1" name="Query - Diclofenac-OH (3)" description="Connection to the 'Diclofenac-OH (3)' query in the workbook." type="5" refreshedVersion="6" background="1" saveData="1">
    <dbPr connection="Provider=Microsoft.Mashup.OleDb.1;Data Source=$Workbook$;Location=Diclofenac-OH (3);Extended Properties=&quot;&quot;" command="SELECT * FROM [Diclofenac-OH (3)]"/>
  </connection>
  <connection id="10" xr16:uid="{00000000-0015-0000-FFFF-FFFF09000000}" keepAlive="1" name="Query - Diclofenac-OH (4)" description="Connection to the 'Diclofenac-OH (4)' query in the workbook." type="5" refreshedVersion="6" background="1" saveData="1">
    <dbPr connection="Provider=Microsoft.Mashup.OleDb.1;Data Source=$Workbook$;Location=Diclofenac-OH (4);Extended Properties=&quot;&quot;" command="SELECT * FROM [Diclofenac-OH (4)]"/>
  </connection>
  <connection id="11" xr16:uid="{00000000-0015-0000-FFFF-FFFF0A000000}" keepAlive="1" name="Query - Diclofenac-OH (5)" description="Connection to the 'Diclofenac-OH (5)' query in the workbook." type="5" refreshedVersion="6" background="1" saveData="1">
    <dbPr connection="Provider=Microsoft.Mashup.OleDb.1;Data Source=$Workbook$;Location=Diclofenac-OH (5);Extended Properties=&quot;&quot;" command="SELECT * FROM [Diclofenac-OH (5)]"/>
  </connection>
  <connection id="12" xr16:uid="{00000000-0015-0000-FFFF-FFFF0B000000}" keepAlive="1" name="Query - Diclofenac-OH (6)" description="Connection to the 'Diclofenac-OH (6)' query in the workbook." type="5" refreshedVersion="6" background="1" saveData="1">
    <dbPr connection="Provider=Microsoft.Mashup.OleDb.1;Data Source=$Workbook$;Location=Diclofenac-OH (6);Extended Properties=&quot;&quot;" command="SELECT * FROM [Diclofenac-OH (6)]"/>
  </connection>
  <connection id="13" xr16:uid="{00000000-0015-0000-FFFF-FFFF0C000000}" keepAlive="1" name="Query - Diclofenac-OH (7)" description="Connection to the 'Diclofenac-OH (7)' query in the workbook." type="5" refreshedVersion="6" background="1" saveData="1">
    <dbPr connection="Provider=Microsoft.Mashup.OleDb.1;Data Source=$Workbook$;Location=&quot;Diclofenac-OH (7)&quot;;Extended Properties=&quot;&quot;" command="SELECT * FROM [Diclofenac-OH (7)]"/>
  </connection>
  <connection id="14" xr16:uid="{00000000-0015-0000-FFFF-FFFF0D000000}" keepAlive="1" name="Query - Diclofenac-OH (8)" description="Connection to the 'Diclofenac-OH (8)' query in the workbook." type="5" refreshedVersion="6" background="1" saveData="1">
    <dbPr connection="Provider=Microsoft.Mashup.OleDb.1;Data Source=$Workbook$;Location=&quot;Diclofenac-OH (8)&quot;;Extended Properties=&quot;&quot;" command="SELECT * FROM [Diclofenac-OH (8)]"/>
  </connection>
  <connection id="15" xr16:uid="{00000000-0015-0000-FFFF-FFFF0E000000}" keepAlive="1" name="Query - Midazolam-OH" description="Connection to the 'Midazolam-OH' query in the workbook." type="5" refreshedVersion="6" background="1" saveData="1">
    <dbPr connection="Provider=Microsoft.Mashup.OleDb.1;Data Source=$Workbook$;Location=Midazolam-OH;Extended Properties=&quot;&quot;" command="SELECT * FROM [Midazolam-OH]"/>
  </connection>
  <connection id="16" xr16:uid="{00000000-0015-0000-FFFF-FFFF0F000000}" keepAlive="1" name="Query - Midazolam-OH (10)" description="Connection to the 'Midazolam-OH (10)' query in the workbook." type="5" refreshedVersion="6" background="1" saveData="1">
    <dbPr connection="Provider=Microsoft.Mashup.OleDb.1;Data Source=$Workbook$;Location=Midazolam-OH (10);Extended Properties=&quot;&quot;" command="SELECT * FROM [Midazolam-OH (10)]"/>
  </connection>
  <connection id="17" xr16:uid="{00000000-0015-0000-FFFF-FFFF10000000}" keepAlive="1" name="Query - Midazolam-OH (11)" description="Connection to the 'Midazolam-OH (11)' query in the workbook." type="5" refreshedVersion="6" background="1" saveData="1">
    <dbPr connection="Provider=Microsoft.Mashup.OleDb.1;Data Source=$Workbook$;Location=Midazolam-OH (11);Extended Properties=&quot;&quot;" command="SELECT * FROM [Midazolam-OH (11)]"/>
  </connection>
  <connection id="18" xr16:uid="{00000000-0015-0000-FFFF-FFFF11000000}" keepAlive="1" name="Query - Midazolam-OH (12)" description="Connection to the 'Midazolam-OH (12)' query in the workbook." type="5" refreshedVersion="6" background="1" saveData="1">
    <dbPr connection="Provider=Microsoft.Mashup.OleDb.1;Data Source=$Workbook$;Location=&quot;Midazolam-OH (12)&quot;;Extended Properties=&quot;&quot;" command="SELECT * FROM [Midazolam-OH (12)]"/>
  </connection>
  <connection id="19" xr16:uid="{00000000-0015-0000-FFFF-FFFF12000000}" keepAlive="1" name="Query - Midazolam-OH (13)" description="Connection to the 'Midazolam-OH (13)' query in the workbook." type="5" refreshedVersion="6" background="1" saveData="1">
    <dbPr connection="Provider=Microsoft.Mashup.OleDb.1;Data Source=$Workbook$;Location=&quot;Midazolam-OH (13)&quot;;Extended Properties=&quot;&quot;" command="SELECT * FROM [Midazolam-OH (13)]"/>
  </connection>
  <connection id="20" xr16:uid="{00000000-0015-0000-FFFF-FFFF13000000}" keepAlive="1" name="Query - Midazolam-OH (2)" description="Connection to the 'Midazolam-OH (2)' query in the workbook." type="5" refreshedVersion="0" background="1">
    <dbPr connection="Provider=Microsoft.Mashup.OleDb.1;Data Source=$Workbook$;Location=Midazolam-OH (2);Extended Properties=&quot;&quot;" command="SELECT * FROM [Midazolam-OH (2)]"/>
  </connection>
  <connection id="21" xr16:uid="{00000000-0015-0000-FFFF-FFFF14000000}" keepAlive="1" name="Query - Midazolam-OH (3)" description="Connection to the 'Midazolam-OH (3)' query in the workbook." type="5" refreshedVersion="6" background="1" saveData="1">
    <dbPr connection="Provider=Microsoft.Mashup.OleDb.1;Data Source=$Workbook$;Location=Midazolam-OH (3);Extended Properties=&quot;&quot;" command="SELECT * FROM [Midazolam-OH (3)]"/>
  </connection>
  <connection id="22" xr16:uid="{00000000-0015-0000-FFFF-FFFF15000000}" keepAlive="1" name="Query - Midazolam-OH (4)" description="Connection to the 'Midazolam-OH (4)' query in the workbook." type="5" refreshedVersion="6" background="1" saveData="1">
    <dbPr connection="Provider=Microsoft.Mashup.OleDb.1;Data Source=$Workbook$;Location=&quot;Midazolam-OH (4)&quot;;Extended Properties=&quot;&quot;" command="SELECT * FROM [Midazolam-OH (4)]"/>
  </connection>
  <connection id="23" xr16:uid="{00000000-0015-0000-FFFF-FFFF16000000}" keepAlive="1" name="Query - Midazolam-OH (5)" description="Connection to the 'Midazolam-OH (5)' query in the workbook." type="5" refreshedVersion="6" background="1" saveData="1">
    <dbPr connection="Provider=Microsoft.Mashup.OleDb.1;Data Source=$Workbook$;Location=&quot;Midazolam-OH (5)&quot;;Extended Properties=&quot;&quot;" command="SELECT * FROM [Midazolam-OH (5)]"/>
  </connection>
  <connection id="24" xr16:uid="{00000000-0015-0000-FFFF-FFFF17000000}" keepAlive="1" name="Query - Midazolam-OH (6)" description="Connection to the 'Midazolam-OH (6)' query in the workbook." type="5" refreshedVersion="6" background="1" saveData="1">
    <dbPr connection="Provider=Microsoft.Mashup.OleDb.1;Data Source=$Workbook$;Location=&quot;Midazolam-OH (6)&quot;;Extended Properties=&quot;&quot;" command="SELECT * FROM [Midazolam-OH (6)]"/>
  </connection>
  <connection id="25" xr16:uid="{00000000-0015-0000-FFFF-FFFF18000000}" keepAlive="1" name="Query - Midazolam-OH (7)" description="Connection to the 'Midazolam-OH (7)' query in the workbook." type="5" refreshedVersion="6" background="1" saveData="1">
    <dbPr connection="Provider=Microsoft.Mashup.OleDb.1;Data Source=$Workbook$;Location=&quot;Midazolam-OH (7)&quot;;Extended Properties=&quot;&quot;" command="SELECT * FROM [Midazolam-OH (7)]"/>
  </connection>
  <connection id="26" xr16:uid="{00000000-0015-0000-FFFF-FFFF19000000}" keepAlive="1" name="Query - Midazolam-OH (8)" description="Connection to the 'Midazolam-OH (8)' query in the workbook." type="5" refreshedVersion="6" background="1" saveData="1">
    <dbPr connection="Provider=Microsoft.Mashup.OleDb.1;Data Source=$Workbook$;Location=Midazolam-OH (8);Extended Properties=&quot;&quot;" command="SELECT * FROM [Midazolam-OH (8)]"/>
  </connection>
  <connection id="27" xr16:uid="{00000000-0015-0000-FFFF-FFFF1A000000}" keepAlive="1" name="Query - Midazolam-OH (9)" description="Connection to the 'Midazolam-OH (9)' query in the workbook." type="5" refreshedVersion="6" background="1" saveData="1">
    <dbPr connection="Provider=Microsoft.Mashup.OleDb.1;Data Source=$Workbook$;Location=Midazolam-OH (9);Extended Properties=&quot;&quot;" command="SELECT * FROM [Midazolam-OH (9)]"/>
  </connection>
</connections>
</file>

<file path=xl/sharedStrings.xml><?xml version="1.0" encoding="utf-8"?>
<sst xmlns="http://schemas.openxmlformats.org/spreadsheetml/2006/main" count="1512" uniqueCount="295">
  <si>
    <t>DMSO</t>
  </si>
  <si>
    <t>A</t>
  </si>
  <si>
    <t>B</t>
  </si>
  <si>
    <t>C</t>
  </si>
  <si>
    <t>D</t>
  </si>
  <si>
    <t>E</t>
  </si>
  <si>
    <t>F</t>
  </si>
  <si>
    <t>G</t>
  </si>
  <si>
    <t>H</t>
  </si>
  <si>
    <t>(-) NADPH</t>
  </si>
  <si>
    <t>(+) NADPH</t>
  </si>
  <si>
    <t>Time 30</t>
  </si>
  <si>
    <t>% Activity
remaining</t>
  </si>
  <si>
    <t>CMPD</t>
  </si>
  <si>
    <t>Time</t>
  </si>
  <si>
    <t>Treatment</t>
  </si>
  <si>
    <t>Replicate</t>
  </si>
  <si>
    <t>Sample Name</t>
  </si>
  <si>
    <t>Analyte Peak Area (counts)</t>
  </si>
  <si>
    <t>IS Peak Area (counts)</t>
  </si>
  <si>
    <t>Area Ratio</t>
  </si>
  <si>
    <t>TIME 30 MIN</t>
  </si>
  <si>
    <t>% Activity Loss</t>
  </si>
  <si>
    <t>% Act Rem</t>
  </si>
  <si>
    <t>% Act Loss</t>
  </si>
  <si>
    <r>
      <t xml:space="preserve">10 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M</t>
    </r>
    <r>
      <rPr>
        <b/>
        <sz val="5.6"/>
        <rFont val="Arial"/>
        <family val="2"/>
      </rPr>
      <t xml:space="preserve">, </t>
    </r>
    <r>
      <rPr>
        <b/>
        <sz val="10"/>
        <rFont val="Arial"/>
        <family val="2"/>
      </rPr>
      <t>t = 30 min</t>
    </r>
  </si>
  <si>
    <t>Study Date</t>
  </si>
  <si>
    <t>Time 0</t>
  </si>
  <si>
    <t>Project</t>
  </si>
  <si>
    <t>Tienilic Acid</t>
  </si>
  <si>
    <t>Sulfaphenazole</t>
  </si>
  <si>
    <t>Paroxetine</t>
  </si>
  <si>
    <t>Quinidine</t>
  </si>
  <si>
    <t xml:space="preserve">A0003642 </t>
  </si>
  <si>
    <t xml:space="preserve">A0304275 </t>
  </si>
  <si>
    <t xml:space="preserve">A0003211 </t>
  </si>
  <si>
    <t xml:space="preserve">AB680 </t>
  </si>
  <si>
    <t>A0003629</t>
  </si>
  <si>
    <t xml:space="preserve">A0003105 </t>
  </si>
  <si>
    <t>Analyst</t>
  </si>
  <si>
    <t>Arcus ID</t>
  </si>
  <si>
    <t>3A4</t>
  </si>
  <si>
    <t>Batch</t>
  </si>
  <si>
    <t>2C9</t>
  </si>
  <si>
    <t>2D6</t>
  </si>
  <si>
    <t>Plate 1 (NADPH)</t>
  </si>
  <si>
    <t>Plate 2 (no NADPH)</t>
  </si>
  <si>
    <t>ABT</t>
  </si>
  <si>
    <t>Method</t>
  </si>
  <si>
    <t>LCMS</t>
  </si>
  <si>
    <t>MeOH</t>
  </si>
  <si>
    <t>Copy and paste compound stock plate map here</t>
  </si>
  <si>
    <t>Chemical inhibitor</t>
  </si>
  <si>
    <t>CYP</t>
  </si>
  <si>
    <t>conc. (mM)</t>
  </si>
  <si>
    <t>TAO</t>
  </si>
  <si>
    <t>TAO = Troleandomycin</t>
  </si>
  <si>
    <t>PosCtrls_(+)NADPH_A</t>
  </si>
  <si>
    <t>PosCtrls_(+)NADPH_B</t>
  </si>
  <si>
    <t>PosCtrls_(+)NADPH_C</t>
  </si>
  <si>
    <t>ABT_(+)NADPH_A</t>
  </si>
  <si>
    <t>ABT_(+)NADPH_B</t>
  </si>
  <si>
    <t>ABT_(+)NADPH_C</t>
  </si>
  <si>
    <t>DMSO_(+)NADPH_A</t>
  </si>
  <si>
    <t>DMSO_(+)NADPH_B</t>
  </si>
  <si>
    <t>DMSO_(+)NADPH_C</t>
  </si>
  <si>
    <t>PosCtrls_(-)NADPH_A</t>
  </si>
  <si>
    <t>PosCtrls_(-)NADPH_B</t>
  </si>
  <si>
    <t>PosCtrls_(-)NADPH_C</t>
  </si>
  <si>
    <t>ABT_(-)NADPH_A</t>
  </si>
  <si>
    <t>ABT_(-)NADPH_B</t>
  </si>
  <si>
    <t>ABT_(-)NADPH_C</t>
  </si>
  <si>
    <t>DMSO_(-)NADPH_A</t>
  </si>
  <si>
    <t>DMSO_(-)NADPH_B</t>
  </si>
  <si>
    <t>DMSO_(-)NADPH_C</t>
  </si>
  <si>
    <t>plate_row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</si>
  <si>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</si>
  <si>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</si>
  <si>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</si>
  <si>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</si>
  <si>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</si>
  <si>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</si>
  <si>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</si>
  <si>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</si>
  <si>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</si>
  <si>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</si>
  <si>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</si>
  <si>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</si>
  <si>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PosCtrls</t>
  </si>
  <si>
    <t>Conc. (µM)</t>
  </si>
  <si>
    <t>PosCtrl</t>
  </si>
  <si>
    <t>NA</t>
  </si>
  <si>
    <t>Cpd01</t>
  </si>
  <si>
    <t>Cpd02</t>
  </si>
  <si>
    <t>Cpd03</t>
  </si>
  <si>
    <t>Cpd04</t>
  </si>
  <si>
    <t>Cpd05</t>
  </si>
  <si>
    <t>Cpd06</t>
  </si>
  <si>
    <t>Cpd07</t>
  </si>
  <si>
    <t>Cpd08</t>
  </si>
  <si>
    <t>Cpd09</t>
  </si>
  <si>
    <t>Cpd10</t>
  </si>
  <si>
    <t>Cpd11</t>
  </si>
  <si>
    <t>Cpd12</t>
  </si>
  <si>
    <t>Cpd13</t>
  </si>
  <si>
    <t>Cpd14</t>
  </si>
  <si>
    <t>Cpd15</t>
  </si>
  <si>
    <t>Cpd16</t>
  </si>
  <si>
    <t>Cpd17</t>
  </si>
  <si>
    <t>Cpd18</t>
  </si>
  <si>
    <t>Cpd19</t>
  </si>
  <si>
    <t>Cpd20</t>
  </si>
  <si>
    <t>Cpd21</t>
  </si>
  <si>
    <t>Cpd22</t>
  </si>
  <si>
    <t>Cpd23</t>
  </si>
  <si>
    <t>Cpd24</t>
  </si>
  <si>
    <t>Cpd25</t>
  </si>
  <si>
    <t>Cpd26</t>
  </si>
  <si>
    <t>Cpd27</t>
  </si>
  <si>
    <t>Cpd28</t>
  </si>
  <si>
    <t>Cpd29</t>
  </si>
  <si>
    <t>Cpd01_(+)NADPH_A</t>
  </si>
  <si>
    <t>Cpd01_(+)NADPH_B</t>
  </si>
  <si>
    <t>Cpd01_(+)NADPH_C</t>
  </si>
  <si>
    <t>Cpd01_(-)NADPH_A</t>
  </si>
  <si>
    <t>Cpd01_(-)NADPH_B</t>
  </si>
  <si>
    <t>Cpd01_(-)NADPH_C</t>
  </si>
  <si>
    <t>Cpd02_(+)NADPH_A</t>
  </si>
  <si>
    <t>Cpd02_(+)NADPH_B</t>
  </si>
  <si>
    <t>Cpd02_(+)NADPH_C</t>
  </si>
  <si>
    <t>Cpd02_(-)NADPH_A</t>
  </si>
  <si>
    <t>Cpd02_(-)NADPH_B</t>
  </si>
  <si>
    <t>Cpd02_(-)NADPH_C</t>
  </si>
  <si>
    <t>Cpd03_(+)NADPH_A</t>
  </si>
  <si>
    <t>Cpd03_(+)NADPH_B</t>
  </si>
  <si>
    <t>Cpd03_(+)NADPH_C</t>
  </si>
  <si>
    <t>Cpd03_(-)NADPH_A</t>
  </si>
  <si>
    <t>Cpd03_(-)NADPH_B</t>
  </si>
  <si>
    <t>Cpd03_(-)NADPH_C</t>
  </si>
  <si>
    <t>Cpd04_(+)NADPH_A</t>
  </si>
  <si>
    <t>Cpd04_(+)NADPH_B</t>
  </si>
  <si>
    <t>Cpd04_(+)NADPH_C</t>
  </si>
  <si>
    <t>Cpd04_(-)NADPH_A</t>
  </si>
  <si>
    <t>Cpd04_(-)NADPH_B</t>
  </si>
  <si>
    <t>Cpd04_(-)NADPH_C</t>
  </si>
  <si>
    <t>Cpd05_(+)NADPH_A</t>
  </si>
  <si>
    <t>Cpd05_(+)NADPH_B</t>
  </si>
  <si>
    <t>Cpd05_(+)NADPH_C</t>
  </si>
  <si>
    <t>Cpd05_(-)NADPH_A</t>
  </si>
  <si>
    <t>Cpd05_(-)NADPH_B</t>
  </si>
  <si>
    <t>Cpd05_(-)NADPH_C</t>
  </si>
  <si>
    <t>Cpd06_(+)NADPH_A</t>
  </si>
  <si>
    <t>Cpd06_(+)NADPH_B</t>
  </si>
  <si>
    <t>Cpd06_(+)NADPH_C</t>
  </si>
  <si>
    <t>Cpd06_(-)NADPH_A</t>
  </si>
  <si>
    <t>Cpd06_(-)NADPH_B</t>
  </si>
  <si>
    <t>Cpd06_(-)NADPH_C</t>
  </si>
  <si>
    <t>Cpd07_(+)NADPH_A</t>
  </si>
  <si>
    <t>Cpd07_(+)NADPH_B</t>
  </si>
  <si>
    <t>Cpd07_(+)NADPH_C</t>
  </si>
  <si>
    <t>Cpd07_(-)NADPH_A</t>
  </si>
  <si>
    <t>Cpd07_(-)NADPH_B</t>
  </si>
  <si>
    <t>Cpd07_(-)NADPH_C</t>
  </si>
  <si>
    <t>Cpd08_(+)NADPH_A</t>
  </si>
  <si>
    <t>Cpd08_(+)NADPH_B</t>
  </si>
  <si>
    <t>Cpd08_(+)NADPH_C</t>
  </si>
  <si>
    <t>Cpd08_(-)NADPH_A</t>
  </si>
  <si>
    <t>Cpd08_(-)NADPH_B</t>
  </si>
  <si>
    <t>Cpd08_(-)NADPH_C</t>
  </si>
  <si>
    <t>Cpd09_(+)NADPH_A</t>
  </si>
  <si>
    <t>Cpd09_(+)NADPH_B</t>
  </si>
  <si>
    <t>Cpd09_(+)NADPH_C</t>
  </si>
  <si>
    <t>Cpd09_(-)NADPH_A</t>
  </si>
  <si>
    <t>Cpd09_(-)NADPH_B</t>
  </si>
  <si>
    <t>Cpd09_(-)NADPH_C</t>
  </si>
  <si>
    <t>Cpd10_(+)NADPH_A</t>
  </si>
  <si>
    <t>Cpd10_(+)NADPH_B</t>
  </si>
  <si>
    <t>Cpd10_(+)NADPH_C</t>
  </si>
  <si>
    <t>Cpd10_(-)NADPH_A</t>
  </si>
  <si>
    <t>Cpd10_(-)NADPH_B</t>
  </si>
  <si>
    <t>Cpd10_(-)NADPH_C</t>
  </si>
  <si>
    <t>Cpd11_(+)NADPH_A</t>
  </si>
  <si>
    <t>Cpd11_(+)NADPH_B</t>
  </si>
  <si>
    <t>Cpd11_(+)NADPH_C</t>
  </si>
  <si>
    <t>Cpd11_(-)NADPH_A</t>
  </si>
  <si>
    <t>Cpd11_(-)NADPH_B</t>
  </si>
  <si>
    <t>Cpd11_(-)NADPH_C</t>
  </si>
  <si>
    <t>Cpd19_(+)NADPH_A</t>
  </si>
  <si>
    <t>Cpd19_(+)NADPH_B</t>
  </si>
  <si>
    <t>Cpd19_(+)NADPH_C</t>
  </si>
  <si>
    <t>Cpd19_(-)NADPH_A</t>
  </si>
  <si>
    <t>Cpd19_(-)NADPH_B</t>
  </si>
  <si>
    <t>Cpd19_(-)NADPH_C</t>
  </si>
  <si>
    <t>Cpd20_(+)NADPH_A</t>
  </si>
  <si>
    <t>Cpd20_(+)NADPH_B</t>
  </si>
  <si>
    <t>Cpd20_(+)NADPH_C</t>
  </si>
  <si>
    <t>Cpd20_(-)NADPH_A</t>
  </si>
  <si>
    <t>Cpd20_(-)NADPH_B</t>
  </si>
  <si>
    <t>Cpd20_(-)NADPH_C</t>
  </si>
  <si>
    <t>Cpd21_(+)NADPH_A</t>
  </si>
  <si>
    <t>Cpd21_(+)NADPH_B</t>
  </si>
  <si>
    <t>Cpd21_(+)NADPH_C</t>
  </si>
  <si>
    <t>Cpd21_(-)NADPH_A</t>
  </si>
  <si>
    <t>Cpd21_(-)NADPH_B</t>
  </si>
  <si>
    <t>Cpd21_(-)NADPH_C</t>
  </si>
  <si>
    <t>Cpd22_(+)NADPH_A</t>
  </si>
  <si>
    <t>Cpd22_(+)NADPH_B</t>
  </si>
  <si>
    <t>Cpd22_(+)NADPH_C</t>
  </si>
  <si>
    <t>Cpd22_(-)NADPH_A</t>
  </si>
  <si>
    <t>Cpd22_(-)NADPH_B</t>
  </si>
  <si>
    <t>Cpd22_(-)NADPH_C</t>
  </si>
  <si>
    <t>Cpd23_(+)NADPH_A</t>
  </si>
  <si>
    <t>Cpd23_(+)NADPH_B</t>
  </si>
  <si>
    <t>Cpd23_(+)NADPH_C</t>
  </si>
  <si>
    <t>Cpd23_(-)NADPH_A</t>
  </si>
  <si>
    <t>Cpd23_(-)NADPH_B</t>
  </si>
  <si>
    <t>Cpd23_(-)NADPH_C</t>
  </si>
  <si>
    <t>Cpd24_(+)NADPH_A</t>
  </si>
  <si>
    <t>Cpd24_(+)NADPH_B</t>
  </si>
  <si>
    <t>Cpd24_(+)NADPH_C</t>
  </si>
  <si>
    <t>Cpd24_(-)NADPH_A</t>
  </si>
  <si>
    <t>Cpd24_(-)NADPH_B</t>
  </si>
  <si>
    <t>Cpd24_(-)NADPH_C</t>
  </si>
  <si>
    <t>Cpd25_(+)NADPH_A</t>
  </si>
  <si>
    <t>Cpd25_(+)NADPH_B</t>
  </si>
  <si>
    <t>Cpd25_(+)NADPH_C</t>
  </si>
  <si>
    <t>Cpd25_(-)NADPH_A</t>
  </si>
  <si>
    <t>Cpd25_(-)NADPH_B</t>
  </si>
  <si>
    <t>Cpd25_(-)NADPH_C</t>
  </si>
  <si>
    <t>Cpd26_(+)NADPH_A</t>
  </si>
  <si>
    <t>Cpd26_(+)NADPH_B</t>
  </si>
  <si>
    <t>Cpd26_(+)NADPH_C</t>
  </si>
  <si>
    <t>Cpd26_(-)NADPH_A</t>
  </si>
  <si>
    <t>Cpd26_(-)NADPH_B</t>
  </si>
  <si>
    <t>Cpd26_(-)NADPH_C</t>
  </si>
  <si>
    <t>Cpd27_(+)NADPH_A</t>
  </si>
  <si>
    <t>Cpd27_(+)NADPH_B</t>
  </si>
  <si>
    <t>Cpd27_(+)NADPH_C</t>
  </si>
  <si>
    <t>Cpd27_(-)NADPH_A</t>
  </si>
  <si>
    <t>Cpd27_(-)NADPH_B</t>
  </si>
  <si>
    <t>Cpd27_(-)NADPH_C</t>
  </si>
  <si>
    <t>Cpd28_(+)NADPH_A</t>
  </si>
  <si>
    <t>Cpd28_(+)NADPH_B</t>
  </si>
  <si>
    <t>Cpd28_(+)NADPH_C</t>
  </si>
  <si>
    <t>Cpd28_(-)NADPH_A</t>
  </si>
  <si>
    <t>Cpd28_(-)NADPH_B</t>
  </si>
  <si>
    <t>Cpd28_(-)NADPH_C</t>
  </si>
  <si>
    <t>Cpd29_(+)NADPH_A</t>
  </si>
  <si>
    <t>Cpd29_(+)NADPH_B</t>
  </si>
  <si>
    <t>Cpd29_(+)NADPH_C</t>
  </si>
  <si>
    <t>Cpd29_(-)NADPH_A</t>
  </si>
  <si>
    <t>Cpd29_(-)NADPH_B</t>
  </si>
  <si>
    <t>Cpd29_(-)NADPH_C</t>
  </si>
  <si>
    <t>Cpd12_(+)NADPH_A</t>
  </si>
  <si>
    <t>Cpd12_(+)NADPH_B</t>
  </si>
  <si>
    <t>Cpd12_(+)NADPH_C</t>
  </si>
  <si>
    <t>Cpd12_(-)NADPH_A</t>
  </si>
  <si>
    <t>Cpd12_(-)NADPH_B</t>
  </si>
  <si>
    <t>Cpd12_(-)NADPH_C</t>
  </si>
  <si>
    <t>Cpd13_(+)NADPH_A</t>
  </si>
  <si>
    <t>Cpd13_(+)NADPH_B</t>
  </si>
  <si>
    <t>Cpd13_(+)NADPH_C</t>
  </si>
  <si>
    <t>Cpd13_(-)NADPH_A</t>
  </si>
  <si>
    <t>Cpd13_(-)NADPH_B</t>
  </si>
  <si>
    <t>Cpd13_(-)NADPH_C</t>
  </si>
  <si>
    <t>Cpd14_(+)NADPH_A</t>
  </si>
  <si>
    <t>Cpd14_(+)NADPH_B</t>
  </si>
  <si>
    <t>Cpd14_(+)NADPH_C</t>
  </si>
  <si>
    <t>Cpd14_(-)NADPH_A</t>
  </si>
  <si>
    <t>Cpd14_(-)NADPH_B</t>
  </si>
  <si>
    <t>Cpd14_(-)NADPH_C</t>
  </si>
  <si>
    <t>Cpd15_(+)NADPH_A</t>
  </si>
  <si>
    <t>Cpd15_(+)NADPH_B</t>
  </si>
  <si>
    <t>Cpd15_(+)NADPH_C</t>
  </si>
  <si>
    <t>Cpd15_(-)NADPH_A</t>
  </si>
  <si>
    <t>Cpd15_(-)NADPH_B</t>
  </si>
  <si>
    <t>Cpd15_(-)NADPH_C</t>
  </si>
  <si>
    <t>Cpd16_(+)NADPH_A</t>
  </si>
  <si>
    <t>Cpd16_(+)NADPH_B</t>
  </si>
  <si>
    <t>Cpd16_(+)NADPH_C</t>
  </si>
  <si>
    <t>Cpd16_(-)NADPH_A</t>
  </si>
  <si>
    <t>Cpd16_(-)NADPH_B</t>
  </si>
  <si>
    <t>Cpd16_(-)NADPH_C</t>
  </si>
  <si>
    <t>Cpd17_(+)NADPH_A</t>
  </si>
  <si>
    <t>Cpd17_(+)NADPH_B</t>
  </si>
  <si>
    <t>Cpd17_(+)NADPH_C</t>
  </si>
  <si>
    <t>Cpd17_(-)NADPH_A</t>
  </si>
  <si>
    <t>Cpd17_(-)NADPH_B</t>
  </si>
  <si>
    <t>Cpd17_(-)NADPH_C</t>
  </si>
  <si>
    <t>Cpd18_(+)NADPH_A</t>
  </si>
  <si>
    <t>Cpd18_(+)NADPH_B</t>
  </si>
  <si>
    <t>Cpd18_(+)NADPH_C</t>
  </si>
  <si>
    <t>Cpd18_(-)NADPH_A</t>
  </si>
  <si>
    <t>Cpd18_(-)NADPH_B</t>
  </si>
  <si>
    <t>Cpd18_(-)NADPH_C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</si>
</sst>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000"/>
    <numFmt numFmtId="167" formatCode="mm/dd/yy"/>
  </numFmts>
  <fonts count="2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7"/>
      <color rgb="FF868686"/>
      <name val="Verdana"/>
      <family val="2"/>
    </font>
    <font>
      <b/>
      <sz val="10"/>
      <name val="Calibri"/>
      <family val="2"/>
    </font>
    <font>
      <b/>
      <sz val="5.6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15428B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5F5F5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4E4F9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99BBE8"/>
      </bottom>
      <diagonal/>
    </border>
    <border>
      <left/>
      <right/>
      <top style="thin">
        <color indexed="64"/>
      </top>
      <bottom style="thin">
        <color rgb="FF99BBE8"/>
      </bottom>
      <diagonal/>
    </border>
    <border>
      <left/>
      <right style="thin">
        <color indexed="64"/>
      </right>
      <top style="thin">
        <color indexed="64"/>
      </top>
      <bottom style="thin">
        <color rgb="FF99BBE8"/>
      </bottom>
      <diagonal/>
    </border>
    <border>
      <left style="thin">
        <color indexed="64"/>
      </left>
      <right/>
      <top style="thin">
        <color rgb="FFD0D0D0"/>
      </top>
      <bottom style="thin">
        <color rgb="FFD0D0D0"/>
      </bottom>
      <diagonal/>
    </border>
    <border>
      <left style="thin">
        <color indexed="64"/>
      </left>
      <right/>
      <top style="thin">
        <color rgb="FFD0D0D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D0D0D0"/>
      </bottom>
      <diagonal/>
    </border>
    <border>
      <left style="thin">
        <color indexed="64"/>
      </left>
      <right style="thin">
        <color rgb="FFA9A9A9"/>
      </right>
      <top style="thin">
        <color rgb="FF99BBE8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99BBE8"/>
      </top>
      <bottom style="thin">
        <color indexed="64"/>
      </bottom>
      <diagonal/>
    </border>
    <border>
      <left style="thin">
        <color rgb="FFA9A9A9"/>
      </left>
      <right style="thin">
        <color indexed="64"/>
      </right>
      <top style="thin">
        <color rgb="FF99BBE8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19" fillId="0" borderId="0"/>
  </cellStyleXfs>
  <cellXfs count="17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167" fontId="1" fillId="0" borderId="0" xfId="1" applyNumberFormat="1" applyFont="1"/>
    <xf numFmtId="167" fontId="1" fillId="0" borderId="0" xfId="1" applyNumberFormat="1" applyFont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/>
    </xf>
    <xf numFmtId="0" fontId="2" fillId="0" borderId="9" xfId="1" applyBorder="1" applyAlignment="1">
      <alignment horizontal="center"/>
    </xf>
    <xf numFmtId="0" fontId="2" fillId="0" borderId="10" xfId="1" applyBorder="1"/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4" xfId="1" applyBorder="1" applyAlignment="1">
      <alignment horizontal="center"/>
    </xf>
    <xf numFmtId="165" fontId="2" fillId="0" borderId="14" xfId="1" applyNumberFormat="1" applyBorder="1" applyAlignment="1">
      <alignment horizontal="center"/>
    </xf>
    <xf numFmtId="165" fontId="2" fillId="0" borderId="15" xfId="1" applyNumberFormat="1" applyBorder="1" applyAlignment="1">
      <alignment horizontal="center"/>
    </xf>
    <xf numFmtId="0" fontId="2" fillId="0" borderId="20" xfId="1" applyBorder="1" applyAlignment="1">
      <alignment horizontal="center"/>
    </xf>
    <xf numFmtId="165" fontId="2" fillId="0" borderId="20" xfId="1" applyNumberFormat="1" applyBorder="1" applyAlignment="1">
      <alignment horizontal="center"/>
    </xf>
    <xf numFmtId="165" fontId="2" fillId="0" borderId="21" xfId="1" applyNumberFormat="1" applyBorder="1" applyAlignment="1">
      <alignment horizontal="center"/>
    </xf>
    <xf numFmtId="165" fontId="2" fillId="0" borderId="10" xfId="1" applyNumberFormat="1" applyBorder="1" applyAlignment="1">
      <alignment horizontal="center"/>
    </xf>
    <xf numFmtId="165" fontId="2" fillId="0" borderId="11" xfId="1" applyNumberFormat="1" applyBorder="1" applyAlignment="1">
      <alignment horizontal="center"/>
    </xf>
    <xf numFmtId="0" fontId="2" fillId="0" borderId="5" xfId="1" applyBorder="1" applyAlignment="1">
      <alignment horizontal="center"/>
    </xf>
    <xf numFmtId="165" fontId="2" fillId="0" borderId="5" xfId="1" applyNumberFormat="1" applyBorder="1" applyAlignment="1">
      <alignment horizontal="center"/>
    </xf>
    <xf numFmtId="165" fontId="2" fillId="0" borderId="7" xfId="1" applyNumberFormat="1" applyBorder="1" applyAlignment="1">
      <alignment horizontal="center"/>
    </xf>
    <xf numFmtId="0" fontId="2" fillId="0" borderId="19" xfId="1" applyBorder="1" applyAlignment="1">
      <alignment horizontal="center"/>
    </xf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/>
    <xf numFmtId="2" fontId="2" fillId="0" borderId="0" xfId="1" applyNumberFormat="1" applyAlignment="1">
      <alignment horizontal="center"/>
    </xf>
    <xf numFmtId="166" fontId="2" fillId="0" borderId="0" xfId="1" applyNumberFormat="1" applyAlignment="1">
      <alignment horizontal="center"/>
    </xf>
    <xf numFmtId="0" fontId="7" fillId="0" borderId="0" xfId="1" applyFont="1"/>
    <xf numFmtId="0" fontId="8" fillId="0" borderId="0" xfId="1" applyFont="1"/>
    <xf numFmtId="165" fontId="2" fillId="0" borderId="0" xfId="1" applyNumberFormat="1" applyAlignment="1">
      <alignment horizontal="center"/>
    </xf>
    <xf numFmtId="0" fontId="2" fillId="0" borderId="9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67" fontId="1" fillId="0" borderId="0" xfId="1" applyNumberFormat="1" applyFont="1" applyAlignment="1">
      <alignment horizontal="center" vertical="center"/>
    </xf>
    <xf numFmtId="165" fontId="2" fillId="0" borderId="13" xfId="1" applyNumberFormat="1" applyBorder="1" applyAlignment="1">
      <alignment horizontal="center"/>
    </xf>
    <xf numFmtId="165" fontId="2" fillId="0" borderId="6" xfId="1" applyNumberFormat="1" applyBorder="1" applyAlignment="1">
      <alignment horizontal="center"/>
    </xf>
    <xf numFmtId="165" fontId="2" fillId="0" borderId="25" xfId="1" applyNumberFormat="1" applyBorder="1" applyAlignment="1">
      <alignment horizontal="center"/>
    </xf>
    <xf numFmtId="165" fontId="2" fillId="0" borderId="26" xfId="1" applyNumberFormat="1" applyBorder="1" applyAlignment="1">
      <alignment horizontal="center"/>
    </xf>
    <xf numFmtId="165" fontId="2" fillId="0" borderId="27" xfId="1" applyNumberFormat="1" applyBorder="1" applyAlignment="1">
      <alignment horizontal="center"/>
    </xf>
    <xf numFmtId="0" fontId="1" fillId="0" borderId="6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vertical="center" wrapText="1"/>
    </xf>
    <xf numFmtId="0" fontId="2" fillId="0" borderId="10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4" borderId="10" xfId="1" applyFill="1" applyBorder="1" applyAlignment="1">
      <alignment horizontal="center" vertical="center"/>
    </xf>
    <xf numFmtId="0" fontId="2" fillId="4" borderId="14" xfId="1" applyFill="1" applyBorder="1" applyAlignment="1">
      <alignment horizontal="center" vertical="center"/>
    </xf>
    <xf numFmtId="0" fontId="2" fillId="0" borderId="0" xfId="1" applyAlignment="1">
      <alignment horizontal="left"/>
    </xf>
    <xf numFmtId="11" fontId="6" fillId="0" borderId="14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49" fontId="4" fillId="2" borderId="30" xfId="1" applyNumberFormat="1" applyFont="1" applyFill="1" applyBorder="1" applyAlignment="1">
      <alignment horizontal="center" vertical="center" wrapText="1"/>
    </xf>
    <xf numFmtId="49" fontId="5" fillId="2" borderId="31" xfId="1" applyNumberFormat="1" applyFont="1" applyFill="1" applyBorder="1" applyAlignment="1">
      <alignment horizontal="center" wrapText="1"/>
    </xf>
    <xf numFmtId="0" fontId="5" fillId="2" borderId="31" xfId="1" applyFont="1" applyFill="1" applyBorder="1" applyAlignment="1">
      <alignment horizontal="center" wrapText="1"/>
    </xf>
    <xf numFmtId="11" fontId="6" fillId="0" borderId="10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11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/>
    <xf numFmtId="0" fontId="2" fillId="0" borderId="37" xfId="1" applyBorder="1" applyAlignment="1">
      <alignment horizontal="center"/>
    </xf>
    <xf numFmtId="164" fontId="2" fillId="0" borderId="9" xfId="1" applyNumberFormat="1" applyBorder="1" applyAlignment="1">
      <alignment horizontal="center"/>
    </xf>
    <xf numFmtId="164" fontId="2" fillId="0" borderId="11" xfId="1" applyNumberFormat="1" applyBorder="1" applyAlignment="1">
      <alignment horizontal="center"/>
    </xf>
    <xf numFmtId="164" fontId="2" fillId="0" borderId="13" xfId="1" applyNumberFormat="1" applyBorder="1" applyAlignment="1">
      <alignment horizontal="center"/>
    </xf>
    <xf numFmtId="164" fontId="2" fillId="0" borderId="15" xfId="1" applyNumberFormat="1" applyBorder="1" applyAlignment="1">
      <alignment horizontal="center"/>
    </xf>
    <xf numFmtId="164" fontId="2" fillId="5" borderId="24" xfId="1" applyNumberFormat="1" applyFill="1" applyBorder="1" applyAlignment="1">
      <alignment horizontal="center"/>
    </xf>
    <xf numFmtId="164" fontId="2" fillId="5" borderId="21" xfId="1" applyNumberFormat="1" applyFill="1" applyBorder="1" applyAlignment="1">
      <alignment horizontal="center"/>
    </xf>
    <xf numFmtId="164" fontId="2" fillId="4" borderId="9" xfId="1" applyNumberFormat="1" applyFill="1" applyBorder="1" applyAlignment="1">
      <alignment horizontal="center"/>
    </xf>
    <xf numFmtId="164" fontId="2" fillId="4" borderId="11" xfId="1" applyNumberFormat="1" applyFill="1" applyBorder="1" applyAlignment="1">
      <alignment horizontal="center"/>
    </xf>
    <xf numFmtId="164" fontId="2" fillId="4" borderId="13" xfId="1" applyNumberFormat="1" applyFill="1" applyBorder="1" applyAlignment="1">
      <alignment horizontal="center"/>
    </xf>
    <xf numFmtId="164" fontId="2" fillId="4" borderId="15" xfId="1" applyNumberFormat="1" applyFill="1" applyBorder="1" applyAlignment="1">
      <alignment horizontal="center"/>
    </xf>
    <xf numFmtId="0" fontId="2" fillId="0" borderId="26" xfId="1" applyBorder="1" applyAlignment="1">
      <alignment horizontal="center" vertical="center"/>
    </xf>
    <xf numFmtId="164" fontId="2" fillId="4" borderId="14" xfId="1" applyNumberFormat="1" applyFill="1" applyBorder="1" applyAlignment="1">
      <alignment horizontal="center"/>
    </xf>
    <xf numFmtId="164" fontId="2" fillId="4" borderId="10" xfId="1" applyNumberFormat="1" applyFill="1" applyBorder="1" applyAlignment="1">
      <alignment horizontal="center"/>
    </xf>
    <xf numFmtId="164" fontId="2" fillId="5" borderId="5" xfId="1" applyNumberFormat="1" applyFill="1" applyBorder="1" applyAlignment="1">
      <alignment horizontal="center"/>
    </xf>
    <xf numFmtId="164" fontId="2" fillId="5" borderId="7" xfId="1" applyNumberFormat="1" applyFill="1" applyBorder="1" applyAlignment="1">
      <alignment horizontal="center"/>
    </xf>
    <xf numFmtId="164" fontId="2" fillId="6" borderId="24" xfId="1" applyNumberFormat="1" applyFill="1" applyBorder="1" applyAlignment="1">
      <alignment horizontal="center"/>
    </xf>
    <xf numFmtId="164" fontId="2" fillId="0" borderId="22" xfId="1" applyNumberFormat="1" applyBorder="1" applyAlignment="1">
      <alignment horizontal="center"/>
    </xf>
    <xf numFmtId="164" fontId="2" fillId="0" borderId="23" xfId="1" applyNumberFormat="1" applyBorder="1" applyAlignment="1">
      <alignment horizontal="center"/>
    </xf>
    <xf numFmtId="164" fontId="2" fillId="5" borderId="38" xfId="1" applyNumberFormat="1" applyFill="1" applyBorder="1" applyAlignment="1">
      <alignment horizontal="center"/>
    </xf>
    <xf numFmtId="164" fontId="2" fillId="4" borderId="22" xfId="1" applyNumberFormat="1" applyFill="1" applyBorder="1" applyAlignment="1">
      <alignment horizontal="center"/>
    </xf>
    <xf numFmtId="164" fontId="6" fillId="4" borderId="23" xfId="1" applyNumberFormat="1" applyFont="1" applyFill="1" applyBorder="1" applyAlignment="1">
      <alignment horizontal="center"/>
    </xf>
    <xf numFmtId="164" fontId="2" fillId="4" borderId="23" xfId="1" applyNumberFormat="1" applyFill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5" xfId="1" applyBorder="1" applyAlignment="1">
      <alignment horizontal="center"/>
    </xf>
    <xf numFmtId="1" fontId="2" fillId="0" borderId="15" xfId="1" applyNumberFormat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1" fontId="2" fillId="0" borderId="15" xfId="1" applyNumberFormat="1" applyBorder="1" applyAlignment="1">
      <alignment horizontal="center" vertical="center"/>
    </xf>
    <xf numFmtId="1" fontId="2" fillId="0" borderId="7" xfId="1" applyNumberForma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Border="1"/>
    <xf numFmtId="0" fontId="12" fillId="0" borderId="0" xfId="0" applyFont="1" applyBorder="1"/>
    <xf numFmtId="0" fontId="13" fillId="0" borderId="0" xfId="5" applyFont="1" applyAlignment="1">
      <alignment horizontal="center" vertical="center"/>
    </xf>
    <xf numFmtId="0" fontId="13" fillId="0" borderId="14" xfId="5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14" xfId="0" applyNumberFormat="1" applyFont="1" applyFill="1" applyBorder="1" applyAlignment="1">
      <alignment horizontal="center" vertical="center" wrapText="1"/>
    </xf>
    <xf numFmtId="0" fontId="2" fillId="0" borderId="0" xfId="1" applyFill="1" applyAlignment="1">
      <alignment horizontal="center"/>
    </xf>
    <xf numFmtId="0" fontId="2" fillId="0" borderId="0" xfId="1" applyNumberFormat="1" applyAlignment="1">
      <alignment horizontal="center"/>
    </xf>
    <xf numFmtId="0" fontId="2" fillId="0" borderId="0" xfId="1" applyNumberFormat="1" applyFill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3" fillId="10" borderId="14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8" borderId="0" xfId="0" applyFill="1"/>
    <xf numFmtId="11" fontId="0" fillId="0" borderId="0" xfId="0" applyNumberFormat="1"/>
    <xf numFmtId="49" fontId="0" fillId="8" borderId="14" xfId="0" applyNumberForma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0" fontId="0" fillId="0" borderId="0" xfId="0" applyFill="1" applyBorder="1"/>
    <xf numFmtId="0" fontId="1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16" fillId="0" borderId="44" xfId="0" applyFont="1" applyFill="1" applyBorder="1" applyAlignment="1">
      <alignment horizontal="left" vertical="top"/>
    </xf>
    <xf numFmtId="0" fontId="16" fillId="0" borderId="45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6" fillId="0" borderId="46" xfId="0" applyFont="1" applyFill="1" applyBorder="1" applyAlignment="1">
      <alignment horizontal="left" vertical="top"/>
    </xf>
    <xf numFmtId="0" fontId="16" fillId="0" borderId="47" xfId="0" applyFont="1" applyFill="1" applyBorder="1" applyAlignment="1">
      <alignment horizontal="left" vertical="top"/>
    </xf>
    <xf numFmtId="0" fontId="16" fillId="0" borderId="40" xfId="0" applyFont="1" applyFill="1" applyBorder="1" applyAlignment="1">
      <alignment horizontal="left" vertical="top"/>
    </xf>
    <xf numFmtId="0" fontId="16" fillId="0" borderId="48" xfId="0" applyFont="1" applyFill="1" applyBorder="1" applyAlignment="1">
      <alignment horizontal="left" vertical="top"/>
    </xf>
    <xf numFmtId="0" fontId="16" fillId="0" borderId="39" xfId="0" applyFont="1" applyFill="1" applyBorder="1" applyAlignment="1">
      <alignment horizontal="left" vertical="top" wrapText="1"/>
    </xf>
    <xf numFmtId="0" fontId="16" fillId="0" borderId="49" xfId="0" applyFont="1" applyFill="1" applyBorder="1" applyAlignment="1">
      <alignment horizontal="left" vertical="top"/>
    </xf>
    <xf numFmtId="0" fontId="16" fillId="7" borderId="50" xfId="0" applyFont="1" applyFill="1" applyBorder="1" applyAlignment="1">
      <alignment horizontal="left" vertical="top"/>
    </xf>
    <xf numFmtId="0" fontId="16" fillId="7" borderId="51" xfId="0" applyFont="1" applyFill="1" applyBorder="1" applyAlignment="1">
      <alignment horizontal="left" vertical="top"/>
    </xf>
    <xf numFmtId="0" fontId="16" fillId="7" borderId="52" xfId="0" applyFont="1" applyFill="1" applyBorder="1" applyAlignment="1">
      <alignment horizontal="left" vertical="top"/>
    </xf>
    <xf numFmtId="0" fontId="1" fillId="9" borderId="14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5" fillId="12" borderId="41" xfId="0" applyFont="1" applyFill="1" applyBorder="1" applyAlignment="1">
      <alignment horizontal="center" vertical="top"/>
    </xf>
    <xf numFmtId="0" fontId="15" fillId="12" borderId="42" xfId="0" applyFont="1" applyFill="1" applyBorder="1" applyAlignment="1">
      <alignment horizontal="center" vertical="top"/>
    </xf>
    <xf numFmtId="0" fontId="15" fillId="12" borderId="43" xfId="0" applyFont="1" applyFill="1" applyBorder="1" applyAlignment="1">
      <alignment horizontal="center" vertical="top"/>
    </xf>
    <xf numFmtId="0" fontId="2" fillId="0" borderId="29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34" xfId="1" applyBorder="1" applyAlignment="1">
      <alignment horizontal="center" vertical="center"/>
    </xf>
    <xf numFmtId="0" fontId="2" fillId="0" borderId="35" xfId="1" applyBorder="1" applyAlignment="1">
      <alignment horizontal="center" vertical="center"/>
    </xf>
    <xf numFmtId="0" fontId="2" fillId="0" borderId="33" xfId="1" applyBorder="1" applyAlignment="1">
      <alignment horizontal="center" vertical="center"/>
    </xf>
    <xf numFmtId="2" fontId="2" fillId="0" borderId="3" xfId="1" applyNumberFormat="1" applyBorder="1" applyAlignment="1">
      <alignment horizontal="center" vertical="center"/>
    </xf>
    <xf numFmtId="2" fontId="2" fillId="0" borderId="1" xfId="1" applyNumberFormat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2" fontId="2" fillId="0" borderId="2" xfId="1" applyNumberFormat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4" borderId="0" xfId="1" applyFill="1" applyAlignment="1">
      <alignment horizontal="center"/>
    </xf>
    <xf numFmtId="0" fontId="2" fillId="4" borderId="29" xfId="1" applyFill="1" applyBorder="1" applyAlignment="1">
      <alignment horizontal="center"/>
    </xf>
    <xf numFmtId="0" fontId="1" fillId="0" borderId="16" xfId="1" applyFont="1" applyBorder="1" applyAlignment="1">
      <alignment horizontal="center"/>
    </xf>
    <xf numFmtId="0" fontId="1" fillId="0" borderId="17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8" xfId="1" applyFont="1" applyBorder="1" applyAlignment="1">
      <alignment horizontal="center" wrapText="1"/>
    </xf>
    <xf numFmtId="0" fontId="1" fillId="0" borderId="12" xfId="1" applyFont="1" applyBorder="1" applyAlignment="1">
      <alignment horizont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28" xfId="1" applyFont="1" applyBorder="1" applyAlignment="1">
      <alignment horizontal="center" vertical="center" wrapText="1"/>
    </xf>
    <xf numFmtId="0" fontId="4" fillId="3" borderId="32" xfId="1" applyFont="1" applyFill="1" applyBorder="1" applyAlignment="1">
      <alignment horizontal="center"/>
    </xf>
    <xf numFmtId="0" fontId="4" fillId="3" borderId="36" xfId="1" applyFont="1" applyFill="1" applyBorder="1" applyAlignment="1">
      <alignment horizontal="center"/>
    </xf>
  </cellXfs>
  <cellStyles count="7">
    <cellStyle name="Comma 2" xfId="2" xr:uid="{00000000-0005-0000-0000-000000000000}"/>
    <cellStyle name="Comma 3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Normal 4" xfId="6" xr:uid="{432EA1AC-392E-436A-BD42-5F9D8A3A1F2F}"/>
    <cellStyle name="Normal_062409_layout" xfId="5" xr:uid="{00000000-0005-0000-0000-000005000000}"/>
  </cellStyles>
  <dxfs count="1"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476250</xdr:colOff>
          <xdr:row>20</xdr:row>
          <xdr:rowOff>180975</xdr:rowOff>
        </xdr:from>
        <xdr:to>
          <xdr:col>16</xdr:col>
          <xdr:colOff>781050</xdr:colOff>
          <xdr:row>23</xdr:row>
          <xdr:rowOff>171450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2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476250</xdr:colOff>
          <xdr:row>20</xdr:row>
          <xdr:rowOff>180975</xdr:rowOff>
        </xdr:from>
        <xdr:to>
          <xdr:col>16</xdr:col>
          <xdr:colOff>781050</xdr:colOff>
          <xdr:row>23</xdr:row>
          <xdr:rowOff>171450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3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476250</xdr:colOff>
          <xdr:row>20</xdr:row>
          <xdr:rowOff>180975</xdr:rowOff>
        </xdr:from>
        <xdr:to>
          <xdr:col>16</xdr:col>
          <xdr:colOff>781050</xdr:colOff>
          <xdr:row>23</xdr:row>
          <xdr:rowOff>171450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4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6"/>
  <sheetViews>
    <sheetView zoomScale="90" zoomScaleNormal="90" workbookViewId="0">
      <selection activeCell="I36" sqref="I36"/>
    </sheetView>
  </sheetViews>
  <sheetFormatPr defaultRowHeight="15" x14ac:dyDescent="0.25"/>
  <cols>
    <col min="1" max="1" width="7.28515625" customWidth="1"/>
    <col min="2" max="2" width="16.7109375" customWidth="1"/>
    <col min="3" max="3" width="18.5703125" customWidth="1"/>
    <col min="6" max="6" width="7" customWidth="1"/>
    <col min="7" max="7" width="9.140625" style="1"/>
    <col min="8" max="19" width="11.5703125" customWidth="1"/>
  </cols>
  <sheetData>
    <row r="1" spans="1:29" x14ac:dyDescent="0.25">
      <c r="B1" s="110" t="s">
        <v>26</v>
      </c>
      <c r="C1" s="118"/>
      <c r="G1" s="145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7"/>
      <c r="AC1" s="116" t="str">
        <f>B7</f>
        <v>Cpd01</v>
      </c>
    </row>
    <row r="2" spans="1:29" x14ac:dyDescent="0.25">
      <c r="B2" s="110" t="s">
        <v>39</v>
      </c>
      <c r="C2" s="113"/>
      <c r="G2" s="140" t="s">
        <v>75</v>
      </c>
      <c r="H2" s="141" t="s">
        <v>76</v>
      </c>
      <c r="I2" s="141" t="s">
        <v>77</v>
      </c>
      <c r="J2" s="141" t="s">
        <v>78</v>
      </c>
      <c r="K2" s="141" t="s">
        <v>79</v>
      </c>
      <c r="L2" s="141" t="s">
        <v>80</v>
      </c>
      <c r="M2" s="141" t="s">
        <v>81</v>
      </c>
      <c r="N2" s="141" t="s">
        <v>82</v>
      </c>
      <c r="O2" s="141" t="s">
        <v>83</v>
      </c>
      <c r="P2" s="141" t="s">
        <v>84</v>
      </c>
      <c r="Q2" s="141" t="s">
        <v>85</v>
      </c>
      <c r="R2" s="141" t="s">
        <v>86</v>
      </c>
      <c r="S2" s="142" t="s">
        <v>87</v>
      </c>
      <c r="AC2" t="str">
        <f>I16</f>
        <v>Cpd01</v>
      </c>
    </row>
    <row r="3" spans="1:29" x14ac:dyDescent="0.25">
      <c r="B3" s="110" t="s">
        <v>48</v>
      </c>
      <c r="C3" s="113"/>
      <c r="G3" s="139" t="s">
        <v>1</v>
      </c>
      <c r="H3" s="134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5"/>
      <c r="AC3" t="str">
        <f>AC1</f>
        <v>Cpd01</v>
      </c>
    </row>
    <row r="4" spans="1:29" x14ac:dyDescent="0.25">
      <c r="B4" s="110" t="s">
        <v>49</v>
      </c>
      <c r="C4" s="113"/>
      <c r="G4" s="129" t="s">
        <v>2</v>
      </c>
      <c r="H4" s="134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5"/>
      <c r="AC4" s="116" t="str">
        <f>B8</f>
        <v>Cpd02</v>
      </c>
    </row>
    <row r="5" spans="1:29" x14ac:dyDescent="0.25">
      <c r="A5" s="100"/>
      <c r="G5" s="129" t="s">
        <v>3</v>
      </c>
      <c r="H5" s="134"/>
      <c r="I5" s="131"/>
      <c r="J5" s="131"/>
      <c r="K5" s="131"/>
      <c r="L5" s="131"/>
      <c r="M5" s="132" t="s">
        <v>51</v>
      </c>
      <c r="N5" s="131"/>
      <c r="O5" s="131"/>
      <c r="P5" s="131"/>
      <c r="Q5" s="131"/>
      <c r="R5" s="131"/>
      <c r="S5" s="135"/>
      <c r="AC5" t="str">
        <f>AC4</f>
        <v>Cpd02</v>
      </c>
    </row>
    <row r="6" spans="1:29" x14ac:dyDescent="0.25">
      <c r="B6" s="110" t="s">
        <v>40</v>
      </c>
      <c r="C6" s="110" t="s">
        <v>28</v>
      </c>
      <c r="D6" s="124" t="s">
        <v>42</v>
      </c>
      <c r="E6" s="124" t="s">
        <v>89</v>
      </c>
      <c r="G6" s="129" t="s">
        <v>4</v>
      </c>
      <c r="H6" s="134"/>
      <c r="I6" s="131"/>
      <c r="J6" s="133"/>
      <c r="K6" s="123"/>
      <c r="L6" s="131"/>
      <c r="M6" s="123"/>
      <c r="N6" s="131"/>
      <c r="O6" s="131"/>
      <c r="P6" s="131"/>
      <c r="Q6" s="131"/>
      <c r="R6" s="131"/>
      <c r="S6" s="135"/>
      <c r="AC6" t="str">
        <f>AC4</f>
        <v>Cpd02</v>
      </c>
    </row>
    <row r="7" spans="1:29" x14ac:dyDescent="0.25">
      <c r="A7" s="1">
        <v>1</v>
      </c>
      <c r="B7" s="112" t="s">
        <v>92</v>
      </c>
      <c r="C7" s="112"/>
      <c r="D7" s="125">
        <v>1</v>
      </c>
      <c r="E7" s="125">
        <v>10</v>
      </c>
      <c r="G7" s="129" t="s">
        <v>5</v>
      </c>
      <c r="H7" s="134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5"/>
      <c r="AC7" s="116" t="str">
        <f>B9</f>
        <v>Cpd03</v>
      </c>
    </row>
    <row r="8" spans="1:29" x14ac:dyDescent="0.25">
      <c r="A8" s="1">
        <v>2</v>
      </c>
      <c r="B8" s="112" t="s">
        <v>93</v>
      </c>
      <c r="C8" s="112"/>
      <c r="D8" s="125">
        <v>1</v>
      </c>
      <c r="E8" s="125">
        <v>10</v>
      </c>
      <c r="G8" s="129" t="s">
        <v>6</v>
      </c>
      <c r="H8" s="134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5"/>
      <c r="AC8" t="str">
        <f>AC7</f>
        <v>Cpd03</v>
      </c>
    </row>
    <row r="9" spans="1:29" x14ac:dyDescent="0.25">
      <c r="A9" s="1">
        <v>3</v>
      </c>
      <c r="B9" s="112" t="s">
        <v>94</v>
      </c>
      <c r="C9" s="112"/>
      <c r="D9" s="125">
        <v>1</v>
      </c>
      <c r="E9" s="125">
        <v>10</v>
      </c>
      <c r="G9" s="129" t="s">
        <v>7</v>
      </c>
      <c r="H9" s="134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5"/>
      <c r="AC9" t="str">
        <f>AC7</f>
        <v>Cpd03</v>
      </c>
    </row>
    <row r="10" spans="1:29" x14ac:dyDescent="0.25">
      <c r="A10" s="1">
        <v>4</v>
      </c>
      <c r="B10" s="112" t="s">
        <v>95</v>
      </c>
      <c r="C10" s="112"/>
      <c r="D10" s="125">
        <v>1</v>
      </c>
      <c r="E10" s="125">
        <v>10</v>
      </c>
      <c r="G10" s="130" t="s">
        <v>8</v>
      </c>
      <c r="H10" s="136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8"/>
      <c r="AC10" s="116" t="str">
        <f>B10</f>
        <v>Cpd04</v>
      </c>
    </row>
    <row r="11" spans="1:29" x14ac:dyDescent="0.25">
      <c r="A11" s="1">
        <v>5</v>
      </c>
      <c r="B11" s="112" t="s">
        <v>96</v>
      </c>
      <c r="C11" s="112"/>
      <c r="D11" s="125">
        <v>1</v>
      </c>
      <c r="E11" s="125">
        <v>10</v>
      </c>
      <c r="AC11" t="str">
        <f>AC10</f>
        <v>Cpd04</v>
      </c>
    </row>
    <row r="12" spans="1:29" x14ac:dyDescent="0.25">
      <c r="A12" s="1">
        <v>6</v>
      </c>
      <c r="B12" s="112" t="s">
        <v>97</v>
      </c>
      <c r="C12" s="112"/>
      <c r="D12" s="125">
        <v>1</v>
      </c>
      <c r="E12" s="125">
        <v>10</v>
      </c>
      <c r="AC12" t="str">
        <f>AC10</f>
        <v>Cpd04</v>
      </c>
    </row>
    <row r="13" spans="1:29" x14ac:dyDescent="0.25">
      <c r="A13" s="1">
        <v>7</v>
      </c>
      <c r="B13" s="112" t="s">
        <v>98</v>
      </c>
      <c r="C13" s="112"/>
      <c r="D13" s="125">
        <v>1</v>
      </c>
      <c r="E13" s="125">
        <v>10</v>
      </c>
      <c r="H13" s="101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68"/>
      <c r="AC13" s="116" t="str">
        <f>B11</f>
        <v>Cpd05</v>
      </c>
    </row>
    <row r="14" spans="1:29" ht="15.75" x14ac:dyDescent="0.25">
      <c r="A14" s="1">
        <v>8</v>
      </c>
      <c r="B14" s="112" t="s">
        <v>99</v>
      </c>
      <c r="C14" s="112"/>
      <c r="D14" s="125">
        <v>1</v>
      </c>
      <c r="E14" s="125">
        <v>10</v>
      </c>
      <c r="G14" s="111"/>
      <c r="H14" s="143" t="s">
        <v>45</v>
      </c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AC14" t="str">
        <f>AC13</f>
        <v>Cpd05</v>
      </c>
    </row>
    <row r="15" spans="1:29" x14ac:dyDescent="0.25">
      <c r="A15" s="1">
        <v>9</v>
      </c>
      <c r="B15" s="112" t="s">
        <v>100</v>
      </c>
      <c r="C15" s="112"/>
      <c r="D15" s="125">
        <v>1</v>
      </c>
      <c r="E15" s="125">
        <v>10</v>
      </c>
      <c r="G15" s="103"/>
      <c r="H15" s="104">
        <v>1</v>
      </c>
      <c r="I15" s="104">
        <v>2</v>
      </c>
      <c r="J15" s="104">
        <v>3</v>
      </c>
      <c r="K15" s="104">
        <v>4</v>
      </c>
      <c r="L15" s="104">
        <v>5</v>
      </c>
      <c r="M15" s="104">
        <v>6</v>
      </c>
      <c r="N15" s="104">
        <v>7</v>
      </c>
      <c r="O15" s="104">
        <v>8</v>
      </c>
      <c r="P15" s="104">
        <v>9</v>
      </c>
      <c r="Q15" s="104">
        <v>10</v>
      </c>
      <c r="R15" s="104">
        <v>11</v>
      </c>
      <c r="S15" s="104">
        <v>12</v>
      </c>
      <c r="T15" s="105"/>
      <c r="AC15" t="str">
        <f>AC13</f>
        <v>Cpd05</v>
      </c>
    </row>
    <row r="16" spans="1:29" x14ac:dyDescent="0.25">
      <c r="A16" s="1">
        <v>10</v>
      </c>
      <c r="B16" s="112" t="s">
        <v>101</v>
      </c>
      <c r="C16" s="112"/>
      <c r="D16" s="125">
        <v>1</v>
      </c>
      <c r="E16" s="125">
        <v>10</v>
      </c>
      <c r="G16" s="103" t="s">
        <v>1</v>
      </c>
      <c r="H16" s="106" t="str">
        <f>B7</f>
        <v>Cpd01</v>
      </c>
      <c r="I16" s="106" t="str">
        <f t="shared" ref="I16:J23" si="0">H16</f>
        <v>Cpd01</v>
      </c>
      <c r="J16" s="106" t="str">
        <f t="shared" si="0"/>
        <v>Cpd01</v>
      </c>
      <c r="K16" s="114" t="str">
        <f>B15</f>
        <v>Cpd09</v>
      </c>
      <c r="L16" s="114" t="str">
        <f t="shared" ref="L16:M23" si="1">K16</f>
        <v>Cpd09</v>
      </c>
      <c r="M16" s="114" t="str">
        <f t="shared" si="1"/>
        <v>Cpd09</v>
      </c>
      <c r="N16" s="106" t="str">
        <f>B23</f>
        <v>Cpd17</v>
      </c>
      <c r="O16" s="106" t="str">
        <f t="shared" ref="O16:P23" si="2">N16</f>
        <v>Cpd17</v>
      </c>
      <c r="P16" s="106" t="str">
        <f t="shared" si="2"/>
        <v>Cpd17</v>
      </c>
      <c r="Q16" s="114" t="str">
        <f>B31</f>
        <v>Cpd25</v>
      </c>
      <c r="R16" s="114" t="str">
        <f t="shared" ref="R16:S23" si="3">Q16</f>
        <v>Cpd25</v>
      </c>
      <c r="S16" s="114" t="str">
        <f t="shared" si="3"/>
        <v>Cpd25</v>
      </c>
      <c r="T16" s="105">
        <v>12</v>
      </c>
      <c r="AC16" s="116" t="str">
        <f>B12</f>
        <v>Cpd06</v>
      </c>
    </row>
    <row r="17" spans="1:29" x14ac:dyDescent="0.25">
      <c r="A17" s="1">
        <v>11</v>
      </c>
      <c r="B17" s="112" t="s">
        <v>102</v>
      </c>
      <c r="C17" s="112"/>
      <c r="D17" s="125">
        <v>1</v>
      </c>
      <c r="E17" s="125">
        <v>10</v>
      </c>
      <c r="G17" s="103" t="s">
        <v>2</v>
      </c>
      <c r="H17" s="106" t="str">
        <f t="shared" ref="H17:H23" si="4">B8</f>
        <v>Cpd02</v>
      </c>
      <c r="I17" s="106" t="str">
        <f t="shared" si="0"/>
        <v>Cpd02</v>
      </c>
      <c r="J17" s="106" t="str">
        <f t="shared" si="0"/>
        <v>Cpd02</v>
      </c>
      <c r="K17" s="114" t="str">
        <f t="shared" ref="K17:K22" si="5">B16</f>
        <v>Cpd10</v>
      </c>
      <c r="L17" s="114" t="str">
        <f t="shared" si="1"/>
        <v>Cpd10</v>
      </c>
      <c r="M17" s="114" t="str">
        <f t="shared" si="1"/>
        <v>Cpd10</v>
      </c>
      <c r="N17" s="106" t="str">
        <f t="shared" ref="N17:N23" si="6">B24</f>
        <v>Cpd18</v>
      </c>
      <c r="O17" s="106" t="str">
        <f t="shared" si="2"/>
        <v>Cpd18</v>
      </c>
      <c r="P17" s="106" t="str">
        <f t="shared" si="2"/>
        <v>Cpd18</v>
      </c>
      <c r="Q17" s="114" t="str">
        <f t="shared" ref="Q17:Q23" si="7">B32</f>
        <v>Cpd26</v>
      </c>
      <c r="R17" s="114" t="str">
        <f t="shared" si="3"/>
        <v>Cpd26</v>
      </c>
      <c r="S17" s="114" t="str">
        <f t="shared" si="3"/>
        <v>Cpd26</v>
      </c>
      <c r="T17" s="105">
        <v>24</v>
      </c>
      <c r="AC17" t="str">
        <f>AC16</f>
        <v>Cpd06</v>
      </c>
    </row>
    <row r="18" spans="1:29" x14ac:dyDescent="0.25">
      <c r="A18" s="1">
        <v>12</v>
      </c>
      <c r="B18" s="112" t="s">
        <v>103</v>
      </c>
      <c r="C18" s="112"/>
      <c r="D18" s="125">
        <v>1</v>
      </c>
      <c r="E18" s="125">
        <v>10</v>
      </c>
      <c r="G18" s="103" t="s">
        <v>3</v>
      </c>
      <c r="H18" s="106" t="str">
        <f t="shared" si="4"/>
        <v>Cpd03</v>
      </c>
      <c r="I18" s="106" t="str">
        <f t="shared" si="0"/>
        <v>Cpd03</v>
      </c>
      <c r="J18" s="106" t="str">
        <f t="shared" si="0"/>
        <v>Cpd03</v>
      </c>
      <c r="K18" s="114" t="str">
        <f t="shared" si="5"/>
        <v>Cpd11</v>
      </c>
      <c r="L18" s="114" t="str">
        <f t="shared" si="1"/>
        <v>Cpd11</v>
      </c>
      <c r="M18" s="114" t="str">
        <f t="shared" si="1"/>
        <v>Cpd11</v>
      </c>
      <c r="N18" s="106" t="str">
        <f t="shared" si="6"/>
        <v>Cpd19</v>
      </c>
      <c r="O18" s="106" t="str">
        <f t="shared" si="2"/>
        <v>Cpd19</v>
      </c>
      <c r="P18" s="106" t="str">
        <f t="shared" si="2"/>
        <v>Cpd19</v>
      </c>
      <c r="Q18" s="114" t="str">
        <f t="shared" si="7"/>
        <v>Cpd27</v>
      </c>
      <c r="R18" s="114" t="str">
        <f t="shared" si="3"/>
        <v>Cpd27</v>
      </c>
      <c r="S18" s="114" t="str">
        <f t="shared" si="3"/>
        <v>Cpd27</v>
      </c>
      <c r="T18" s="105">
        <v>36</v>
      </c>
      <c r="AC18" t="str">
        <f>AC16</f>
        <v>Cpd06</v>
      </c>
    </row>
    <row r="19" spans="1:29" x14ac:dyDescent="0.25">
      <c r="A19" s="1">
        <v>13</v>
      </c>
      <c r="B19" s="112" t="s">
        <v>104</v>
      </c>
      <c r="C19" s="112"/>
      <c r="D19" s="125">
        <v>1</v>
      </c>
      <c r="E19" s="125">
        <v>10</v>
      </c>
      <c r="G19" s="103" t="s">
        <v>4</v>
      </c>
      <c r="H19" s="106" t="str">
        <f t="shared" si="4"/>
        <v>Cpd04</v>
      </c>
      <c r="I19" s="106" t="str">
        <f t="shared" si="0"/>
        <v>Cpd04</v>
      </c>
      <c r="J19" s="106" t="str">
        <f t="shared" si="0"/>
        <v>Cpd04</v>
      </c>
      <c r="K19" s="114" t="str">
        <f>B18</f>
        <v>Cpd12</v>
      </c>
      <c r="L19" s="114" t="str">
        <f>K19</f>
        <v>Cpd12</v>
      </c>
      <c r="M19" s="114" t="str">
        <f t="shared" si="1"/>
        <v>Cpd12</v>
      </c>
      <c r="N19" s="106" t="str">
        <f t="shared" si="6"/>
        <v>Cpd20</v>
      </c>
      <c r="O19" s="106" t="str">
        <f t="shared" si="2"/>
        <v>Cpd20</v>
      </c>
      <c r="P19" s="106" t="str">
        <f t="shared" si="2"/>
        <v>Cpd20</v>
      </c>
      <c r="Q19" s="114" t="str">
        <f t="shared" si="7"/>
        <v>Cpd28</v>
      </c>
      <c r="R19" s="114" t="str">
        <f t="shared" si="3"/>
        <v>Cpd28</v>
      </c>
      <c r="S19" s="114" t="str">
        <f t="shared" si="3"/>
        <v>Cpd28</v>
      </c>
      <c r="T19" s="105">
        <v>48</v>
      </c>
      <c r="AC19" s="116" t="str">
        <f>B13</f>
        <v>Cpd07</v>
      </c>
    </row>
    <row r="20" spans="1:29" x14ac:dyDescent="0.25">
      <c r="A20" s="1">
        <v>14</v>
      </c>
      <c r="B20" s="112" t="s">
        <v>105</v>
      </c>
      <c r="C20" s="112"/>
      <c r="D20" s="125">
        <v>1</v>
      </c>
      <c r="E20" s="125">
        <v>10</v>
      </c>
      <c r="G20" s="103" t="s">
        <v>5</v>
      </c>
      <c r="H20" s="106" t="str">
        <f t="shared" si="4"/>
        <v>Cpd05</v>
      </c>
      <c r="I20" s="106" t="str">
        <f t="shared" si="0"/>
        <v>Cpd05</v>
      </c>
      <c r="J20" s="106" t="str">
        <f t="shared" si="0"/>
        <v>Cpd05</v>
      </c>
      <c r="K20" s="114" t="str">
        <f t="shared" si="5"/>
        <v>Cpd13</v>
      </c>
      <c r="L20" s="114" t="str">
        <f t="shared" si="1"/>
        <v>Cpd13</v>
      </c>
      <c r="M20" s="114" t="str">
        <f t="shared" si="1"/>
        <v>Cpd13</v>
      </c>
      <c r="N20" s="106" t="str">
        <f t="shared" si="6"/>
        <v>Cpd21</v>
      </c>
      <c r="O20" s="106" t="str">
        <f t="shared" si="2"/>
        <v>Cpd21</v>
      </c>
      <c r="P20" s="106" t="str">
        <f t="shared" si="2"/>
        <v>Cpd21</v>
      </c>
      <c r="Q20" s="114" t="str">
        <f t="shared" si="7"/>
        <v>Cpd29</v>
      </c>
      <c r="R20" s="114" t="str">
        <f t="shared" si="3"/>
        <v>Cpd29</v>
      </c>
      <c r="S20" s="114" t="str">
        <f t="shared" si="3"/>
        <v>Cpd29</v>
      </c>
      <c r="T20" s="105">
        <v>60</v>
      </c>
      <c r="AC20" t="str">
        <f>AC19</f>
        <v>Cpd07</v>
      </c>
    </row>
    <row r="21" spans="1:29" x14ac:dyDescent="0.25">
      <c r="A21" s="1">
        <v>15</v>
      </c>
      <c r="B21" s="112" t="s">
        <v>106</v>
      </c>
      <c r="C21" s="112"/>
      <c r="D21" s="125">
        <v>1</v>
      </c>
      <c r="E21" s="125">
        <v>10</v>
      </c>
      <c r="G21" s="103" t="s">
        <v>6</v>
      </c>
      <c r="H21" s="106" t="str">
        <f t="shared" si="4"/>
        <v>Cpd06</v>
      </c>
      <c r="I21" s="106" t="str">
        <f t="shared" si="0"/>
        <v>Cpd06</v>
      </c>
      <c r="J21" s="106" t="str">
        <f t="shared" si="0"/>
        <v>Cpd06</v>
      </c>
      <c r="K21" s="114" t="str">
        <f t="shared" si="5"/>
        <v>Cpd14</v>
      </c>
      <c r="L21" s="114" t="str">
        <f t="shared" si="1"/>
        <v>Cpd14</v>
      </c>
      <c r="M21" s="114" t="str">
        <f t="shared" si="1"/>
        <v>Cpd14</v>
      </c>
      <c r="N21" s="106" t="str">
        <f t="shared" si="6"/>
        <v>Cpd22</v>
      </c>
      <c r="O21" s="106" t="str">
        <f t="shared" si="2"/>
        <v>Cpd22</v>
      </c>
      <c r="P21" s="106" t="str">
        <f t="shared" si="2"/>
        <v>Cpd22</v>
      </c>
      <c r="Q21" s="114" t="str">
        <f t="shared" si="7"/>
        <v>PosCtrls</v>
      </c>
      <c r="R21" s="114" t="str">
        <f t="shared" si="3"/>
        <v>PosCtrls</v>
      </c>
      <c r="S21" s="114" t="str">
        <f t="shared" si="3"/>
        <v>PosCtrls</v>
      </c>
      <c r="T21" s="105">
        <v>72</v>
      </c>
      <c r="AC21" t="str">
        <f>AC19</f>
        <v>Cpd07</v>
      </c>
    </row>
    <row r="22" spans="1:29" x14ac:dyDescent="0.25">
      <c r="A22" s="1">
        <v>16</v>
      </c>
      <c r="B22" s="112" t="s">
        <v>107</v>
      </c>
      <c r="C22" s="112"/>
      <c r="D22" s="125">
        <v>1</v>
      </c>
      <c r="E22" s="125">
        <v>10</v>
      </c>
      <c r="G22" s="103" t="s">
        <v>7</v>
      </c>
      <c r="H22" s="106" t="str">
        <f t="shared" si="4"/>
        <v>Cpd07</v>
      </c>
      <c r="I22" s="106" t="str">
        <f t="shared" si="0"/>
        <v>Cpd07</v>
      </c>
      <c r="J22" s="106" t="str">
        <f t="shared" si="0"/>
        <v>Cpd07</v>
      </c>
      <c r="K22" s="114" t="str">
        <f t="shared" si="5"/>
        <v>Cpd15</v>
      </c>
      <c r="L22" s="114" t="str">
        <f t="shared" si="1"/>
        <v>Cpd15</v>
      </c>
      <c r="M22" s="114" t="str">
        <f t="shared" si="1"/>
        <v>Cpd15</v>
      </c>
      <c r="N22" s="106" t="str">
        <f t="shared" si="6"/>
        <v>Cpd23</v>
      </c>
      <c r="O22" s="106" t="str">
        <f t="shared" si="2"/>
        <v>Cpd23</v>
      </c>
      <c r="P22" s="106" t="str">
        <f t="shared" si="2"/>
        <v>Cpd23</v>
      </c>
      <c r="Q22" s="114" t="str">
        <f t="shared" si="7"/>
        <v>ABT</v>
      </c>
      <c r="R22" s="114" t="str">
        <f t="shared" si="3"/>
        <v>ABT</v>
      </c>
      <c r="S22" s="114" t="str">
        <f t="shared" si="3"/>
        <v>ABT</v>
      </c>
      <c r="T22" s="105">
        <v>84</v>
      </c>
      <c r="AC22" s="116" t="str">
        <f>B14</f>
        <v>Cpd08</v>
      </c>
    </row>
    <row r="23" spans="1:29" x14ac:dyDescent="0.25">
      <c r="A23" s="1">
        <v>17</v>
      </c>
      <c r="B23" s="112" t="s">
        <v>108</v>
      </c>
      <c r="C23" s="112"/>
      <c r="D23" s="125">
        <v>1</v>
      </c>
      <c r="E23" s="125">
        <v>10</v>
      </c>
      <c r="G23" s="103" t="s">
        <v>8</v>
      </c>
      <c r="H23" s="106" t="str">
        <f t="shared" si="4"/>
        <v>Cpd08</v>
      </c>
      <c r="I23" s="106" t="str">
        <f t="shared" si="0"/>
        <v>Cpd08</v>
      </c>
      <c r="J23" s="106" t="str">
        <f t="shared" si="0"/>
        <v>Cpd08</v>
      </c>
      <c r="K23" s="114" t="str">
        <f>B22</f>
        <v>Cpd16</v>
      </c>
      <c r="L23" s="114" t="str">
        <f t="shared" si="1"/>
        <v>Cpd16</v>
      </c>
      <c r="M23" s="114" t="str">
        <f t="shared" si="1"/>
        <v>Cpd16</v>
      </c>
      <c r="N23" s="106" t="str">
        <f t="shared" si="6"/>
        <v>Cpd24</v>
      </c>
      <c r="O23" s="106" t="str">
        <f t="shared" si="2"/>
        <v>Cpd24</v>
      </c>
      <c r="P23" s="106" t="str">
        <f t="shared" si="2"/>
        <v>Cpd24</v>
      </c>
      <c r="Q23" s="114" t="str">
        <f t="shared" si="7"/>
        <v>DMSO</v>
      </c>
      <c r="R23" s="114" t="str">
        <f t="shared" si="3"/>
        <v>DMSO</v>
      </c>
      <c r="S23" s="114" t="str">
        <f t="shared" si="3"/>
        <v>DMSO</v>
      </c>
      <c r="T23" s="105">
        <v>96</v>
      </c>
      <c r="AC23" t="str">
        <f>AC22</f>
        <v>Cpd08</v>
      </c>
    </row>
    <row r="24" spans="1:29" x14ac:dyDescent="0.25">
      <c r="A24" s="1">
        <v>18</v>
      </c>
      <c r="B24" s="112" t="s">
        <v>109</v>
      </c>
      <c r="C24" s="112"/>
      <c r="D24" s="125">
        <v>1</v>
      </c>
      <c r="E24" s="125">
        <v>10</v>
      </c>
      <c r="AC24" t="str">
        <f>AC22</f>
        <v>Cpd08</v>
      </c>
    </row>
    <row r="25" spans="1:29" x14ac:dyDescent="0.25">
      <c r="A25" s="1">
        <v>19</v>
      </c>
      <c r="B25" s="112" t="s">
        <v>110</v>
      </c>
      <c r="C25" s="112"/>
      <c r="D25" s="125">
        <v>1</v>
      </c>
      <c r="E25" s="125">
        <v>10</v>
      </c>
      <c r="H25" s="144" t="s">
        <v>46</v>
      </c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AC25" s="116" t="str">
        <f>B15</f>
        <v>Cpd09</v>
      </c>
    </row>
    <row r="26" spans="1:29" x14ac:dyDescent="0.25">
      <c r="A26" s="1">
        <v>20</v>
      </c>
      <c r="B26" s="112" t="s">
        <v>111</v>
      </c>
      <c r="C26" s="112"/>
      <c r="D26" s="125">
        <v>1</v>
      </c>
      <c r="E26" s="125">
        <v>10</v>
      </c>
      <c r="G26" s="103"/>
      <c r="H26" s="104">
        <v>1</v>
      </c>
      <c r="I26" s="104">
        <v>2</v>
      </c>
      <c r="J26" s="104">
        <v>3</v>
      </c>
      <c r="K26" s="104">
        <v>4</v>
      </c>
      <c r="L26" s="104">
        <v>5</v>
      </c>
      <c r="M26" s="104">
        <v>6</v>
      </c>
      <c r="N26" s="104">
        <v>7</v>
      </c>
      <c r="O26" s="104">
        <v>8</v>
      </c>
      <c r="P26" s="104">
        <v>9</v>
      </c>
      <c r="Q26" s="104">
        <v>10</v>
      </c>
      <c r="R26" s="104">
        <v>11</v>
      </c>
      <c r="S26" s="104">
        <v>12</v>
      </c>
      <c r="T26" s="105"/>
      <c r="AC26" t="str">
        <f>AC25</f>
        <v>Cpd09</v>
      </c>
    </row>
    <row r="27" spans="1:29" x14ac:dyDescent="0.25">
      <c r="A27" s="1">
        <v>21</v>
      </c>
      <c r="B27" s="112" t="s">
        <v>112</v>
      </c>
      <c r="C27" s="112"/>
      <c r="D27" s="125">
        <v>1</v>
      </c>
      <c r="E27" s="125">
        <v>10</v>
      </c>
      <c r="G27" s="103" t="s">
        <v>1</v>
      </c>
      <c r="H27" s="106" t="str">
        <f t="shared" ref="H27:H34" si="8">H16</f>
        <v>Cpd01</v>
      </c>
      <c r="I27" s="106" t="str">
        <f t="shared" ref="I27:J34" si="9">H27</f>
        <v>Cpd01</v>
      </c>
      <c r="J27" s="106" t="str">
        <f t="shared" si="9"/>
        <v>Cpd01</v>
      </c>
      <c r="K27" s="114" t="str">
        <f t="shared" ref="K27:K34" si="10">K16</f>
        <v>Cpd09</v>
      </c>
      <c r="L27" s="114" t="str">
        <f t="shared" ref="L27:M34" si="11">K27</f>
        <v>Cpd09</v>
      </c>
      <c r="M27" s="114" t="str">
        <f t="shared" si="11"/>
        <v>Cpd09</v>
      </c>
      <c r="N27" s="106" t="str">
        <f t="shared" ref="N27:N34" si="12">N16</f>
        <v>Cpd17</v>
      </c>
      <c r="O27" s="106" t="str">
        <f t="shared" ref="O27:P34" si="13">N27</f>
        <v>Cpd17</v>
      </c>
      <c r="P27" s="106" t="str">
        <f t="shared" si="13"/>
        <v>Cpd17</v>
      </c>
      <c r="Q27" s="114" t="str">
        <f t="shared" ref="Q27:Q34" si="14">Q16</f>
        <v>Cpd25</v>
      </c>
      <c r="R27" s="114" t="str">
        <f t="shared" ref="R27:S34" si="15">Q27</f>
        <v>Cpd25</v>
      </c>
      <c r="S27" s="114" t="str">
        <f t="shared" si="15"/>
        <v>Cpd25</v>
      </c>
      <c r="T27" s="105">
        <v>12</v>
      </c>
      <c r="AC27" t="str">
        <f>AC25</f>
        <v>Cpd09</v>
      </c>
    </row>
    <row r="28" spans="1:29" x14ac:dyDescent="0.25">
      <c r="A28" s="1">
        <v>22</v>
      </c>
      <c r="B28" s="112" t="s">
        <v>113</v>
      </c>
      <c r="C28" s="112"/>
      <c r="D28" s="125">
        <v>1</v>
      </c>
      <c r="E28" s="125">
        <v>10</v>
      </c>
      <c r="G28" s="103" t="s">
        <v>2</v>
      </c>
      <c r="H28" s="106" t="str">
        <f t="shared" si="8"/>
        <v>Cpd02</v>
      </c>
      <c r="I28" s="106" t="str">
        <f t="shared" si="9"/>
        <v>Cpd02</v>
      </c>
      <c r="J28" s="106" t="str">
        <f t="shared" si="9"/>
        <v>Cpd02</v>
      </c>
      <c r="K28" s="114" t="str">
        <f t="shared" si="10"/>
        <v>Cpd10</v>
      </c>
      <c r="L28" s="114" t="str">
        <f t="shared" si="11"/>
        <v>Cpd10</v>
      </c>
      <c r="M28" s="114" t="str">
        <f t="shared" si="11"/>
        <v>Cpd10</v>
      </c>
      <c r="N28" s="106" t="str">
        <f t="shared" si="12"/>
        <v>Cpd18</v>
      </c>
      <c r="O28" s="106" t="str">
        <f t="shared" si="13"/>
        <v>Cpd18</v>
      </c>
      <c r="P28" s="106" t="str">
        <f t="shared" si="13"/>
        <v>Cpd18</v>
      </c>
      <c r="Q28" s="114" t="str">
        <f t="shared" si="14"/>
        <v>Cpd26</v>
      </c>
      <c r="R28" s="114" t="str">
        <f t="shared" si="15"/>
        <v>Cpd26</v>
      </c>
      <c r="S28" s="114" t="str">
        <f t="shared" si="15"/>
        <v>Cpd26</v>
      </c>
      <c r="T28" s="105">
        <v>24</v>
      </c>
      <c r="AC28" s="116" t="str">
        <f>B16</f>
        <v>Cpd10</v>
      </c>
    </row>
    <row r="29" spans="1:29" x14ac:dyDescent="0.25">
      <c r="A29" s="1">
        <v>23</v>
      </c>
      <c r="B29" s="112" t="s">
        <v>114</v>
      </c>
      <c r="C29" s="112"/>
      <c r="D29" s="125">
        <v>1</v>
      </c>
      <c r="E29" s="125">
        <v>10</v>
      </c>
      <c r="G29" s="103" t="s">
        <v>3</v>
      </c>
      <c r="H29" s="106" t="str">
        <f t="shared" si="8"/>
        <v>Cpd03</v>
      </c>
      <c r="I29" s="106" t="str">
        <f t="shared" si="9"/>
        <v>Cpd03</v>
      </c>
      <c r="J29" s="106" t="str">
        <f t="shared" si="9"/>
        <v>Cpd03</v>
      </c>
      <c r="K29" s="114" t="str">
        <f t="shared" si="10"/>
        <v>Cpd11</v>
      </c>
      <c r="L29" s="114" t="str">
        <f t="shared" si="11"/>
        <v>Cpd11</v>
      </c>
      <c r="M29" s="114" t="str">
        <f t="shared" si="11"/>
        <v>Cpd11</v>
      </c>
      <c r="N29" s="106" t="str">
        <f t="shared" si="12"/>
        <v>Cpd19</v>
      </c>
      <c r="O29" s="106" t="str">
        <f t="shared" si="13"/>
        <v>Cpd19</v>
      </c>
      <c r="P29" s="106" t="str">
        <f t="shared" si="13"/>
        <v>Cpd19</v>
      </c>
      <c r="Q29" s="114" t="str">
        <f t="shared" si="14"/>
        <v>Cpd27</v>
      </c>
      <c r="R29" s="114" t="str">
        <f t="shared" si="15"/>
        <v>Cpd27</v>
      </c>
      <c r="S29" s="114" t="str">
        <f t="shared" si="15"/>
        <v>Cpd27</v>
      </c>
      <c r="T29" s="105">
        <v>36</v>
      </c>
      <c r="AC29" t="str">
        <f>AC28</f>
        <v>Cpd10</v>
      </c>
    </row>
    <row r="30" spans="1:29" x14ac:dyDescent="0.25">
      <c r="A30" s="1">
        <v>24</v>
      </c>
      <c r="B30" s="112" t="s">
        <v>115</v>
      </c>
      <c r="C30" s="112"/>
      <c r="D30" s="125">
        <v>1</v>
      </c>
      <c r="E30" s="125">
        <v>10</v>
      </c>
      <c r="G30" s="103" t="s">
        <v>4</v>
      </c>
      <c r="H30" s="106" t="str">
        <f t="shared" si="8"/>
        <v>Cpd04</v>
      </c>
      <c r="I30" s="106" t="str">
        <f t="shared" si="9"/>
        <v>Cpd04</v>
      </c>
      <c r="J30" s="106" t="str">
        <f t="shared" si="9"/>
        <v>Cpd04</v>
      </c>
      <c r="K30" s="114" t="str">
        <f t="shared" si="10"/>
        <v>Cpd12</v>
      </c>
      <c r="L30" s="114" t="str">
        <f t="shared" si="11"/>
        <v>Cpd12</v>
      </c>
      <c r="M30" s="114" t="str">
        <f t="shared" si="11"/>
        <v>Cpd12</v>
      </c>
      <c r="N30" s="106" t="str">
        <f t="shared" si="12"/>
        <v>Cpd20</v>
      </c>
      <c r="O30" s="106" t="str">
        <f t="shared" si="13"/>
        <v>Cpd20</v>
      </c>
      <c r="P30" s="106" t="str">
        <f>O30</f>
        <v>Cpd20</v>
      </c>
      <c r="Q30" s="114" t="str">
        <f t="shared" si="14"/>
        <v>Cpd28</v>
      </c>
      <c r="R30" s="114" t="str">
        <f t="shared" si="15"/>
        <v>Cpd28</v>
      </c>
      <c r="S30" s="114" t="str">
        <f t="shared" si="15"/>
        <v>Cpd28</v>
      </c>
      <c r="T30" s="105">
        <v>48</v>
      </c>
      <c r="AC30" t="str">
        <f>AC28</f>
        <v>Cpd10</v>
      </c>
    </row>
    <row r="31" spans="1:29" x14ac:dyDescent="0.25">
      <c r="A31" s="1">
        <v>25</v>
      </c>
      <c r="B31" s="112" t="s">
        <v>116</v>
      </c>
      <c r="C31" s="112"/>
      <c r="D31" s="125">
        <v>1</v>
      </c>
      <c r="E31" s="125">
        <v>10</v>
      </c>
      <c r="G31" s="103" t="s">
        <v>5</v>
      </c>
      <c r="H31" s="106" t="str">
        <f t="shared" si="8"/>
        <v>Cpd05</v>
      </c>
      <c r="I31" s="106" t="str">
        <f t="shared" si="9"/>
        <v>Cpd05</v>
      </c>
      <c r="J31" s="106" t="str">
        <f t="shared" si="9"/>
        <v>Cpd05</v>
      </c>
      <c r="K31" s="114" t="str">
        <f t="shared" si="10"/>
        <v>Cpd13</v>
      </c>
      <c r="L31" s="114" t="str">
        <f t="shared" si="11"/>
        <v>Cpd13</v>
      </c>
      <c r="M31" s="114" t="str">
        <f t="shared" si="11"/>
        <v>Cpd13</v>
      </c>
      <c r="N31" s="106" t="str">
        <f t="shared" si="12"/>
        <v>Cpd21</v>
      </c>
      <c r="O31" s="106" t="str">
        <f t="shared" si="13"/>
        <v>Cpd21</v>
      </c>
      <c r="P31" s="106" t="str">
        <f t="shared" si="13"/>
        <v>Cpd21</v>
      </c>
      <c r="Q31" s="114" t="str">
        <f t="shared" si="14"/>
        <v>Cpd29</v>
      </c>
      <c r="R31" s="114" t="str">
        <f t="shared" si="15"/>
        <v>Cpd29</v>
      </c>
      <c r="S31" s="114" t="str">
        <f t="shared" si="15"/>
        <v>Cpd29</v>
      </c>
      <c r="T31" s="105">
        <v>60</v>
      </c>
      <c r="AC31" s="116" t="str">
        <f>B17</f>
        <v>Cpd11</v>
      </c>
    </row>
    <row r="32" spans="1:29" x14ac:dyDescent="0.25">
      <c r="A32" s="1">
        <v>26</v>
      </c>
      <c r="B32" s="112" t="s">
        <v>117</v>
      </c>
      <c r="C32" s="112"/>
      <c r="D32" s="125">
        <v>1</v>
      </c>
      <c r="E32" s="125">
        <v>10</v>
      </c>
      <c r="G32" s="103" t="s">
        <v>6</v>
      </c>
      <c r="H32" s="106" t="str">
        <f t="shared" si="8"/>
        <v>Cpd06</v>
      </c>
      <c r="I32" s="106" t="str">
        <f t="shared" si="9"/>
        <v>Cpd06</v>
      </c>
      <c r="J32" s="106" t="str">
        <f t="shared" si="9"/>
        <v>Cpd06</v>
      </c>
      <c r="K32" s="114" t="str">
        <f t="shared" si="10"/>
        <v>Cpd14</v>
      </c>
      <c r="L32" s="114" t="str">
        <f t="shared" si="11"/>
        <v>Cpd14</v>
      </c>
      <c r="M32" s="114" t="str">
        <f t="shared" si="11"/>
        <v>Cpd14</v>
      </c>
      <c r="N32" s="106" t="str">
        <f t="shared" si="12"/>
        <v>Cpd22</v>
      </c>
      <c r="O32" s="106" t="str">
        <f t="shared" si="13"/>
        <v>Cpd22</v>
      </c>
      <c r="P32" s="106" t="str">
        <f t="shared" si="13"/>
        <v>Cpd22</v>
      </c>
      <c r="Q32" s="114" t="str">
        <f t="shared" si="14"/>
        <v>PosCtrls</v>
      </c>
      <c r="R32" s="114" t="str">
        <f t="shared" si="15"/>
        <v>PosCtrls</v>
      </c>
      <c r="S32" s="114" t="str">
        <f t="shared" si="15"/>
        <v>PosCtrls</v>
      </c>
      <c r="T32" s="105">
        <v>72</v>
      </c>
      <c r="AC32" t="str">
        <f>AC31</f>
        <v>Cpd11</v>
      </c>
    </row>
    <row r="33" spans="1:29" x14ac:dyDescent="0.25">
      <c r="A33" s="1">
        <v>27</v>
      </c>
      <c r="B33" s="112" t="s">
        <v>118</v>
      </c>
      <c r="C33" s="112"/>
      <c r="D33" s="125">
        <v>1</v>
      </c>
      <c r="E33" s="125">
        <v>10</v>
      </c>
      <c r="G33" s="103" t="s">
        <v>7</v>
      </c>
      <c r="H33" s="106" t="str">
        <f t="shared" si="8"/>
        <v>Cpd07</v>
      </c>
      <c r="I33" s="106" t="str">
        <f t="shared" si="9"/>
        <v>Cpd07</v>
      </c>
      <c r="J33" s="106" t="str">
        <f t="shared" si="9"/>
        <v>Cpd07</v>
      </c>
      <c r="K33" s="114" t="str">
        <f t="shared" si="10"/>
        <v>Cpd15</v>
      </c>
      <c r="L33" s="114" t="str">
        <f t="shared" si="11"/>
        <v>Cpd15</v>
      </c>
      <c r="M33" s="114" t="str">
        <f t="shared" si="11"/>
        <v>Cpd15</v>
      </c>
      <c r="N33" s="106" t="str">
        <f t="shared" si="12"/>
        <v>Cpd23</v>
      </c>
      <c r="O33" s="106" t="str">
        <f t="shared" si="13"/>
        <v>Cpd23</v>
      </c>
      <c r="P33" s="106" t="str">
        <f t="shared" si="13"/>
        <v>Cpd23</v>
      </c>
      <c r="Q33" s="114" t="str">
        <f t="shared" si="14"/>
        <v>ABT</v>
      </c>
      <c r="R33" s="114" t="str">
        <f t="shared" si="15"/>
        <v>ABT</v>
      </c>
      <c r="S33" s="114" t="str">
        <f t="shared" si="15"/>
        <v>ABT</v>
      </c>
      <c r="T33" s="105">
        <v>84</v>
      </c>
      <c r="AC33" t="str">
        <f>AC31</f>
        <v>Cpd11</v>
      </c>
    </row>
    <row r="34" spans="1:29" x14ac:dyDescent="0.25">
      <c r="A34" s="1">
        <v>28</v>
      </c>
      <c r="B34" s="112" t="s">
        <v>119</v>
      </c>
      <c r="C34" s="112"/>
      <c r="D34" s="125">
        <v>1</v>
      </c>
      <c r="E34" s="125">
        <v>10</v>
      </c>
      <c r="G34" s="103" t="s">
        <v>8</v>
      </c>
      <c r="H34" s="106" t="str">
        <f t="shared" si="8"/>
        <v>Cpd08</v>
      </c>
      <c r="I34" s="106" t="str">
        <f t="shared" si="9"/>
        <v>Cpd08</v>
      </c>
      <c r="J34" s="106" t="str">
        <f t="shared" si="9"/>
        <v>Cpd08</v>
      </c>
      <c r="K34" s="114" t="str">
        <f t="shared" si="10"/>
        <v>Cpd16</v>
      </c>
      <c r="L34" s="114" t="str">
        <f t="shared" si="11"/>
        <v>Cpd16</v>
      </c>
      <c r="M34" s="114" t="str">
        <f t="shared" si="11"/>
        <v>Cpd16</v>
      </c>
      <c r="N34" s="106" t="str">
        <f t="shared" si="12"/>
        <v>Cpd24</v>
      </c>
      <c r="O34" s="106" t="str">
        <f t="shared" si="13"/>
        <v>Cpd24</v>
      </c>
      <c r="P34" s="106" t="str">
        <f t="shared" si="13"/>
        <v>Cpd24</v>
      </c>
      <c r="Q34" s="114" t="str">
        <f t="shared" si="14"/>
        <v>DMSO</v>
      </c>
      <c r="R34" s="114" t="str">
        <f t="shared" si="15"/>
        <v>DMSO</v>
      </c>
      <c r="S34" s="114" t="str">
        <f t="shared" si="15"/>
        <v>DMSO</v>
      </c>
      <c r="T34" s="105">
        <v>96</v>
      </c>
      <c r="AC34" s="116" t="str">
        <f>B18</f>
        <v>Cpd12</v>
      </c>
    </row>
    <row r="35" spans="1:29" x14ac:dyDescent="0.25">
      <c r="A35" s="1">
        <v>29</v>
      </c>
      <c r="B35" s="112" t="s">
        <v>120</v>
      </c>
      <c r="C35" s="112"/>
      <c r="D35" s="125">
        <v>1</v>
      </c>
      <c r="E35" s="125">
        <v>10</v>
      </c>
      <c r="AC35" t="str">
        <f>AC34</f>
        <v>Cpd12</v>
      </c>
    </row>
    <row r="36" spans="1:29" x14ac:dyDescent="0.25">
      <c r="A36" s="1">
        <v>30</v>
      </c>
      <c r="B36" s="112" t="s">
        <v>88</v>
      </c>
      <c r="C36" s="112" t="s">
        <v>90</v>
      </c>
      <c r="D36" s="125"/>
      <c r="E36" s="125">
        <v>3.3</v>
      </c>
      <c r="AC36" t="str">
        <f>AC34</f>
        <v>Cpd12</v>
      </c>
    </row>
    <row r="37" spans="1:29" x14ac:dyDescent="0.25">
      <c r="B37" s="127" t="s">
        <v>47</v>
      </c>
      <c r="C37" s="112" t="s">
        <v>90</v>
      </c>
      <c r="D37" s="125"/>
      <c r="E37" s="128">
        <v>500</v>
      </c>
      <c r="AC37" s="116" t="str">
        <f>B19</f>
        <v>Cpd13</v>
      </c>
    </row>
    <row r="38" spans="1:29" x14ac:dyDescent="0.25">
      <c r="B38" s="115" t="s">
        <v>0</v>
      </c>
      <c r="C38" s="126"/>
      <c r="D38" s="125"/>
      <c r="E38" s="125" t="s">
        <v>91</v>
      </c>
      <c r="AC38" t="str">
        <f>AC37</f>
        <v>Cpd13</v>
      </c>
    </row>
    <row r="39" spans="1:29" x14ac:dyDescent="0.25">
      <c r="G39"/>
      <c r="AC39" t="str">
        <f>AC37</f>
        <v>Cpd13</v>
      </c>
    </row>
    <row r="40" spans="1:29" x14ac:dyDescent="0.25">
      <c r="B40" s="1"/>
      <c r="C40" s="119" t="s">
        <v>52</v>
      </c>
      <c r="D40" s="119" t="s">
        <v>53</v>
      </c>
      <c r="G40" s="1" t="s">
        <v>54</v>
      </c>
      <c r="H40" s="120"/>
      <c r="AC40" s="116" t="str">
        <f>B20</f>
        <v>Cpd14</v>
      </c>
    </row>
    <row r="41" spans="1:29" x14ac:dyDescent="0.25">
      <c r="B41" s="1" t="s">
        <v>88</v>
      </c>
      <c r="C41" s="1" t="s">
        <v>55</v>
      </c>
      <c r="D41" s="1" t="s">
        <v>41</v>
      </c>
      <c r="G41" s="1">
        <v>3.33</v>
      </c>
      <c r="H41" s="1"/>
      <c r="I41" t="s">
        <v>56</v>
      </c>
      <c r="AC41" t="str">
        <f>AC40</f>
        <v>Cpd14</v>
      </c>
    </row>
    <row r="42" spans="1:29" x14ac:dyDescent="0.25">
      <c r="B42" s="1"/>
      <c r="C42" s="1" t="s">
        <v>29</v>
      </c>
      <c r="D42" s="1" t="s">
        <v>43</v>
      </c>
      <c r="G42" s="1">
        <v>3.33</v>
      </c>
      <c r="H42" s="1"/>
      <c r="AC42" t="str">
        <f>AC40</f>
        <v>Cpd14</v>
      </c>
    </row>
    <row r="43" spans="1:29" x14ac:dyDescent="0.25">
      <c r="B43" s="1"/>
      <c r="C43" s="1" t="s">
        <v>31</v>
      </c>
      <c r="D43" s="1" t="s">
        <v>44</v>
      </c>
      <c r="G43" s="1">
        <v>3.33</v>
      </c>
      <c r="H43" s="1"/>
      <c r="AC43" s="116" t="str">
        <f>B21</f>
        <v>Cpd15</v>
      </c>
    </row>
    <row r="44" spans="1:29" x14ac:dyDescent="0.25">
      <c r="B44" s="1"/>
      <c r="C44" s="1"/>
      <c r="D44" s="1"/>
      <c r="H44" s="1"/>
      <c r="AC44" t="str">
        <f>AC43</f>
        <v>Cpd15</v>
      </c>
    </row>
    <row r="45" spans="1:29" x14ac:dyDescent="0.25">
      <c r="B45" s="1"/>
      <c r="C45" s="1"/>
      <c r="D45" s="121"/>
      <c r="H45" s="1"/>
    </row>
    <row r="46" spans="1:29" x14ac:dyDescent="0.25">
      <c r="B46" s="1"/>
      <c r="C46" s="1"/>
      <c r="D46" s="1"/>
      <c r="H46" s="1"/>
      <c r="AC46" s="116"/>
    </row>
    <row r="47" spans="1:29" x14ac:dyDescent="0.25">
      <c r="AC47">
        <f>AC46</f>
        <v>0</v>
      </c>
    </row>
    <row r="48" spans="1:29" x14ac:dyDescent="0.25">
      <c r="AC48">
        <f>AC46</f>
        <v>0</v>
      </c>
    </row>
    <row r="49" spans="29:29" x14ac:dyDescent="0.25">
      <c r="AC49" s="116" t="str">
        <f>B23</f>
        <v>Cpd17</v>
      </c>
    </row>
    <row r="50" spans="29:29" x14ac:dyDescent="0.25">
      <c r="AC50" t="str">
        <f>AC49</f>
        <v>Cpd17</v>
      </c>
    </row>
    <row r="51" spans="29:29" x14ac:dyDescent="0.25">
      <c r="AC51" t="str">
        <f>AC49</f>
        <v>Cpd17</v>
      </c>
    </row>
    <row r="52" spans="29:29" x14ac:dyDescent="0.25">
      <c r="AC52" s="116" t="str">
        <f>B24</f>
        <v>Cpd18</v>
      </c>
    </row>
    <row r="53" spans="29:29" x14ac:dyDescent="0.25">
      <c r="AC53" t="str">
        <f>AC52</f>
        <v>Cpd18</v>
      </c>
    </row>
    <row r="54" spans="29:29" x14ac:dyDescent="0.25">
      <c r="AC54" t="str">
        <f>AC52</f>
        <v>Cpd18</v>
      </c>
    </row>
    <row r="55" spans="29:29" x14ac:dyDescent="0.25">
      <c r="AC55" s="116" t="str">
        <f>B25</f>
        <v>Cpd19</v>
      </c>
    </row>
    <row r="56" spans="29:29" x14ac:dyDescent="0.25">
      <c r="AC56" t="str">
        <f>AC55</f>
        <v>Cpd19</v>
      </c>
    </row>
    <row r="57" spans="29:29" x14ac:dyDescent="0.25">
      <c r="AC57" t="str">
        <f>AC55</f>
        <v>Cpd19</v>
      </c>
    </row>
    <row r="58" spans="29:29" x14ac:dyDescent="0.25">
      <c r="AC58" s="116" t="str">
        <f>B26</f>
        <v>Cpd20</v>
      </c>
    </row>
    <row r="59" spans="29:29" x14ac:dyDescent="0.25">
      <c r="AC59" t="str">
        <f>AC58</f>
        <v>Cpd20</v>
      </c>
    </row>
    <row r="60" spans="29:29" x14ac:dyDescent="0.25">
      <c r="AC60" t="str">
        <f>AC58</f>
        <v>Cpd20</v>
      </c>
    </row>
    <row r="61" spans="29:29" x14ac:dyDescent="0.25">
      <c r="AC61" s="116" t="str">
        <f>B27</f>
        <v>Cpd21</v>
      </c>
    </row>
    <row r="62" spans="29:29" x14ac:dyDescent="0.25">
      <c r="AC62" t="str">
        <f>AC61</f>
        <v>Cpd21</v>
      </c>
    </row>
    <row r="63" spans="29:29" x14ac:dyDescent="0.25">
      <c r="AC63" t="str">
        <f>AC61</f>
        <v>Cpd21</v>
      </c>
    </row>
    <row r="64" spans="29:29" x14ac:dyDescent="0.25">
      <c r="AC64" s="116" t="str">
        <f>B28</f>
        <v>Cpd22</v>
      </c>
    </row>
    <row r="65" spans="29:29" x14ac:dyDescent="0.25">
      <c r="AC65" t="str">
        <f>AC64</f>
        <v>Cpd22</v>
      </c>
    </row>
    <row r="66" spans="29:29" x14ac:dyDescent="0.25">
      <c r="AC66" t="str">
        <f>AC64</f>
        <v>Cpd22</v>
      </c>
    </row>
    <row r="67" spans="29:29" x14ac:dyDescent="0.25">
      <c r="AC67" s="116" t="str">
        <f>B29</f>
        <v>Cpd23</v>
      </c>
    </row>
    <row r="68" spans="29:29" x14ac:dyDescent="0.25">
      <c r="AC68" t="str">
        <f>AC67</f>
        <v>Cpd23</v>
      </c>
    </row>
    <row r="69" spans="29:29" x14ac:dyDescent="0.25">
      <c r="AC69" t="str">
        <f>AC67</f>
        <v>Cpd23</v>
      </c>
    </row>
    <row r="70" spans="29:29" x14ac:dyDescent="0.25">
      <c r="AC70" s="116" t="str">
        <f>B30</f>
        <v>Cpd24</v>
      </c>
    </row>
    <row r="71" spans="29:29" x14ac:dyDescent="0.25">
      <c r="AC71" t="str">
        <f>AC70</f>
        <v>Cpd24</v>
      </c>
    </row>
    <row r="72" spans="29:29" x14ac:dyDescent="0.25">
      <c r="AC72" t="str">
        <f>AC70</f>
        <v>Cpd24</v>
      </c>
    </row>
    <row r="73" spans="29:29" x14ac:dyDescent="0.25">
      <c r="AC73" s="116" t="str">
        <f>B31</f>
        <v>Cpd25</v>
      </c>
    </row>
    <row r="74" spans="29:29" x14ac:dyDescent="0.25">
      <c r="AC74" t="str">
        <f>AC73</f>
        <v>Cpd25</v>
      </c>
    </row>
    <row r="75" spans="29:29" x14ac:dyDescent="0.25">
      <c r="AC75" t="str">
        <f>AC73</f>
        <v>Cpd25</v>
      </c>
    </row>
    <row r="76" spans="29:29" x14ac:dyDescent="0.25">
      <c r="AC76" s="116" t="str">
        <f>B32</f>
        <v>Cpd26</v>
      </c>
    </row>
    <row r="77" spans="29:29" x14ac:dyDescent="0.25">
      <c r="AC77" t="str">
        <f>AC76</f>
        <v>Cpd26</v>
      </c>
    </row>
    <row r="78" spans="29:29" x14ac:dyDescent="0.25">
      <c r="AC78" t="str">
        <f>AC76</f>
        <v>Cpd26</v>
      </c>
    </row>
    <row r="79" spans="29:29" x14ac:dyDescent="0.25">
      <c r="AC79" s="116" t="str">
        <f>B33</f>
        <v>Cpd27</v>
      </c>
    </row>
    <row r="80" spans="29:29" x14ac:dyDescent="0.25">
      <c r="AC80" t="str">
        <f>AC79</f>
        <v>Cpd27</v>
      </c>
    </row>
    <row r="81" spans="29:29" x14ac:dyDescent="0.25">
      <c r="AC81" t="str">
        <f>AC79</f>
        <v>Cpd27</v>
      </c>
    </row>
    <row r="82" spans="29:29" x14ac:dyDescent="0.25">
      <c r="AC82" s="116" t="str">
        <f>B34</f>
        <v>Cpd28</v>
      </c>
    </row>
    <row r="83" spans="29:29" x14ac:dyDescent="0.25">
      <c r="AC83" t="str">
        <f>AC82</f>
        <v>Cpd28</v>
      </c>
    </row>
    <row r="84" spans="29:29" x14ac:dyDescent="0.25">
      <c r="AC84" t="str">
        <f>AC82</f>
        <v>Cpd28</v>
      </c>
    </row>
    <row r="85" spans="29:29" x14ac:dyDescent="0.25">
      <c r="AC85" s="116" t="str">
        <f>B35</f>
        <v>Cpd29</v>
      </c>
    </row>
    <row r="86" spans="29:29" x14ac:dyDescent="0.25">
      <c r="AC86" t="str">
        <f>AC85</f>
        <v>Cpd29</v>
      </c>
    </row>
    <row r="87" spans="29:29" x14ac:dyDescent="0.25">
      <c r="AC87" t="str">
        <f>AC85</f>
        <v>Cpd29</v>
      </c>
    </row>
    <row r="88" spans="29:29" x14ac:dyDescent="0.25">
      <c r="AC88" s="116" t="str">
        <f>B36</f>
        <v>PosCtrls</v>
      </c>
    </row>
    <row r="89" spans="29:29" x14ac:dyDescent="0.25">
      <c r="AC89" t="str">
        <f>AC88</f>
        <v>PosCtrls</v>
      </c>
    </row>
    <row r="90" spans="29:29" x14ac:dyDescent="0.25">
      <c r="AC90" t="str">
        <f>AC88</f>
        <v>PosCtrls</v>
      </c>
    </row>
    <row r="91" spans="29:29" x14ac:dyDescent="0.25">
      <c r="AC91" s="116" t="str">
        <f>B37</f>
        <v>ABT</v>
      </c>
    </row>
    <row r="92" spans="29:29" x14ac:dyDescent="0.25">
      <c r="AC92" t="str">
        <f>AC91</f>
        <v>ABT</v>
      </c>
    </row>
    <row r="93" spans="29:29" x14ac:dyDescent="0.25">
      <c r="AC93" t="str">
        <f>AC91</f>
        <v>ABT</v>
      </c>
    </row>
    <row r="94" spans="29:29" x14ac:dyDescent="0.25">
      <c r="AC94" s="116" t="str">
        <f>B38</f>
        <v>DMSO</v>
      </c>
    </row>
    <row r="95" spans="29:29" x14ac:dyDescent="0.25">
      <c r="AC95" t="str">
        <f>AC94</f>
        <v>DMSO</v>
      </c>
    </row>
    <row r="96" spans="29:29" x14ac:dyDescent="0.25">
      <c r="AC96" t="str">
        <f>AC94</f>
        <v>DMSO</v>
      </c>
    </row>
  </sheetData>
  <mergeCells count="3">
    <mergeCell ref="H14:S14"/>
    <mergeCell ref="H25:S25"/>
    <mergeCell ref="G1:S1"/>
  </mergeCells>
  <phoneticPr fontId="21" type="noConversion"/>
  <conditionalFormatting sqref="H3:K10">
    <cfRule type="containsBlanks" dxfId="0" priority="1">
      <formula>LEN(TRIM(H3))=0</formula>
    </cfRule>
  </conditionalFormatting>
  <dataValidations count="1">
    <dataValidation type="list" allowBlank="1" showInputMessage="1" showErrorMessage="1" sqref="C2:C4" xr:uid="{00000000-0002-0000-0100-000000000000}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  <pageSetUpPr fitToPage="1"/>
  </sheetPr>
  <dimension ref="A1:AH237"/>
  <sheetViews>
    <sheetView tabSelected="1" topLeftCell="A85" zoomScale="90" zoomScaleNormal="90" zoomScaleSheetLayoutView="80" workbookViewId="0">
      <selection activeCell="C100" sqref="C100"/>
    </sheetView>
  </sheetViews>
  <sheetFormatPr defaultRowHeight="15" x14ac:dyDescent="0.25"/>
  <cols>
    <col min="1" max="1" width="25.140625" customWidth="1"/>
    <col min="2" max="3" width="33.7109375" customWidth="1"/>
    <col min="15" max="16" width="12.7109375" style="3" bestFit="1" customWidth="1"/>
    <col min="17" max="17" width="9.140625" style="3"/>
    <col min="18" max="18" width="17.42578125" style="3" bestFit="1" customWidth="1"/>
    <col min="19" max="19" width="16.85546875" style="3" bestFit="1" customWidth="1"/>
    <col min="20" max="20" width="13.85546875" style="3" bestFit="1" customWidth="1"/>
    <col min="21" max="21" width="15.28515625" style="3" bestFit="1" customWidth="1"/>
    <col min="22" max="22" width="25.5703125" style="3" bestFit="1" customWidth="1"/>
    <col min="23" max="26" width="11.5703125" style="3" bestFit="1" customWidth="1"/>
    <col min="27" max="28" width="12.7109375" style="3" bestFit="1" customWidth="1"/>
    <col min="29" max="29" width="14.5703125" style="3" bestFit="1" customWidth="1"/>
    <col min="30" max="34" width="12.7109375" style="3" bestFit="1" customWidth="1"/>
    <col min="35" max="218" width="9.140625" style="3"/>
    <col min="219" max="219" width="25.28515625" style="3" customWidth="1"/>
    <col min="220" max="220" width="6.28515625" style="3" customWidth="1"/>
    <col min="221" max="221" width="10.7109375" style="3" customWidth="1"/>
    <col min="222" max="222" width="10.28515625" style="3" customWidth="1"/>
    <col min="223" max="223" width="32.28515625" style="3" customWidth="1"/>
    <col min="224" max="224" width="13.7109375" style="3" customWidth="1"/>
    <col min="225" max="225" width="11.7109375" style="3" customWidth="1"/>
    <col min="226" max="226" width="12.5703125" style="3" customWidth="1"/>
    <col min="227" max="228" width="11.5703125" style="3" customWidth="1"/>
    <col min="229" max="229" width="18.5703125" style="3" customWidth="1"/>
    <col min="230" max="230" width="11.5703125" style="3" customWidth="1"/>
    <col min="231" max="234" width="12.28515625" style="3" customWidth="1"/>
    <col min="235" max="236" width="11" style="3" customWidth="1"/>
    <col min="237" max="237" width="20.28515625" style="3" customWidth="1"/>
    <col min="238" max="238" width="13.7109375" style="3" customWidth="1"/>
    <col min="239" max="239" width="15.28515625" style="3" customWidth="1"/>
    <col min="240" max="240" width="14.5703125" style="3" customWidth="1"/>
    <col min="241" max="242" width="11" style="3" customWidth="1"/>
    <col min="243" max="243" width="12" style="3" customWidth="1"/>
    <col min="244" max="246" width="15.28515625" style="3" customWidth="1"/>
    <col min="247" max="247" width="12.5703125" style="3" customWidth="1"/>
    <col min="248" max="250" width="11.5703125" style="3" customWidth="1"/>
    <col min="251" max="251" width="15.28515625" style="3" customWidth="1"/>
    <col min="252" max="252" width="13.42578125" style="3" customWidth="1"/>
    <col min="253" max="253" width="14.7109375" style="3" customWidth="1"/>
    <col min="254" max="255" width="11.5703125" style="3" customWidth="1"/>
    <col min="256" max="474" width="9.140625" style="3"/>
    <col min="475" max="475" width="25.28515625" style="3" customWidth="1"/>
    <col min="476" max="476" width="6.28515625" style="3" customWidth="1"/>
    <col min="477" max="477" width="10.7109375" style="3" customWidth="1"/>
    <col min="478" max="478" width="10.28515625" style="3" customWidth="1"/>
    <col min="479" max="479" width="32.28515625" style="3" customWidth="1"/>
    <col min="480" max="480" width="13.7109375" style="3" customWidth="1"/>
    <col min="481" max="481" width="11.7109375" style="3" customWidth="1"/>
    <col min="482" max="482" width="12.5703125" style="3" customWidth="1"/>
    <col min="483" max="484" width="11.5703125" style="3" customWidth="1"/>
    <col min="485" max="485" width="18.5703125" style="3" customWidth="1"/>
    <col min="486" max="486" width="11.5703125" style="3" customWidth="1"/>
    <col min="487" max="490" width="12.28515625" style="3" customWidth="1"/>
    <col min="491" max="492" width="11" style="3" customWidth="1"/>
    <col min="493" max="493" width="20.28515625" style="3" customWidth="1"/>
    <col min="494" max="494" width="13.7109375" style="3" customWidth="1"/>
    <col min="495" max="495" width="15.28515625" style="3" customWidth="1"/>
    <col min="496" max="496" width="14.5703125" style="3" customWidth="1"/>
    <col min="497" max="498" width="11" style="3" customWidth="1"/>
    <col min="499" max="499" width="12" style="3" customWidth="1"/>
    <col min="500" max="502" width="15.28515625" style="3" customWidth="1"/>
    <col min="503" max="503" width="12.5703125" style="3" customWidth="1"/>
    <col min="504" max="506" width="11.5703125" style="3" customWidth="1"/>
    <col min="507" max="507" width="15.28515625" style="3" customWidth="1"/>
    <col min="508" max="508" width="13.42578125" style="3" customWidth="1"/>
    <col min="509" max="509" width="14.7109375" style="3" customWidth="1"/>
    <col min="510" max="511" width="11.5703125" style="3" customWidth="1"/>
    <col min="512" max="730" width="9.140625" style="3"/>
    <col min="731" max="731" width="25.28515625" style="3" customWidth="1"/>
    <col min="732" max="732" width="6.28515625" style="3" customWidth="1"/>
    <col min="733" max="733" width="10.7109375" style="3" customWidth="1"/>
    <col min="734" max="734" width="10.28515625" style="3" customWidth="1"/>
    <col min="735" max="735" width="32.28515625" style="3" customWidth="1"/>
    <col min="736" max="736" width="13.7109375" style="3" customWidth="1"/>
    <col min="737" max="737" width="11.7109375" style="3" customWidth="1"/>
    <col min="738" max="738" width="12.5703125" style="3" customWidth="1"/>
    <col min="739" max="740" width="11.5703125" style="3" customWidth="1"/>
    <col min="741" max="741" width="18.5703125" style="3" customWidth="1"/>
    <col min="742" max="742" width="11.5703125" style="3" customWidth="1"/>
    <col min="743" max="746" width="12.28515625" style="3" customWidth="1"/>
    <col min="747" max="748" width="11" style="3" customWidth="1"/>
    <col min="749" max="749" width="20.28515625" style="3" customWidth="1"/>
    <col min="750" max="750" width="13.7109375" style="3" customWidth="1"/>
    <col min="751" max="751" width="15.28515625" style="3" customWidth="1"/>
    <col min="752" max="752" width="14.5703125" style="3" customWidth="1"/>
    <col min="753" max="754" width="11" style="3" customWidth="1"/>
    <col min="755" max="755" width="12" style="3" customWidth="1"/>
    <col min="756" max="758" width="15.28515625" style="3" customWidth="1"/>
    <col min="759" max="759" width="12.5703125" style="3" customWidth="1"/>
    <col min="760" max="762" width="11.5703125" style="3" customWidth="1"/>
    <col min="763" max="763" width="15.28515625" style="3" customWidth="1"/>
    <col min="764" max="764" width="13.42578125" style="3" customWidth="1"/>
    <col min="765" max="765" width="14.7109375" style="3" customWidth="1"/>
    <col min="766" max="767" width="11.5703125" style="3" customWidth="1"/>
    <col min="768" max="986" width="9.140625" style="3"/>
    <col min="987" max="987" width="25.28515625" style="3" customWidth="1"/>
    <col min="988" max="988" width="6.28515625" style="3" customWidth="1"/>
    <col min="989" max="989" width="10.7109375" style="3" customWidth="1"/>
    <col min="990" max="990" width="10.28515625" style="3" customWidth="1"/>
    <col min="991" max="991" width="32.28515625" style="3" customWidth="1"/>
    <col min="992" max="992" width="13.7109375" style="3" customWidth="1"/>
    <col min="993" max="993" width="11.7109375" style="3" customWidth="1"/>
    <col min="994" max="994" width="12.5703125" style="3" customWidth="1"/>
    <col min="995" max="996" width="11.5703125" style="3" customWidth="1"/>
    <col min="997" max="997" width="18.5703125" style="3" customWidth="1"/>
    <col min="998" max="998" width="11.5703125" style="3" customWidth="1"/>
    <col min="999" max="1002" width="12.28515625" style="3" customWidth="1"/>
    <col min="1003" max="1004" width="11" style="3" customWidth="1"/>
    <col min="1005" max="1005" width="20.28515625" style="3" customWidth="1"/>
    <col min="1006" max="1006" width="13.7109375" style="3" customWidth="1"/>
    <col min="1007" max="1007" width="15.28515625" style="3" customWidth="1"/>
    <col min="1008" max="1008" width="14.5703125" style="3" customWidth="1"/>
    <col min="1009" max="1010" width="11" style="3" customWidth="1"/>
    <col min="1011" max="1011" width="12" style="3" customWidth="1"/>
    <col min="1012" max="1014" width="15.28515625" style="3" customWidth="1"/>
    <col min="1015" max="1015" width="12.5703125" style="3" customWidth="1"/>
    <col min="1016" max="1018" width="11.5703125" style="3" customWidth="1"/>
    <col min="1019" max="1019" width="15.28515625" style="3" customWidth="1"/>
    <col min="1020" max="1020" width="13.42578125" style="3" customWidth="1"/>
    <col min="1021" max="1021" width="14.7109375" style="3" customWidth="1"/>
    <col min="1022" max="1023" width="11.5703125" style="3" customWidth="1"/>
    <col min="1024" max="1242" width="9.140625" style="3"/>
    <col min="1243" max="1243" width="25.28515625" style="3" customWidth="1"/>
    <col min="1244" max="1244" width="6.28515625" style="3" customWidth="1"/>
    <col min="1245" max="1245" width="10.7109375" style="3" customWidth="1"/>
    <col min="1246" max="1246" width="10.28515625" style="3" customWidth="1"/>
    <col min="1247" max="1247" width="32.28515625" style="3" customWidth="1"/>
    <col min="1248" max="1248" width="13.7109375" style="3" customWidth="1"/>
    <col min="1249" max="1249" width="11.7109375" style="3" customWidth="1"/>
    <col min="1250" max="1250" width="12.5703125" style="3" customWidth="1"/>
    <col min="1251" max="1252" width="11.5703125" style="3" customWidth="1"/>
    <col min="1253" max="1253" width="18.5703125" style="3" customWidth="1"/>
    <col min="1254" max="1254" width="11.5703125" style="3" customWidth="1"/>
    <col min="1255" max="1258" width="12.28515625" style="3" customWidth="1"/>
    <col min="1259" max="1260" width="11" style="3" customWidth="1"/>
    <col min="1261" max="1261" width="20.28515625" style="3" customWidth="1"/>
    <col min="1262" max="1262" width="13.7109375" style="3" customWidth="1"/>
    <col min="1263" max="1263" width="15.28515625" style="3" customWidth="1"/>
    <col min="1264" max="1264" width="14.5703125" style="3" customWidth="1"/>
    <col min="1265" max="1266" width="11" style="3" customWidth="1"/>
    <col min="1267" max="1267" width="12" style="3" customWidth="1"/>
    <col min="1268" max="1270" width="15.28515625" style="3" customWidth="1"/>
    <col min="1271" max="1271" width="12.5703125" style="3" customWidth="1"/>
    <col min="1272" max="1274" width="11.5703125" style="3" customWidth="1"/>
    <col min="1275" max="1275" width="15.28515625" style="3" customWidth="1"/>
    <col min="1276" max="1276" width="13.42578125" style="3" customWidth="1"/>
    <col min="1277" max="1277" width="14.7109375" style="3" customWidth="1"/>
    <col min="1278" max="1279" width="11.5703125" style="3" customWidth="1"/>
    <col min="1280" max="1498" width="9.140625" style="3"/>
    <col min="1499" max="1499" width="25.28515625" style="3" customWidth="1"/>
    <col min="1500" max="1500" width="6.28515625" style="3" customWidth="1"/>
    <col min="1501" max="1501" width="10.7109375" style="3" customWidth="1"/>
    <col min="1502" max="1502" width="10.28515625" style="3" customWidth="1"/>
    <col min="1503" max="1503" width="32.28515625" style="3" customWidth="1"/>
    <col min="1504" max="1504" width="13.7109375" style="3" customWidth="1"/>
    <col min="1505" max="1505" width="11.7109375" style="3" customWidth="1"/>
    <col min="1506" max="1506" width="12.5703125" style="3" customWidth="1"/>
    <col min="1507" max="1508" width="11.5703125" style="3" customWidth="1"/>
    <col min="1509" max="1509" width="18.5703125" style="3" customWidth="1"/>
    <col min="1510" max="1510" width="11.5703125" style="3" customWidth="1"/>
    <col min="1511" max="1514" width="12.28515625" style="3" customWidth="1"/>
    <col min="1515" max="1516" width="11" style="3" customWidth="1"/>
    <col min="1517" max="1517" width="20.28515625" style="3" customWidth="1"/>
    <col min="1518" max="1518" width="13.7109375" style="3" customWidth="1"/>
    <col min="1519" max="1519" width="15.28515625" style="3" customWidth="1"/>
    <col min="1520" max="1520" width="14.5703125" style="3" customWidth="1"/>
    <col min="1521" max="1522" width="11" style="3" customWidth="1"/>
    <col min="1523" max="1523" width="12" style="3" customWidth="1"/>
    <col min="1524" max="1526" width="15.28515625" style="3" customWidth="1"/>
    <col min="1527" max="1527" width="12.5703125" style="3" customWidth="1"/>
    <col min="1528" max="1530" width="11.5703125" style="3" customWidth="1"/>
    <col min="1531" max="1531" width="15.28515625" style="3" customWidth="1"/>
    <col min="1532" max="1532" width="13.42578125" style="3" customWidth="1"/>
    <col min="1533" max="1533" width="14.7109375" style="3" customWidth="1"/>
    <col min="1534" max="1535" width="11.5703125" style="3" customWidth="1"/>
    <col min="1536" max="1754" width="9.140625" style="3"/>
    <col min="1755" max="1755" width="25.28515625" style="3" customWidth="1"/>
    <col min="1756" max="1756" width="6.28515625" style="3" customWidth="1"/>
    <col min="1757" max="1757" width="10.7109375" style="3" customWidth="1"/>
    <col min="1758" max="1758" width="10.28515625" style="3" customWidth="1"/>
    <col min="1759" max="1759" width="32.28515625" style="3" customWidth="1"/>
    <col min="1760" max="1760" width="13.7109375" style="3" customWidth="1"/>
    <col min="1761" max="1761" width="11.7109375" style="3" customWidth="1"/>
    <col min="1762" max="1762" width="12.5703125" style="3" customWidth="1"/>
    <col min="1763" max="1764" width="11.5703125" style="3" customWidth="1"/>
    <col min="1765" max="1765" width="18.5703125" style="3" customWidth="1"/>
    <col min="1766" max="1766" width="11.5703125" style="3" customWidth="1"/>
    <col min="1767" max="1770" width="12.28515625" style="3" customWidth="1"/>
    <col min="1771" max="1772" width="11" style="3" customWidth="1"/>
    <col min="1773" max="1773" width="20.28515625" style="3" customWidth="1"/>
    <col min="1774" max="1774" width="13.7109375" style="3" customWidth="1"/>
    <col min="1775" max="1775" width="15.28515625" style="3" customWidth="1"/>
    <col min="1776" max="1776" width="14.5703125" style="3" customWidth="1"/>
    <col min="1777" max="1778" width="11" style="3" customWidth="1"/>
    <col min="1779" max="1779" width="12" style="3" customWidth="1"/>
    <col min="1780" max="1782" width="15.28515625" style="3" customWidth="1"/>
    <col min="1783" max="1783" width="12.5703125" style="3" customWidth="1"/>
    <col min="1784" max="1786" width="11.5703125" style="3" customWidth="1"/>
    <col min="1787" max="1787" width="15.28515625" style="3" customWidth="1"/>
    <col min="1788" max="1788" width="13.42578125" style="3" customWidth="1"/>
    <col min="1789" max="1789" width="14.7109375" style="3" customWidth="1"/>
    <col min="1790" max="1791" width="11.5703125" style="3" customWidth="1"/>
    <col min="1792" max="2010" width="9.140625" style="3"/>
    <col min="2011" max="2011" width="25.28515625" style="3" customWidth="1"/>
    <col min="2012" max="2012" width="6.28515625" style="3" customWidth="1"/>
    <col min="2013" max="2013" width="10.7109375" style="3" customWidth="1"/>
    <col min="2014" max="2014" width="10.28515625" style="3" customWidth="1"/>
    <col min="2015" max="2015" width="32.28515625" style="3" customWidth="1"/>
    <col min="2016" max="2016" width="13.7109375" style="3" customWidth="1"/>
    <col min="2017" max="2017" width="11.7109375" style="3" customWidth="1"/>
    <col min="2018" max="2018" width="12.5703125" style="3" customWidth="1"/>
    <col min="2019" max="2020" width="11.5703125" style="3" customWidth="1"/>
    <col min="2021" max="2021" width="18.5703125" style="3" customWidth="1"/>
    <col min="2022" max="2022" width="11.5703125" style="3" customWidth="1"/>
    <col min="2023" max="2026" width="12.28515625" style="3" customWidth="1"/>
    <col min="2027" max="2028" width="11" style="3" customWidth="1"/>
    <col min="2029" max="2029" width="20.28515625" style="3" customWidth="1"/>
    <col min="2030" max="2030" width="13.7109375" style="3" customWidth="1"/>
    <col min="2031" max="2031" width="15.28515625" style="3" customWidth="1"/>
    <col min="2032" max="2032" width="14.5703125" style="3" customWidth="1"/>
    <col min="2033" max="2034" width="11" style="3" customWidth="1"/>
    <col min="2035" max="2035" width="12" style="3" customWidth="1"/>
    <col min="2036" max="2038" width="15.28515625" style="3" customWidth="1"/>
    <col min="2039" max="2039" width="12.5703125" style="3" customWidth="1"/>
    <col min="2040" max="2042" width="11.5703125" style="3" customWidth="1"/>
    <col min="2043" max="2043" width="15.28515625" style="3" customWidth="1"/>
    <col min="2044" max="2044" width="13.42578125" style="3" customWidth="1"/>
    <col min="2045" max="2045" width="14.7109375" style="3" customWidth="1"/>
    <col min="2046" max="2047" width="11.5703125" style="3" customWidth="1"/>
    <col min="2048" max="2266" width="9.140625" style="3"/>
    <col min="2267" max="2267" width="25.28515625" style="3" customWidth="1"/>
    <col min="2268" max="2268" width="6.28515625" style="3" customWidth="1"/>
    <col min="2269" max="2269" width="10.7109375" style="3" customWidth="1"/>
    <col min="2270" max="2270" width="10.28515625" style="3" customWidth="1"/>
    <col min="2271" max="2271" width="32.28515625" style="3" customWidth="1"/>
    <col min="2272" max="2272" width="13.7109375" style="3" customWidth="1"/>
    <col min="2273" max="2273" width="11.7109375" style="3" customWidth="1"/>
    <col min="2274" max="2274" width="12.5703125" style="3" customWidth="1"/>
    <col min="2275" max="2276" width="11.5703125" style="3" customWidth="1"/>
    <col min="2277" max="2277" width="18.5703125" style="3" customWidth="1"/>
    <col min="2278" max="2278" width="11.5703125" style="3" customWidth="1"/>
    <col min="2279" max="2282" width="12.28515625" style="3" customWidth="1"/>
    <col min="2283" max="2284" width="11" style="3" customWidth="1"/>
    <col min="2285" max="2285" width="20.28515625" style="3" customWidth="1"/>
    <col min="2286" max="2286" width="13.7109375" style="3" customWidth="1"/>
    <col min="2287" max="2287" width="15.28515625" style="3" customWidth="1"/>
    <col min="2288" max="2288" width="14.5703125" style="3" customWidth="1"/>
    <col min="2289" max="2290" width="11" style="3" customWidth="1"/>
    <col min="2291" max="2291" width="12" style="3" customWidth="1"/>
    <col min="2292" max="2294" width="15.28515625" style="3" customWidth="1"/>
    <col min="2295" max="2295" width="12.5703125" style="3" customWidth="1"/>
    <col min="2296" max="2298" width="11.5703125" style="3" customWidth="1"/>
    <col min="2299" max="2299" width="15.28515625" style="3" customWidth="1"/>
    <col min="2300" max="2300" width="13.42578125" style="3" customWidth="1"/>
    <col min="2301" max="2301" width="14.7109375" style="3" customWidth="1"/>
    <col min="2302" max="2303" width="11.5703125" style="3" customWidth="1"/>
    <col min="2304" max="2522" width="9.140625" style="3"/>
    <col min="2523" max="2523" width="25.28515625" style="3" customWidth="1"/>
    <col min="2524" max="2524" width="6.28515625" style="3" customWidth="1"/>
    <col min="2525" max="2525" width="10.7109375" style="3" customWidth="1"/>
    <col min="2526" max="2526" width="10.28515625" style="3" customWidth="1"/>
    <col min="2527" max="2527" width="32.28515625" style="3" customWidth="1"/>
    <col min="2528" max="2528" width="13.7109375" style="3" customWidth="1"/>
    <col min="2529" max="2529" width="11.7109375" style="3" customWidth="1"/>
    <col min="2530" max="2530" width="12.5703125" style="3" customWidth="1"/>
    <col min="2531" max="2532" width="11.5703125" style="3" customWidth="1"/>
    <col min="2533" max="2533" width="18.5703125" style="3" customWidth="1"/>
    <col min="2534" max="2534" width="11.5703125" style="3" customWidth="1"/>
    <col min="2535" max="2538" width="12.28515625" style="3" customWidth="1"/>
    <col min="2539" max="2540" width="11" style="3" customWidth="1"/>
    <col min="2541" max="2541" width="20.28515625" style="3" customWidth="1"/>
    <col min="2542" max="2542" width="13.7109375" style="3" customWidth="1"/>
    <col min="2543" max="2543" width="15.28515625" style="3" customWidth="1"/>
    <col min="2544" max="2544" width="14.5703125" style="3" customWidth="1"/>
    <col min="2545" max="2546" width="11" style="3" customWidth="1"/>
    <col min="2547" max="2547" width="12" style="3" customWidth="1"/>
    <col min="2548" max="2550" width="15.28515625" style="3" customWidth="1"/>
    <col min="2551" max="2551" width="12.5703125" style="3" customWidth="1"/>
    <col min="2552" max="2554" width="11.5703125" style="3" customWidth="1"/>
    <col min="2555" max="2555" width="15.28515625" style="3" customWidth="1"/>
    <col min="2556" max="2556" width="13.42578125" style="3" customWidth="1"/>
    <col min="2557" max="2557" width="14.7109375" style="3" customWidth="1"/>
    <col min="2558" max="2559" width="11.5703125" style="3" customWidth="1"/>
    <col min="2560" max="2778" width="9.140625" style="3"/>
    <col min="2779" max="2779" width="25.28515625" style="3" customWidth="1"/>
    <col min="2780" max="2780" width="6.28515625" style="3" customWidth="1"/>
    <col min="2781" max="2781" width="10.7109375" style="3" customWidth="1"/>
    <col min="2782" max="2782" width="10.28515625" style="3" customWidth="1"/>
    <col min="2783" max="2783" width="32.28515625" style="3" customWidth="1"/>
    <col min="2784" max="2784" width="13.7109375" style="3" customWidth="1"/>
    <col min="2785" max="2785" width="11.7109375" style="3" customWidth="1"/>
    <col min="2786" max="2786" width="12.5703125" style="3" customWidth="1"/>
    <col min="2787" max="2788" width="11.5703125" style="3" customWidth="1"/>
    <col min="2789" max="2789" width="18.5703125" style="3" customWidth="1"/>
    <col min="2790" max="2790" width="11.5703125" style="3" customWidth="1"/>
    <col min="2791" max="2794" width="12.28515625" style="3" customWidth="1"/>
    <col min="2795" max="2796" width="11" style="3" customWidth="1"/>
    <col min="2797" max="2797" width="20.28515625" style="3" customWidth="1"/>
    <col min="2798" max="2798" width="13.7109375" style="3" customWidth="1"/>
    <col min="2799" max="2799" width="15.28515625" style="3" customWidth="1"/>
    <col min="2800" max="2800" width="14.5703125" style="3" customWidth="1"/>
    <col min="2801" max="2802" width="11" style="3" customWidth="1"/>
    <col min="2803" max="2803" width="12" style="3" customWidth="1"/>
    <col min="2804" max="2806" width="15.28515625" style="3" customWidth="1"/>
    <col min="2807" max="2807" width="12.5703125" style="3" customWidth="1"/>
    <col min="2808" max="2810" width="11.5703125" style="3" customWidth="1"/>
    <col min="2811" max="2811" width="15.28515625" style="3" customWidth="1"/>
    <col min="2812" max="2812" width="13.42578125" style="3" customWidth="1"/>
    <col min="2813" max="2813" width="14.7109375" style="3" customWidth="1"/>
    <col min="2814" max="2815" width="11.5703125" style="3" customWidth="1"/>
    <col min="2816" max="3034" width="9.140625" style="3"/>
    <col min="3035" max="3035" width="25.28515625" style="3" customWidth="1"/>
    <col min="3036" max="3036" width="6.28515625" style="3" customWidth="1"/>
    <col min="3037" max="3037" width="10.7109375" style="3" customWidth="1"/>
    <col min="3038" max="3038" width="10.28515625" style="3" customWidth="1"/>
    <col min="3039" max="3039" width="32.28515625" style="3" customWidth="1"/>
    <col min="3040" max="3040" width="13.7109375" style="3" customWidth="1"/>
    <col min="3041" max="3041" width="11.7109375" style="3" customWidth="1"/>
    <col min="3042" max="3042" width="12.5703125" style="3" customWidth="1"/>
    <col min="3043" max="3044" width="11.5703125" style="3" customWidth="1"/>
    <col min="3045" max="3045" width="18.5703125" style="3" customWidth="1"/>
    <col min="3046" max="3046" width="11.5703125" style="3" customWidth="1"/>
    <col min="3047" max="3050" width="12.28515625" style="3" customWidth="1"/>
    <col min="3051" max="3052" width="11" style="3" customWidth="1"/>
    <col min="3053" max="3053" width="20.28515625" style="3" customWidth="1"/>
    <col min="3054" max="3054" width="13.7109375" style="3" customWidth="1"/>
    <col min="3055" max="3055" width="15.28515625" style="3" customWidth="1"/>
    <col min="3056" max="3056" width="14.5703125" style="3" customWidth="1"/>
    <col min="3057" max="3058" width="11" style="3" customWidth="1"/>
    <col min="3059" max="3059" width="12" style="3" customWidth="1"/>
    <col min="3060" max="3062" width="15.28515625" style="3" customWidth="1"/>
    <col min="3063" max="3063" width="12.5703125" style="3" customWidth="1"/>
    <col min="3064" max="3066" width="11.5703125" style="3" customWidth="1"/>
    <col min="3067" max="3067" width="15.28515625" style="3" customWidth="1"/>
    <col min="3068" max="3068" width="13.42578125" style="3" customWidth="1"/>
    <col min="3069" max="3069" width="14.7109375" style="3" customWidth="1"/>
    <col min="3070" max="3071" width="11.5703125" style="3" customWidth="1"/>
    <col min="3072" max="3290" width="9.140625" style="3"/>
    <col min="3291" max="3291" width="25.28515625" style="3" customWidth="1"/>
    <col min="3292" max="3292" width="6.28515625" style="3" customWidth="1"/>
    <col min="3293" max="3293" width="10.7109375" style="3" customWidth="1"/>
    <col min="3294" max="3294" width="10.28515625" style="3" customWidth="1"/>
    <col min="3295" max="3295" width="32.28515625" style="3" customWidth="1"/>
    <col min="3296" max="3296" width="13.7109375" style="3" customWidth="1"/>
    <col min="3297" max="3297" width="11.7109375" style="3" customWidth="1"/>
    <col min="3298" max="3298" width="12.5703125" style="3" customWidth="1"/>
    <col min="3299" max="3300" width="11.5703125" style="3" customWidth="1"/>
    <col min="3301" max="3301" width="18.5703125" style="3" customWidth="1"/>
    <col min="3302" max="3302" width="11.5703125" style="3" customWidth="1"/>
    <col min="3303" max="3306" width="12.28515625" style="3" customWidth="1"/>
    <col min="3307" max="3308" width="11" style="3" customWidth="1"/>
    <col min="3309" max="3309" width="20.28515625" style="3" customWidth="1"/>
    <col min="3310" max="3310" width="13.7109375" style="3" customWidth="1"/>
    <col min="3311" max="3311" width="15.28515625" style="3" customWidth="1"/>
    <col min="3312" max="3312" width="14.5703125" style="3" customWidth="1"/>
    <col min="3313" max="3314" width="11" style="3" customWidth="1"/>
    <col min="3315" max="3315" width="12" style="3" customWidth="1"/>
    <col min="3316" max="3318" width="15.28515625" style="3" customWidth="1"/>
    <col min="3319" max="3319" width="12.5703125" style="3" customWidth="1"/>
    <col min="3320" max="3322" width="11.5703125" style="3" customWidth="1"/>
    <col min="3323" max="3323" width="15.28515625" style="3" customWidth="1"/>
    <col min="3324" max="3324" width="13.42578125" style="3" customWidth="1"/>
    <col min="3325" max="3325" width="14.7109375" style="3" customWidth="1"/>
    <col min="3326" max="3327" width="11.5703125" style="3" customWidth="1"/>
    <col min="3328" max="3546" width="9.140625" style="3"/>
    <col min="3547" max="3547" width="25.28515625" style="3" customWidth="1"/>
    <col min="3548" max="3548" width="6.28515625" style="3" customWidth="1"/>
    <col min="3549" max="3549" width="10.7109375" style="3" customWidth="1"/>
    <col min="3550" max="3550" width="10.28515625" style="3" customWidth="1"/>
    <col min="3551" max="3551" width="32.28515625" style="3" customWidth="1"/>
    <col min="3552" max="3552" width="13.7109375" style="3" customWidth="1"/>
    <col min="3553" max="3553" width="11.7109375" style="3" customWidth="1"/>
    <col min="3554" max="3554" width="12.5703125" style="3" customWidth="1"/>
    <col min="3555" max="3556" width="11.5703125" style="3" customWidth="1"/>
    <col min="3557" max="3557" width="18.5703125" style="3" customWidth="1"/>
    <col min="3558" max="3558" width="11.5703125" style="3" customWidth="1"/>
    <col min="3559" max="3562" width="12.28515625" style="3" customWidth="1"/>
    <col min="3563" max="3564" width="11" style="3" customWidth="1"/>
    <col min="3565" max="3565" width="20.28515625" style="3" customWidth="1"/>
    <col min="3566" max="3566" width="13.7109375" style="3" customWidth="1"/>
    <col min="3567" max="3567" width="15.28515625" style="3" customWidth="1"/>
    <col min="3568" max="3568" width="14.5703125" style="3" customWidth="1"/>
    <col min="3569" max="3570" width="11" style="3" customWidth="1"/>
    <col min="3571" max="3571" width="12" style="3" customWidth="1"/>
    <col min="3572" max="3574" width="15.28515625" style="3" customWidth="1"/>
    <col min="3575" max="3575" width="12.5703125" style="3" customWidth="1"/>
    <col min="3576" max="3578" width="11.5703125" style="3" customWidth="1"/>
    <col min="3579" max="3579" width="15.28515625" style="3" customWidth="1"/>
    <col min="3580" max="3580" width="13.42578125" style="3" customWidth="1"/>
    <col min="3581" max="3581" width="14.7109375" style="3" customWidth="1"/>
    <col min="3582" max="3583" width="11.5703125" style="3" customWidth="1"/>
    <col min="3584" max="3802" width="9.140625" style="3"/>
    <col min="3803" max="3803" width="25.28515625" style="3" customWidth="1"/>
    <col min="3804" max="3804" width="6.28515625" style="3" customWidth="1"/>
    <col min="3805" max="3805" width="10.7109375" style="3" customWidth="1"/>
    <col min="3806" max="3806" width="10.28515625" style="3" customWidth="1"/>
    <col min="3807" max="3807" width="32.28515625" style="3" customWidth="1"/>
    <col min="3808" max="3808" width="13.7109375" style="3" customWidth="1"/>
    <col min="3809" max="3809" width="11.7109375" style="3" customWidth="1"/>
    <col min="3810" max="3810" width="12.5703125" style="3" customWidth="1"/>
    <col min="3811" max="3812" width="11.5703125" style="3" customWidth="1"/>
    <col min="3813" max="3813" width="18.5703125" style="3" customWidth="1"/>
    <col min="3814" max="3814" width="11.5703125" style="3" customWidth="1"/>
    <col min="3815" max="3818" width="12.28515625" style="3" customWidth="1"/>
    <col min="3819" max="3820" width="11" style="3" customWidth="1"/>
    <col min="3821" max="3821" width="20.28515625" style="3" customWidth="1"/>
    <col min="3822" max="3822" width="13.7109375" style="3" customWidth="1"/>
    <col min="3823" max="3823" width="15.28515625" style="3" customWidth="1"/>
    <col min="3824" max="3824" width="14.5703125" style="3" customWidth="1"/>
    <col min="3825" max="3826" width="11" style="3" customWidth="1"/>
    <col min="3827" max="3827" width="12" style="3" customWidth="1"/>
    <col min="3828" max="3830" width="15.28515625" style="3" customWidth="1"/>
    <col min="3831" max="3831" width="12.5703125" style="3" customWidth="1"/>
    <col min="3832" max="3834" width="11.5703125" style="3" customWidth="1"/>
    <col min="3835" max="3835" width="15.28515625" style="3" customWidth="1"/>
    <col min="3836" max="3836" width="13.42578125" style="3" customWidth="1"/>
    <col min="3837" max="3837" width="14.7109375" style="3" customWidth="1"/>
    <col min="3838" max="3839" width="11.5703125" style="3" customWidth="1"/>
    <col min="3840" max="4058" width="9.140625" style="3"/>
    <col min="4059" max="4059" width="25.28515625" style="3" customWidth="1"/>
    <col min="4060" max="4060" width="6.28515625" style="3" customWidth="1"/>
    <col min="4061" max="4061" width="10.7109375" style="3" customWidth="1"/>
    <col min="4062" max="4062" width="10.28515625" style="3" customWidth="1"/>
    <col min="4063" max="4063" width="32.28515625" style="3" customWidth="1"/>
    <col min="4064" max="4064" width="13.7109375" style="3" customWidth="1"/>
    <col min="4065" max="4065" width="11.7109375" style="3" customWidth="1"/>
    <col min="4066" max="4066" width="12.5703125" style="3" customWidth="1"/>
    <col min="4067" max="4068" width="11.5703125" style="3" customWidth="1"/>
    <col min="4069" max="4069" width="18.5703125" style="3" customWidth="1"/>
    <col min="4070" max="4070" width="11.5703125" style="3" customWidth="1"/>
    <col min="4071" max="4074" width="12.28515625" style="3" customWidth="1"/>
    <col min="4075" max="4076" width="11" style="3" customWidth="1"/>
    <col min="4077" max="4077" width="20.28515625" style="3" customWidth="1"/>
    <col min="4078" max="4078" width="13.7109375" style="3" customWidth="1"/>
    <col min="4079" max="4079" width="15.28515625" style="3" customWidth="1"/>
    <col min="4080" max="4080" width="14.5703125" style="3" customWidth="1"/>
    <col min="4081" max="4082" width="11" style="3" customWidth="1"/>
    <col min="4083" max="4083" width="12" style="3" customWidth="1"/>
    <col min="4084" max="4086" width="15.28515625" style="3" customWidth="1"/>
    <col min="4087" max="4087" width="12.5703125" style="3" customWidth="1"/>
    <col min="4088" max="4090" width="11.5703125" style="3" customWidth="1"/>
    <col min="4091" max="4091" width="15.28515625" style="3" customWidth="1"/>
    <col min="4092" max="4092" width="13.42578125" style="3" customWidth="1"/>
    <col min="4093" max="4093" width="14.7109375" style="3" customWidth="1"/>
    <col min="4094" max="4095" width="11.5703125" style="3" customWidth="1"/>
    <col min="4096" max="4314" width="9.140625" style="3"/>
    <col min="4315" max="4315" width="25.28515625" style="3" customWidth="1"/>
    <col min="4316" max="4316" width="6.28515625" style="3" customWidth="1"/>
    <col min="4317" max="4317" width="10.7109375" style="3" customWidth="1"/>
    <col min="4318" max="4318" width="10.28515625" style="3" customWidth="1"/>
    <col min="4319" max="4319" width="32.28515625" style="3" customWidth="1"/>
    <col min="4320" max="4320" width="13.7109375" style="3" customWidth="1"/>
    <col min="4321" max="4321" width="11.7109375" style="3" customWidth="1"/>
    <col min="4322" max="4322" width="12.5703125" style="3" customWidth="1"/>
    <col min="4323" max="4324" width="11.5703125" style="3" customWidth="1"/>
    <col min="4325" max="4325" width="18.5703125" style="3" customWidth="1"/>
    <col min="4326" max="4326" width="11.5703125" style="3" customWidth="1"/>
    <col min="4327" max="4330" width="12.28515625" style="3" customWidth="1"/>
    <col min="4331" max="4332" width="11" style="3" customWidth="1"/>
    <col min="4333" max="4333" width="20.28515625" style="3" customWidth="1"/>
    <col min="4334" max="4334" width="13.7109375" style="3" customWidth="1"/>
    <col min="4335" max="4335" width="15.28515625" style="3" customWidth="1"/>
    <col min="4336" max="4336" width="14.5703125" style="3" customWidth="1"/>
    <col min="4337" max="4338" width="11" style="3" customWidth="1"/>
    <col min="4339" max="4339" width="12" style="3" customWidth="1"/>
    <col min="4340" max="4342" width="15.28515625" style="3" customWidth="1"/>
    <col min="4343" max="4343" width="12.5703125" style="3" customWidth="1"/>
    <col min="4344" max="4346" width="11.5703125" style="3" customWidth="1"/>
    <col min="4347" max="4347" width="15.28515625" style="3" customWidth="1"/>
    <col min="4348" max="4348" width="13.42578125" style="3" customWidth="1"/>
    <col min="4349" max="4349" width="14.7109375" style="3" customWidth="1"/>
    <col min="4350" max="4351" width="11.5703125" style="3" customWidth="1"/>
    <col min="4352" max="4570" width="9.140625" style="3"/>
    <col min="4571" max="4571" width="25.28515625" style="3" customWidth="1"/>
    <col min="4572" max="4572" width="6.28515625" style="3" customWidth="1"/>
    <col min="4573" max="4573" width="10.7109375" style="3" customWidth="1"/>
    <col min="4574" max="4574" width="10.28515625" style="3" customWidth="1"/>
    <col min="4575" max="4575" width="32.28515625" style="3" customWidth="1"/>
    <col min="4576" max="4576" width="13.7109375" style="3" customWidth="1"/>
    <col min="4577" max="4577" width="11.7109375" style="3" customWidth="1"/>
    <col min="4578" max="4578" width="12.5703125" style="3" customWidth="1"/>
    <col min="4579" max="4580" width="11.5703125" style="3" customWidth="1"/>
    <col min="4581" max="4581" width="18.5703125" style="3" customWidth="1"/>
    <col min="4582" max="4582" width="11.5703125" style="3" customWidth="1"/>
    <col min="4583" max="4586" width="12.28515625" style="3" customWidth="1"/>
    <col min="4587" max="4588" width="11" style="3" customWidth="1"/>
    <col min="4589" max="4589" width="20.28515625" style="3" customWidth="1"/>
    <col min="4590" max="4590" width="13.7109375" style="3" customWidth="1"/>
    <col min="4591" max="4591" width="15.28515625" style="3" customWidth="1"/>
    <col min="4592" max="4592" width="14.5703125" style="3" customWidth="1"/>
    <col min="4593" max="4594" width="11" style="3" customWidth="1"/>
    <col min="4595" max="4595" width="12" style="3" customWidth="1"/>
    <col min="4596" max="4598" width="15.28515625" style="3" customWidth="1"/>
    <col min="4599" max="4599" width="12.5703125" style="3" customWidth="1"/>
    <col min="4600" max="4602" width="11.5703125" style="3" customWidth="1"/>
    <col min="4603" max="4603" width="15.28515625" style="3" customWidth="1"/>
    <col min="4604" max="4604" width="13.42578125" style="3" customWidth="1"/>
    <col min="4605" max="4605" width="14.7109375" style="3" customWidth="1"/>
    <col min="4606" max="4607" width="11.5703125" style="3" customWidth="1"/>
    <col min="4608" max="4826" width="9.140625" style="3"/>
    <col min="4827" max="4827" width="25.28515625" style="3" customWidth="1"/>
    <col min="4828" max="4828" width="6.28515625" style="3" customWidth="1"/>
    <col min="4829" max="4829" width="10.7109375" style="3" customWidth="1"/>
    <col min="4830" max="4830" width="10.28515625" style="3" customWidth="1"/>
    <col min="4831" max="4831" width="32.28515625" style="3" customWidth="1"/>
    <col min="4832" max="4832" width="13.7109375" style="3" customWidth="1"/>
    <col min="4833" max="4833" width="11.7109375" style="3" customWidth="1"/>
    <col min="4834" max="4834" width="12.5703125" style="3" customWidth="1"/>
    <col min="4835" max="4836" width="11.5703125" style="3" customWidth="1"/>
    <col min="4837" max="4837" width="18.5703125" style="3" customWidth="1"/>
    <col min="4838" max="4838" width="11.5703125" style="3" customWidth="1"/>
    <col min="4839" max="4842" width="12.28515625" style="3" customWidth="1"/>
    <col min="4843" max="4844" width="11" style="3" customWidth="1"/>
    <col min="4845" max="4845" width="20.28515625" style="3" customWidth="1"/>
    <col min="4846" max="4846" width="13.7109375" style="3" customWidth="1"/>
    <col min="4847" max="4847" width="15.28515625" style="3" customWidth="1"/>
    <col min="4848" max="4848" width="14.5703125" style="3" customWidth="1"/>
    <col min="4849" max="4850" width="11" style="3" customWidth="1"/>
    <col min="4851" max="4851" width="12" style="3" customWidth="1"/>
    <col min="4852" max="4854" width="15.28515625" style="3" customWidth="1"/>
    <col min="4855" max="4855" width="12.5703125" style="3" customWidth="1"/>
    <col min="4856" max="4858" width="11.5703125" style="3" customWidth="1"/>
    <col min="4859" max="4859" width="15.28515625" style="3" customWidth="1"/>
    <col min="4860" max="4860" width="13.42578125" style="3" customWidth="1"/>
    <col min="4861" max="4861" width="14.7109375" style="3" customWidth="1"/>
    <col min="4862" max="4863" width="11.5703125" style="3" customWidth="1"/>
    <col min="4864" max="5082" width="9.140625" style="3"/>
    <col min="5083" max="5083" width="25.28515625" style="3" customWidth="1"/>
    <col min="5084" max="5084" width="6.28515625" style="3" customWidth="1"/>
    <col min="5085" max="5085" width="10.7109375" style="3" customWidth="1"/>
    <col min="5086" max="5086" width="10.28515625" style="3" customWidth="1"/>
    <col min="5087" max="5087" width="32.28515625" style="3" customWidth="1"/>
    <col min="5088" max="5088" width="13.7109375" style="3" customWidth="1"/>
    <col min="5089" max="5089" width="11.7109375" style="3" customWidth="1"/>
    <col min="5090" max="5090" width="12.5703125" style="3" customWidth="1"/>
    <col min="5091" max="5092" width="11.5703125" style="3" customWidth="1"/>
    <col min="5093" max="5093" width="18.5703125" style="3" customWidth="1"/>
    <col min="5094" max="5094" width="11.5703125" style="3" customWidth="1"/>
    <col min="5095" max="5098" width="12.28515625" style="3" customWidth="1"/>
    <col min="5099" max="5100" width="11" style="3" customWidth="1"/>
    <col min="5101" max="5101" width="20.28515625" style="3" customWidth="1"/>
    <col min="5102" max="5102" width="13.7109375" style="3" customWidth="1"/>
    <col min="5103" max="5103" width="15.28515625" style="3" customWidth="1"/>
    <col min="5104" max="5104" width="14.5703125" style="3" customWidth="1"/>
    <col min="5105" max="5106" width="11" style="3" customWidth="1"/>
    <col min="5107" max="5107" width="12" style="3" customWidth="1"/>
    <col min="5108" max="5110" width="15.28515625" style="3" customWidth="1"/>
    <col min="5111" max="5111" width="12.5703125" style="3" customWidth="1"/>
    <col min="5112" max="5114" width="11.5703125" style="3" customWidth="1"/>
    <col min="5115" max="5115" width="15.28515625" style="3" customWidth="1"/>
    <col min="5116" max="5116" width="13.42578125" style="3" customWidth="1"/>
    <col min="5117" max="5117" width="14.7109375" style="3" customWidth="1"/>
    <col min="5118" max="5119" width="11.5703125" style="3" customWidth="1"/>
    <col min="5120" max="5338" width="9.140625" style="3"/>
    <col min="5339" max="5339" width="25.28515625" style="3" customWidth="1"/>
    <col min="5340" max="5340" width="6.28515625" style="3" customWidth="1"/>
    <col min="5341" max="5341" width="10.7109375" style="3" customWidth="1"/>
    <col min="5342" max="5342" width="10.28515625" style="3" customWidth="1"/>
    <col min="5343" max="5343" width="32.28515625" style="3" customWidth="1"/>
    <col min="5344" max="5344" width="13.7109375" style="3" customWidth="1"/>
    <col min="5345" max="5345" width="11.7109375" style="3" customWidth="1"/>
    <col min="5346" max="5346" width="12.5703125" style="3" customWidth="1"/>
    <col min="5347" max="5348" width="11.5703125" style="3" customWidth="1"/>
    <col min="5349" max="5349" width="18.5703125" style="3" customWidth="1"/>
    <col min="5350" max="5350" width="11.5703125" style="3" customWidth="1"/>
    <col min="5351" max="5354" width="12.28515625" style="3" customWidth="1"/>
    <col min="5355" max="5356" width="11" style="3" customWidth="1"/>
    <col min="5357" max="5357" width="20.28515625" style="3" customWidth="1"/>
    <col min="5358" max="5358" width="13.7109375" style="3" customWidth="1"/>
    <col min="5359" max="5359" width="15.28515625" style="3" customWidth="1"/>
    <col min="5360" max="5360" width="14.5703125" style="3" customWidth="1"/>
    <col min="5361" max="5362" width="11" style="3" customWidth="1"/>
    <col min="5363" max="5363" width="12" style="3" customWidth="1"/>
    <col min="5364" max="5366" width="15.28515625" style="3" customWidth="1"/>
    <col min="5367" max="5367" width="12.5703125" style="3" customWidth="1"/>
    <col min="5368" max="5370" width="11.5703125" style="3" customWidth="1"/>
    <col min="5371" max="5371" width="15.28515625" style="3" customWidth="1"/>
    <col min="5372" max="5372" width="13.42578125" style="3" customWidth="1"/>
    <col min="5373" max="5373" width="14.7109375" style="3" customWidth="1"/>
    <col min="5374" max="5375" width="11.5703125" style="3" customWidth="1"/>
    <col min="5376" max="5594" width="9.140625" style="3"/>
    <col min="5595" max="5595" width="25.28515625" style="3" customWidth="1"/>
    <col min="5596" max="5596" width="6.28515625" style="3" customWidth="1"/>
    <col min="5597" max="5597" width="10.7109375" style="3" customWidth="1"/>
    <col min="5598" max="5598" width="10.28515625" style="3" customWidth="1"/>
    <col min="5599" max="5599" width="32.28515625" style="3" customWidth="1"/>
    <col min="5600" max="5600" width="13.7109375" style="3" customWidth="1"/>
    <col min="5601" max="5601" width="11.7109375" style="3" customWidth="1"/>
    <col min="5602" max="5602" width="12.5703125" style="3" customWidth="1"/>
    <col min="5603" max="5604" width="11.5703125" style="3" customWidth="1"/>
    <col min="5605" max="5605" width="18.5703125" style="3" customWidth="1"/>
    <col min="5606" max="5606" width="11.5703125" style="3" customWidth="1"/>
    <col min="5607" max="5610" width="12.28515625" style="3" customWidth="1"/>
    <col min="5611" max="5612" width="11" style="3" customWidth="1"/>
    <col min="5613" max="5613" width="20.28515625" style="3" customWidth="1"/>
    <col min="5614" max="5614" width="13.7109375" style="3" customWidth="1"/>
    <col min="5615" max="5615" width="15.28515625" style="3" customWidth="1"/>
    <col min="5616" max="5616" width="14.5703125" style="3" customWidth="1"/>
    <col min="5617" max="5618" width="11" style="3" customWidth="1"/>
    <col min="5619" max="5619" width="12" style="3" customWidth="1"/>
    <col min="5620" max="5622" width="15.28515625" style="3" customWidth="1"/>
    <col min="5623" max="5623" width="12.5703125" style="3" customWidth="1"/>
    <col min="5624" max="5626" width="11.5703125" style="3" customWidth="1"/>
    <col min="5627" max="5627" width="15.28515625" style="3" customWidth="1"/>
    <col min="5628" max="5628" width="13.42578125" style="3" customWidth="1"/>
    <col min="5629" max="5629" width="14.7109375" style="3" customWidth="1"/>
    <col min="5630" max="5631" width="11.5703125" style="3" customWidth="1"/>
    <col min="5632" max="5850" width="9.140625" style="3"/>
    <col min="5851" max="5851" width="25.28515625" style="3" customWidth="1"/>
    <col min="5852" max="5852" width="6.28515625" style="3" customWidth="1"/>
    <col min="5853" max="5853" width="10.7109375" style="3" customWidth="1"/>
    <col min="5854" max="5854" width="10.28515625" style="3" customWidth="1"/>
    <col min="5855" max="5855" width="32.28515625" style="3" customWidth="1"/>
    <col min="5856" max="5856" width="13.7109375" style="3" customWidth="1"/>
    <col min="5857" max="5857" width="11.7109375" style="3" customWidth="1"/>
    <col min="5858" max="5858" width="12.5703125" style="3" customWidth="1"/>
    <col min="5859" max="5860" width="11.5703125" style="3" customWidth="1"/>
    <col min="5861" max="5861" width="18.5703125" style="3" customWidth="1"/>
    <col min="5862" max="5862" width="11.5703125" style="3" customWidth="1"/>
    <col min="5863" max="5866" width="12.28515625" style="3" customWidth="1"/>
    <col min="5867" max="5868" width="11" style="3" customWidth="1"/>
    <col min="5869" max="5869" width="20.28515625" style="3" customWidth="1"/>
    <col min="5870" max="5870" width="13.7109375" style="3" customWidth="1"/>
    <col min="5871" max="5871" width="15.28515625" style="3" customWidth="1"/>
    <col min="5872" max="5872" width="14.5703125" style="3" customWidth="1"/>
    <col min="5873" max="5874" width="11" style="3" customWidth="1"/>
    <col min="5875" max="5875" width="12" style="3" customWidth="1"/>
    <col min="5876" max="5878" width="15.28515625" style="3" customWidth="1"/>
    <col min="5879" max="5879" width="12.5703125" style="3" customWidth="1"/>
    <col min="5880" max="5882" width="11.5703125" style="3" customWidth="1"/>
    <col min="5883" max="5883" width="15.28515625" style="3" customWidth="1"/>
    <col min="5884" max="5884" width="13.42578125" style="3" customWidth="1"/>
    <col min="5885" max="5885" width="14.7109375" style="3" customWidth="1"/>
    <col min="5886" max="5887" width="11.5703125" style="3" customWidth="1"/>
    <col min="5888" max="6106" width="9.140625" style="3"/>
    <col min="6107" max="6107" width="25.28515625" style="3" customWidth="1"/>
    <col min="6108" max="6108" width="6.28515625" style="3" customWidth="1"/>
    <col min="6109" max="6109" width="10.7109375" style="3" customWidth="1"/>
    <col min="6110" max="6110" width="10.28515625" style="3" customWidth="1"/>
    <col min="6111" max="6111" width="32.28515625" style="3" customWidth="1"/>
    <col min="6112" max="6112" width="13.7109375" style="3" customWidth="1"/>
    <col min="6113" max="6113" width="11.7109375" style="3" customWidth="1"/>
    <col min="6114" max="6114" width="12.5703125" style="3" customWidth="1"/>
    <col min="6115" max="6116" width="11.5703125" style="3" customWidth="1"/>
    <col min="6117" max="6117" width="18.5703125" style="3" customWidth="1"/>
    <col min="6118" max="6118" width="11.5703125" style="3" customWidth="1"/>
    <col min="6119" max="6122" width="12.28515625" style="3" customWidth="1"/>
    <col min="6123" max="6124" width="11" style="3" customWidth="1"/>
    <col min="6125" max="6125" width="20.28515625" style="3" customWidth="1"/>
    <col min="6126" max="6126" width="13.7109375" style="3" customWidth="1"/>
    <col min="6127" max="6127" width="15.28515625" style="3" customWidth="1"/>
    <col min="6128" max="6128" width="14.5703125" style="3" customWidth="1"/>
    <col min="6129" max="6130" width="11" style="3" customWidth="1"/>
    <col min="6131" max="6131" width="12" style="3" customWidth="1"/>
    <col min="6132" max="6134" width="15.28515625" style="3" customWidth="1"/>
    <col min="6135" max="6135" width="12.5703125" style="3" customWidth="1"/>
    <col min="6136" max="6138" width="11.5703125" style="3" customWidth="1"/>
    <col min="6139" max="6139" width="15.28515625" style="3" customWidth="1"/>
    <col min="6140" max="6140" width="13.42578125" style="3" customWidth="1"/>
    <col min="6141" max="6141" width="14.7109375" style="3" customWidth="1"/>
    <col min="6142" max="6143" width="11.5703125" style="3" customWidth="1"/>
    <col min="6144" max="6362" width="9.140625" style="3"/>
    <col min="6363" max="6363" width="25.28515625" style="3" customWidth="1"/>
    <col min="6364" max="6364" width="6.28515625" style="3" customWidth="1"/>
    <col min="6365" max="6365" width="10.7109375" style="3" customWidth="1"/>
    <col min="6366" max="6366" width="10.28515625" style="3" customWidth="1"/>
    <col min="6367" max="6367" width="32.28515625" style="3" customWidth="1"/>
    <col min="6368" max="6368" width="13.7109375" style="3" customWidth="1"/>
    <col min="6369" max="6369" width="11.7109375" style="3" customWidth="1"/>
    <col min="6370" max="6370" width="12.5703125" style="3" customWidth="1"/>
    <col min="6371" max="6372" width="11.5703125" style="3" customWidth="1"/>
    <col min="6373" max="6373" width="18.5703125" style="3" customWidth="1"/>
    <col min="6374" max="6374" width="11.5703125" style="3" customWidth="1"/>
    <col min="6375" max="6378" width="12.28515625" style="3" customWidth="1"/>
    <col min="6379" max="6380" width="11" style="3" customWidth="1"/>
    <col min="6381" max="6381" width="20.28515625" style="3" customWidth="1"/>
    <col min="6382" max="6382" width="13.7109375" style="3" customWidth="1"/>
    <col min="6383" max="6383" width="15.28515625" style="3" customWidth="1"/>
    <col min="6384" max="6384" width="14.5703125" style="3" customWidth="1"/>
    <col min="6385" max="6386" width="11" style="3" customWidth="1"/>
    <col min="6387" max="6387" width="12" style="3" customWidth="1"/>
    <col min="6388" max="6390" width="15.28515625" style="3" customWidth="1"/>
    <col min="6391" max="6391" width="12.5703125" style="3" customWidth="1"/>
    <col min="6392" max="6394" width="11.5703125" style="3" customWidth="1"/>
    <col min="6395" max="6395" width="15.28515625" style="3" customWidth="1"/>
    <col min="6396" max="6396" width="13.42578125" style="3" customWidth="1"/>
    <col min="6397" max="6397" width="14.7109375" style="3" customWidth="1"/>
    <col min="6398" max="6399" width="11.5703125" style="3" customWidth="1"/>
    <col min="6400" max="6618" width="9.140625" style="3"/>
    <col min="6619" max="6619" width="25.28515625" style="3" customWidth="1"/>
    <col min="6620" max="6620" width="6.28515625" style="3" customWidth="1"/>
    <col min="6621" max="6621" width="10.7109375" style="3" customWidth="1"/>
    <col min="6622" max="6622" width="10.28515625" style="3" customWidth="1"/>
    <col min="6623" max="6623" width="32.28515625" style="3" customWidth="1"/>
    <col min="6624" max="6624" width="13.7109375" style="3" customWidth="1"/>
    <col min="6625" max="6625" width="11.7109375" style="3" customWidth="1"/>
    <col min="6626" max="6626" width="12.5703125" style="3" customWidth="1"/>
    <col min="6627" max="6628" width="11.5703125" style="3" customWidth="1"/>
    <col min="6629" max="6629" width="18.5703125" style="3" customWidth="1"/>
    <col min="6630" max="6630" width="11.5703125" style="3" customWidth="1"/>
    <col min="6631" max="6634" width="12.28515625" style="3" customWidth="1"/>
    <col min="6635" max="6636" width="11" style="3" customWidth="1"/>
    <col min="6637" max="6637" width="20.28515625" style="3" customWidth="1"/>
    <col min="6638" max="6638" width="13.7109375" style="3" customWidth="1"/>
    <col min="6639" max="6639" width="15.28515625" style="3" customWidth="1"/>
    <col min="6640" max="6640" width="14.5703125" style="3" customWidth="1"/>
    <col min="6641" max="6642" width="11" style="3" customWidth="1"/>
    <col min="6643" max="6643" width="12" style="3" customWidth="1"/>
    <col min="6644" max="6646" width="15.28515625" style="3" customWidth="1"/>
    <col min="6647" max="6647" width="12.5703125" style="3" customWidth="1"/>
    <col min="6648" max="6650" width="11.5703125" style="3" customWidth="1"/>
    <col min="6651" max="6651" width="15.28515625" style="3" customWidth="1"/>
    <col min="6652" max="6652" width="13.42578125" style="3" customWidth="1"/>
    <col min="6653" max="6653" width="14.7109375" style="3" customWidth="1"/>
    <col min="6654" max="6655" width="11.5703125" style="3" customWidth="1"/>
    <col min="6656" max="6874" width="9.140625" style="3"/>
    <col min="6875" max="6875" width="25.28515625" style="3" customWidth="1"/>
    <col min="6876" max="6876" width="6.28515625" style="3" customWidth="1"/>
    <col min="6877" max="6877" width="10.7109375" style="3" customWidth="1"/>
    <col min="6878" max="6878" width="10.28515625" style="3" customWidth="1"/>
    <col min="6879" max="6879" width="32.28515625" style="3" customWidth="1"/>
    <col min="6880" max="6880" width="13.7109375" style="3" customWidth="1"/>
    <col min="6881" max="6881" width="11.7109375" style="3" customWidth="1"/>
    <col min="6882" max="6882" width="12.5703125" style="3" customWidth="1"/>
    <col min="6883" max="6884" width="11.5703125" style="3" customWidth="1"/>
    <col min="6885" max="6885" width="18.5703125" style="3" customWidth="1"/>
    <col min="6886" max="6886" width="11.5703125" style="3" customWidth="1"/>
    <col min="6887" max="6890" width="12.28515625" style="3" customWidth="1"/>
    <col min="6891" max="6892" width="11" style="3" customWidth="1"/>
    <col min="6893" max="6893" width="20.28515625" style="3" customWidth="1"/>
    <col min="6894" max="6894" width="13.7109375" style="3" customWidth="1"/>
    <col min="6895" max="6895" width="15.28515625" style="3" customWidth="1"/>
    <col min="6896" max="6896" width="14.5703125" style="3" customWidth="1"/>
    <col min="6897" max="6898" width="11" style="3" customWidth="1"/>
    <col min="6899" max="6899" width="12" style="3" customWidth="1"/>
    <col min="6900" max="6902" width="15.28515625" style="3" customWidth="1"/>
    <col min="6903" max="6903" width="12.5703125" style="3" customWidth="1"/>
    <col min="6904" max="6906" width="11.5703125" style="3" customWidth="1"/>
    <col min="6907" max="6907" width="15.28515625" style="3" customWidth="1"/>
    <col min="6908" max="6908" width="13.42578125" style="3" customWidth="1"/>
    <col min="6909" max="6909" width="14.7109375" style="3" customWidth="1"/>
    <col min="6910" max="6911" width="11.5703125" style="3" customWidth="1"/>
    <col min="6912" max="7130" width="9.140625" style="3"/>
    <col min="7131" max="7131" width="25.28515625" style="3" customWidth="1"/>
    <col min="7132" max="7132" width="6.28515625" style="3" customWidth="1"/>
    <col min="7133" max="7133" width="10.7109375" style="3" customWidth="1"/>
    <col min="7134" max="7134" width="10.28515625" style="3" customWidth="1"/>
    <col min="7135" max="7135" width="32.28515625" style="3" customWidth="1"/>
    <col min="7136" max="7136" width="13.7109375" style="3" customWidth="1"/>
    <col min="7137" max="7137" width="11.7109375" style="3" customWidth="1"/>
    <col min="7138" max="7138" width="12.5703125" style="3" customWidth="1"/>
    <col min="7139" max="7140" width="11.5703125" style="3" customWidth="1"/>
    <col min="7141" max="7141" width="18.5703125" style="3" customWidth="1"/>
    <col min="7142" max="7142" width="11.5703125" style="3" customWidth="1"/>
    <col min="7143" max="7146" width="12.28515625" style="3" customWidth="1"/>
    <col min="7147" max="7148" width="11" style="3" customWidth="1"/>
    <col min="7149" max="7149" width="20.28515625" style="3" customWidth="1"/>
    <col min="7150" max="7150" width="13.7109375" style="3" customWidth="1"/>
    <col min="7151" max="7151" width="15.28515625" style="3" customWidth="1"/>
    <col min="7152" max="7152" width="14.5703125" style="3" customWidth="1"/>
    <col min="7153" max="7154" width="11" style="3" customWidth="1"/>
    <col min="7155" max="7155" width="12" style="3" customWidth="1"/>
    <col min="7156" max="7158" width="15.28515625" style="3" customWidth="1"/>
    <col min="7159" max="7159" width="12.5703125" style="3" customWidth="1"/>
    <col min="7160" max="7162" width="11.5703125" style="3" customWidth="1"/>
    <col min="7163" max="7163" width="15.28515625" style="3" customWidth="1"/>
    <col min="7164" max="7164" width="13.42578125" style="3" customWidth="1"/>
    <col min="7165" max="7165" width="14.7109375" style="3" customWidth="1"/>
    <col min="7166" max="7167" width="11.5703125" style="3" customWidth="1"/>
    <col min="7168" max="7386" width="9.140625" style="3"/>
    <col min="7387" max="7387" width="25.28515625" style="3" customWidth="1"/>
    <col min="7388" max="7388" width="6.28515625" style="3" customWidth="1"/>
    <col min="7389" max="7389" width="10.7109375" style="3" customWidth="1"/>
    <col min="7390" max="7390" width="10.28515625" style="3" customWidth="1"/>
    <col min="7391" max="7391" width="32.28515625" style="3" customWidth="1"/>
    <col min="7392" max="7392" width="13.7109375" style="3" customWidth="1"/>
    <col min="7393" max="7393" width="11.7109375" style="3" customWidth="1"/>
    <col min="7394" max="7394" width="12.5703125" style="3" customWidth="1"/>
    <col min="7395" max="7396" width="11.5703125" style="3" customWidth="1"/>
    <col min="7397" max="7397" width="18.5703125" style="3" customWidth="1"/>
    <col min="7398" max="7398" width="11.5703125" style="3" customWidth="1"/>
    <col min="7399" max="7402" width="12.28515625" style="3" customWidth="1"/>
    <col min="7403" max="7404" width="11" style="3" customWidth="1"/>
    <col min="7405" max="7405" width="20.28515625" style="3" customWidth="1"/>
    <col min="7406" max="7406" width="13.7109375" style="3" customWidth="1"/>
    <col min="7407" max="7407" width="15.28515625" style="3" customWidth="1"/>
    <col min="7408" max="7408" width="14.5703125" style="3" customWidth="1"/>
    <col min="7409" max="7410" width="11" style="3" customWidth="1"/>
    <col min="7411" max="7411" width="12" style="3" customWidth="1"/>
    <col min="7412" max="7414" width="15.28515625" style="3" customWidth="1"/>
    <col min="7415" max="7415" width="12.5703125" style="3" customWidth="1"/>
    <col min="7416" max="7418" width="11.5703125" style="3" customWidth="1"/>
    <col min="7419" max="7419" width="15.28515625" style="3" customWidth="1"/>
    <col min="7420" max="7420" width="13.42578125" style="3" customWidth="1"/>
    <col min="7421" max="7421" width="14.7109375" style="3" customWidth="1"/>
    <col min="7422" max="7423" width="11.5703125" style="3" customWidth="1"/>
    <col min="7424" max="7642" width="9.140625" style="3"/>
    <col min="7643" max="7643" width="25.28515625" style="3" customWidth="1"/>
    <col min="7644" max="7644" width="6.28515625" style="3" customWidth="1"/>
    <col min="7645" max="7645" width="10.7109375" style="3" customWidth="1"/>
    <col min="7646" max="7646" width="10.28515625" style="3" customWidth="1"/>
    <col min="7647" max="7647" width="32.28515625" style="3" customWidth="1"/>
    <col min="7648" max="7648" width="13.7109375" style="3" customWidth="1"/>
    <col min="7649" max="7649" width="11.7109375" style="3" customWidth="1"/>
    <col min="7650" max="7650" width="12.5703125" style="3" customWidth="1"/>
    <col min="7651" max="7652" width="11.5703125" style="3" customWidth="1"/>
    <col min="7653" max="7653" width="18.5703125" style="3" customWidth="1"/>
    <col min="7654" max="7654" width="11.5703125" style="3" customWidth="1"/>
    <col min="7655" max="7658" width="12.28515625" style="3" customWidth="1"/>
    <col min="7659" max="7660" width="11" style="3" customWidth="1"/>
    <col min="7661" max="7661" width="20.28515625" style="3" customWidth="1"/>
    <col min="7662" max="7662" width="13.7109375" style="3" customWidth="1"/>
    <col min="7663" max="7663" width="15.28515625" style="3" customWidth="1"/>
    <col min="7664" max="7664" width="14.5703125" style="3" customWidth="1"/>
    <col min="7665" max="7666" width="11" style="3" customWidth="1"/>
    <col min="7667" max="7667" width="12" style="3" customWidth="1"/>
    <col min="7668" max="7670" width="15.28515625" style="3" customWidth="1"/>
    <col min="7671" max="7671" width="12.5703125" style="3" customWidth="1"/>
    <col min="7672" max="7674" width="11.5703125" style="3" customWidth="1"/>
    <col min="7675" max="7675" width="15.28515625" style="3" customWidth="1"/>
    <col min="7676" max="7676" width="13.42578125" style="3" customWidth="1"/>
    <col min="7677" max="7677" width="14.7109375" style="3" customWidth="1"/>
    <col min="7678" max="7679" width="11.5703125" style="3" customWidth="1"/>
    <col min="7680" max="7898" width="9.140625" style="3"/>
    <col min="7899" max="7899" width="25.28515625" style="3" customWidth="1"/>
    <col min="7900" max="7900" width="6.28515625" style="3" customWidth="1"/>
    <col min="7901" max="7901" width="10.7109375" style="3" customWidth="1"/>
    <col min="7902" max="7902" width="10.28515625" style="3" customWidth="1"/>
    <col min="7903" max="7903" width="32.28515625" style="3" customWidth="1"/>
    <col min="7904" max="7904" width="13.7109375" style="3" customWidth="1"/>
    <col min="7905" max="7905" width="11.7109375" style="3" customWidth="1"/>
    <col min="7906" max="7906" width="12.5703125" style="3" customWidth="1"/>
    <col min="7907" max="7908" width="11.5703125" style="3" customWidth="1"/>
    <col min="7909" max="7909" width="18.5703125" style="3" customWidth="1"/>
    <col min="7910" max="7910" width="11.5703125" style="3" customWidth="1"/>
    <col min="7911" max="7914" width="12.28515625" style="3" customWidth="1"/>
    <col min="7915" max="7916" width="11" style="3" customWidth="1"/>
    <col min="7917" max="7917" width="20.28515625" style="3" customWidth="1"/>
    <col min="7918" max="7918" width="13.7109375" style="3" customWidth="1"/>
    <col min="7919" max="7919" width="15.28515625" style="3" customWidth="1"/>
    <col min="7920" max="7920" width="14.5703125" style="3" customWidth="1"/>
    <col min="7921" max="7922" width="11" style="3" customWidth="1"/>
    <col min="7923" max="7923" width="12" style="3" customWidth="1"/>
    <col min="7924" max="7926" width="15.28515625" style="3" customWidth="1"/>
    <col min="7927" max="7927" width="12.5703125" style="3" customWidth="1"/>
    <col min="7928" max="7930" width="11.5703125" style="3" customWidth="1"/>
    <col min="7931" max="7931" width="15.28515625" style="3" customWidth="1"/>
    <col min="7932" max="7932" width="13.42578125" style="3" customWidth="1"/>
    <col min="7933" max="7933" width="14.7109375" style="3" customWidth="1"/>
    <col min="7934" max="7935" width="11.5703125" style="3" customWidth="1"/>
    <col min="7936" max="8154" width="9.140625" style="3"/>
    <col min="8155" max="8155" width="25.28515625" style="3" customWidth="1"/>
    <col min="8156" max="8156" width="6.28515625" style="3" customWidth="1"/>
    <col min="8157" max="8157" width="10.7109375" style="3" customWidth="1"/>
    <col min="8158" max="8158" width="10.28515625" style="3" customWidth="1"/>
    <col min="8159" max="8159" width="32.28515625" style="3" customWidth="1"/>
    <col min="8160" max="8160" width="13.7109375" style="3" customWidth="1"/>
    <col min="8161" max="8161" width="11.7109375" style="3" customWidth="1"/>
    <col min="8162" max="8162" width="12.5703125" style="3" customWidth="1"/>
    <col min="8163" max="8164" width="11.5703125" style="3" customWidth="1"/>
    <col min="8165" max="8165" width="18.5703125" style="3" customWidth="1"/>
    <col min="8166" max="8166" width="11.5703125" style="3" customWidth="1"/>
    <col min="8167" max="8170" width="12.28515625" style="3" customWidth="1"/>
    <col min="8171" max="8172" width="11" style="3" customWidth="1"/>
    <col min="8173" max="8173" width="20.28515625" style="3" customWidth="1"/>
    <col min="8174" max="8174" width="13.7109375" style="3" customWidth="1"/>
    <col min="8175" max="8175" width="15.28515625" style="3" customWidth="1"/>
    <col min="8176" max="8176" width="14.5703125" style="3" customWidth="1"/>
    <col min="8177" max="8178" width="11" style="3" customWidth="1"/>
    <col min="8179" max="8179" width="12" style="3" customWidth="1"/>
    <col min="8180" max="8182" width="15.28515625" style="3" customWidth="1"/>
    <col min="8183" max="8183" width="12.5703125" style="3" customWidth="1"/>
    <col min="8184" max="8186" width="11.5703125" style="3" customWidth="1"/>
    <col min="8187" max="8187" width="15.28515625" style="3" customWidth="1"/>
    <col min="8188" max="8188" width="13.42578125" style="3" customWidth="1"/>
    <col min="8189" max="8189" width="14.7109375" style="3" customWidth="1"/>
    <col min="8190" max="8191" width="11.5703125" style="3" customWidth="1"/>
    <col min="8192" max="8410" width="9.140625" style="3"/>
    <col min="8411" max="8411" width="25.28515625" style="3" customWidth="1"/>
    <col min="8412" max="8412" width="6.28515625" style="3" customWidth="1"/>
    <col min="8413" max="8413" width="10.7109375" style="3" customWidth="1"/>
    <col min="8414" max="8414" width="10.28515625" style="3" customWidth="1"/>
    <col min="8415" max="8415" width="32.28515625" style="3" customWidth="1"/>
    <col min="8416" max="8416" width="13.7109375" style="3" customWidth="1"/>
    <col min="8417" max="8417" width="11.7109375" style="3" customWidth="1"/>
    <col min="8418" max="8418" width="12.5703125" style="3" customWidth="1"/>
    <col min="8419" max="8420" width="11.5703125" style="3" customWidth="1"/>
    <col min="8421" max="8421" width="18.5703125" style="3" customWidth="1"/>
    <col min="8422" max="8422" width="11.5703125" style="3" customWidth="1"/>
    <col min="8423" max="8426" width="12.28515625" style="3" customWidth="1"/>
    <col min="8427" max="8428" width="11" style="3" customWidth="1"/>
    <col min="8429" max="8429" width="20.28515625" style="3" customWidth="1"/>
    <col min="8430" max="8430" width="13.7109375" style="3" customWidth="1"/>
    <col min="8431" max="8431" width="15.28515625" style="3" customWidth="1"/>
    <col min="8432" max="8432" width="14.5703125" style="3" customWidth="1"/>
    <col min="8433" max="8434" width="11" style="3" customWidth="1"/>
    <col min="8435" max="8435" width="12" style="3" customWidth="1"/>
    <col min="8436" max="8438" width="15.28515625" style="3" customWidth="1"/>
    <col min="8439" max="8439" width="12.5703125" style="3" customWidth="1"/>
    <col min="8440" max="8442" width="11.5703125" style="3" customWidth="1"/>
    <col min="8443" max="8443" width="15.28515625" style="3" customWidth="1"/>
    <col min="8444" max="8444" width="13.42578125" style="3" customWidth="1"/>
    <col min="8445" max="8445" width="14.7109375" style="3" customWidth="1"/>
    <col min="8446" max="8447" width="11.5703125" style="3" customWidth="1"/>
    <col min="8448" max="8666" width="9.140625" style="3"/>
    <col min="8667" max="8667" width="25.28515625" style="3" customWidth="1"/>
    <col min="8668" max="8668" width="6.28515625" style="3" customWidth="1"/>
    <col min="8669" max="8669" width="10.7109375" style="3" customWidth="1"/>
    <col min="8670" max="8670" width="10.28515625" style="3" customWidth="1"/>
    <col min="8671" max="8671" width="32.28515625" style="3" customWidth="1"/>
    <col min="8672" max="8672" width="13.7109375" style="3" customWidth="1"/>
    <col min="8673" max="8673" width="11.7109375" style="3" customWidth="1"/>
    <col min="8674" max="8674" width="12.5703125" style="3" customWidth="1"/>
    <col min="8675" max="8676" width="11.5703125" style="3" customWidth="1"/>
    <col min="8677" max="8677" width="18.5703125" style="3" customWidth="1"/>
    <col min="8678" max="8678" width="11.5703125" style="3" customWidth="1"/>
    <col min="8679" max="8682" width="12.28515625" style="3" customWidth="1"/>
    <col min="8683" max="8684" width="11" style="3" customWidth="1"/>
    <col min="8685" max="8685" width="20.28515625" style="3" customWidth="1"/>
    <col min="8686" max="8686" width="13.7109375" style="3" customWidth="1"/>
    <col min="8687" max="8687" width="15.28515625" style="3" customWidth="1"/>
    <col min="8688" max="8688" width="14.5703125" style="3" customWidth="1"/>
    <col min="8689" max="8690" width="11" style="3" customWidth="1"/>
    <col min="8691" max="8691" width="12" style="3" customWidth="1"/>
    <col min="8692" max="8694" width="15.28515625" style="3" customWidth="1"/>
    <col min="8695" max="8695" width="12.5703125" style="3" customWidth="1"/>
    <col min="8696" max="8698" width="11.5703125" style="3" customWidth="1"/>
    <col min="8699" max="8699" width="15.28515625" style="3" customWidth="1"/>
    <col min="8700" max="8700" width="13.42578125" style="3" customWidth="1"/>
    <col min="8701" max="8701" width="14.7109375" style="3" customWidth="1"/>
    <col min="8702" max="8703" width="11.5703125" style="3" customWidth="1"/>
    <col min="8704" max="8922" width="9.140625" style="3"/>
    <col min="8923" max="8923" width="25.28515625" style="3" customWidth="1"/>
    <col min="8924" max="8924" width="6.28515625" style="3" customWidth="1"/>
    <col min="8925" max="8925" width="10.7109375" style="3" customWidth="1"/>
    <col min="8926" max="8926" width="10.28515625" style="3" customWidth="1"/>
    <col min="8927" max="8927" width="32.28515625" style="3" customWidth="1"/>
    <col min="8928" max="8928" width="13.7109375" style="3" customWidth="1"/>
    <col min="8929" max="8929" width="11.7109375" style="3" customWidth="1"/>
    <col min="8930" max="8930" width="12.5703125" style="3" customWidth="1"/>
    <col min="8931" max="8932" width="11.5703125" style="3" customWidth="1"/>
    <col min="8933" max="8933" width="18.5703125" style="3" customWidth="1"/>
    <col min="8934" max="8934" width="11.5703125" style="3" customWidth="1"/>
    <col min="8935" max="8938" width="12.28515625" style="3" customWidth="1"/>
    <col min="8939" max="8940" width="11" style="3" customWidth="1"/>
    <col min="8941" max="8941" width="20.28515625" style="3" customWidth="1"/>
    <col min="8942" max="8942" width="13.7109375" style="3" customWidth="1"/>
    <col min="8943" max="8943" width="15.28515625" style="3" customWidth="1"/>
    <col min="8944" max="8944" width="14.5703125" style="3" customWidth="1"/>
    <col min="8945" max="8946" width="11" style="3" customWidth="1"/>
    <col min="8947" max="8947" width="12" style="3" customWidth="1"/>
    <col min="8948" max="8950" width="15.28515625" style="3" customWidth="1"/>
    <col min="8951" max="8951" width="12.5703125" style="3" customWidth="1"/>
    <col min="8952" max="8954" width="11.5703125" style="3" customWidth="1"/>
    <col min="8955" max="8955" width="15.28515625" style="3" customWidth="1"/>
    <col min="8956" max="8956" width="13.42578125" style="3" customWidth="1"/>
    <col min="8957" max="8957" width="14.7109375" style="3" customWidth="1"/>
    <col min="8958" max="8959" width="11.5703125" style="3" customWidth="1"/>
    <col min="8960" max="9178" width="9.140625" style="3"/>
    <col min="9179" max="9179" width="25.28515625" style="3" customWidth="1"/>
    <col min="9180" max="9180" width="6.28515625" style="3" customWidth="1"/>
    <col min="9181" max="9181" width="10.7109375" style="3" customWidth="1"/>
    <col min="9182" max="9182" width="10.28515625" style="3" customWidth="1"/>
    <col min="9183" max="9183" width="32.28515625" style="3" customWidth="1"/>
    <col min="9184" max="9184" width="13.7109375" style="3" customWidth="1"/>
    <col min="9185" max="9185" width="11.7109375" style="3" customWidth="1"/>
    <col min="9186" max="9186" width="12.5703125" style="3" customWidth="1"/>
    <col min="9187" max="9188" width="11.5703125" style="3" customWidth="1"/>
    <col min="9189" max="9189" width="18.5703125" style="3" customWidth="1"/>
    <col min="9190" max="9190" width="11.5703125" style="3" customWidth="1"/>
    <col min="9191" max="9194" width="12.28515625" style="3" customWidth="1"/>
    <col min="9195" max="9196" width="11" style="3" customWidth="1"/>
    <col min="9197" max="9197" width="20.28515625" style="3" customWidth="1"/>
    <col min="9198" max="9198" width="13.7109375" style="3" customWidth="1"/>
    <col min="9199" max="9199" width="15.28515625" style="3" customWidth="1"/>
    <col min="9200" max="9200" width="14.5703125" style="3" customWidth="1"/>
    <col min="9201" max="9202" width="11" style="3" customWidth="1"/>
    <col min="9203" max="9203" width="12" style="3" customWidth="1"/>
    <col min="9204" max="9206" width="15.28515625" style="3" customWidth="1"/>
    <col min="9207" max="9207" width="12.5703125" style="3" customWidth="1"/>
    <col min="9208" max="9210" width="11.5703125" style="3" customWidth="1"/>
    <col min="9211" max="9211" width="15.28515625" style="3" customWidth="1"/>
    <col min="9212" max="9212" width="13.42578125" style="3" customWidth="1"/>
    <col min="9213" max="9213" width="14.7109375" style="3" customWidth="1"/>
    <col min="9214" max="9215" width="11.5703125" style="3" customWidth="1"/>
    <col min="9216" max="9434" width="9.140625" style="3"/>
    <col min="9435" max="9435" width="25.28515625" style="3" customWidth="1"/>
    <col min="9436" max="9436" width="6.28515625" style="3" customWidth="1"/>
    <col min="9437" max="9437" width="10.7109375" style="3" customWidth="1"/>
    <col min="9438" max="9438" width="10.28515625" style="3" customWidth="1"/>
    <col min="9439" max="9439" width="32.28515625" style="3" customWidth="1"/>
    <col min="9440" max="9440" width="13.7109375" style="3" customWidth="1"/>
    <col min="9441" max="9441" width="11.7109375" style="3" customWidth="1"/>
    <col min="9442" max="9442" width="12.5703125" style="3" customWidth="1"/>
    <col min="9443" max="9444" width="11.5703125" style="3" customWidth="1"/>
    <col min="9445" max="9445" width="18.5703125" style="3" customWidth="1"/>
    <col min="9446" max="9446" width="11.5703125" style="3" customWidth="1"/>
    <col min="9447" max="9450" width="12.28515625" style="3" customWidth="1"/>
    <col min="9451" max="9452" width="11" style="3" customWidth="1"/>
    <col min="9453" max="9453" width="20.28515625" style="3" customWidth="1"/>
    <col min="9454" max="9454" width="13.7109375" style="3" customWidth="1"/>
    <col min="9455" max="9455" width="15.28515625" style="3" customWidth="1"/>
    <col min="9456" max="9456" width="14.5703125" style="3" customWidth="1"/>
    <col min="9457" max="9458" width="11" style="3" customWidth="1"/>
    <col min="9459" max="9459" width="12" style="3" customWidth="1"/>
    <col min="9460" max="9462" width="15.28515625" style="3" customWidth="1"/>
    <col min="9463" max="9463" width="12.5703125" style="3" customWidth="1"/>
    <col min="9464" max="9466" width="11.5703125" style="3" customWidth="1"/>
    <col min="9467" max="9467" width="15.28515625" style="3" customWidth="1"/>
    <col min="9468" max="9468" width="13.42578125" style="3" customWidth="1"/>
    <col min="9469" max="9469" width="14.7109375" style="3" customWidth="1"/>
    <col min="9470" max="9471" width="11.5703125" style="3" customWidth="1"/>
    <col min="9472" max="9690" width="9.140625" style="3"/>
    <col min="9691" max="9691" width="25.28515625" style="3" customWidth="1"/>
    <col min="9692" max="9692" width="6.28515625" style="3" customWidth="1"/>
    <col min="9693" max="9693" width="10.7109375" style="3" customWidth="1"/>
    <col min="9694" max="9694" width="10.28515625" style="3" customWidth="1"/>
    <col min="9695" max="9695" width="32.28515625" style="3" customWidth="1"/>
    <col min="9696" max="9696" width="13.7109375" style="3" customWidth="1"/>
    <col min="9697" max="9697" width="11.7109375" style="3" customWidth="1"/>
    <col min="9698" max="9698" width="12.5703125" style="3" customWidth="1"/>
    <col min="9699" max="9700" width="11.5703125" style="3" customWidth="1"/>
    <col min="9701" max="9701" width="18.5703125" style="3" customWidth="1"/>
    <col min="9702" max="9702" width="11.5703125" style="3" customWidth="1"/>
    <col min="9703" max="9706" width="12.28515625" style="3" customWidth="1"/>
    <col min="9707" max="9708" width="11" style="3" customWidth="1"/>
    <col min="9709" max="9709" width="20.28515625" style="3" customWidth="1"/>
    <col min="9710" max="9710" width="13.7109375" style="3" customWidth="1"/>
    <col min="9711" max="9711" width="15.28515625" style="3" customWidth="1"/>
    <col min="9712" max="9712" width="14.5703125" style="3" customWidth="1"/>
    <col min="9713" max="9714" width="11" style="3" customWidth="1"/>
    <col min="9715" max="9715" width="12" style="3" customWidth="1"/>
    <col min="9716" max="9718" width="15.28515625" style="3" customWidth="1"/>
    <col min="9719" max="9719" width="12.5703125" style="3" customWidth="1"/>
    <col min="9720" max="9722" width="11.5703125" style="3" customWidth="1"/>
    <col min="9723" max="9723" width="15.28515625" style="3" customWidth="1"/>
    <col min="9724" max="9724" width="13.42578125" style="3" customWidth="1"/>
    <col min="9725" max="9725" width="14.7109375" style="3" customWidth="1"/>
    <col min="9726" max="9727" width="11.5703125" style="3" customWidth="1"/>
    <col min="9728" max="9946" width="9.140625" style="3"/>
    <col min="9947" max="9947" width="25.28515625" style="3" customWidth="1"/>
    <col min="9948" max="9948" width="6.28515625" style="3" customWidth="1"/>
    <col min="9949" max="9949" width="10.7109375" style="3" customWidth="1"/>
    <col min="9950" max="9950" width="10.28515625" style="3" customWidth="1"/>
    <col min="9951" max="9951" width="32.28515625" style="3" customWidth="1"/>
    <col min="9952" max="9952" width="13.7109375" style="3" customWidth="1"/>
    <col min="9953" max="9953" width="11.7109375" style="3" customWidth="1"/>
    <col min="9954" max="9954" width="12.5703125" style="3" customWidth="1"/>
    <col min="9955" max="9956" width="11.5703125" style="3" customWidth="1"/>
    <col min="9957" max="9957" width="18.5703125" style="3" customWidth="1"/>
    <col min="9958" max="9958" width="11.5703125" style="3" customWidth="1"/>
    <col min="9959" max="9962" width="12.28515625" style="3" customWidth="1"/>
    <col min="9963" max="9964" width="11" style="3" customWidth="1"/>
    <col min="9965" max="9965" width="20.28515625" style="3" customWidth="1"/>
    <col min="9966" max="9966" width="13.7109375" style="3" customWidth="1"/>
    <col min="9967" max="9967" width="15.28515625" style="3" customWidth="1"/>
    <col min="9968" max="9968" width="14.5703125" style="3" customWidth="1"/>
    <col min="9969" max="9970" width="11" style="3" customWidth="1"/>
    <col min="9971" max="9971" width="12" style="3" customWidth="1"/>
    <col min="9972" max="9974" width="15.28515625" style="3" customWidth="1"/>
    <col min="9975" max="9975" width="12.5703125" style="3" customWidth="1"/>
    <col min="9976" max="9978" width="11.5703125" style="3" customWidth="1"/>
    <col min="9979" max="9979" width="15.28515625" style="3" customWidth="1"/>
    <col min="9980" max="9980" width="13.42578125" style="3" customWidth="1"/>
    <col min="9981" max="9981" width="14.7109375" style="3" customWidth="1"/>
    <col min="9982" max="9983" width="11.5703125" style="3" customWidth="1"/>
    <col min="9984" max="10202" width="9.140625" style="3"/>
    <col min="10203" max="10203" width="25.28515625" style="3" customWidth="1"/>
    <col min="10204" max="10204" width="6.28515625" style="3" customWidth="1"/>
    <col min="10205" max="10205" width="10.7109375" style="3" customWidth="1"/>
    <col min="10206" max="10206" width="10.28515625" style="3" customWidth="1"/>
    <col min="10207" max="10207" width="32.28515625" style="3" customWidth="1"/>
    <col min="10208" max="10208" width="13.7109375" style="3" customWidth="1"/>
    <col min="10209" max="10209" width="11.7109375" style="3" customWidth="1"/>
    <col min="10210" max="10210" width="12.5703125" style="3" customWidth="1"/>
    <col min="10211" max="10212" width="11.5703125" style="3" customWidth="1"/>
    <col min="10213" max="10213" width="18.5703125" style="3" customWidth="1"/>
    <col min="10214" max="10214" width="11.5703125" style="3" customWidth="1"/>
    <col min="10215" max="10218" width="12.28515625" style="3" customWidth="1"/>
    <col min="10219" max="10220" width="11" style="3" customWidth="1"/>
    <col min="10221" max="10221" width="20.28515625" style="3" customWidth="1"/>
    <col min="10222" max="10222" width="13.7109375" style="3" customWidth="1"/>
    <col min="10223" max="10223" width="15.28515625" style="3" customWidth="1"/>
    <col min="10224" max="10224" width="14.5703125" style="3" customWidth="1"/>
    <col min="10225" max="10226" width="11" style="3" customWidth="1"/>
    <col min="10227" max="10227" width="12" style="3" customWidth="1"/>
    <col min="10228" max="10230" width="15.28515625" style="3" customWidth="1"/>
    <col min="10231" max="10231" width="12.5703125" style="3" customWidth="1"/>
    <col min="10232" max="10234" width="11.5703125" style="3" customWidth="1"/>
    <col min="10235" max="10235" width="15.28515625" style="3" customWidth="1"/>
    <col min="10236" max="10236" width="13.42578125" style="3" customWidth="1"/>
    <col min="10237" max="10237" width="14.7109375" style="3" customWidth="1"/>
    <col min="10238" max="10239" width="11.5703125" style="3" customWidth="1"/>
    <col min="10240" max="10458" width="9.140625" style="3"/>
    <col min="10459" max="10459" width="25.28515625" style="3" customWidth="1"/>
    <col min="10460" max="10460" width="6.28515625" style="3" customWidth="1"/>
    <col min="10461" max="10461" width="10.7109375" style="3" customWidth="1"/>
    <col min="10462" max="10462" width="10.28515625" style="3" customWidth="1"/>
    <col min="10463" max="10463" width="32.28515625" style="3" customWidth="1"/>
    <col min="10464" max="10464" width="13.7109375" style="3" customWidth="1"/>
    <col min="10465" max="10465" width="11.7109375" style="3" customWidth="1"/>
    <col min="10466" max="10466" width="12.5703125" style="3" customWidth="1"/>
    <col min="10467" max="10468" width="11.5703125" style="3" customWidth="1"/>
    <col min="10469" max="10469" width="18.5703125" style="3" customWidth="1"/>
    <col min="10470" max="10470" width="11.5703125" style="3" customWidth="1"/>
    <col min="10471" max="10474" width="12.28515625" style="3" customWidth="1"/>
    <col min="10475" max="10476" width="11" style="3" customWidth="1"/>
    <col min="10477" max="10477" width="20.28515625" style="3" customWidth="1"/>
    <col min="10478" max="10478" width="13.7109375" style="3" customWidth="1"/>
    <col min="10479" max="10479" width="15.28515625" style="3" customWidth="1"/>
    <col min="10480" max="10480" width="14.5703125" style="3" customWidth="1"/>
    <col min="10481" max="10482" width="11" style="3" customWidth="1"/>
    <col min="10483" max="10483" width="12" style="3" customWidth="1"/>
    <col min="10484" max="10486" width="15.28515625" style="3" customWidth="1"/>
    <col min="10487" max="10487" width="12.5703125" style="3" customWidth="1"/>
    <col min="10488" max="10490" width="11.5703125" style="3" customWidth="1"/>
    <col min="10491" max="10491" width="15.28515625" style="3" customWidth="1"/>
    <col min="10492" max="10492" width="13.42578125" style="3" customWidth="1"/>
    <col min="10493" max="10493" width="14.7109375" style="3" customWidth="1"/>
    <col min="10494" max="10495" width="11.5703125" style="3" customWidth="1"/>
    <col min="10496" max="10714" width="9.140625" style="3"/>
    <col min="10715" max="10715" width="25.28515625" style="3" customWidth="1"/>
    <col min="10716" max="10716" width="6.28515625" style="3" customWidth="1"/>
    <col min="10717" max="10717" width="10.7109375" style="3" customWidth="1"/>
    <col min="10718" max="10718" width="10.28515625" style="3" customWidth="1"/>
    <col min="10719" max="10719" width="32.28515625" style="3" customWidth="1"/>
    <col min="10720" max="10720" width="13.7109375" style="3" customWidth="1"/>
    <col min="10721" max="10721" width="11.7109375" style="3" customWidth="1"/>
    <col min="10722" max="10722" width="12.5703125" style="3" customWidth="1"/>
    <col min="10723" max="10724" width="11.5703125" style="3" customWidth="1"/>
    <col min="10725" max="10725" width="18.5703125" style="3" customWidth="1"/>
    <col min="10726" max="10726" width="11.5703125" style="3" customWidth="1"/>
    <col min="10727" max="10730" width="12.28515625" style="3" customWidth="1"/>
    <col min="10731" max="10732" width="11" style="3" customWidth="1"/>
    <col min="10733" max="10733" width="20.28515625" style="3" customWidth="1"/>
    <col min="10734" max="10734" width="13.7109375" style="3" customWidth="1"/>
    <col min="10735" max="10735" width="15.28515625" style="3" customWidth="1"/>
    <col min="10736" max="10736" width="14.5703125" style="3" customWidth="1"/>
    <col min="10737" max="10738" width="11" style="3" customWidth="1"/>
    <col min="10739" max="10739" width="12" style="3" customWidth="1"/>
    <col min="10740" max="10742" width="15.28515625" style="3" customWidth="1"/>
    <col min="10743" max="10743" width="12.5703125" style="3" customWidth="1"/>
    <col min="10744" max="10746" width="11.5703125" style="3" customWidth="1"/>
    <col min="10747" max="10747" width="15.28515625" style="3" customWidth="1"/>
    <col min="10748" max="10748" width="13.42578125" style="3" customWidth="1"/>
    <col min="10749" max="10749" width="14.7109375" style="3" customWidth="1"/>
    <col min="10750" max="10751" width="11.5703125" style="3" customWidth="1"/>
    <col min="10752" max="10970" width="9.140625" style="3"/>
    <col min="10971" max="10971" width="25.28515625" style="3" customWidth="1"/>
    <col min="10972" max="10972" width="6.28515625" style="3" customWidth="1"/>
    <col min="10973" max="10973" width="10.7109375" style="3" customWidth="1"/>
    <col min="10974" max="10974" width="10.28515625" style="3" customWidth="1"/>
    <col min="10975" max="10975" width="32.28515625" style="3" customWidth="1"/>
    <col min="10976" max="10976" width="13.7109375" style="3" customWidth="1"/>
    <col min="10977" max="10977" width="11.7109375" style="3" customWidth="1"/>
    <col min="10978" max="10978" width="12.5703125" style="3" customWidth="1"/>
    <col min="10979" max="10980" width="11.5703125" style="3" customWidth="1"/>
    <col min="10981" max="10981" width="18.5703125" style="3" customWidth="1"/>
    <col min="10982" max="10982" width="11.5703125" style="3" customWidth="1"/>
    <col min="10983" max="10986" width="12.28515625" style="3" customWidth="1"/>
    <col min="10987" max="10988" width="11" style="3" customWidth="1"/>
    <col min="10989" max="10989" width="20.28515625" style="3" customWidth="1"/>
    <col min="10990" max="10990" width="13.7109375" style="3" customWidth="1"/>
    <col min="10991" max="10991" width="15.28515625" style="3" customWidth="1"/>
    <col min="10992" max="10992" width="14.5703125" style="3" customWidth="1"/>
    <col min="10993" max="10994" width="11" style="3" customWidth="1"/>
    <col min="10995" max="10995" width="12" style="3" customWidth="1"/>
    <col min="10996" max="10998" width="15.28515625" style="3" customWidth="1"/>
    <col min="10999" max="10999" width="12.5703125" style="3" customWidth="1"/>
    <col min="11000" max="11002" width="11.5703125" style="3" customWidth="1"/>
    <col min="11003" max="11003" width="15.28515625" style="3" customWidth="1"/>
    <col min="11004" max="11004" width="13.42578125" style="3" customWidth="1"/>
    <col min="11005" max="11005" width="14.7109375" style="3" customWidth="1"/>
    <col min="11006" max="11007" width="11.5703125" style="3" customWidth="1"/>
    <col min="11008" max="11226" width="9.140625" style="3"/>
    <col min="11227" max="11227" width="25.28515625" style="3" customWidth="1"/>
    <col min="11228" max="11228" width="6.28515625" style="3" customWidth="1"/>
    <col min="11229" max="11229" width="10.7109375" style="3" customWidth="1"/>
    <col min="11230" max="11230" width="10.28515625" style="3" customWidth="1"/>
    <col min="11231" max="11231" width="32.28515625" style="3" customWidth="1"/>
    <col min="11232" max="11232" width="13.7109375" style="3" customWidth="1"/>
    <col min="11233" max="11233" width="11.7109375" style="3" customWidth="1"/>
    <col min="11234" max="11234" width="12.5703125" style="3" customWidth="1"/>
    <col min="11235" max="11236" width="11.5703125" style="3" customWidth="1"/>
    <col min="11237" max="11237" width="18.5703125" style="3" customWidth="1"/>
    <col min="11238" max="11238" width="11.5703125" style="3" customWidth="1"/>
    <col min="11239" max="11242" width="12.28515625" style="3" customWidth="1"/>
    <col min="11243" max="11244" width="11" style="3" customWidth="1"/>
    <col min="11245" max="11245" width="20.28515625" style="3" customWidth="1"/>
    <col min="11246" max="11246" width="13.7109375" style="3" customWidth="1"/>
    <col min="11247" max="11247" width="15.28515625" style="3" customWidth="1"/>
    <col min="11248" max="11248" width="14.5703125" style="3" customWidth="1"/>
    <col min="11249" max="11250" width="11" style="3" customWidth="1"/>
    <col min="11251" max="11251" width="12" style="3" customWidth="1"/>
    <col min="11252" max="11254" width="15.28515625" style="3" customWidth="1"/>
    <col min="11255" max="11255" width="12.5703125" style="3" customWidth="1"/>
    <col min="11256" max="11258" width="11.5703125" style="3" customWidth="1"/>
    <col min="11259" max="11259" width="15.28515625" style="3" customWidth="1"/>
    <col min="11260" max="11260" width="13.42578125" style="3" customWidth="1"/>
    <col min="11261" max="11261" width="14.7109375" style="3" customWidth="1"/>
    <col min="11262" max="11263" width="11.5703125" style="3" customWidth="1"/>
    <col min="11264" max="11482" width="9.140625" style="3"/>
    <col min="11483" max="11483" width="25.28515625" style="3" customWidth="1"/>
    <col min="11484" max="11484" width="6.28515625" style="3" customWidth="1"/>
    <col min="11485" max="11485" width="10.7109375" style="3" customWidth="1"/>
    <col min="11486" max="11486" width="10.28515625" style="3" customWidth="1"/>
    <col min="11487" max="11487" width="32.28515625" style="3" customWidth="1"/>
    <col min="11488" max="11488" width="13.7109375" style="3" customWidth="1"/>
    <col min="11489" max="11489" width="11.7109375" style="3" customWidth="1"/>
    <col min="11490" max="11490" width="12.5703125" style="3" customWidth="1"/>
    <col min="11491" max="11492" width="11.5703125" style="3" customWidth="1"/>
    <col min="11493" max="11493" width="18.5703125" style="3" customWidth="1"/>
    <col min="11494" max="11494" width="11.5703125" style="3" customWidth="1"/>
    <col min="11495" max="11498" width="12.28515625" style="3" customWidth="1"/>
    <col min="11499" max="11500" width="11" style="3" customWidth="1"/>
    <col min="11501" max="11501" width="20.28515625" style="3" customWidth="1"/>
    <col min="11502" max="11502" width="13.7109375" style="3" customWidth="1"/>
    <col min="11503" max="11503" width="15.28515625" style="3" customWidth="1"/>
    <col min="11504" max="11504" width="14.5703125" style="3" customWidth="1"/>
    <col min="11505" max="11506" width="11" style="3" customWidth="1"/>
    <col min="11507" max="11507" width="12" style="3" customWidth="1"/>
    <col min="11508" max="11510" width="15.28515625" style="3" customWidth="1"/>
    <col min="11511" max="11511" width="12.5703125" style="3" customWidth="1"/>
    <col min="11512" max="11514" width="11.5703125" style="3" customWidth="1"/>
    <col min="11515" max="11515" width="15.28515625" style="3" customWidth="1"/>
    <col min="11516" max="11516" width="13.42578125" style="3" customWidth="1"/>
    <col min="11517" max="11517" width="14.7109375" style="3" customWidth="1"/>
    <col min="11518" max="11519" width="11.5703125" style="3" customWidth="1"/>
    <col min="11520" max="11738" width="9.140625" style="3"/>
    <col min="11739" max="11739" width="25.28515625" style="3" customWidth="1"/>
    <col min="11740" max="11740" width="6.28515625" style="3" customWidth="1"/>
    <col min="11741" max="11741" width="10.7109375" style="3" customWidth="1"/>
    <col min="11742" max="11742" width="10.28515625" style="3" customWidth="1"/>
    <col min="11743" max="11743" width="32.28515625" style="3" customWidth="1"/>
    <col min="11744" max="11744" width="13.7109375" style="3" customWidth="1"/>
    <col min="11745" max="11745" width="11.7109375" style="3" customWidth="1"/>
    <col min="11746" max="11746" width="12.5703125" style="3" customWidth="1"/>
    <col min="11747" max="11748" width="11.5703125" style="3" customWidth="1"/>
    <col min="11749" max="11749" width="18.5703125" style="3" customWidth="1"/>
    <col min="11750" max="11750" width="11.5703125" style="3" customWidth="1"/>
    <col min="11751" max="11754" width="12.28515625" style="3" customWidth="1"/>
    <col min="11755" max="11756" width="11" style="3" customWidth="1"/>
    <col min="11757" max="11757" width="20.28515625" style="3" customWidth="1"/>
    <col min="11758" max="11758" width="13.7109375" style="3" customWidth="1"/>
    <col min="11759" max="11759" width="15.28515625" style="3" customWidth="1"/>
    <col min="11760" max="11760" width="14.5703125" style="3" customWidth="1"/>
    <col min="11761" max="11762" width="11" style="3" customWidth="1"/>
    <col min="11763" max="11763" width="12" style="3" customWidth="1"/>
    <col min="11764" max="11766" width="15.28515625" style="3" customWidth="1"/>
    <col min="11767" max="11767" width="12.5703125" style="3" customWidth="1"/>
    <col min="11768" max="11770" width="11.5703125" style="3" customWidth="1"/>
    <col min="11771" max="11771" width="15.28515625" style="3" customWidth="1"/>
    <col min="11772" max="11772" width="13.42578125" style="3" customWidth="1"/>
    <col min="11773" max="11773" width="14.7109375" style="3" customWidth="1"/>
    <col min="11774" max="11775" width="11.5703125" style="3" customWidth="1"/>
    <col min="11776" max="11994" width="9.140625" style="3"/>
    <col min="11995" max="11995" width="25.28515625" style="3" customWidth="1"/>
    <col min="11996" max="11996" width="6.28515625" style="3" customWidth="1"/>
    <col min="11997" max="11997" width="10.7109375" style="3" customWidth="1"/>
    <col min="11998" max="11998" width="10.28515625" style="3" customWidth="1"/>
    <col min="11999" max="11999" width="32.28515625" style="3" customWidth="1"/>
    <col min="12000" max="12000" width="13.7109375" style="3" customWidth="1"/>
    <col min="12001" max="12001" width="11.7109375" style="3" customWidth="1"/>
    <col min="12002" max="12002" width="12.5703125" style="3" customWidth="1"/>
    <col min="12003" max="12004" width="11.5703125" style="3" customWidth="1"/>
    <col min="12005" max="12005" width="18.5703125" style="3" customWidth="1"/>
    <col min="12006" max="12006" width="11.5703125" style="3" customWidth="1"/>
    <col min="12007" max="12010" width="12.28515625" style="3" customWidth="1"/>
    <col min="12011" max="12012" width="11" style="3" customWidth="1"/>
    <col min="12013" max="12013" width="20.28515625" style="3" customWidth="1"/>
    <col min="12014" max="12014" width="13.7109375" style="3" customWidth="1"/>
    <col min="12015" max="12015" width="15.28515625" style="3" customWidth="1"/>
    <col min="12016" max="12016" width="14.5703125" style="3" customWidth="1"/>
    <col min="12017" max="12018" width="11" style="3" customWidth="1"/>
    <col min="12019" max="12019" width="12" style="3" customWidth="1"/>
    <col min="12020" max="12022" width="15.28515625" style="3" customWidth="1"/>
    <col min="12023" max="12023" width="12.5703125" style="3" customWidth="1"/>
    <col min="12024" max="12026" width="11.5703125" style="3" customWidth="1"/>
    <col min="12027" max="12027" width="15.28515625" style="3" customWidth="1"/>
    <col min="12028" max="12028" width="13.42578125" style="3" customWidth="1"/>
    <col min="12029" max="12029" width="14.7109375" style="3" customWidth="1"/>
    <col min="12030" max="12031" width="11.5703125" style="3" customWidth="1"/>
    <col min="12032" max="12250" width="9.140625" style="3"/>
    <col min="12251" max="12251" width="25.28515625" style="3" customWidth="1"/>
    <col min="12252" max="12252" width="6.28515625" style="3" customWidth="1"/>
    <col min="12253" max="12253" width="10.7109375" style="3" customWidth="1"/>
    <col min="12254" max="12254" width="10.28515625" style="3" customWidth="1"/>
    <col min="12255" max="12255" width="32.28515625" style="3" customWidth="1"/>
    <col min="12256" max="12256" width="13.7109375" style="3" customWidth="1"/>
    <col min="12257" max="12257" width="11.7109375" style="3" customWidth="1"/>
    <col min="12258" max="12258" width="12.5703125" style="3" customWidth="1"/>
    <col min="12259" max="12260" width="11.5703125" style="3" customWidth="1"/>
    <col min="12261" max="12261" width="18.5703125" style="3" customWidth="1"/>
    <col min="12262" max="12262" width="11.5703125" style="3" customWidth="1"/>
    <col min="12263" max="12266" width="12.28515625" style="3" customWidth="1"/>
    <col min="12267" max="12268" width="11" style="3" customWidth="1"/>
    <col min="12269" max="12269" width="20.28515625" style="3" customWidth="1"/>
    <col min="12270" max="12270" width="13.7109375" style="3" customWidth="1"/>
    <col min="12271" max="12271" width="15.28515625" style="3" customWidth="1"/>
    <col min="12272" max="12272" width="14.5703125" style="3" customWidth="1"/>
    <col min="12273" max="12274" width="11" style="3" customWidth="1"/>
    <col min="12275" max="12275" width="12" style="3" customWidth="1"/>
    <col min="12276" max="12278" width="15.28515625" style="3" customWidth="1"/>
    <col min="12279" max="12279" width="12.5703125" style="3" customWidth="1"/>
    <col min="12280" max="12282" width="11.5703125" style="3" customWidth="1"/>
    <col min="12283" max="12283" width="15.28515625" style="3" customWidth="1"/>
    <col min="12284" max="12284" width="13.42578125" style="3" customWidth="1"/>
    <col min="12285" max="12285" width="14.7109375" style="3" customWidth="1"/>
    <col min="12286" max="12287" width="11.5703125" style="3" customWidth="1"/>
    <col min="12288" max="12506" width="9.140625" style="3"/>
    <col min="12507" max="12507" width="25.28515625" style="3" customWidth="1"/>
    <col min="12508" max="12508" width="6.28515625" style="3" customWidth="1"/>
    <col min="12509" max="12509" width="10.7109375" style="3" customWidth="1"/>
    <col min="12510" max="12510" width="10.28515625" style="3" customWidth="1"/>
    <col min="12511" max="12511" width="32.28515625" style="3" customWidth="1"/>
    <col min="12512" max="12512" width="13.7109375" style="3" customWidth="1"/>
    <col min="12513" max="12513" width="11.7109375" style="3" customWidth="1"/>
    <col min="12514" max="12514" width="12.5703125" style="3" customWidth="1"/>
    <col min="12515" max="12516" width="11.5703125" style="3" customWidth="1"/>
    <col min="12517" max="12517" width="18.5703125" style="3" customWidth="1"/>
    <col min="12518" max="12518" width="11.5703125" style="3" customWidth="1"/>
    <col min="12519" max="12522" width="12.28515625" style="3" customWidth="1"/>
    <col min="12523" max="12524" width="11" style="3" customWidth="1"/>
    <col min="12525" max="12525" width="20.28515625" style="3" customWidth="1"/>
    <col min="12526" max="12526" width="13.7109375" style="3" customWidth="1"/>
    <col min="12527" max="12527" width="15.28515625" style="3" customWidth="1"/>
    <col min="12528" max="12528" width="14.5703125" style="3" customWidth="1"/>
    <col min="12529" max="12530" width="11" style="3" customWidth="1"/>
    <col min="12531" max="12531" width="12" style="3" customWidth="1"/>
    <col min="12532" max="12534" width="15.28515625" style="3" customWidth="1"/>
    <col min="12535" max="12535" width="12.5703125" style="3" customWidth="1"/>
    <col min="12536" max="12538" width="11.5703125" style="3" customWidth="1"/>
    <col min="12539" max="12539" width="15.28515625" style="3" customWidth="1"/>
    <col min="12540" max="12540" width="13.42578125" style="3" customWidth="1"/>
    <col min="12541" max="12541" width="14.7109375" style="3" customWidth="1"/>
    <col min="12542" max="12543" width="11.5703125" style="3" customWidth="1"/>
    <col min="12544" max="12762" width="9.140625" style="3"/>
    <col min="12763" max="12763" width="25.28515625" style="3" customWidth="1"/>
    <col min="12764" max="12764" width="6.28515625" style="3" customWidth="1"/>
    <col min="12765" max="12765" width="10.7109375" style="3" customWidth="1"/>
    <col min="12766" max="12766" width="10.28515625" style="3" customWidth="1"/>
    <col min="12767" max="12767" width="32.28515625" style="3" customWidth="1"/>
    <col min="12768" max="12768" width="13.7109375" style="3" customWidth="1"/>
    <col min="12769" max="12769" width="11.7109375" style="3" customWidth="1"/>
    <col min="12770" max="12770" width="12.5703125" style="3" customWidth="1"/>
    <col min="12771" max="12772" width="11.5703125" style="3" customWidth="1"/>
    <col min="12773" max="12773" width="18.5703125" style="3" customWidth="1"/>
    <col min="12774" max="12774" width="11.5703125" style="3" customWidth="1"/>
    <col min="12775" max="12778" width="12.28515625" style="3" customWidth="1"/>
    <col min="12779" max="12780" width="11" style="3" customWidth="1"/>
    <col min="12781" max="12781" width="20.28515625" style="3" customWidth="1"/>
    <col min="12782" max="12782" width="13.7109375" style="3" customWidth="1"/>
    <col min="12783" max="12783" width="15.28515625" style="3" customWidth="1"/>
    <col min="12784" max="12784" width="14.5703125" style="3" customWidth="1"/>
    <col min="12785" max="12786" width="11" style="3" customWidth="1"/>
    <col min="12787" max="12787" width="12" style="3" customWidth="1"/>
    <col min="12788" max="12790" width="15.28515625" style="3" customWidth="1"/>
    <col min="12791" max="12791" width="12.5703125" style="3" customWidth="1"/>
    <col min="12792" max="12794" width="11.5703125" style="3" customWidth="1"/>
    <col min="12795" max="12795" width="15.28515625" style="3" customWidth="1"/>
    <col min="12796" max="12796" width="13.42578125" style="3" customWidth="1"/>
    <col min="12797" max="12797" width="14.7109375" style="3" customWidth="1"/>
    <col min="12798" max="12799" width="11.5703125" style="3" customWidth="1"/>
    <col min="12800" max="13018" width="9.140625" style="3"/>
    <col min="13019" max="13019" width="25.28515625" style="3" customWidth="1"/>
    <col min="13020" max="13020" width="6.28515625" style="3" customWidth="1"/>
    <col min="13021" max="13021" width="10.7109375" style="3" customWidth="1"/>
    <col min="13022" max="13022" width="10.28515625" style="3" customWidth="1"/>
    <col min="13023" max="13023" width="32.28515625" style="3" customWidth="1"/>
    <col min="13024" max="13024" width="13.7109375" style="3" customWidth="1"/>
    <col min="13025" max="13025" width="11.7109375" style="3" customWidth="1"/>
    <col min="13026" max="13026" width="12.5703125" style="3" customWidth="1"/>
    <col min="13027" max="13028" width="11.5703125" style="3" customWidth="1"/>
    <col min="13029" max="13029" width="18.5703125" style="3" customWidth="1"/>
    <col min="13030" max="13030" width="11.5703125" style="3" customWidth="1"/>
    <col min="13031" max="13034" width="12.28515625" style="3" customWidth="1"/>
    <col min="13035" max="13036" width="11" style="3" customWidth="1"/>
    <col min="13037" max="13037" width="20.28515625" style="3" customWidth="1"/>
    <col min="13038" max="13038" width="13.7109375" style="3" customWidth="1"/>
    <col min="13039" max="13039" width="15.28515625" style="3" customWidth="1"/>
    <col min="13040" max="13040" width="14.5703125" style="3" customWidth="1"/>
    <col min="13041" max="13042" width="11" style="3" customWidth="1"/>
    <col min="13043" max="13043" width="12" style="3" customWidth="1"/>
    <col min="13044" max="13046" width="15.28515625" style="3" customWidth="1"/>
    <col min="13047" max="13047" width="12.5703125" style="3" customWidth="1"/>
    <col min="13048" max="13050" width="11.5703125" style="3" customWidth="1"/>
    <col min="13051" max="13051" width="15.28515625" style="3" customWidth="1"/>
    <col min="13052" max="13052" width="13.42578125" style="3" customWidth="1"/>
    <col min="13053" max="13053" width="14.7109375" style="3" customWidth="1"/>
    <col min="13054" max="13055" width="11.5703125" style="3" customWidth="1"/>
    <col min="13056" max="13274" width="9.140625" style="3"/>
    <col min="13275" max="13275" width="25.28515625" style="3" customWidth="1"/>
    <col min="13276" max="13276" width="6.28515625" style="3" customWidth="1"/>
    <col min="13277" max="13277" width="10.7109375" style="3" customWidth="1"/>
    <col min="13278" max="13278" width="10.28515625" style="3" customWidth="1"/>
    <col min="13279" max="13279" width="32.28515625" style="3" customWidth="1"/>
    <col min="13280" max="13280" width="13.7109375" style="3" customWidth="1"/>
    <col min="13281" max="13281" width="11.7109375" style="3" customWidth="1"/>
    <col min="13282" max="13282" width="12.5703125" style="3" customWidth="1"/>
    <col min="13283" max="13284" width="11.5703125" style="3" customWidth="1"/>
    <col min="13285" max="13285" width="18.5703125" style="3" customWidth="1"/>
    <col min="13286" max="13286" width="11.5703125" style="3" customWidth="1"/>
    <col min="13287" max="13290" width="12.28515625" style="3" customWidth="1"/>
    <col min="13291" max="13292" width="11" style="3" customWidth="1"/>
    <col min="13293" max="13293" width="20.28515625" style="3" customWidth="1"/>
    <col min="13294" max="13294" width="13.7109375" style="3" customWidth="1"/>
    <col min="13295" max="13295" width="15.28515625" style="3" customWidth="1"/>
    <col min="13296" max="13296" width="14.5703125" style="3" customWidth="1"/>
    <col min="13297" max="13298" width="11" style="3" customWidth="1"/>
    <col min="13299" max="13299" width="12" style="3" customWidth="1"/>
    <col min="13300" max="13302" width="15.28515625" style="3" customWidth="1"/>
    <col min="13303" max="13303" width="12.5703125" style="3" customWidth="1"/>
    <col min="13304" max="13306" width="11.5703125" style="3" customWidth="1"/>
    <col min="13307" max="13307" width="15.28515625" style="3" customWidth="1"/>
    <col min="13308" max="13308" width="13.42578125" style="3" customWidth="1"/>
    <col min="13309" max="13309" width="14.7109375" style="3" customWidth="1"/>
    <col min="13310" max="13311" width="11.5703125" style="3" customWidth="1"/>
    <col min="13312" max="13530" width="9.140625" style="3"/>
    <col min="13531" max="13531" width="25.28515625" style="3" customWidth="1"/>
    <col min="13532" max="13532" width="6.28515625" style="3" customWidth="1"/>
    <col min="13533" max="13533" width="10.7109375" style="3" customWidth="1"/>
    <col min="13534" max="13534" width="10.28515625" style="3" customWidth="1"/>
    <col min="13535" max="13535" width="32.28515625" style="3" customWidth="1"/>
    <col min="13536" max="13536" width="13.7109375" style="3" customWidth="1"/>
    <col min="13537" max="13537" width="11.7109375" style="3" customWidth="1"/>
    <col min="13538" max="13538" width="12.5703125" style="3" customWidth="1"/>
    <col min="13539" max="13540" width="11.5703125" style="3" customWidth="1"/>
    <col min="13541" max="13541" width="18.5703125" style="3" customWidth="1"/>
    <col min="13542" max="13542" width="11.5703125" style="3" customWidth="1"/>
    <col min="13543" max="13546" width="12.28515625" style="3" customWidth="1"/>
    <col min="13547" max="13548" width="11" style="3" customWidth="1"/>
    <col min="13549" max="13549" width="20.28515625" style="3" customWidth="1"/>
    <col min="13550" max="13550" width="13.7109375" style="3" customWidth="1"/>
    <col min="13551" max="13551" width="15.28515625" style="3" customWidth="1"/>
    <col min="13552" max="13552" width="14.5703125" style="3" customWidth="1"/>
    <col min="13553" max="13554" width="11" style="3" customWidth="1"/>
    <col min="13555" max="13555" width="12" style="3" customWidth="1"/>
    <col min="13556" max="13558" width="15.28515625" style="3" customWidth="1"/>
    <col min="13559" max="13559" width="12.5703125" style="3" customWidth="1"/>
    <col min="13560" max="13562" width="11.5703125" style="3" customWidth="1"/>
    <col min="13563" max="13563" width="15.28515625" style="3" customWidth="1"/>
    <col min="13564" max="13564" width="13.42578125" style="3" customWidth="1"/>
    <col min="13565" max="13565" width="14.7109375" style="3" customWidth="1"/>
    <col min="13566" max="13567" width="11.5703125" style="3" customWidth="1"/>
    <col min="13568" max="13786" width="9.140625" style="3"/>
    <col min="13787" max="13787" width="25.28515625" style="3" customWidth="1"/>
    <col min="13788" max="13788" width="6.28515625" style="3" customWidth="1"/>
    <col min="13789" max="13789" width="10.7109375" style="3" customWidth="1"/>
    <col min="13790" max="13790" width="10.28515625" style="3" customWidth="1"/>
    <col min="13791" max="13791" width="32.28515625" style="3" customWidth="1"/>
    <col min="13792" max="13792" width="13.7109375" style="3" customWidth="1"/>
    <col min="13793" max="13793" width="11.7109375" style="3" customWidth="1"/>
    <col min="13794" max="13794" width="12.5703125" style="3" customWidth="1"/>
    <col min="13795" max="13796" width="11.5703125" style="3" customWidth="1"/>
    <col min="13797" max="13797" width="18.5703125" style="3" customWidth="1"/>
    <col min="13798" max="13798" width="11.5703125" style="3" customWidth="1"/>
    <col min="13799" max="13802" width="12.28515625" style="3" customWidth="1"/>
    <col min="13803" max="13804" width="11" style="3" customWidth="1"/>
    <col min="13805" max="13805" width="20.28515625" style="3" customWidth="1"/>
    <col min="13806" max="13806" width="13.7109375" style="3" customWidth="1"/>
    <col min="13807" max="13807" width="15.28515625" style="3" customWidth="1"/>
    <col min="13808" max="13808" width="14.5703125" style="3" customWidth="1"/>
    <col min="13809" max="13810" width="11" style="3" customWidth="1"/>
    <col min="13811" max="13811" width="12" style="3" customWidth="1"/>
    <col min="13812" max="13814" width="15.28515625" style="3" customWidth="1"/>
    <col min="13815" max="13815" width="12.5703125" style="3" customWidth="1"/>
    <col min="13816" max="13818" width="11.5703125" style="3" customWidth="1"/>
    <col min="13819" max="13819" width="15.28515625" style="3" customWidth="1"/>
    <col min="13820" max="13820" width="13.42578125" style="3" customWidth="1"/>
    <col min="13821" max="13821" width="14.7109375" style="3" customWidth="1"/>
    <col min="13822" max="13823" width="11.5703125" style="3" customWidth="1"/>
    <col min="13824" max="14042" width="9.140625" style="3"/>
    <col min="14043" max="14043" width="25.28515625" style="3" customWidth="1"/>
    <col min="14044" max="14044" width="6.28515625" style="3" customWidth="1"/>
    <col min="14045" max="14045" width="10.7109375" style="3" customWidth="1"/>
    <col min="14046" max="14046" width="10.28515625" style="3" customWidth="1"/>
    <col min="14047" max="14047" width="32.28515625" style="3" customWidth="1"/>
    <col min="14048" max="14048" width="13.7109375" style="3" customWidth="1"/>
    <col min="14049" max="14049" width="11.7109375" style="3" customWidth="1"/>
    <col min="14050" max="14050" width="12.5703125" style="3" customWidth="1"/>
    <col min="14051" max="14052" width="11.5703125" style="3" customWidth="1"/>
    <col min="14053" max="14053" width="18.5703125" style="3" customWidth="1"/>
    <col min="14054" max="14054" width="11.5703125" style="3" customWidth="1"/>
    <col min="14055" max="14058" width="12.28515625" style="3" customWidth="1"/>
    <col min="14059" max="14060" width="11" style="3" customWidth="1"/>
    <col min="14061" max="14061" width="20.28515625" style="3" customWidth="1"/>
    <col min="14062" max="14062" width="13.7109375" style="3" customWidth="1"/>
    <col min="14063" max="14063" width="15.28515625" style="3" customWidth="1"/>
    <col min="14064" max="14064" width="14.5703125" style="3" customWidth="1"/>
    <col min="14065" max="14066" width="11" style="3" customWidth="1"/>
    <col min="14067" max="14067" width="12" style="3" customWidth="1"/>
    <col min="14068" max="14070" width="15.28515625" style="3" customWidth="1"/>
    <col min="14071" max="14071" width="12.5703125" style="3" customWidth="1"/>
    <col min="14072" max="14074" width="11.5703125" style="3" customWidth="1"/>
    <col min="14075" max="14075" width="15.28515625" style="3" customWidth="1"/>
    <col min="14076" max="14076" width="13.42578125" style="3" customWidth="1"/>
    <col min="14077" max="14077" width="14.7109375" style="3" customWidth="1"/>
    <col min="14078" max="14079" width="11.5703125" style="3" customWidth="1"/>
    <col min="14080" max="14298" width="9.140625" style="3"/>
    <col min="14299" max="14299" width="25.28515625" style="3" customWidth="1"/>
    <col min="14300" max="14300" width="6.28515625" style="3" customWidth="1"/>
    <col min="14301" max="14301" width="10.7109375" style="3" customWidth="1"/>
    <col min="14302" max="14302" width="10.28515625" style="3" customWidth="1"/>
    <col min="14303" max="14303" width="32.28515625" style="3" customWidth="1"/>
    <col min="14304" max="14304" width="13.7109375" style="3" customWidth="1"/>
    <col min="14305" max="14305" width="11.7109375" style="3" customWidth="1"/>
    <col min="14306" max="14306" width="12.5703125" style="3" customWidth="1"/>
    <col min="14307" max="14308" width="11.5703125" style="3" customWidth="1"/>
    <col min="14309" max="14309" width="18.5703125" style="3" customWidth="1"/>
    <col min="14310" max="14310" width="11.5703125" style="3" customWidth="1"/>
    <col min="14311" max="14314" width="12.28515625" style="3" customWidth="1"/>
    <col min="14315" max="14316" width="11" style="3" customWidth="1"/>
    <col min="14317" max="14317" width="20.28515625" style="3" customWidth="1"/>
    <col min="14318" max="14318" width="13.7109375" style="3" customWidth="1"/>
    <col min="14319" max="14319" width="15.28515625" style="3" customWidth="1"/>
    <col min="14320" max="14320" width="14.5703125" style="3" customWidth="1"/>
    <col min="14321" max="14322" width="11" style="3" customWidth="1"/>
    <col min="14323" max="14323" width="12" style="3" customWidth="1"/>
    <col min="14324" max="14326" width="15.28515625" style="3" customWidth="1"/>
    <col min="14327" max="14327" width="12.5703125" style="3" customWidth="1"/>
    <col min="14328" max="14330" width="11.5703125" style="3" customWidth="1"/>
    <col min="14331" max="14331" width="15.28515625" style="3" customWidth="1"/>
    <col min="14332" max="14332" width="13.42578125" style="3" customWidth="1"/>
    <col min="14333" max="14333" width="14.7109375" style="3" customWidth="1"/>
    <col min="14334" max="14335" width="11.5703125" style="3" customWidth="1"/>
    <col min="14336" max="14554" width="9.140625" style="3"/>
    <col min="14555" max="14555" width="25.28515625" style="3" customWidth="1"/>
    <col min="14556" max="14556" width="6.28515625" style="3" customWidth="1"/>
    <col min="14557" max="14557" width="10.7109375" style="3" customWidth="1"/>
    <col min="14558" max="14558" width="10.28515625" style="3" customWidth="1"/>
    <col min="14559" max="14559" width="32.28515625" style="3" customWidth="1"/>
    <col min="14560" max="14560" width="13.7109375" style="3" customWidth="1"/>
    <col min="14561" max="14561" width="11.7109375" style="3" customWidth="1"/>
    <col min="14562" max="14562" width="12.5703125" style="3" customWidth="1"/>
    <col min="14563" max="14564" width="11.5703125" style="3" customWidth="1"/>
    <col min="14565" max="14565" width="18.5703125" style="3" customWidth="1"/>
    <col min="14566" max="14566" width="11.5703125" style="3" customWidth="1"/>
    <col min="14567" max="14570" width="12.28515625" style="3" customWidth="1"/>
    <col min="14571" max="14572" width="11" style="3" customWidth="1"/>
    <col min="14573" max="14573" width="20.28515625" style="3" customWidth="1"/>
    <col min="14574" max="14574" width="13.7109375" style="3" customWidth="1"/>
    <col min="14575" max="14575" width="15.28515625" style="3" customWidth="1"/>
    <col min="14576" max="14576" width="14.5703125" style="3" customWidth="1"/>
    <col min="14577" max="14578" width="11" style="3" customWidth="1"/>
    <col min="14579" max="14579" width="12" style="3" customWidth="1"/>
    <col min="14580" max="14582" width="15.28515625" style="3" customWidth="1"/>
    <col min="14583" max="14583" width="12.5703125" style="3" customWidth="1"/>
    <col min="14584" max="14586" width="11.5703125" style="3" customWidth="1"/>
    <col min="14587" max="14587" width="15.28515625" style="3" customWidth="1"/>
    <col min="14588" max="14588" width="13.42578125" style="3" customWidth="1"/>
    <col min="14589" max="14589" width="14.7109375" style="3" customWidth="1"/>
    <col min="14590" max="14591" width="11.5703125" style="3" customWidth="1"/>
    <col min="14592" max="14810" width="9.140625" style="3"/>
    <col min="14811" max="14811" width="25.28515625" style="3" customWidth="1"/>
    <col min="14812" max="14812" width="6.28515625" style="3" customWidth="1"/>
    <col min="14813" max="14813" width="10.7109375" style="3" customWidth="1"/>
    <col min="14814" max="14814" width="10.28515625" style="3" customWidth="1"/>
    <col min="14815" max="14815" width="32.28515625" style="3" customWidth="1"/>
    <col min="14816" max="14816" width="13.7109375" style="3" customWidth="1"/>
    <col min="14817" max="14817" width="11.7109375" style="3" customWidth="1"/>
    <col min="14818" max="14818" width="12.5703125" style="3" customWidth="1"/>
    <col min="14819" max="14820" width="11.5703125" style="3" customWidth="1"/>
    <col min="14821" max="14821" width="18.5703125" style="3" customWidth="1"/>
    <col min="14822" max="14822" width="11.5703125" style="3" customWidth="1"/>
    <col min="14823" max="14826" width="12.28515625" style="3" customWidth="1"/>
    <col min="14827" max="14828" width="11" style="3" customWidth="1"/>
    <col min="14829" max="14829" width="20.28515625" style="3" customWidth="1"/>
    <col min="14830" max="14830" width="13.7109375" style="3" customWidth="1"/>
    <col min="14831" max="14831" width="15.28515625" style="3" customWidth="1"/>
    <col min="14832" max="14832" width="14.5703125" style="3" customWidth="1"/>
    <col min="14833" max="14834" width="11" style="3" customWidth="1"/>
    <col min="14835" max="14835" width="12" style="3" customWidth="1"/>
    <col min="14836" max="14838" width="15.28515625" style="3" customWidth="1"/>
    <col min="14839" max="14839" width="12.5703125" style="3" customWidth="1"/>
    <col min="14840" max="14842" width="11.5703125" style="3" customWidth="1"/>
    <col min="14843" max="14843" width="15.28515625" style="3" customWidth="1"/>
    <col min="14844" max="14844" width="13.42578125" style="3" customWidth="1"/>
    <col min="14845" max="14845" width="14.7109375" style="3" customWidth="1"/>
    <col min="14846" max="14847" width="11.5703125" style="3" customWidth="1"/>
    <col min="14848" max="15066" width="9.140625" style="3"/>
    <col min="15067" max="15067" width="25.28515625" style="3" customWidth="1"/>
    <col min="15068" max="15068" width="6.28515625" style="3" customWidth="1"/>
    <col min="15069" max="15069" width="10.7109375" style="3" customWidth="1"/>
    <col min="15070" max="15070" width="10.28515625" style="3" customWidth="1"/>
    <col min="15071" max="15071" width="32.28515625" style="3" customWidth="1"/>
    <col min="15072" max="15072" width="13.7109375" style="3" customWidth="1"/>
    <col min="15073" max="15073" width="11.7109375" style="3" customWidth="1"/>
    <col min="15074" max="15074" width="12.5703125" style="3" customWidth="1"/>
    <col min="15075" max="15076" width="11.5703125" style="3" customWidth="1"/>
    <col min="15077" max="15077" width="18.5703125" style="3" customWidth="1"/>
    <col min="15078" max="15078" width="11.5703125" style="3" customWidth="1"/>
    <col min="15079" max="15082" width="12.28515625" style="3" customWidth="1"/>
    <col min="15083" max="15084" width="11" style="3" customWidth="1"/>
    <col min="15085" max="15085" width="20.28515625" style="3" customWidth="1"/>
    <col min="15086" max="15086" width="13.7109375" style="3" customWidth="1"/>
    <col min="15087" max="15087" width="15.28515625" style="3" customWidth="1"/>
    <col min="15088" max="15088" width="14.5703125" style="3" customWidth="1"/>
    <col min="15089" max="15090" width="11" style="3" customWidth="1"/>
    <col min="15091" max="15091" width="12" style="3" customWidth="1"/>
    <col min="15092" max="15094" width="15.28515625" style="3" customWidth="1"/>
    <col min="15095" max="15095" width="12.5703125" style="3" customWidth="1"/>
    <col min="15096" max="15098" width="11.5703125" style="3" customWidth="1"/>
    <col min="15099" max="15099" width="15.28515625" style="3" customWidth="1"/>
    <col min="15100" max="15100" width="13.42578125" style="3" customWidth="1"/>
    <col min="15101" max="15101" width="14.7109375" style="3" customWidth="1"/>
    <col min="15102" max="15103" width="11.5703125" style="3" customWidth="1"/>
    <col min="15104" max="15322" width="9.140625" style="3"/>
    <col min="15323" max="15323" width="25.28515625" style="3" customWidth="1"/>
    <col min="15324" max="15324" width="6.28515625" style="3" customWidth="1"/>
    <col min="15325" max="15325" width="10.7109375" style="3" customWidth="1"/>
    <col min="15326" max="15326" width="10.28515625" style="3" customWidth="1"/>
    <col min="15327" max="15327" width="32.28515625" style="3" customWidth="1"/>
    <col min="15328" max="15328" width="13.7109375" style="3" customWidth="1"/>
    <col min="15329" max="15329" width="11.7109375" style="3" customWidth="1"/>
    <col min="15330" max="15330" width="12.5703125" style="3" customWidth="1"/>
    <col min="15331" max="15332" width="11.5703125" style="3" customWidth="1"/>
    <col min="15333" max="15333" width="18.5703125" style="3" customWidth="1"/>
    <col min="15334" max="15334" width="11.5703125" style="3" customWidth="1"/>
    <col min="15335" max="15338" width="12.28515625" style="3" customWidth="1"/>
    <col min="15339" max="15340" width="11" style="3" customWidth="1"/>
    <col min="15341" max="15341" width="20.28515625" style="3" customWidth="1"/>
    <col min="15342" max="15342" width="13.7109375" style="3" customWidth="1"/>
    <col min="15343" max="15343" width="15.28515625" style="3" customWidth="1"/>
    <col min="15344" max="15344" width="14.5703125" style="3" customWidth="1"/>
    <col min="15345" max="15346" width="11" style="3" customWidth="1"/>
    <col min="15347" max="15347" width="12" style="3" customWidth="1"/>
    <col min="15348" max="15350" width="15.28515625" style="3" customWidth="1"/>
    <col min="15351" max="15351" width="12.5703125" style="3" customWidth="1"/>
    <col min="15352" max="15354" width="11.5703125" style="3" customWidth="1"/>
    <col min="15355" max="15355" width="15.28515625" style="3" customWidth="1"/>
    <col min="15356" max="15356" width="13.42578125" style="3" customWidth="1"/>
    <col min="15357" max="15357" width="14.7109375" style="3" customWidth="1"/>
    <col min="15358" max="15359" width="11.5703125" style="3" customWidth="1"/>
    <col min="15360" max="15578" width="9.140625" style="3"/>
    <col min="15579" max="15579" width="25.28515625" style="3" customWidth="1"/>
    <col min="15580" max="15580" width="6.28515625" style="3" customWidth="1"/>
    <col min="15581" max="15581" width="10.7109375" style="3" customWidth="1"/>
    <col min="15582" max="15582" width="10.28515625" style="3" customWidth="1"/>
    <col min="15583" max="15583" width="32.28515625" style="3" customWidth="1"/>
    <col min="15584" max="15584" width="13.7109375" style="3" customWidth="1"/>
    <col min="15585" max="15585" width="11.7109375" style="3" customWidth="1"/>
    <col min="15586" max="15586" width="12.5703125" style="3" customWidth="1"/>
    <col min="15587" max="15588" width="11.5703125" style="3" customWidth="1"/>
    <col min="15589" max="15589" width="18.5703125" style="3" customWidth="1"/>
    <col min="15590" max="15590" width="11.5703125" style="3" customWidth="1"/>
    <col min="15591" max="15594" width="12.28515625" style="3" customWidth="1"/>
    <col min="15595" max="15596" width="11" style="3" customWidth="1"/>
    <col min="15597" max="15597" width="20.28515625" style="3" customWidth="1"/>
    <col min="15598" max="15598" width="13.7109375" style="3" customWidth="1"/>
    <col min="15599" max="15599" width="15.28515625" style="3" customWidth="1"/>
    <col min="15600" max="15600" width="14.5703125" style="3" customWidth="1"/>
    <col min="15601" max="15602" width="11" style="3" customWidth="1"/>
    <col min="15603" max="15603" width="12" style="3" customWidth="1"/>
    <col min="15604" max="15606" width="15.28515625" style="3" customWidth="1"/>
    <col min="15607" max="15607" width="12.5703125" style="3" customWidth="1"/>
    <col min="15608" max="15610" width="11.5703125" style="3" customWidth="1"/>
    <col min="15611" max="15611" width="15.28515625" style="3" customWidth="1"/>
    <col min="15612" max="15612" width="13.42578125" style="3" customWidth="1"/>
    <col min="15613" max="15613" width="14.7109375" style="3" customWidth="1"/>
    <col min="15614" max="15615" width="11.5703125" style="3" customWidth="1"/>
    <col min="15616" max="15834" width="9.140625" style="3"/>
    <col min="15835" max="15835" width="25.28515625" style="3" customWidth="1"/>
    <col min="15836" max="15836" width="6.28515625" style="3" customWidth="1"/>
    <col min="15837" max="15837" width="10.7109375" style="3" customWidth="1"/>
    <col min="15838" max="15838" width="10.28515625" style="3" customWidth="1"/>
    <col min="15839" max="15839" width="32.28515625" style="3" customWidth="1"/>
    <col min="15840" max="15840" width="13.7109375" style="3" customWidth="1"/>
    <col min="15841" max="15841" width="11.7109375" style="3" customWidth="1"/>
    <col min="15842" max="15842" width="12.5703125" style="3" customWidth="1"/>
    <col min="15843" max="15844" width="11.5703125" style="3" customWidth="1"/>
    <col min="15845" max="15845" width="18.5703125" style="3" customWidth="1"/>
    <col min="15846" max="15846" width="11.5703125" style="3" customWidth="1"/>
    <col min="15847" max="15850" width="12.28515625" style="3" customWidth="1"/>
    <col min="15851" max="15852" width="11" style="3" customWidth="1"/>
    <col min="15853" max="15853" width="20.28515625" style="3" customWidth="1"/>
    <col min="15854" max="15854" width="13.7109375" style="3" customWidth="1"/>
    <col min="15855" max="15855" width="15.28515625" style="3" customWidth="1"/>
    <col min="15856" max="15856" width="14.5703125" style="3" customWidth="1"/>
    <col min="15857" max="15858" width="11" style="3" customWidth="1"/>
    <col min="15859" max="15859" width="12" style="3" customWidth="1"/>
    <col min="15860" max="15862" width="15.28515625" style="3" customWidth="1"/>
    <col min="15863" max="15863" width="12.5703125" style="3" customWidth="1"/>
    <col min="15864" max="15866" width="11.5703125" style="3" customWidth="1"/>
    <col min="15867" max="15867" width="15.28515625" style="3" customWidth="1"/>
    <col min="15868" max="15868" width="13.42578125" style="3" customWidth="1"/>
    <col min="15869" max="15869" width="14.7109375" style="3" customWidth="1"/>
    <col min="15870" max="15871" width="11.5703125" style="3" customWidth="1"/>
    <col min="15872" max="16090" width="9.140625" style="3"/>
    <col min="16091" max="16091" width="25.28515625" style="3" customWidth="1"/>
    <col min="16092" max="16092" width="6.28515625" style="3" customWidth="1"/>
    <col min="16093" max="16093" width="10.7109375" style="3" customWidth="1"/>
    <col min="16094" max="16094" width="10.28515625" style="3" customWidth="1"/>
    <col min="16095" max="16095" width="32.28515625" style="3" customWidth="1"/>
    <col min="16096" max="16096" width="13.7109375" style="3" customWidth="1"/>
    <col min="16097" max="16097" width="11.7109375" style="3" customWidth="1"/>
    <col min="16098" max="16098" width="12.5703125" style="3" customWidth="1"/>
    <col min="16099" max="16100" width="11.5703125" style="3" customWidth="1"/>
    <col min="16101" max="16101" width="18.5703125" style="3" customWidth="1"/>
    <col min="16102" max="16102" width="11.5703125" style="3" customWidth="1"/>
    <col min="16103" max="16106" width="12.28515625" style="3" customWidth="1"/>
    <col min="16107" max="16108" width="11" style="3" customWidth="1"/>
    <col min="16109" max="16109" width="20.28515625" style="3" customWidth="1"/>
    <col min="16110" max="16110" width="13.7109375" style="3" customWidth="1"/>
    <col min="16111" max="16111" width="15.28515625" style="3" customWidth="1"/>
    <col min="16112" max="16112" width="14.5703125" style="3" customWidth="1"/>
    <col min="16113" max="16114" width="11" style="3" customWidth="1"/>
    <col min="16115" max="16115" width="12" style="3" customWidth="1"/>
    <col min="16116" max="16118" width="15.28515625" style="3" customWidth="1"/>
    <col min="16119" max="16119" width="12.5703125" style="3" customWidth="1"/>
    <col min="16120" max="16122" width="11.5703125" style="3" customWidth="1"/>
    <col min="16123" max="16123" width="15.28515625" style="3" customWidth="1"/>
    <col min="16124" max="16124" width="13.42578125" style="3" customWidth="1"/>
    <col min="16125" max="16125" width="14.7109375" style="3" customWidth="1"/>
    <col min="16126" max="16127" width="11.5703125" style="3" customWidth="1"/>
    <col min="16128" max="16384" width="9.140625" style="3"/>
  </cols>
  <sheetData>
    <row r="1" spans="1:34" x14ac:dyDescent="0.25">
      <c r="A1" s="1" t="s">
        <v>17</v>
      </c>
      <c r="B1" s="1" t="s">
        <v>18</v>
      </c>
      <c r="C1" s="1" t="s">
        <v>19</v>
      </c>
      <c r="O1" s="107"/>
      <c r="P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4" x14ac:dyDescent="0.25">
      <c r="A2" s="1" t="s">
        <v>121</v>
      </c>
      <c r="B2" s="122">
        <v>316000</v>
      </c>
      <c r="C2" s="122">
        <v>6000000</v>
      </c>
      <c r="E2" s="117"/>
      <c r="F2" s="117"/>
      <c r="I2" s="117"/>
      <c r="J2" s="117"/>
      <c r="O2" s="108"/>
      <c r="P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</row>
    <row r="3" spans="1:34" x14ac:dyDescent="0.25">
      <c r="A3" s="1" t="s">
        <v>122</v>
      </c>
      <c r="B3" s="122">
        <v>347000</v>
      </c>
      <c r="C3" s="122">
        <v>6180000</v>
      </c>
      <c r="E3" s="117"/>
      <c r="F3" s="117"/>
      <c r="I3" s="117"/>
      <c r="J3" s="117"/>
      <c r="O3" s="108"/>
      <c r="P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</row>
    <row r="4" spans="1:34" x14ac:dyDescent="0.25">
      <c r="A4" s="1" t="s">
        <v>123</v>
      </c>
      <c r="B4" s="122">
        <v>381000</v>
      </c>
      <c r="C4" s="122">
        <v>6480000</v>
      </c>
      <c r="E4" s="117"/>
      <c r="F4" s="117"/>
      <c r="I4" s="117"/>
      <c r="J4" s="117"/>
      <c r="O4" s="108"/>
      <c r="P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</row>
    <row r="5" spans="1:34" x14ac:dyDescent="0.25">
      <c r="A5" s="1" t="s">
        <v>127</v>
      </c>
      <c r="B5" s="122">
        <v>576000</v>
      </c>
      <c r="C5" s="122">
        <v>6280000</v>
      </c>
      <c r="E5" s="117"/>
      <c r="F5" s="117"/>
      <c r="I5" s="117"/>
      <c r="J5" s="117"/>
      <c r="O5" s="108"/>
      <c r="P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6" spans="1:34" x14ac:dyDescent="0.25">
      <c r="A6" s="1" t="s">
        <v>128</v>
      </c>
      <c r="B6" s="122">
        <v>274000</v>
      </c>
      <c r="C6" s="122">
        <v>6250000</v>
      </c>
      <c r="E6" s="117"/>
      <c r="F6" s="117"/>
      <c r="I6" s="117"/>
      <c r="J6" s="117"/>
      <c r="O6" s="108"/>
      <c r="P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</row>
    <row r="7" spans="1:34" x14ac:dyDescent="0.25">
      <c r="A7" s="1" t="s">
        <v>129</v>
      </c>
      <c r="B7" s="122">
        <v>582000</v>
      </c>
      <c r="C7" s="122">
        <v>6330000</v>
      </c>
      <c r="E7" s="117"/>
      <c r="F7" s="117"/>
      <c r="I7" s="117"/>
      <c r="J7" s="117"/>
      <c r="O7" s="108"/>
      <c r="P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</row>
    <row r="8" spans="1:34" x14ac:dyDescent="0.25">
      <c r="A8" s="1" t="s">
        <v>133</v>
      </c>
      <c r="B8" s="122">
        <v>404000</v>
      </c>
      <c r="C8" s="122">
        <v>6140000</v>
      </c>
      <c r="E8" s="117"/>
      <c r="F8" s="117"/>
      <c r="I8" s="117"/>
      <c r="J8" s="117"/>
      <c r="O8" s="108"/>
      <c r="P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</row>
    <row r="9" spans="1:34" x14ac:dyDescent="0.25">
      <c r="A9" s="1" t="s">
        <v>134</v>
      </c>
      <c r="B9" s="122">
        <v>422000</v>
      </c>
      <c r="C9" s="122">
        <v>6180000</v>
      </c>
      <c r="E9" s="117"/>
      <c r="F9" s="117"/>
      <c r="I9" s="117"/>
      <c r="J9" s="117"/>
      <c r="O9" s="108"/>
      <c r="P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</row>
    <row r="10" spans="1:34" x14ac:dyDescent="0.25">
      <c r="A10" s="1" t="s">
        <v>135</v>
      </c>
      <c r="B10" s="122">
        <v>437000</v>
      </c>
      <c r="C10" s="122">
        <v>6170000</v>
      </c>
      <c r="E10" s="117"/>
      <c r="F10" s="117"/>
      <c r="I10" s="117"/>
      <c r="J10" s="117"/>
      <c r="O10" s="108"/>
      <c r="P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</row>
    <row r="11" spans="1:34" x14ac:dyDescent="0.25">
      <c r="A11" s="1" t="s">
        <v>139</v>
      </c>
      <c r="B11" s="122">
        <v>497000</v>
      </c>
      <c r="C11" s="122">
        <v>6360000</v>
      </c>
      <c r="E11" s="117"/>
      <c r="F11" s="117"/>
      <c r="I11" s="117"/>
      <c r="J11" s="117"/>
      <c r="O11" s="108"/>
      <c r="P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</row>
    <row r="12" spans="1:34" x14ac:dyDescent="0.25">
      <c r="A12" s="1" t="s">
        <v>140</v>
      </c>
      <c r="B12" s="122">
        <v>521000</v>
      </c>
      <c r="C12" s="122">
        <v>6240000</v>
      </c>
      <c r="E12" s="117"/>
      <c r="F12" s="117"/>
      <c r="I12" s="117"/>
      <c r="J12" s="117"/>
      <c r="O12" s="108"/>
      <c r="P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</row>
    <row r="13" spans="1:34" x14ac:dyDescent="0.25">
      <c r="A13" s="1" t="s">
        <v>141</v>
      </c>
      <c r="B13" s="122">
        <v>530000</v>
      </c>
      <c r="C13" s="122">
        <v>6490000</v>
      </c>
      <c r="E13" s="117"/>
      <c r="F13" s="117"/>
      <c r="I13" s="117"/>
      <c r="J13" s="117"/>
      <c r="O13" s="108"/>
      <c r="P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</row>
    <row r="14" spans="1:34" x14ac:dyDescent="0.25">
      <c r="A14" s="1" t="s">
        <v>50</v>
      </c>
      <c r="B14" s="122">
        <v>0</v>
      </c>
      <c r="C14" s="122">
        <v>3700</v>
      </c>
      <c r="E14" s="117"/>
      <c r="F14" s="117"/>
      <c r="I14" s="117"/>
      <c r="J14" s="117"/>
      <c r="O14" s="108"/>
      <c r="P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</row>
    <row r="15" spans="1:34" x14ac:dyDescent="0.25">
      <c r="A15" s="1" t="s">
        <v>145</v>
      </c>
      <c r="B15" s="122">
        <v>397000</v>
      </c>
      <c r="C15" s="122">
        <v>6330000</v>
      </c>
      <c r="E15" s="117"/>
      <c r="F15" s="117"/>
      <c r="I15" s="117"/>
      <c r="J15" s="117"/>
      <c r="O15" s="108"/>
      <c r="P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</row>
    <row r="16" spans="1:34" x14ac:dyDescent="0.25">
      <c r="A16" s="1" t="s">
        <v>146</v>
      </c>
      <c r="B16" s="122">
        <v>474000</v>
      </c>
      <c r="C16" s="122">
        <v>6440000</v>
      </c>
      <c r="E16" s="117"/>
      <c r="F16" s="117"/>
      <c r="I16" s="117"/>
      <c r="J16" s="117"/>
      <c r="O16" s="108"/>
      <c r="P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</row>
    <row r="17" spans="1:34" x14ac:dyDescent="0.25">
      <c r="A17" s="1" t="s">
        <v>147</v>
      </c>
      <c r="B17" s="122">
        <v>486000</v>
      </c>
      <c r="C17" s="122">
        <v>6410000</v>
      </c>
      <c r="E17" s="117"/>
      <c r="F17" s="117"/>
      <c r="I17" s="117"/>
      <c r="J17" s="117"/>
      <c r="O17" s="108"/>
      <c r="P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</row>
    <row r="18" spans="1:34" x14ac:dyDescent="0.25">
      <c r="A18" s="1" t="s">
        <v>151</v>
      </c>
      <c r="B18" s="122">
        <v>578000</v>
      </c>
      <c r="C18" s="122">
        <v>6460000</v>
      </c>
      <c r="E18" s="117"/>
      <c r="F18" s="117"/>
      <c r="I18" s="117"/>
      <c r="J18" s="117"/>
      <c r="O18" s="108"/>
      <c r="P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</row>
    <row r="19" spans="1:34" x14ac:dyDescent="0.25">
      <c r="A19" s="1" t="s">
        <v>152</v>
      </c>
      <c r="B19" s="122">
        <v>572000</v>
      </c>
      <c r="C19" s="122">
        <v>6480000</v>
      </c>
      <c r="E19" s="117"/>
      <c r="F19" s="117"/>
      <c r="I19" s="117"/>
      <c r="J19" s="117"/>
      <c r="O19" s="108"/>
      <c r="P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</row>
    <row r="20" spans="1:34" x14ac:dyDescent="0.25">
      <c r="A20" s="1" t="s">
        <v>153</v>
      </c>
      <c r="B20" s="122">
        <v>598000</v>
      </c>
      <c r="C20" s="122">
        <v>6510000</v>
      </c>
      <c r="E20" s="117"/>
      <c r="F20" s="117"/>
      <c r="I20" s="117"/>
      <c r="J20" s="117"/>
      <c r="O20" s="108"/>
      <c r="P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</row>
    <row r="21" spans="1:34" x14ac:dyDescent="0.25">
      <c r="A21" s="1" t="s">
        <v>157</v>
      </c>
      <c r="B21" s="122">
        <v>471000</v>
      </c>
      <c r="C21" s="122">
        <v>6410000</v>
      </c>
      <c r="E21" s="117"/>
      <c r="F21" s="117"/>
      <c r="I21" s="117"/>
      <c r="J21" s="117"/>
      <c r="O21" s="108"/>
      <c r="P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</row>
    <row r="22" spans="1:34" x14ac:dyDescent="0.25">
      <c r="A22" s="1" t="s">
        <v>158</v>
      </c>
      <c r="B22" s="122">
        <v>470000</v>
      </c>
      <c r="C22" s="122">
        <v>6470000</v>
      </c>
      <c r="E22" s="117"/>
      <c r="F22" s="117"/>
      <c r="I22" s="117"/>
      <c r="J22" s="117"/>
      <c r="O22" s="108"/>
      <c r="P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</row>
    <row r="23" spans="1:34" x14ac:dyDescent="0.25">
      <c r="A23" s="1" t="s">
        <v>159</v>
      </c>
      <c r="B23" s="122">
        <v>484000</v>
      </c>
      <c r="C23" s="122">
        <v>6500000</v>
      </c>
      <c r="E23" s="117"/>
      <c r="F23" s="117"/>
      <c r="I23" s="117"/>
      <c r="J23" s="117"/>
      <c r="O23" s="108"/>
      <c r="P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</row>
    <row r="24" spans="1:34" x14ac:dyDescent="0.25">
      <c r="A24" s="1" t="s">
        <v>163</v>
      </c>
      <c r="B24" s="122">
        <v>372000</v>
      </c>
      <c r="C24" s="122">
        <v>6460000</v>
      </c>
      <c r="E24" s="117"/>
      <c r="F24" s="117"/>
      <c r="I24" s="117"/>
      <c r="J24" s="117"/>
      <c r="O24" s="108"/>
      <c r="P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</row>
    <row r="25" spans="1:34" x14ac:dyDescent="0.25">
      <c r="A25" s="1" t="s">
        <v>164</v>
      </c>
      <c r="B25" s="122">
        <v>430000</v>
      </c>
      <c r="C25" s="122">
        <v>6560000</v>
      </c>
      <c r="E25" s="117"/>
      <c r="F25" s="117"/>
      <c r="I25" s="117"/>
      <c r="J25" s="117"/>
      <c r="O25" s="108"/>
      <c r="P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</row>
    <row r="26" spans="1:34" x14ac:dyDescent="0.25">
      <c r="A26" s="1" t="s">
        <v>165</v>
      </c>
      <c r="B26" s="122">
        <v>436000</v>
      </c>
      <c r="C26" s="122">
        <v>6630000</v>
      </c>
      <c r="E26" s="117"/>
      <c r="F26" s="117"/>
      <c r="I26" s="117"/>
      <c r="J26" s="117"/>
      <c r="O26" s="108"/>
      <c r="P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</row>
    <row r="27" spans="1:34" x14ac:dyDescent="0.25">
      <c r="A27" s="1" t="s">
        <v>50</v>
      </c>
      <c r="B27" s="122">
        <v>0</v>
      </c>
      <c r="C27" s="122">
        <v>4630</v>
      </c>
      <c r="E27" s="117"/>
      <c r="F27" s="117"/>
      <c r="I27" s="117"/>
      <c r="J27" s="117"/>
      <c r="O27" s="108"/>
      <c r="P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</row>
    <row r="28" spans="1:34" x14ac:dyDescent="0.25">
      <c r="A28" s="1" t="s">
        <v>169</v>
      </c>
      <c r="B28" s="122">
        <v>415000</v>
      </c>
      <c r="C28" s="122">
        <v>6490000</v>
      </c>
      <c r="E28" s="117"/>
      <c r="F28" s="117"/>
      <c r="I28" s="117"/>
      <c r="J28" s="117"/>
      <c r="O28" s="108"/>
      <c r="P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</row>
    <row r="29" spans="1:34" x14ac:dyDescent="0.25">
      <c r="A29" s="1" t="s">
        <v>170</v>
      </c>
      <c r="B29" s="122">
        <v>441000</v>
      </c>
      <c r="C29" s="122">
        <v>6510000</v>
      </c>
      <c r="E29" s="117"/>
      <c r="F29" s="117"/>
      <c r="I29" s="117"/>
      <c r="J29" s="117"/>
      <c r="O29" s="108"/>
      <c r="P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</row>
    <row r="30" spans="1:34" x14ac:dyDescent="0.25">
      <c r="A30" s="1" t="s">
        <v>171</v>
      </c>
      <c r="B30" s="122">
        <v>437000</v>
      </c>
      <c r="C30" s="122">
        <v>6550000</v>
      </c>
      <c r="E30" s="117"/>
      <c r="F30" s="117"/>
      <c r="I30" s="117"/>
      <c r="J30" s="117"/>
      <c r="O30" s="108"/>
      <c r="P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</row>
    <row r="31" spans="1:34" x14ac:dyDescent="0.25">
      <c r="A31" s="1" t="s">
        <v>175</v>
      </c>
      <c r="B31" s="122">
        <v>609000</v>
      </c>
      <c r="C31" s="122">
        <v>6370000</v>
      </c>
      <c r="E31" s="117"/>
      <c r="F31" s="117"/>
      <c r="I31" s="117"/>
      <c r="J31" s="117"/>
      <c r="O31" s="108"/>
      <c r="P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</row>
    <row r="32" spans="1:34" x14ac:dyDescent="0.25">
      <c r="A32" s="1" t="s">
        <v>176</v>
      </c>
      <c r="B32" s="122">
        <v>660000</v>
      </c>
      <c r="C32" s="122">
        <v>6490000</v>
      </c>
      <c r="E32" s="117"/>
      <c r="F32" s="117"/>
      <c r="I32" s="117"/>
      <c r="J32" s="117"/>
      <c r="O32" s="108"/>
      <c r="P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</row>
    <row r="33" spans="1:34" x14ac:dyDescent="0.25">
      <c r="A33" s="1" t="s">
        <v>177</v>
      </c>
      <c r="B33" s="122">
        <v>662000</v>
      </c>
      <c r="C33" s="122">
        <v>6590000</v>
      </c>
      <c r="E33" s="117"/>
      <c r="F33" s="117"/>
      <c r="I33" s="117"/>
      <c r="J33" s="117"/>
      <c r="O33" s="108"/>
      <c r="P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</row>
    <row r="34" spans="1:34" x14ac:dyDescent="0.25">
      <c r="A34" s="1" t="s">
        <v>181</v>
      </c>
      <c r="B34" s="122">
        <v>510000</v>
      </c>
      <c r="C34" s="122">
        <v>6460000</v>
      </c>
      <c r="E34" s="117"/>
      <c r="F34" s="117"/>
      <c r="I34" s="117"/>
      <c r="J34" s="117"/>
      <c r="O34" s="108"/>
      <c r="P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</row>
    <row r="35" spans="1:34" x14ac:dyDescent="0.25">
      <c r="A35" s="1" t="s">
        <v>182</v>
      </c>
      <c r="B35" s="122">
        <v>453000</v>
      </c>
      <c r="C35" s="122">
        <v>6420000</v>
      </c>
      <c r="E35" s="117"/>
      <c r="F35" s="117"/>
      <c r="I35" s="117"/>
      <c r="J35" s="117"/>
      <c r="O35" s="108"/>
      <c r="P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</row>
    <row r="36" spans="1:34" x14ac:dyDescent="0.25">
      <c r="A36" s="1" t="s">
        <v>183</v>
      </c>
      <c r="B36" s="122">
        <v>432000</v>
      </c>
      <c r="C36" s="122">
        <v>6320000</v>
      </c>
      <c r="E36" s="117"/>
      <c r="F36" s="117"/>
      <c r="I36" s="117"/>
      <c r="J36" s="117"/>
      <c r="O36" s="108"/>
      <c r="P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</row>
    <row r="37" spans="1:34" x14ac:dyDescent="0.25">
      <c r="A37" s="1" t="s">
        <v>253</v>
      </c>
      <c r="B37" s="122">
        <v>676000</v>
      </c>
      <c r="C37" s="122">
        <v>6600000</v>
      </c>
      <c r="E37" s="117"/>
      <c r="F37" s="117"/>
      <c r="I37" s="117"/>
      <c r="J37" s="117"/>
      <c r="O37" s="108"/>
      <c r="P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</row>
    <row r="38" spans="1:34" x14ac:dyDescent="0.25">
      <c r="A38" s="1" t="s">
        <v>254</v>
      </c>
      <c r="B38" s="122">
        <v>641000</v>
      </c>
      <c r="C38" s="122">
        <v>6520000</v>
      </c>
      <c r="E38" s="117"/>
      <c r="F38" s="117"/>
      <c r="I38" s="117"/>
      <c r="J38" s="117"/>
      <c r="O38" s="108"/>
      <c r="P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</row>
    <row r="39" spans="1:34" x14ac:dyDescent="0.25">
      <c r="A39" s="1" t="s">
        <v>255</v>
      </c>
      <c r="B39" s="122">
        <v>646000</v>
      </c>
      <c r="C39" s="122">
        <v>6530000</v>
      </c>
      <c r="E39" s="117"/>
      <c r="F39" s="117"/>
      <c r="I39" s="117"/>
      <c r="J39" s="117"/>
      <c r="O39" s="108"/>
      <c r="P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</row>
    <row r="40" spans="1:34" x14ac:dyDescent="0.25">
      <c r="A40" s="1" t="s">
        <v>50</v>
      </c>
      <c r="B40" s="122">
        <v>0</v>
      </c>
      <c r="C40" s="122">
        <v>4090</v>
      </c>
      <c r="E40" s="117"/>
      <c r="F40" s="117"/>
      <c r="I40" s="117"/>
      <c r="J40" s="117"/>
      <c r="O40" s="108"/>
      <c r="P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</row>
    <row r="41" spans="1:34" x14ac:dyDescent="0.25">
      <c r="A41" s="1" t="s">
        <v>259</v>
      </c>
      <c r="B41" s="122">
        <v>440000</v>
      </c>
      <c r="C41" s="122">
        <v>6460000</v>
      </c>
      <c r="E41" s="117"/>
      <c r="F41" s="117"/>
      <c r="I41" s="117"/>
      <c r="J41" s="117"/>
      <c r="O41" s="108"/>
      <c r="P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</row>
    <row r="42" spans="1:34" x14ac:dyDescent="0.25">
      <c r="A42" s="1" t="s">
        <v>260</v>
      </c>
      <c r="B42" s="122">
        <v>422000</v>
      </c>
      <c r="C42" s="122">
        <v>6440000</v>
      </c>
      <c r="E42" s="117"/>
      <c r="F42" s="117"/>
      <c r="I42" s="117"/>
      <c r="J42" s="117"/>
      <c r="O42" s="108"/>
      <c r="P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</row>
    <row r="43" spans="1:34" x14ac:dyDescent="0.25">
      <c r="A43" s="1" t="s">
        <v>261</v>
      </c>
      <c r="B43" s="122">
        <v>451000</v>
      </c>
      <c r="C43" s="122">
        <v>6630000</v>
      </c>
      <c r="E43" s="117"/>
      <c r="F43" s="117"/>
      <c r="I43" s="117"/>
      <c r="J43" s="117"/>
      <c r="O43" s="108"/>
      <c r="P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</row>
    <row r="44" spans="1:34" x14ac:dyDescent="0.25">
      <c r="A44" s="1" t="s">
        <v>265</v>
      </c>
      <c r="B44" s="122">
        <v>418000</v>
      </c>
      <c r="C44" s="122">
        <v>6370000</v>
      </c>
      <c r="E44" s="117"/>
      <c r="F44" s="117"/>
      <c r="I44" s="117"/>
      <c r="J44" s="117"/>
      <c r="O44" s="108"/>
      <c r="P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</row>
    <row r="45" spans="1:34" x14ac:dyDescent="0.25">
      <c r="A45" s="1" t="s">
        <v>266</v>
      </c>
      <c r="B45" s="122">
        <v>415000</v>
      </c>
      <c r="C45" s="122">
        <v>6280000</v>
      </c>
      <c r="E45" s="117"/>
      <c r="F45" s="117"/>
      <c r="I45" s="117"/>
      <c r="J45" s="117"/>
      <c r="O45" s="108"/>
      <c r="P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</row>
    <row r="46" spans="1:34" x14ac:dyDescent="0.25">
      <c r="A46" s="1" t="s">
        <v>267</v>
      </c>
      <c r="B46" s="122">
        <v>488000</v>
      </c>
      <c r="C46" s="122">
        <v>6470000</v>
      </c>
      <c r="E46" s="117"/>
      <c r="F46" s="117"/>
      <c r="I46" s="117"/>
      <c r="J46" s="117"/>
      <c r="O46" s="108"/>
      <c r="P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</row>
    <row r="47" spans="1:34" x14ac:dyDescent="0.25">
      <c r="A47" s="1" t="s">
        <v>271</v>
      </c>
      <c r="B47" s="122">
        <v>558000</v>
      </c>
      <c r="C47" s="122">
        <v>6400000</v>
      </c>
      <c r="E47" s="117"/>
      <c r="F47" s="117"/>
      <c r="I47" s="117"/>
      <c r="J47" s="117"/>
      <c r="O47" s="108"/>
      <c r="P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</row>
    <row r="48" spans="1:34" x14ac:dyDescent="0.25">
      <c r="A48" s="1" t="s">
        <v>272</v>
      </c>
      <c r="B48" s="122">
        <v>620000</v>
      </c>
      <c r="C48" s="122">
        <v>6510000</v>
      </c>
      <c r="E48" s="117"/>
      <c r="F48" s="117"/>
      <c r="I48" s="117"/>
      <c r="J48" s="117"/>
      <c r="O48" s="108"/>
      <c r="P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</row>
    <row r="49" spans="1:34" x14ac:dyDescent="0.25">
      <c r="A49" s="1" t="s">
        <v>273</v>
      </c>
      <c r="B49" s="122">
        <v>608000</v>
      </c>
      <c r="C49" s="122">
        <v>6410000</v>
      </c>
      <c r="E49" s="117"/>
      <c r="F49" s="117"/>
      <c r="I49" s="117"/>
      <c r="J49" s="117"/>
      <c r="O49" s="108"/>
      <c r="P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</row>
    <row r="50" spans="1:34" x14ac:dyDescent="0.25">
      <c r="A50" s="1" t="s">
        <v>277</v>
      </c>
      <c r="B50" s="122">
        <v>590000</v>
      </c>
      <c r="C50" s="122">
        <v>6490000</v>
      </c>
      <c r="E50" s="117"/>
      <c r="F50" s="117"/>
      <c r="I50" s="117"/>
      <c r="J50" s="117"/>
      <c r="O50" s="108"/>
      <c r="P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</row>
    <row r="51" spans="1:34" x14ac:dyDescent="0.25">
      <c r="A51" s="1" t="s">
        <v>278</v>
      </c>
      <c r="B51" s="122">
        <v>567000</v>
      </c>
      <c r="C51" s="122">
        <v>6470000</v>
      </c>
      <c r="E51" s="117"/>
      <c r="F51" s="117"/>
      <c r="I51" s="117"/>
      <c r="J51" s="117"/>
      <c r="O51" s="108"/>
      <c r="P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</row>
    <row r="52" spans="1:34" x14ac:dyDescent="0.25">
      <c r="A52" s="1" t="s">
        <v>279</v>
      </c>
      <c r="B52" s="122">
        <v>574000</v>
      </c>
      <c r="C52" s="122">
        <v>6590000</v>
      </c>
      <c r="E52" s="117"/>
      <c r="F52" s="117"/>
      <c r="I52" s="117"/>
      <c r="J52" s="117"/>
      <c r="O52" s="108"/>
      <c r="P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</row>
    <row r="53" spans="1:34" x14ac:dyDescent="0.25">
      <c r="A53" s="1" t="s">
        <v>50</v>
      </c>
      <c r="B53" s="122">
        <v>915</v>
      </c>
      <c r="C53" s="122">
        <v>6550</v>
      </c>
      <c r="E53" s="117"/>
      <c r="F53" s="117"/>
      <c r="I53" s="117"/>
      <c r="J53" s="117"/>
      <c r="O53" s="108"/>
      <c r="P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</row>
    <row r="54" spans="1:34" x14ac:dyDescent="0.25">
      <c r="A54" s="1" t="s">
        <v>283</v>
      </c>
      <c r="B54" s="122">
        <v>654000</v>
      </c>
      <c r="C54" s="122">
        <v>6420000</v>
      </c>
      <c r="E54" s="117"/>
      <c r="F54" s="117"/>
      <c r="I54" s="117"/>
      <c r="J54" s="117"/>
      <c r="O54" s="108"/>
      <c r="P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</row>
    <row r="55" spans="1:34" x14ac:dyDescent="0.25">
      <c r="A55" s="1" t="s">
        <v>284</v>
      </c>
      <c r="B55" s="122">
        <v>668000</v>
      </c>
      <c r="C55" s="122">
        <v>6390000</v>
      </c>
      <c r="E55" s="117"/>
      <c r="F55" s="117"/>
      <c r="I55" s="117"/>
      <c r="J55" s="117"/>
      <c r="O55" s="108"/>
      <c r="P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</row>
    <row r="56" spans="1:34" x14ac:dyDescent="0.25">
      <c r="A56" s="1" t="s">
        <v>285</v>
      </c>
      <c r="B56" s="122">
        <v>667000</v>
      </c>
      <c r="C56" s="122">
        <v>6380000</v>
      </c>
      <c r="E56" s="117"/>
      <c r="F56" s="117"/>
      <c r="I56" s="117"/>
      <c r="J56" s="117"/>
      <c r="O56" s="108"/>
      <c r="P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spans="1:34" x14ac:dyDescent="0.25">
      <c r="A57" s="1" t="s">
        <v>289</v>
      </c>
      <c r="B57" s="122">
        <v>607000</v>
      </c>
      <c r="C57" s="122">
        <v>6450000</v>
      </c>
      <c r="E57" s="117"/>
      <c r="F57" s="117"/>
      <c r="I57" s="117"/>
      <c r="J57" s="117"/>
      <c r="O57" s="108"/>
      <c r="P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</row>
    <row r="58" spans="1:34" x14ac:dyDescent="0.25">
      <c r="A58" s="1" t="s">
        <v>290</v>
      </c>
      <c r="B58" s="122">
        <v>661000</v>
      </c>
      <c r="C58" s="122">
        <v>6430000</v>
      </c>
      <c r="E58" s="117"/>
      <c r="F58" s="117"/>
      <c r="I58" s="117"/>
      <c r="J58" s="117"/>
      <c r="O58" s="108"/>
      <c r="P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</row>
    <row r="59" spans="1:34" x14ac:dyDescent="0.25">
      <c r="A59" s="1" t="s">
        <v>291</v>
      </c>
      <c r="B59" s="122">
        <v>665000</v>
      </c>
      <c r="C59" s="122">
        <v>6420000</v>
      </c>
      <c r="E59" s="117"/>
      <c r="F59" s="117"/>
      <c r="I59" s="117"/>
      <c r="J59" s="117"/>
      <c r="O59" s="108"/>
      <c r="P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</row>
    <row r="60" spans="1:34" x14ac:dyDescent="0.25">
      <c r="A60" s="1" t="s">
        <v>187</v>
      </c>
      <c r="B60" s="122">
        <v>539000</v>
      </c>
      <c r="C60" s="122">
        <v>6380000</v>
      </c>
      <c r="E60" s="117"/>
      <c r="F60" s="117"/>
      <c r="I60" s="117"/>
      <c r="J60" s="117"/>
      <c r="O60" s="108"/>
      <c r="P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</row>
    <row r="61" spans="1:34" x14ac:dyDescent="0.25">
      <c r="A61" s="1" t="s">
        <v>188</v>
      </c>
      <c r="B61" s="122">
        <v>546000</v>
      </c>
      <c r="C61" s="122">
        <v>6440000</v>
      </c>
      <c r="E61" s="117"/>
      <c r="F61" s="117"/>
      <c r="I61" s="117"/>
      <c r="J61" s="117"/>
      <c r="O61" s="108"/>
      <c r="P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</row>
    <row r="62" spans="1:34" x14ac:dyDescent="0.25">
      <c r="A62" s="1" t="s">
        <v>189</v>
      </c>
      <c r="B62" s="122">
        <v>621000</v>
      </c>
      <c r="C62" s="122">
        <v>6360000</v>
      </c>
      <c r="E62" s="117"/>
      <c r="F62" s="117"/>
      <c r="I62" s="117"/>
      <c r="J62" s="117"/>
      <c r="O62" s="108"/>
      <c r="P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</row>
    <row r="63" spans="1:34" x14ac:dyDescent="0.25">
      <c r="A63" s="1" t="s">
        <v>193</v>
      </c>
      <c r="B63" s="122">
        <v>302000</v>
      </c>
      <c r="C63" s="122">
        <v>6250000</v>
      </c>
      <c r="E63" s="117"/>
      <c r="F63" s="117"/>
      <c r="I63" s="117"/>
      <c r="J63" s="117"/>
      <c r="O63" s="108"/>
      <c r="P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</row>
    <row r="64" spans="1:34" x14ac:dyDescent="0.25">
      <c r="A64" s="1" t="s">
        <v>194</v>
      </c>
      <c r="B64" s="122">
        <v>299000</v>
      </c>
      <c r="C64" s="122">
        <v>6300000</v>
      </c>
      <c r="E64" s="117"/>
      <c r="F64" s="117"/>
      <c r="I64" s="117"/>
      <c r="J64" s="117"/>
      <c r="O64" s="108"/>
      <c r="P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</row>
    <row r="65" spans="1:34" x14ac:dyDescent="0.25">
      <c r="A65" s="1" t="s">
        <v>195</v>
      </c>
      <c r="B65" s="122">
        <v>306000</v>
      </c>
      <c r="C65" s="122">
        <v>6360000</v>
      </c>
      <c r="E65" s="117"/>
      <c r="F65" s="117"/>
      <c r="I65" s="117"/>
      <c r="J65" s="117"/>
      <c r="O65" s="108"/>
      <c r="P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</row>
    <row r="66" spans="1:34" x14ac:dyDescent="0.25">
      <c r="A66" s="1" t="s">
        <v>50</v>
      </c>
      <c r="B66" s="122">
        <v>0</v>
      </c>
      <c r="C66" s="122">
        <v>2590</v>
      </c>
      <c r="E66" s="117"/>
      <c r="F66" s="117"/>
      <c r="I66" s="117"/>
      <c r="J66" s="117"/>
      <c r="O66" s="108"/>
      <c r="P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</row>
    <row r="67" spans="1:34" x14ac:dyDescent="0.25">
      <c r="A67" s="1" t="s">
        <v>199</v>
      </c>
      <c r="B67" s="122">
        <v>510000</v>
      </c>
      <c r="C67" s="122">
        <v>6380000</v>
      </c>
      <c r="E67" s="117"/>
      <c r="F67" s="117"/>
      <c r="I67" s="117"/>
      <c r="J67" s="117"/>
      <c r="O67" s="108"/>
      <c r="P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</row>
    <row r="68" spans="1:34" x14ac:dyDescent="0.25">
      <c r="A68" s="1" t="s">
        <v>200</v>
      </c>
      <c r="B68" s="122">
        <v>616000</v>
      </c>
      <c r="C68" s="122">
        <v>6440000</v>
      </c>
      <c r="E68" s="117"/>
      <c r="F68" s="117"/>
      <c r="I68" s="117"/>
      <c r="J68" s="117"/>
      <c r="O68" s="108"/>
      <c r="P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</row>
    <row r="69" spans="1:34" x14ac:dyDescent="0.25">
      <c r="A69" s="1" t="s">
        <v>201</v>
      </c>
      <c r="B69" s="122">
        <v>543000</v>
      </c>
      <c r="C69" s="122">
        <v>6430000</v>
      </c>
      <c r="E69" s="117"/>
      <c r="F69" s="117"/>
      <c r="I69" s="117"/>
      <c r="J69" s="117"/>
      <c r="O69" s="108"/>
      <c r="P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</row>
    <row r="70" spans="1:34" x14ac:dyDescent="0.25">
      <c r="A70" s="1" t="s">
        <v>205</v>
      </c>
      <c r="B70" s="122">
        <v>602000</v>
      </c>
      <c r="C70" s="122">
        <v>6460000</v>
      </c>
      <c r="E70" s="117"/>
      <c r="F70" s="117"/>
      <c r="I70" s="117"/>
      <c r="J70" s="117"/>
      <c r="O70" s="108"/>
      <c r="P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</row>
    <row r="71" spans="1:34" x14ac:dyDescent="0.25">
      <c r="A71" s="1" t="s">
        <v>206</v>
      </c>
      <c r="B71" s="122">
        <v>609000</v>
      </c>
      <c r="C71" s="122">
        <v>6360000</v>
      </c>
      <c r="E71" s="117"/>
      <c r="F71" s="117"/>
      <c r="I71" s="117"/>
      <c r="J71" s="117"/>
      <c r="O71" s="108"/>
      <c r="P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</row>
    <row r="72" spans="1:34" x14ac:dyDescent="0.25">
      <c r="A72" s="1" t="s">
        <v>207</v>
      </c>
      <c r="B72" s="122">
        <v>612000</v>
      </c>
      <c r="C72" s="122">
        <v>6510000</v>
      </c>
      <c r="E72" s="117"/>
      <c r="F72" s="117"/>
      <c r="I72" s="117"/>
      <c r="J72" s="117"/>
      <c r="O72" s="108"/>
      <c r="P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</row>
    <row r="73" spans="1:34" x14ac:dyDescent="0.25">
      <c r="A73" s="1" t="s">
        <v>211</v>
      </c>
      <c r="B73" s="122">
        <v>520000</v>
      </c>
      <c r="C73" s="122">
        <v>6340000</v>
      </c>
      <c r="E73" s="117"/>
      <c r="F73" s="117"/>
      <c r="I73" s="117"/>
      <c r="J73" s="117"/>
      <c r="O73" s="108"/>
      <c r="P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</row>
    <row r="74" spans="1:34" x14ac:dyDescent="0.25">
      <c r="A74" s="1" t="s">
        <v>212</v>
      </c>
      <c r="B74" s="122">
        <v>526000</v>
      </c>
      <c r="C74" s="122">
        <v>6400000</v>
      </c>
      <c r="E74" s="117"/>
      <c r="F74" s="117"/>
      <c r="I74" s="117"/>
      <c r="J74" s="117"/>
      <c r="O74" s="108"/>
      <c r="P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</row>
    <row r="75" spans="1:34" x14ac:dyDescent="0.25">
      <c r="A75" s="1" t="s">
        <v>213</v>
      </c>
      <c r="B75" s="122">
        <v>620000</v>
      </c>
      <c r="C75" s="122">
        <v>6300000</v>
      </c>
      <c r="E75" s="117"/>
      <c r="F75" s="117"/>
      <c r="I75" s="117"/>
      <c r="J75" s="117"/>
      <c r="O75" s="108"/>
      <c r="P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</row>
    <row r="76" spans="1:34" x14ac:dyDescent="0.25">
      <c r="A76" s="1" t="s">
        <v>217</v>
      </c>
      <c r="B76" s="122">
        <v>470000</v>
      </c>
      <c r="C76" s="122">
        <v>6570000</v>
      </c>
      <c r="E76" s="117"/>
      <c r="F76" s="117"/>
      <c r="I76" s="117"/>
      <c r="J76" s="117"/>
      <c r="O76" s="108"/>
      <c r="P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</row>
    <row r="77" spans="1:34" x14ac:dyDescent="0.25">
      <c r="A77" s="1" t="s">
        <v>218</v>
      </c>
      <c r="B77" s="122">
        <v>529000</v>
      </c>
      <c r="C77" s="122">
        <v>6350000</v>
      </c>
      <c r="E77" s="117"/>
      <c r="F77" s="117"/>
      <c r="I77" s="117"/>
      <c r="J77" s="117"/>
      <c r="O77" s="108"/>
      <c r="P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</row>
    <row r="78" spans="1:34" x14ac:dyDescent="0.25">
      <c r="A78" s="1" t="s">
        <v>219</v>
      </c>
      <c r="B78" s="122">
        <v>550000</v>
      </c>
      <c r="C78" s="122">
        <v>6570000</v>
      </c>
      <c r="E78" s="117"/>
      <c r="F78" s="117"/>
      <c r="I78" s="117"/>
      <c r="J78" s="117"/>
      <c r="O78" s="108"/>
      <c r="P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</row>
    <row r="79" spans="1:34" x14ac:dyDescent="0.25">
      <c r="A79" s="1" t="s">
        <v>50</v>
      </c>
      <c r="B79" s="122">
        <v>0</v>
      </c>
      <c r="C79" s="122">
        <v>1330</v>
      </c>
      <c r="E79" s="117"/>
      <c r="F79" s="117"/>
      <c r="I79" s="117"/>
      <c r="J79" s="117"/>
      <c r="O79" s="108"/>
      <c r="P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</row>
    <row r="80" spans="1:34" x14ac:dyDescent="0.25">
      <c r="A80" s="1" t="s">
        <v>223</v>
      </c>
      <c r="B80" s="122">
        <v>636000</v>
      </c>
      <c r="C80" s="122">
        <v>6320000</v>
      </c>
      <c r="E80" s="117"/>
      <c r="F80" s="117"/>
      <c r="I80" s="117"/>
      <c r="J80" s="117"/>
      <c r="O80" s="108"/>
      <c r="P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</row>
    <row r="81" spans="1:34" x14ac:dyDescent="0.25">
      <c r="A81" s="1" t="s">
        <v>224</v>
      </c>
      <c r="B81" s="122">
        <v>617000</v>
      </c>
      <c r="C81" s="122">
        <v>6360000</v>
      </c>
      <c r="E81" s="117"/>
      <c r="F81" s="117"/>
      <c r="I81" s="117"/>
      <c r="J81" s="117"/>
      <c r="O81" s="108"/>
      <c r="P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</row>
    <row r="82" spans="1:34" x14ac:dyDescent="0.25">
      <c r="A82" s="1" t="s">
        <v>225</v>
      </c>
      <c r="B82" s="122">
        <v>639000</v>
      </c>
      <c r="C82" s="122">
        <v>6490000</v>
      </c>
      <c r="E82" s="117"/>
      <c r="F82" s="117"/>
      <c r="I82" s="117"/>
      <c r="J82" s="117"/>
      <c r="O82" s="108"/>
      <c r="P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</row>
    <row r="83" spans="1:34" x14ac:dyDescent="0.25">
      <c r="A83" s="1" t="s">
        <v>229</v>
      </c>
      <c r="B83" s="122">
        <v>436000</v>
      </c>
      <c r="C83" s="122">
        <v>6240000</v>
      </c>
      <c r="E83" s="117"/>
      <c r="F83" s="117"/>
      <c r="I83" s="117"/>
      <c r="J83" s="117"/>
      <c r="O83" s="108"/>
      <c r="P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</row>
    <row r="84" spans="1:34" x14ac:dyDescent="0.25">
      <c r="A84" s="1" t="s">
        <v>230</v>
      </c>
      <c r="B84" s="122">
        <v>615000</v>
      </c>
      <c r="C84" s="122">
        <v>6350000</v>
      </c>
      <c r="E84" s="117"/>
      <c r="F84" s="117"/>
      <c r="I84" s="117"/>
      <c r="J84" s="117"/>
      <c r="O84" s="108"/>
      <c r="P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</row>
    <row r="85" spans="1:34" x14ac:dyDescent="0.25">
      <c r="A85" s="1" t="s">
        <v>231</v>
      </c>
      <c r="B85" s="122">
        <v>354000</v>
      </c>
      <c r="C85" s="122">
        <v>6340000</v>
      </c>
      <c r="E85" s="117"/>
      <c r="F85" s="117"/>
      <c r="I85" s="117"/>
      <c r="J85" s="117"/>
      <c r="O85" s="108"/>
      <c r="P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</row>
    <row r="86" spans="1:34" x14ac:dyDescent="0.25">
      <c r="A86" s="1" t="s">
        <v>235</v>
      </c>
      <c r="B86" s="122">
        <v>537000</v>
      </c>
      <c r="C86" s="122">
        <v>6310000</v>
      </c>
      <c r="E86" s="117"/>
      <c r="F86" s="117"/>
      <c r="I86" s="117"/>
      <c r="J86" s="117"/>
      <c r="O86" s="108"/>
      <c r="P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</row>
    <row r="87" spans="1:34" x14ac:dyDescent="0.25">
      <c r="A87" s="1" t="s">
        <v>236</v>
      </c>
      <c r="B87" s="122">
        <v>605000</v>
      </c>
      <c r="C87" s="122">
        <v>6340000</v>
      </c>
      <c r="E87" s="117"/>
      <c r="F87" s="117"/>
      <c r="I87" s="117"/>
      <c r="J87" s="117"/>
      <c r="O87" s="108"/>
      <c r="P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</row>
    <row r="88" spans="1:34" x14ac:dyDescent="0.25">
      <c r="A88" s="1" t="s">
        <v>237</v>
      </c>
      <c r="B88" s="122">
        <v>444000</v>
      </c>
      <c r="C88" s="122">
        <v>6310000</v>
      </c>
      <c r="E88" s="117"/>
      <c r="F88" s="117"/>
      <c r="I88" s="117"/>
      <c r="J88" s="117"/>
      <c r="O88" s="108"/>
      <c r="P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</row>
    <row r="89" spans="1:34" x14ac:dyDescent="0.25">
      <c r="A89" s="1" t="s">
        <v>241</v>
      </c>
      <c r="B89" s="122">
        <v>443000</v>
      </c>
      <c r="C89" s="122">
        <v>6210000</v>
      </c>
      <c r="E89" s="117"/>
      <c r="F89" s="117"/>
      <c r="I89" s="117"/>
      <c r="J89" s="117"/>
      <c r="O89" s="108"/>
      <c r="P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</row>
    <row r="90" spans="1:34" x14ac:dyDescent="0.25">
      <c r="A90" s="1" t="s">
        <v>242</v>
      </c>
      <c r="B90" s="122">
        <v>441000</v>
      </c>
      <c r="C90" s="122">
        <v>6190000</v>
      </c>
      <c r="E90" s="117"/>
      <c r="F90" s="117"/>
      <c r="I90" s="117"/>
      <c r="J90" s="117"/>
      <c r="O90" s="108"/>
      <c r="P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</row>
    <row r="91" spans="1:34" x14ac:dyDescent="0.25">
      <c r="A91" s="1" t="s">
        <v>243</v>
      </c>
      <c r="B91" s="122">
        <v>422000</v>
      </c>
      <c r="C91" s="122">
        <v>6500000</v>
      </c>
      <c r="E91" s="117"/>
      <c r="F91" s="117"/>
      <c r="I91" s="117"/>
      <c r="J91" s="117"/>
      <c r="O91" s="108"/>
      <c r="P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</row>
    <row r="92" spans="1:34" x14ac:dyDescent="0.25">
      <c r="A92" s="1" t="s">
        <v>50</v>
      </c>
      <c r="B92" s="122">
        <v>463</v>
      </c>
      <c r="C92" s="122">
        <v>4890</v>
      </c>
      <c r="E92" s="117"/>
      <c r="F92" s="117"/>
      <c r="I92" s="117"/>
      <c r="J92" s="117"/>
      <c r="O92" s="108"/>
      <c r="P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</row>
    <row r="93" spans="1:34" x14ac:dyDescent="0.25">
      <c r="A93" s="1" t="s">
        <v>247</v>
      </c>
      <c r="B93" s="122">
        <v>630000</v>
      </c>
      <c r="C93" s="122">
        <v>6270000</v>
      </c>
      <c r="E93" s="117"/>
      <c r="F93" s="117"/>
      <c r="I93" s="117"/>
      <c r="J93" s="117"/>
      <c r="O93" s="108"/>
      <c r="P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</row>
    <row r="94" spans="1:34" x14ac:dyDescent="0.25">
      <c r="A94" s="1" t="s">
        <v>248</v>
      </c>
      <c r="B94" s="122">
        <v>625000</v>
      </c>
      <c r="C94" s="122">
        <v>6380000</v>
      </c>
      <c r="E94" s="117"/>
      <c r="F94" s="117"/>
      <c r="I94" s="117"/>
      <c r="J94" s="117"/>
      <c r="O94" s="108"/>
      <c r="P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</row>
    <row r="95" spans="1:34" x14ac:dyDescent="0.25">
      <c r="A95" s="1" t="s">
        <v>249</v>
      </c>
      <c r="B95" s="122">
        <v>658000</v>
      </c>
      <c r="C95" s="122">
        <v>6460000</v>
      </c>
      <c r="E95" s="117"/>
      <c r="F95" s="117"/>
      <c r="I95" s="117"/>
      <c r="J95" s="117"/>
      <c r="O95" s="108"/>
      <c r="P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</row>
    <row r="96" spans="1:34" x14ac:dyDescent="0.25">
      <c r="A96" s="1" t="s">
        <v>57</v>
      </c>
      <c r="B96" s="122">
        <v>110000</v>
      </c>
      <c r="C96" s="122">
        <v>6350000</v>
      </c>
      <c r="E96" s="117"/>
      <c r="F96" s="117"/>
      <c r="I96" s="117"/>
      <c r="J96" s="117"/>
      <c r="O96" s="108"/>
      <c r="P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</row>
    <row r="97" spans="1:34" x14ac:dyDescent="0.25">
      <c r="A97" s="1" t="s">
        <v>58</v>
      </c>
      <c r="B97" s="122">
        <v>113000</v>
      </c>
      <c r="C97" s="122">
        <v>6340000</v>
      </c>
      <c r="E97" s="117"/>
      <c r="F97" s="117"/>
      <c r="I97" s="117"/>
      <c r="J97" s="117"/>
      <c r="O97" s="108"/>
      <c r="P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</row>
    <row r="98" spans="1:34" x14ac:dyDescent="0.25">
      <c r="A98" s="1" t="s">
        <v>59</v>
      </c>
      <c r="B98" s="122">
        <v>114000</v>
      </c>
      <c r="C98" s="122">
        <v>6730000</v>
      </c>
      <c r="E98" s="117"/>
      <c r="F98" s="117"/>
      <c r="I98" s="117"/>
      <c r="J98" s="117"/>
      <c r="O98" s="108"/>
      <c r="P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</row>
    <row r="99" spans="1:34" x14ac:dyDescent="0.25">
      <c r="A99" s="1" t="s">
        <v>60</v>
      </c>
      <c r="B99" s="122">
        <v>13400</v>
      </c>
      <c r="C99" s="122">
        <v>6500000</v>
      </c>
      <c r="E99" s="117"/>
      <c r="F99" s="117"/>
      <c r="I99" s="117"/>
      <c r="J99" s="117"/>
      <c r="O99" s="108"/>
      <c r="P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</row>
    <row r="100" spans="1:34" x14ac:dyDescent="0.25">
      <c r="A100" s="1" t="s">
        <v>61</v>
      </c>
      <c r="B100" s="122">
        <v>14800</v>
      </c>
      <c r="C100" s="122">
        <v>6380000</v>
      </c>
      <c r="E100" s="117"/>
      <c r="F100" s="117"/>
      <c r="I100" s="117"/>
      <c r="J100" s="117"/>
      <c r="O100" s="108"/>
      <c r="P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</row>
    <row r="101" spans="1:34" x14ac:dyDescent="0.25">
      <c r="A101" s="1" t="s">
        <v>62</v>
      </c>
      <c r="B101" s="122">
        <v>5860</v>
      </c>
      <c r="C101" s="122">
        <v>7100000</v>
      </c>
      <c r="E101" s="117"/>
      <c r="F101" s="117"/>
      <c r="I101" s="117"/>
      <c r="J101" s="117"/>
      <c r="O101" s="108"/>
      <c r="P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</row>
    <row r="102" spans="1:34" x14ac:dyDescent="0.25">
      <c r="A102" s="1" t="s">
        <v>63</v>
      </c>
      <c r="B102" s="122">
        <v>658000</v>
      </c>
      <c r="C102" s="122">
        <v>6440000</v>
      </c>
      <c r="E102" s="117"/>
      <c r="F102" s="117"/>
      <c r="I102" s="117"/>
      <c r="J102" s="117"/>
      <c r="O102" s="108"/>
      <c r="P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</row>
    <row r="103" spans="1:34" x14ac:dyDescent="0.25">
      <c r="A103" s="1" t="s">
        <v>64</v>
      </c>
      <c r="B103" s="122">
        <v>673000</v>
      </c>
      <c r="C103" s="122">
        <v>6320000</v>
      </c>
      <c r="E103" s="117"/>
      <c r="F103" s="117"/>
      <c r="I103" s="117"/>
      <c r="J103" s="117"/>
      <c r="O103" s="108"/>
      <c r="P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</row>
    <row r="104" spans="1:34" x14ac:dyDescent="0.25">
      <c r="A104" s="1" t="s">
        <v>65</v>
      </c>
      <c r="B104" s="122">
        <v>686000</v>
      </c>
      <c r="C104" s="122">
        <v>6590000</v>
      </c>
      <c r="E104" s="117"/>
      <c r="F104" s="117"/>
      <c r="I104" s="117"/>
      <c r="J104" s="117"/>
      <c r="O104" s="108"/>
      <c r="P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</row>
    <row r="105" spans="1:34" x14ac:dyDescent="0.25">
      <c r="A105" s="1" t="s">
        <v>50</v>
      </c>
      <c r="B105" s="122">
        <v>2190</v>
      </c>
      <c r="C105" s="122">
        <v>7490</v>
      </c>
      <c r="E105" s="117"/>
      <c r="F105" s="117"/>
      <c r="I105" s="117"/>
      <c r="J105" s="117"/>
      <c r="O105" s="108"/>
      <c r="P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</row>
    <row r="106" spans="1:34" x14ac:dyDescent="0.25">
      <c r="A106" s="1" t="s">
        <v>124</v>
      </c>
      <c r="B106" s="122">
        <v>454000</v>
      </c>
      <c r="C106" s="122">
        <v>6150000</v>
      </c>
      <c r="E106" s="117"/>
      <c r="F106" s="117"/>
      <c r="I106" s="117"/>
      <c r="J106" s="117"/>
      <c r="O106" s="108"/>
      <c r="P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</row>
    <row r="107" spans="1:34" x14ac:dyDescent="0.25">
      <c r="A107" s="1" t="s">
        <v>125</v>
      </c>
      <c r="B107" s="122">
        <v>446000</v>
      </c>
      <c r="C107" s="122">
        <v>6180000</v>
      </c>
      <c r="E107" s="117"/>
      <c r="F107" s="117"/>
      <c r="I107" s="117"/>
      <c r="J107" s="117"/>
      <c r="O107" s="108"/>
      <c r="P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</row>
    <row r="108" spans="1:34" x14ac:dyDescent="0.25">
      <c r="A108" s="1" t="s">
        <v>126</v>
      </c>
      <c r="B108" s="122">
        <v>490000</v>
      </c>
      <c r="C108" s="122">
        <v>6380000</v>
      </c>
      <c r="E108" s="117"/>
      <c r="F108" s="117"/>
      <c r="I108" s="117"/>
      <c r="J108" s="117"/>
      <c r="O108" s="108"/>
      <c r="P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</row>
    <row r="109" spans="1:34" x14ac:dyDescent="0.25">
      <c r="A109" s="1" t="s">
        <v>130</v>
      </c>
      <c r="B109" s="122">
        <v>589000</v>
      </c>
      <c r="C109" s="122">
        <v>6290000</v>
      </c>
      <c r="E109" s="117"/>
      <c r="F109" s="117"/>
      <c r="I109" s="117"/>
      <c r="J109" s="117"/>
      <c r="O109" s="108"/>
      <c r="P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</row>
    <row r="110" spans="1:34" x14ac:dyDescent="0.25">
      <c r="A110" s="1" t="s">
        <v>131</v>
      </c>
      <c r="B110" s="122">
        <v>578000</v>
      </c>
      <c r="C110" s="122">
        <v>6330000</v>
      </c>
      <c r="E110" s="117"/>
      <c r="F110" s="117"/>
      <c r="I110" s="117"/>
      <c r="J110" s="117"/>
      <c r="O110" s="108"/>
      <c r="P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</row>
    <row r="111" spans="1:34" x14ac:dyDescent="0.25">
      <c r="A111" s="1" t="s">
        <v>132</v>
      </c>
      <c r="B111" s="122">
        <v>594000</v>
      </c>
      <c r="C111" s="122">
        <v>6110000</v>
      </c>
      <c r="E111" s="117"/>
      <c r="F111" s="117"/>
      <c r="I111" s="117"/>
      <c r="J111" s="117"/>
      <c r="O111" s="108"/>
      <c r="P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</row>
    <row r="112" spans="1:34" x14ac:dyDescent="0.25">
      <c r="A112" s="1" t="s">
        <v>136</v>
      </c>
      <c r="B112" s="122">
        <v>478000</v>
      </c>
      <c r="C112" s="122">
        <v>6270000</v>
      </c>
      <c r="E112" s="117"/>
      <c r="F112" s="117"/>
      <c r="I112" s="117"/>
      <c r="J112" s="117"/>
      <c r="O112" s="108"/>
      <c r="P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</row>
    <row r="113" spans="1:34" x14ac:dyDescent="0.25">
      <c r="A113" s="1" t="s">
        <v>137</v>
      </c>
      <c r="B113" s="122">
        <v>369000</v>
      </c>
      <c r="C113" s="122">
        <v>6070000</v>
      </c>
      <c r="E113" s="117"/>
      <c r="F113" s="117"/>
      <c r="I113" s="117"/>
      <c r="J113" s="117"/>
      <c r="O113" s="108"/>
      <c r="P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</row>
    <row r="114" spans="1:34" x14ac:dyDescent="0.25">
      <c r="A114" s="1" t="s">
        <v>138</v>
      </c>
      <c r="B114" s="122">
        <v>450000</v>
      </c>
      <c r="C114" s="122">
        <v>6200000</v>
      </c>
      <c r="E114" s="117"/>
      <c r="F114" s="117"/>
      <c r="I114" s="117"/>
      <c r="J114" s="117"/>
      <c r="O114" s="108"/>
      <c r="P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</row>
    <row r="115" spans="1:34" x14ac:dyDescent="0.25">
      <c r="A115" s="1" t="s">
        <v>142</v>
      </c>
      <c r="B115" s="122">
        <v>522000</v>
      </c>
      <c r="C115" s="122">
        <v>6290000</v>
      </c>
      <c r="E115" s="117"/>
      <c r="F115" s="117"/>
      <c r="I115" s="117"/>
      <c r="J115" s="117"/>
      <c r="O115" s="108"/>
      <c r="P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</row>
    <row r="116" spans="1:34" x14ac:dyDescent="0.25">
      <c r="A116" s="1" t="s">
        <v>143</v>
      </c>
      <c r="B116" s="122">
        <v>549000</v>
      </c>
      <c r="C116" s="122">
        <v>6220000</v>
      </c>
      <c r="E116" s="117"/>
      <c r="F116" s="117"/>
      <c r="I116" s="117"/>
      <c r="J116" s="117"/>
      <c r="O116" s="108"/>
      <c r="P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</row>
    <row r="117" spans="1:34" x14ac:dyDescent="0.25">
      <c r="A117" s="1" t="s">
        <v>144</v>
      </c>
      <c r="B117" s="122">
        <v>537000</v>
      </c>
      <c r="C117" s="122">
        <v>6400000</v>
      </c>
      <c r="E117" s="117"/>
      <c r="F117" s="117"/>
      <c r="I117" s="117"/>
      <c r="J117" s="117"/>
      <c r="O117" s="108"/>
      <c r="P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</row>
    <row r="118" spans="1:34" x14ac:dyDescent="0.25">
      <c r="A118" s="1" t="s">
        <v>50</v>
      </c>
      <c r="B118" s="122">
        <v>1440</v>
      </c>
      <c r="C118" s="122">
        <v>7190</v>
      </c>
      <c r="E118" s="117"/>
      <c r="F118" s="117"/>
      <c r="I118" s="117"/>
      <c r="J118" s="117"/>
      <c r="O118" s="108"/>
      <c r="P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</row>
    <row r="119" spans="1:34" x14ac:dyDescent="0.25">
      <c r="A119" s="1" t="s">
        <v>148</v>
      </c>
      <c r="B119" s="122">
        <v>590000</v>
      </c>
      <c r="C119" s="122">
        <v>6370000</v>
      </c>
      <c r="E119" s="117"/>
      <c r="F119" s="117"/>
      <c r="I119" s="117"/>
      <c r="J119" s="117"/>
      <c r="O119" s="108"/>
      <c r="P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</row>
    <row r="120" spans="1:34" x14ac:dyDescent="0.25">
      <c r="A120" s="1" t="s">
        <v>149</v>
      </c>
      <c r="B120" s="122">
        <v>496000</v>
      </c>
      <c r="C120" s="122">
        <v>6400000</v>
      </c>
      <c r="E120" s="117"/>
      <c r="F120" s="117"/>
      <c r="I120" s="117"/>
      <c r="J120" s="117"/>
      <c r="O120" s="109"/>
      <c r="P120" s="109"/>
    </row>
    <row r="121" spans="1:34" x14ac:dyDescent="0.25">
      <c r="A121" s="1" t="s">
        <v>150</v>
      </c>
      <c r="B121" s="122">
        <v>392000</v>
      </c>
      <c r="C121" s="122">
        <v>6320000</v>
      </c>
      <c r="E121" s="117"/>
      <c r="F121" s="117"/>
      <c r="I121" s="117"/>
      <c r="J121" s="117"/>
      <c r="O121" s="108"/>
      <c r="P121" s="108"/>
    </row>
    <row r="122" spans="1:34" x14ac:dyDescent="0.25">
      <c r="A122" s="1" t="s">
        <v>154</v>
      </c>
      <c r="B122" s="122">
        <v>583000</v>
      </c>
      <c r="C122" s="122">
        <v>6280000</v>
      </c>
      <c r="E122" s="117"/>
      <c r="F122" s="117"/>
      <c r="I122" s="117"/>
      <c r="J122" s="117"/>
      <c r="O122" s="108"/>
      <c r="P122" s="108"/>
    </row>
    <row r="123" spans="1:34" x14ac:dyDescent="0.25">
      <c r="A123" s="1" t="s">
        <v>155</v>
      </c>
      <c r="B123" s="122">
        <v>574000</v>
      </c>
      <c r="C123" s="122">
        <v>6200000</v>
      </c>
      <c r="E123" s="117"/>
      <c r="F123" s="117"/>
      <c r="I123" s="117"/>
      <c r="J123" s="117"/>
      <c r="O123" s="108"/>
      <c r="P123" s="108"/>
    </row>
    <row r="124" spans="1:34" x14ac:dyDescent="0.25">
      <c r="A124" s="1" t="s">
        <v>156</v>
      </c>
      <c r="B124" s="122">
        <v>593000</v>
      </c>
      <c r="C124" s="122">
        <v>6090000</v>
      </c>
      <c r="E124" s="117"/>
      <c r="F124" s="117"/>
      <c r="I124" s="117"/>
      <c r="J124" s="117"/>
      <c r="O124" s="108"/>
      <c r="P124" s="108"/>
    </row>
    <row r="125" spans="1:34" x14ac:dyDescent="0.25">
      <c r="A125" s="1" t="s">
        <v>160</v>
      </c>
      <c r="B125" s="122">
        <v>531000</v>
      </c>
      <c r="C125" s="122">
        <v>6360000</v>
      </c>
      <c r="E125" s="117"/>
      <c r="F125" s="117"/>
      <c r="I125" s="117"/>
      <c r="J125" s="117"/>
      <c r="O125" s="108"/>
      <c r="P125" s="108"/>
    </row>
    <row r="126" spans="1:34" x14ac:dyDescent="0.25">
      <c r="A126" s="1" t="s">
        <v>161</v>
      </c>
      <c r="B126" s="122">
        <v>493000</v>
      </c>
      <c r="C126" s="122">
        <v>6230000</v>
      </c>
      <c r="E126" s="117"/>
      <c r="F126" s="117"/>
      <c r="I126" s="117"/>
      <c r="J126" s="117"/>
      <c r="O126" s="108"/>
      <c r="P126" s="108"/>
    </row>
    <row r="127" spans="1:34" x14ac:dyDescent="0.25">
      <c r="A127" s="1" t="s">
        <v>162</v>
      </c>
      <c r="B127" s="122">
        <v>591000</v>
      </c>
      <c r="C127" s="122">
        <v>6290000</v>
      </c>
      <c r="E127" s="117"/>
      <c r="F127" s="117"/>
      <c r="I127" s="117"/>
      <c r="J127" s="117"/>
      <c r="O127" s="108"/>
      <c r="P127" s="108"/>
    </row>
    <row r="128" spans="1:34" x14ac:dyDescent="0.25">
      <c r="A128" s="1" t="s">
        <v>166</v>
      </c>
      <c r="B128" s="122">
        <v>508000</v>
      </c>
      <c r="C128" s="122">
        <v>6230000</v>
      </c>
      <c r="E128" s="117"/>
      <c r="F128" s="117"/>
      <c r="I128" s="117"/>
      <c r="J128" s="117"/>
      <c r="O128" s="108"/>
      <c r="P128" s="108"/>
    </row>
    <row r="129" spans="1:16" x14ac:dyDescent="0.25">
      <c r="A129" s="1" t="s">
        <v>167</v>
      </c>
      <c r="B129" s="122">
        <v>499000</v>
      </c>
      <c r="C129" s="122">
        <v>6230000</v>
      </c>
      <c r="E129" s="117"/>
      <c r="F129" s="117"/>
      <c r="I129" s="117"/>
      <c r="J129" s="117"/>
      <c r="O129" s="108"/>
      <c r="P129" s="108"/>
    </row>
    <row r="130" spans="1:16" x14ac:dyDescent="0.25">
      <c r="A130" s="1" t="s">
        <v>168</v>
      </c>
      <c r="B130" s="122">
        <v>540000</v>
      </c>
      <c r="C130" s="122">
        <v>6440000</v>
      </c>
      <c r="E130" s="117"/>
      <c r="F130" s="117"/>
      <c r="I130" s="117"/>
      <c r="J130" s="117"/>
      <c r="O130" s="108"/>
      <c r="P130" s="108"/>
    </row>
    <row r="131" spans="1:16" x14ac:dyDescent="0.25">
      <c r="A131" s="1" t="s">
        <v>50</v>
      </c>
      <c r="B131" s="122">
        <v>0</v>
      </c>
      <c r="C131" s="122">
        <v>6760</v>
      </c>
      <c r="E131" s="117"/>
      <c r="F131" s="117"/>
      <c r="I131" s="117"/>
      <c r="J131" s="117"/>
      <c r="O131" s="108"/>
      <c r="P131" s="108"/>
    </row>
    <row r="132" spans="1:16" x14ac:dyDescent="0.25">
      <c r="A132" s="1" t="s">
        <v>172</v>
      </c>
      <c r="B132" s="122">
        <v>484000</v>
      </c>
      <c r="C132" s="122">
        <v>6000000</v>
      </c>
      <c r="E132" s="117"/>
      <c r="F132" s="117"/>
      <c r="I132" s="117"/>
      <c r="J132" s="117"/>
      <c r="O132" s="108"/>
      <c r="P132" s="108"/>
    </row>
    <row r="133" spans="1:16" x14ac:dyDescent="0.25">
      <c r="A133" s="1" t="s">
        <v>173</v>
      </c>
      <c r="B133" s="122">
        <v>488000</v>
      </c>
      <c r="C133" s="122">
        <v>6010000</v>
      </c>
      <c r="E133" s="117"/>
      <c r="F133" s="117"/>
      <c r="I133" s="117"/>
      <c r="J133" s="117"/>
      <c r="O133" s="108"/>
      <c r="P133" s="108"/>
    </row>
    <row r="134" spans="1:16" x14ac:dyDescent="0.25">
      <c r="A134" s="1" t="s">
        <v>174</v>
      </c>
      <c r="B134" s="122">
        <v>458000</v>
      </c>
      <c r="C134" s="122">
        <v>6170000</v>
      </c>
      <c r="E134" s="117"/>
      <c r="F134" s="117"/>
      <c r="I134" s="117"/>
      <c r="J134" s="117"/>
      <c r="O134" s="108"/>
      <c r="P134" s="108"/>
    </row>
    <row r="135" spans="1:16" x14ac:dyDescent="0.25">
      <c r="A135" s="1" t="s">
        <v>178</v>
      </c>
      <c r="B135" s="122">
        <v>564000</v>
      </c>
      <c r="C135" s="122">
        <v>6260000</v>
      </c>
      <c r="E135" s="117"/>
      <c r="F135" s="117"/>
      <c r="I135" s="117"/>
      <c r="J135" s="117"/>
      <c r="O135" s="108"/>
      <c r="P135" s="108"/>
    </row>
    <row r="136" spans="1:16" x14ac:dyDescent="0.25">
      <c r="A136" s="1" t="s">
        <v>179</v>
      </c>
      <c r="B136" s="122">
        <v>551000</v>
      </c>
      <c r="C136" s="122">
        <v>6020000</v>
      </c>
      <c r="E136" s="117"/>
      <c r="F136" s="117"/>
      <c r="I136" s="117"/>
      <c r="J136" s="117"/>
      <c r="O136" s="108"/>
      <c r="P136" s="108"/>
    </row>
    <row r="137" spans="1:16" x14ac:dyDescent="0.25">
      <c r="A137" s="1" t="s">
        <v>180</v>
      </c>
      <c r="B137" s="122">
        <v>549000</v>
      </c>
      <c r="C137" s="122">
        <v>6140000</v>
      </c>
      <c r="E137" s="117"/>
      <c r="F137" s="117"/>
      <c r="I137" s="117"/>
      <c r="J137" s="117"/>
      <c r="O137" s="108"/>
      <c r="P137" s="108"/>
    </row>
    <row r="138" spans="1:16" x14ac:dyDescent="0.25">
      <c r="A138" s="1" t="s">
        <v>184</v>
      </c>
      <c r="B138" s="122">
        <v>361000</v>
      </c>
      <c r="C138" s="122">
        <v>6020000</v>
      </c>
      <c r="E138" s="117"/>
      <c r="F138" s="117"/>
      <c r="I138" s="117"/>
      <c r="J138" s="117"/>
      <c r="O138" s="108"/>
      <c r="P138" s="108"/>
    </row>
    <row r="139" spans="1:16" x14ac:dyDescent="0.25">
      <c r="A139" s="1" t="s">
        <v>185</v>
      </c>
      <c r="B139" s="122">
        <v>435000</v>
      </c>
      <c r="C139" s="122">
        <v>6150000</v>
      </c>
      <c r="E139" s="117"/>
      <c r="F139" s="117"/>
      <c r="I139" s="117"/>
      <c r="J139" s="117"/>
      <c r="O139" s="108"/>
      <c r="P139" s="108"/>
    </row>
    <row r="140" spans="1:16" x14ac:dyDescent="0.25">
      <c r="A140" s="1" t="s">
        <v>186</v>
      </c>
      <c r="B140" s="122">
        <v>479000</v>
      </c>
      <c r="C140" s="122">
        <v>5890000</v>
      </c>
      <c r="E140" s="117"/>
      <c r="F140" s="117"/>
      <c r="I140" s="117"/>
      <c r="J140" s="117"/>
      <c r="O140" s="108"/>
      <c r="P140" s="108"/>
    </row>
    <row r="141" spans="1:16" x14ac:dyDescent="0.25">
      <c r="A141" s="1" t="s">
        <v>256</v>
      </c>
      <c r="B141" s="122">
        <v>564000</v>
      </c>
      <c r="C141" s="122">
        <v>6190000</v>
      </c>
      <c r="E141" s="117"/>
      <c r="F141" s="117"/>
      <c r="I141" s="117"/>
      <c r="J141" s="117"/>
      <c r="O141" s="108"/>
      <c r="P141" s="108"/>
    </row>
    <row r="142" spans="1:16" x14ac:dyDescent="0.25">
      <c r="A142" s="1" t="s">
        <v>257</v>
      </c>
      <c r="B142" s="122">
        <v>605000</v>
      </c>
      <c r="C142" s="122">
        <v>5950000</v>
      </c>
      <c r="E142" s="117"/>
      <c r="F142" s="117"/>
      <c r="I142" s="117"/>
      <c r="J142" s="117"/>
      <c r="O142" s="108"/>
      <c r="P142" s="108"/>
    </row>
    <row r="143" spans="1:16" x14ac:dyDescent="0.25">
      <c r="A143" s="1" t="s">
        <v>258</v>
      </c>
      <c r="B143" s="122">
        <v>577000</v>
      </c>
      <c r="C143" s="122">
        <v>6310000</v>
      </c>
      <c r="E143" s="117"/>
      <c r="F143" s="117"/>
      <c r="I143" s="117"/>
      <c r="J143" s="117"/>
      <c r="O143" s="108"/>
      <c r="P143" s="108"/>
    </row>
    <row r="144" spans="1:16" x14ac:dyDescent="0.25">
      <c r="A144" s="1" t="s">
        <v>50</v>
      </c>
      <c r="B144" s="122">
        <v>0</v>
      </c>
      <c r="C144" s="122">
        <v>6200</v>
      </c>
      <c r="E144" s="117"/>
      <c r="F144" s="117"/>
      <c r="I144" s="117"/>
      <c r="J144" s="117"/>
      <c r="O144" s="108"/>
      <c r="P144" s="108"/>
    </row>
    <row r="145" spans="1:16" x14ac:dyDescent="0.25">
      <c r="A145" s="1" t="s">
        <v>262</v>
      </c>
      <c r="B145" s="122">
        <v>444000</v>
      </c>
      <c r="C145" s="122">
        <v>6210000</v>
      </c>
      <c r="E145" s="117"/>
      <c r="F145" s="117"/>
      <c r="I145" s="117"/>
      <c r="J145" s="117"/>
      <c r="O145" s="108"/>
      <c r="P145" s="108"/>
    </row>
    <row r="146" spans="1:16" x14ac:dyDescent="0.25">
      <c r="A146" s="1" t="s">
        <v>263</v>
      </c>
      <c r="B146" s="122">
        <v>487000</v>
      </c>
      <c r="C146" s="122">
        <v>5970000</v>
      </c>
      <c r="E146" s="117"/>
      <c r="F146" s="117"/>
      <c r="I146" s="117"/>
      <c r="J146" s="117"/>
      <c r="O146" s="108"/>
      <c r="P146" s="108"/>
    </row>
    <row r="147" spans="1:16" x14ac:dyDescent="0.25">
      <c r="A147" s="1" t="s">
        <v>264</v>
      </c>
      <c r="B147" s="122">
        <v>584000</v>
      </c>
      <c r="C147" s="122">
        <v>6200000</v>
      </c>
      <c r="E147" s="117"/>
      <c r="F147" s="117"/>
      <c r="I147" s="117"/>
      <c r="J147" s="117"/>
      <c r="O147" s="108"/>
      <c r="P147" s="108"/>
    </row>
    <row r="148" spans="1:16" x14ac:dyDescent="0.25">
      <c r="A148" s="1" t="s">
        <v>268</v>
      </c>
      <c r="B148" s="122">
        <v>476000</v>
      </c>
      <c r="C148" s="122">
        <v>6190000</v>
      </c>
      <c r="E148" s="117"/>
      <c r="F148" s="117"/>
      <c r="I148" s="117"/>
      <c r="J148" s="117"/>
      <c r="O148" s="108"/>
      <c r="P148" s="108"/>
    </row>
    <row r="149" spans="1:16" x14ac:dyDescent="0.25">
      <c r="A149" s="1" t="s">
        <v>269</v>
      </c>
      <c r="B149" s="122">
        <v>412000</v>
      </c>
      <c r="C149" s="122">
        <v>6150000</v>
      </c>
      <c r="E149" s="117"/>
      <c r="F149" s="117"/>
      <c r="I149" s="117"/>
      <c r="J149" s="117"/>
      <c r="O149" s="108"/>
      <c r="P149" s="108"/>
    </row>
    <row r="150" spans="1:16" x14ac:dyDescent="0.25">
      <c r="A150" s="1" t="s">
        <v>270</v>
      </c>
      <c r="B150" s="122">
        <v>488000</v>
      </c>
      <c r="C150" s="122">
        <v>6150000</v>
      </c>
      <c r="E150" s="117"/>
      <c r="F150" s="117"/>
      <c r="I150" s="117"/>
      <c r="J150" s="117"/>
      <c r="O150" s="108"/>
      <c r="P150" s="108"/>
    </row>
    <row r="151" spans="1:16" x14ac:dyDescent="0.25">
      <c r="A151" s="1" t="s">
        <v>274</v>
      </c>
      <c r="B151" s="122">
        <v>575000</v>
      </c>
      <c r="C151" s="122">
        <v>6270000</v>
      </c>
      <c r="E151" s="117"/>
      <c r="F151" s="117"/>
      <c r="I151" s="117"/>
      <c r="J151" s="117"/>
      <c r="O151" s="108"/>
      <c r="P151" s="108"/>
    </row>
    <row r="152" spans="1:16" x14ac:dyDescent="0.25">
      <c r="A152" s="1" t="s">
        <v>275</v>
      </c>
      <c r="B152" s="122">
        <v>572000</v>
      </c>
      <c r="C152" s="122">
        <v>6130000</v>
      </c>
      <c r="E152" s="117"/>
      <c r="F152" s="117"/>
      <c r="I152" s="117"/>
      <c r="J152" s="117"/>
      <c r="O152" s="108"/>
      <c r="P152" s="108"/>
    </row>
    <row r="153" spans="1:16" x14ac:dyDescent="0.25">
      <c r="A153" s="1" t="s">
        <v>276</v>
      </c>
      <c r="B153" s="122">
        <v>576000</v>
      </c>
      <c r="C153" s="122">
        <v>6300000</v>
      </c>
      <c r="E153" s="117"/>
      <c r="F153" s="117"/>
      <c r="I153" s="117"/>
      <c r="J153" s="117"/>
      <c r="O153" s="108"/>
      <c r="P153" s="108"/>
    </row>
    <row r="154" spans="1:16" x14ac:dyDescent="0.25">
      <c r="A154" s="1" t="s">
        <v>280</v>
      </c>
      <c r="B154" s="122">
        <v>722000</v>
      </c>
      <c r="C154" s="122">
        <v>6190000</v>
      </c>
      <c r="E154" s="117"/>
      <c r="F154" s="117"/>
      <c r="I154" s="117"/>
      <c r="J154" s="117"/>
      <c r="O154" s="108"/>
      <c r="P154" s="108"/>
    </row>
    <row r="155" spans="1:16" x14ac:dyDescent="0.25">
      <c r="A155" s="1" t="s">
        <v>281</v>
      </c>
      <c r="B155" s="122">
        <v>759000</v>
      </c>
      <c r="C155" s="122">
        <v>6210000</v>
      </c>
      <c r="E155" s="117"/>
      <c r="F155" s="117"/>
      <c r="I155" s="117"/>
      <c r="J155" s="117"/>
      <c r="O155" s="108"/>
      <c r="P155" s="108"/>
    </row>
    <row r="156" spans="1:16" x14ac:dyDescent="0.25">
      <c r="A156" s="1" t="s">
        <v>282</v>
      </c>
      <c r="B156" s="122">
        <v>741000</v>
      </c>
      <c r="C156" s="122">
        <v>6310000</v>
      </c>
      <c r="E156" s="117"/>
      <c r="F156" s="117"/>
      <c r="I156" s="117"/>
      <c r="J156" s="117"/>
      <c r="O156" s="108"/>
      <c r="P156" s="108"/>
    </row>
    <row r="157" spans="1:16" x14ac:dyDescent="0.25">
      <c r="A157" s="1" t="s">
        <v>50</v>
      </c>
      <c r="B157" s="122">
        <v>714</v>
      </c>
      <c r="C157" s="122">
        <v>9760</v>
      </c>
      <c r="E157" s="117"/>
      <c r="F157" s="117"/>
      <c r="I157" s="117"/>
      <c r="J157" s="117"/>
      <c r="O157" s="108"/>
      <c r="P157" s="108"/>
    </row>
    <row r="158" spans="1:16" x14ac:dyDescent="0.25">
      <c r="A158" s="1" t="s">
        <v>286</v>
      </c>
      <c r="B158" s="122">
        <v>588000</v>
      </c>
      <c r="C158" s="122">
        <v>6060000</v>
      </c>
      <c r="E158" s="117"/>
      <c r="F158" s="117"/>
      <c r="I158" s="117"/>
      <c r="J158" s="117"/>
      <c r="O158" s="108"/>
      <c r="P158" s="108"/>
    </row>
    <row r="159" spans="1:16" x14ac:dyDescent="0.25">
      <c r="A159" s="1" t="s">
        <v>287</v>
      </c>
      <c r="B159" s="122">
        <v>599000</v>
      </c>
      <c r="C159" s="122">
        <v>6160000</v>
      </c>
      <c r="E159" s="117"/>
      <c r="F159" s="117"/>
      <c r="I159" s="117"/>
      <c r="J159" s="117"/>
      <c r="O159" s="108"/>
      <c r="P159" s="108"/>
    </row>
    <row r="160" spans="1:16" x14ac:dyDescent="0.25">
      <c r="A160" s="1" t="s">
        <v>288</v>
      </c>
      <c r="B160" s="122">
        <v>596000</v>
      </c>
      <c r="C160" s="122">
        <v>6070000</v>
      </c>
      <c r="E160" s="117"/>
      <c r="F160" s="117"/>
      <c r="I160" s="117"/>
      <c r="J160" s="117"/>
      <c r="O160" s="108"/>
      <c r="P160" s="108"/>
    </row>
    <row r="161" spans="1:16" x14ac:dyDescent="0.25">
      <c r="A161" s="1" t="s">
        <v>292</v>
      </c>
      <c r="B161" s="122">
        <v>581000</v>
      </c>
      <c r="C161" s="122">
        <v>6160000</v>
      </c>
      <c r="E161" s="117"/>
      <c r="F161" s="117"/>
      <c r="I161" s="117"/>
      <c r="J161" s="117"/>
      <c r="O161" s="108"/>
      <c r="P161" s="108"/>
    </row>
    <row r="162" spans="1:16" x14ac:dyDescent="0.25">
      <c r="A162" s="1" t="s">
        <v>293</v>
      </c>
      <c r="B162" s="122">
        <v>592000</v>
      </c>
      <c r="C162" s="122">
        <v>6100000</v>
      </c>
      <c r="E162" s="117"/>
      <c r="F162" s="117"/>
      <c r="I162" s="117"/>
      <c r="J162" s="117"/>
      <c r="O162" s="108"/>
      <c r="P162" s="108"/>
    </row>
    <row r="163" spans="1:16" x14ac:dyDescent="0.25">
      <c r="A163" s="1" t="s">
        <v>294</v>
      </c>
      <c r="B163" s="122">
        <v>603000</v>
      </c>
      <c r="C163" s="122">
        <v>6250000</v>
      </c>
      <c r="E163" s="117"/>
      <c r="F163" s="117"/>
      <c r="I163" s="117"/>
      <c r="J163" s="117"/>
      <c r="O163" s="108"/>
      <c r="P163" s="108"/>
    </row>
    <row r="164" spans="1:16" x14ac:dyDescent="0.25">
      <c r="A164" s="1" t="s">
        <v>190</v>
      </c>
      <c r="B164" s="122">
        <v>543000</v>
      </c>
      <c r="C164" s="122">
        <v>6180000</v>
      </c>
      <c r="E164" s="117"/>
      <c r="F164" s="117"/>
      <c r="I164" s="117"/>
      <c r="J164" s="117"/>
      <c r="O164" s="108"/>
      <c r="P164" s="108"/>
    </row>
    <row r="165" spans="1:16" x14ac:dyDescent="0.25">
      <c r="A165" s="1" t="s">
        <v>191</v>
      </c>
      <c r="B165" s="122">
        <v>568000</v>
      </c>
      <c r="C165" s="122">
        <v>6220000</v>
      </c>
      <c r="E165" s="117"/>
      <c r="F165" s="117"/>
      <c r="I165" s="117"/>
      <c r="J165" s="117"/>
      <c r="O165" s="108"/>
      <c r="P165" s="108"/>
    </row>
    <row r="166" spans="1:16" x14ac:dyDescent="0.25">
      <c r="A166" s="1" t="s">
        <v>192</v>
      </c>
      <c r="B166" s="122">
        <v>529000</v>
      </c>
      <c r="C166" s="122">
        <v>5830000</v>
      </c>
      <c r="E166" s="117"/>
      <c r="F166" s="117"/>
      <c r="I166" s="117"/>
      <c r="J166" s="117"/>
      <c r="O166" s="108"/>
      <c r="P166" s="108"/>
    </row>
    <row r="167" spans="1:16" x14ac:dyDescent="0.25">
      <c r="A167" s="1" t="s">
        <v>196</v>
      </c>
      <c r="B167" s="122">
        <v>632000</v>
      </c>
      <c r="C167" s="122">
        <v>5960000</v>
      </c>
      <c r="E167" s="117"/>
      <c r="F167" s="117"/>
      <c r="I167" s="117"/>
      <c r="J167" s="117"/>
      <c r="O167" s="108"/>
      <c r="P167" s="108"/>
    </row>
    <row r="168" spans="1:16" x14ac:dyDescent="0.25">
      <c r="A168" s="1" t="s">
        <v>197</v>
      </c>
      <c r="B168" s="122">
        <v>202000</v>
      </c>
      <c r="C168" s="122">
        <v>6290000</v>
      </c>
      <c r="E168" s="117"/>
      <c r="F168" s="117"/>
      <c r="I168" s="117"/>
      <c r="J168" s="117"/>
      <c r="O168" s="108"/>
      <c r="P168" s="108"/>
    </row>
    <row r="169" spans="1:16" x14ac:dyDescent="0.25">
      <c r="A169" s="1" t="s">
        <v>198</v>
      </c>
      <c r="B169" s="122">
        <v>581000</v>
      </c>
      <c r="C169" s="122">
        <v>6130000</v>
      </c>
      <c r="E169" s="117"/>
      <c r="F169" s="117"/>
      <c r="I169" s="117"/>
      <c r="J169" s="117"/>
      <c r="O169" s="108"/>
      <c r="P169" s="108"/>
    </row>
    <row r="170" spans="1:16" x14ac:dyDescent="0.25">
      <c r="A170" s="1" t="s">
        <v>50</v>
      </c>
      <c r="B170" s="122">
        <v>0</v>
      </c>
      <c r="C170" s="122">
        <v>5120</v>
      </c>
      <c r="E170" s="117"/>
      <c r="F170" s="117"/>
      <c r="I170" s="117"/>
      <c r="J170" s="117"/>
      <c r="O170" s="108"/>
      <c r="P170" s="108"/>
    </row>
    <row r="171" spans="1:16" x14ac:dyDescent="0.25">
      <c r="A171" s="1" t="s">
        <v>202</v>
      </c>
      <c r="B171" s="122">
        <v>570000</v>
      </c>
      <c r="C171" s="122">
        <v>6290000</v>
      </c>
      <c r="E171" s="117"/>
      <c r="F171" s="117"/>
      <c r="I171" s="117"/>
      <c r="J171" s="117"/>
      <c r="O171" s="108"/>
      <c r="P171" s="108"/>
    </row>
    <row r="172" spans="1:16" x14ac:dyDescent="0.25">
      <c r="A172" s="1" t="s">
        <v>203</v>
      </c>
      <c r="B172" s="122">
        <v>594000</v>
      </c>
      <c r="C172" s="122">
        <v>6040000</v>
      </c>
      <c r="E172" s="117"/>
      <c r="F172" s="117"/>
      <c r="I172" s="117"/>
      <c r="J172" s="117"/>
      <c r="O172" s="108"/>
      <c r="P172" s="108"/>
    </row>
    <row r="173" spans="1:16" x14ac:dyDescent="0.25">
      <c r="A173" s="1" t="s">
        <v>204</v>
      </c>
      <c r="B173" s="122">
        <v>527000</v>
      </c>
      <c r="C173" s="122">
        <v>6270000</v>
      </c>
      <c r="E173" s="117"/>
      <c r="F173" s="117"/>
      <c r="I173" s="117"/>
      <c r="J173" s="117"/>
      <c r="O173" s="108"/>
      <c r="P173" s="108"/>
    </row>
    <row r="174" spans="1:16" x14ac:dyDescent="0.25">
      <c r="A174" s="1" t="s">
        <v>208</v>
      </c>
      <c r="B174" s="122">
        <v>503000</v>
      </c>
      <c r="C174" s="122">
        <v>6400000</v>
      </c>
      <c r="E174" s="117"/>
      <c r="F174" s="117"/>
      <c r="I174" s="117"/>
      <c r="J174" s="117"/>
      <c r="O174" s="108"/>
      <c r="P174" s="108"/>
    </row>
    <row r="175" spans="1:16" x14ac:dyDescent="0.25">
      <c r="A175" s="1" t="s">
        <v>209</v>
      </c>
      <c r="B175" s="122">
        <v>513000</v>
      </c>
      <c r="C175" s="122">
        <v>6160000</v>
      </c>
      <c r="E175" s="117"/>
      <c r="F175" s="117"/>
      <c r="I175" s="117"/>
      <c r="J175" s="117"/>
      <c r="O175" s="108"/>
      <c r="P175" s="108"/>
    </row>
    <row r="176" spans="1:16" x14ac:dyDescent="0.25">
      <c r="A176" s="1" t="s">
        <v>210</v>
      </c>
      <c r="B176" s="122">
        <v>520000</v>
      </c>
      <c r="C176" s="122">
        <v>6190000</v>
      </c>
      <c r="E176" s="117"/>
      <c r="F176" s="117"/>
      <c r="I176" s="117"/>
      <c r="J176" s="117"/>
      <c r="O176" s="108"/>
      <c r="P176" s="108"/>
    </row>
    <row r="177" spans="1:16" x14ac:dyDescent="0.25">
      <c r="A177" s="1" t="s">
        <v>214</v>
      </c>
      <c r="B177" s="122">
        <v>496000</v>
      </c>
      <c r="C177" s="122">
        <v>6320000</v>
      </c>
      <c r="E177" s="117"/>
      <c r="F177" s="117"/>
      <c r="I177" s="117"/>
      <c r="J177" s="117"/>
      <c r="O177" s="108"/>
      <c r="P177" s="108"/>
    </row>
    <row r="178" spans="1:16" x14ac:dyDescent="0.25">
      <c r="A178" s="1" t="s">
        <v>215</v>
      </c>
      <c r="B178" s="122">
        <v>586000</v>
      </c>
      <c r="C178" s="122">
        <v>6130000</v>
      </c>
      <c r="E178" s="117"/>
      <c r="F178" s="117"/>
      <c r="I178" s="117"/>
      <c r="J178" s="117"/>
      <c r="O178" s="108"/>
      <c r="P178" s="108"/>
    </row>
    <row r="179" spans="1:16" x14ac:dyDescent="0.25">
      <c r="A179" s="1" t="s">
        <v>216</v>
      </c>
      <c r="B179" s="122">
        <v>531000</v>
      </c>
      <c r="C179" s="122">
        <v>6290000</v>
      </c>
      <c r="E179" s="117"/>
      <c r="F179" s="117"/>
      <c r="I179" s="117"/>
      <c r="J179" s="117"/>
      <c r="O179" s="108"/>
      <c r="P179" s="108"/>
    </row>
    <row r="180" spans="1:16" x14ac:dyDescent="0.25">
      <c r="A180" s="1" t="s">
        <v>220</v>
      </c>
      <c r="B180" s="122">
        <v>603000</v>
      </c>
      <c r="C180" s="122">
        <v>6320000</v>
      </c>
      <c r="E180" s="117"/>
      <c r="F180" s="117"/>
      <c r="I180" s="117"/>
      <c r="J180" s="117"/>
      <c r="O180" s="108"/>
      <c r="P180" s="108"/>
    </row>
    <row r="181" spans="1:16" x14ac:dyDescent="0.25">
      <c r="A181" s="1" t="s">
        <v>221</v>
      </c>
      <c r="B181" s="122">
        <v>603000</v>
      </c>
      <c r="C181" s="122">
        <v>6280000</v>
      </c>
      <c r="E181" s="117"/>
      <c r="F181" s="117"/>
      <c r="I181" s="117"/>
      <c r="J181" s="117"/>
      <c r="O181" s="108"/>
      <c r="P181" s="108"/>
    </row>
    <row r="182" spans="1:16" x14ac:dyDescent="0.25">
      <c r="A182" s="1" t="s">
        <v>222</v>
      </c>
      <c r="B182" s="122">
        <v>621000</v>
      </c>
      <c r="C182" s="122">
        <v>6320000</v>
      </c>
      <c r="E182" s="117"/>
      <c r="F182" s="117"/>
      <c r="I182" s="117"/>
      <c r="J182" s="117"/>
      <c r="O182" s="108"/>
      <c r="P182" s="108"/>
    </row>
    <row r="183" spans="1:16" x14ac:dyDescent="0.25">
      <c r="A183" s="1" t="s">
        <v>50</v>
      </c>
      <c r="B183" s="122">
        <v>371</v>
      </c>
      <c r="C183" s="122">
        <v>8420</v>
      </c>
      <c r="E183" s="117"/>
      <c r="F183" s="117"/>
      <c r="I183" s="117"/>
      <c r="J183" s="117"/>
      <c r="O183" s="108"/>
      <c r="P183" s="108"/>
    </row>
    <row r="184" spans="1:16" x14ac:dyDescent="0.25">
      <c r="A184" s="1" t="s">
        <v>226</v>
      </c>
      <c r="B184" s="122">
        <v>619000</v>
      </c>
      <c r="C184" s="122">
        <v>6150000</v>
      </c>
      <c r="E184" s="117"/>
      <c r="F184" s="117"/>
      <c r="I184" s="117"/>
      <c r="J184" s="117"/>
      <c r="O184" s="108"/>
      <c r="P184" s="108"/>
    </row>
    <row r="185" spans="1:16" x14ac:dyDescent="0.25">
      <c r="A185" s="1" t="s">
        <v>227</v>
      </c>
      <c r="B185" s="122">
        <v>609000</v>
      </c>
      <c r="C185" s="122">
        <v>6130000</v>
      </c>
      <c r="E185" s="117"/>
      <c r="F185" s="117"/>
      <c r="I185" s="117"/>
      <c r="J185" s="117"/>
      <c r="O185" s="108"/>
      <c r="P185" s="108"/>
    </row>
    <row r="186" spans="1:16" x14ac:dyDescent="0.25">
      <c r="A186" s="1" t="s">
        <v>228</v>
      </c>
      <c r="B186" s="122">
        <v>620000</v>
      </c>
      <c r="C186" s="122">
        <v>6110000</v>
      </c>
      <c r="E186" s="117"/>
      <c r="F186" s="117"/>
      <c r="I186" s="117"/>
      <c r="J186" s="117"/>
      <c r="O186" s="108"/>
      <c r="P186" s="108"/>
    </row>
    <row r="187" spans="1:16" x14ac:dyDescent="0.25">
      <c r="A187" s="1" t="s">
        <v>232</v>
      </c>
      <c r="B187" s="122">
        <v>575000</v>
      </c>
      <c r="C187" s="122">
        <v>6120000</v>
      </c>
      <c r="E187" s="117"/>
      <c r="F187" s="117"/>
      <c r="I187" s="117"/>
      <c r="J187" s="117"/>
      <c r="O187" s="108"/>
      <c r="P187" s="108"/>
    </row>
    <row r="188" spans="1:16" x14ac:dyDescent="0.25">
      <c r="A188" s="1" t="s">
        <v>233</v>
      </c>
      <c r="B188" s="122">
        <v>299000</v>
      </c>
      <c r="C188" s="122">
        <v>6260000</v>
      </c>
      <c r="E188" s="117"/>
      <c r="F188" s="117"/>
      <c r="I188" s="117"/>
      <c r="J188" s="117"/>
      <c r="O188" s="108"/>
      <c r="P188" s="108"/>
    </row>
    <row r="189" spans="1:16" x14ac:dyDescent="0.25">
      <c r="A189" s="1" t="s">
        <v>234</v>
      </c>
      <c r="B189" s="122">
        <v>371000</v>
      </c>
      <c r="C189" s="122">
        <v>6090000</v>
      </c>
      <c r="E189" s="117"/>
      <c r="F189" s="117"/>
      <c r="I189" s="117"/>
      <c r="J189" s="117"/>
      <c r="O189" s="108"/>
      <c r="P189" s="108"/>
    </row>
    <row r="190" spans="1:16" x14ac:dyDescent="0.25">
      <c r="A190" s="1" t="s">
        <v>238</v>
      </c>
      <c r="B190" s="122">
        <v>588000</v>
      </c>
      <c r="C190" s="122">
        <v>6160000</v>
      </c>
      <c r="E190" s="117"/>
      <c r="F190" s="117"/>
      <c r="I190" s="117"/>
      <c r="J190" s="117"/>
      <c r="O190" s="108"/>
      <c r="P190" s="108"/>
    </row>
    <row r="191" spans="1:16" x14ac:dyDescent="0.25">
      <c r="A191" s="1" t="s">
        <v>239</v>
      </c>
      <c r="B191" s="122">
        <v>449000</v>
      </c>
      <c r="C191" s="122">
        <v>6210000</v>
      </c>
      <c r="E191" s="117"/>
      <c r="F191" s="117"/>
      <c r="I191" s="117"/>
      <c r="J191" s="117"/>
      <c r="O191" s="108"/>
      <c r="P191" s="108"/>
    </row>
    <row r="192" spans="1:16" x14ac:dyDescent="0.25">
      <c r="A192" s="1" t="s">
        <v>240</v>
      </c>
      <c r="B192" s="122">
        <v>469000</v>
      </c>
      <c r="C192" s="122">
        <v>6270000</v>
      </c>
      <c r="E192" s="117"/>
      <c r="F192" s="117"/>
      <c r="I192" s="117"/>
      <c r="J192" s="117"/>
      <c r="O192" s="108"/>
      <c r="P192" s="108"/>
    </row>
    <row r="193" spans="1:16" x14ac:dyDescent="0.25">
      <c r="A193" s="1" t="s">
        <v>244</v>
      </c>
      <c r="B193" s="122">
        <v>359000</v>
      </c>
      <c r="C193" s="122">
        <v>6170000</v>
      </c>
      <c r="E193" s="117"/>
      <c r="F193" s="117"/>
      <c r="I193" s="117"/>
      <c r="J193" s="117"/>
      <c r="O193" s="108"/>
      <c r="P193" s="108"/>
    </row>
    <row r="194" spans="1:16" x14ac:dyDescent="0.25">
      <c r="A194" s="1" t="s">
        <v>245</v>
      </c>
      <c r="B194" s="122">
        <v>343000</v>
      </c>
      <c r="C194" s="122">
        <v>5930000</v>
      </c>
      <c r="E194" s="117"/>
      <c r="F194" s="117"/>
      <c r="I194" s="117"/>
      <c r="J194" s="117"/>
      <c r="O194" s="108"/>
      <c r="P194" s="108"/>
    </row>
    <row r="195" spans="1:16" x14ac:dyDescent="0.25">
      <c r="A195" s="1" t="s">
        <v>246</v>
      </c>
      <c r="B195" s="122">
        <v>357000</v>
      </c>
      <c r="C195" s="122">
        <v>6060000</v>
      </c>
      <c r="E195" s="117"/>
      <c r="F195" s="117"/>
      <c r="I195" s="117"/>
      <c r="J195" s="117"/>
      <c r="O195" s="108"/>
      <c r="P195" s="108"/>
    </row>
    <row r="196" spans="1:16" x14ac:dyDescent="0.25">
      <c r="A196" s="1" t="s">
        <v>50</v>
      </c>
      <c r="B196" s="122">
        <v>458</v>
      </c>
      <c r="C196" s="122">
        <v>5800</v>
      </c>
      <c r="E196" s="117"/>
      <c r="F196" s="117"/>
      <c r="I196" s="117"/>
      <c r="J196" s="117"/>
      <c r="O196" s="108"/>
      <c r="P196" s="108"/>
    </row>
    <row r="197" spans="1:16" x14ac:dyDescent="0.25">
      <c r="A197" s="1" t="s">
        <v>250</v>
      </c>
      <c r="B197" s="122">
        <v>600000</v>
      </c>
      <c r="C197" s="122">
        <v>6190000</v>
      </c>
      <c r="E197" s="117"/>
      <c r="F197" s="117"/>
      <c r="I197" s="117"/>
      <c r="J197" s="117"/>
      <c r="O197" s="108"/>
      <c r="P197" s="108"/>
    </row>
    <row r="198" spans="1:16" x14ac:dyDescent="0.25">
      <c r="A198" s="1" t="s">
        <v>251</v>
      </c>
      <c r="B198" s="122">
        <v>596000</v>
      </c>
      <c r="C198" s="122">
        <v>6110000</v>
      </c>
      <c r="E198" s="117"/>
      <c r="F198" s="117"/>
      <c r="I198" s="117"/>
      <c r="J198" s="117"/>
      <c r="O198" s="108"/>
      <c r="P198" s="108"/>
    </row>
    <row r="199" spans="1:16" x14ac:dyDescent="0.25">
      <c r="A199" s="1" t="s">
        <v>252</v>
      </c>
      <c r="B199" s="122">
        <v>610000</v>
      </c>
      <c r="C199" s="122">
        <v>6020000</v>
      </c>
      <c r="E199" s="117"/>
      <c r="F199" s="117"/>
      <c r="I199" s="117"/>
      <c r="J199" s="117"/>
      <c r="O199" s="108"/>
      <c r="P199" s="108"/>
    </row>
    <row r="200" spans="1:16" x14ac:dyDescent="0.25">
      <c r="A200" s="1" t="s">
        <v>66</v>
      </c>
      <c r="B200" s="122">
        <v>517000</v>
      </c>
      <c r="C200" s="122">
        <v>6210000</v>
      </c>
      <c r="E200" s="117"/>
      <c r="F200" s="117"/>
      <c r="I200" s="117"/>
      <c r="J200" s="117"/>
      <c r="O200" s="108"/>
      <c r="P200" s="108"/>
    </row>
    <row r="201" spans="1:16" x14ac:dyDescent="0.25">
      <c r="A201" s="1" t="s">
        <v>67</v>
      </c>
      <c r="B201" s="122">
        <v>534000</v>
      </c>
      <c r="C201" s="122">
        <v>6190000</v>
      </c>
      <c r="E201" s="117"/>
      <c r="F201" s="117"/>
      <c r="I201" s="117"/>
      <c r="J201" s="117"/>
      <c r="O201" s="108"/>
      <c r="P201" s="108"/>
    </row>
    <row r="202" spans="1:16" x14ac:dyDescent="0.25">
      <c r="A202" s="1" t="s">
        <v>68</v>
      </c>
      <c r="B202" s="122">
        <v>556000</v>
      </c>
      <c r="C202" s="122">
        <v>6140000</v>
      </c>
      <c r="E202" s="117"/>
      <c r="F202" s="117"/>
      <c r="I202" s="117"/>
      <c r="J202" s="117"/>
      <c r="O202" s="108"/>
      <c r="P202" s="108"/>
    </row>
    <row r="203" spans="1:16" x14ac:dyDescent="0.25">
      <c r="A203" s="1" t="s">
        <v>69</v>
      </c>
      <c r="B203" s="122">
        <v>221000</v>
      </c>
      <c r="C203" s="122">
        <v>6360000</v>
      </c>
      <c r="E203" s="117"/>
      <c r="F203" s="117"/>
      <c r="I203" s="117"/>
      <c r="J203" s="117"/>
      <c r="O203" s="108"/>
      <c r="P203" s="108"/>
    </row>
    <row r="204" spans="1:16" x14ac:dyDescent="0.25">
      <c r="A204" s="1" t="s">
        <v>70</v>
      </c>
      <c r="B204" s="122">
        <v>142000</v>
      </c>
      <c r="C204" s="122">
        <v>6140000</v>
      </c>
      <c r="E204" s="117"/>
      <c r="F204" s="117"/>
      <c r="I204" s="117"/>
      <c r="J204" s="117"/>
      <c r="O204" s="108"/>
      <c r="P204" s="108"/>
    </row>
    <row r="205" spans="1:16" x14ac:dyDescent="0.25">
      <c r="A205" s="1" t="s">
        <v>71</v>
      </c>
      <c r="B205" s="122">
        <v>188000</v>
      </c>
      <c r="C205" s="122">
        <v>6480000</v>
      </c>
      <c r="E205" s="117"/>
      <c r="F205" s="117"/>
      <c r="I205" s="117"/>
      <c r="J205" s="117"/>
      <c r="O205" s="108"/>
      <c r="P205" s="108"/>
    </row>
    <row r="206" spans="1:16" x14ac:dyDescent="0.25">
      <c r="A206" s="1" t="s">
        <v>72</v>
      </c>
      <c r="B206" s="122">
        <v>600000</v>
      </c>
      <c r="C206" s="122">
        <v>6380000</v>
      </c>
      <c r="E206" s="117"/>
      <c r="F206" s="117"/>
      <c r="I206" s="117"/>
      <c r="J206" s="117"/>
      <c r="O206" s="108"/>
      <c r="P206" s="108"/>
    </row>
    <row r="207" spans="1:16" x14ac:dyDescent="0.25">
      <c r="A207" s="1" t="s">
        <v>73</v>
      </c>
      <c r="B207" s="122">
        <v>597000</v>
      </c>
      <c r="C207" s="122">
        <v>6160000</v>
      </c>
      <c r="E207" s="117"/>
      <c r="F207" s="117"/>
      <c r="I207" s="117"/>
      <c r="J207" s="117"/>
      <c r="O207" s="108"/>
      <c r="P207" s="108"/>
    </row>
    <row r="208" spans="1:16" x14ac:dyDescent="0.25">
      <c r="A208" s="1" t="s">
        <v>74</v>
      </c>
      <c r="B208" s="122">
        <v>610000</v>
      </c>
      <c r="C208" s="122">
        <v>6220000</v>
      </c>
      <c r="E208" s="117"/>
      <c r="F208" s="117"/>
      <c r="I208" s="117"/>
      <c r="J208" s="117"/>
      <c r="O208" s="108"/>
      <c r="P208" s="108"/>
    </row>
    <row r="209" spans="1:16" x14ac:dyDescent="0.25">
      <c r="A209" s="1" t="s">
        <v>50</v>
      </c>
      <c r="B209" s="122">
        <v>570</v>
      </c>
      <c r="C209" s="122">
        <v>7700</v>
      </c>
      <c r="E209" s="117"/>
      <c r="F209" s="117"/>
      <c r="I209" s="117"/>
      <c r="J209" s="117"/>
      <c r="O209" s="108"/>
      <c r="P209" s="108"/>
    </row>
    <row r="210" spans="1:16" x14ac:dyDescent="0.25">
      <c r="A210" s="1" t="s">
        <v>50</v>
      </c>
      <c r="B210" s="122">
        <v>0</v>
      </c>
      <c r="C210" s="122">
        <v>2990</v>
      </c>
      <c r="E210" s="117"/>
      <c r="F210" s="117"/>
      <c r="I210" s="117"/>
      <c r="J210" s="117"/>
      <c r="O210" s="108"/>
      <c r="P210" s="108"/>
    </row>
    <row r="211" spans="1:16" x14ac:dyDescent="0.25">
      <c r="A211" s="1" t="s">
        <v>50</v>
      </c>
      <c r="B211" s="122">
        <v>590000</v>
      </c>
      <c r="C211" s="122">
        <v>6050000</v>
      </c>
      <c r="E211" s="117"/>
      <c r="F211" s="117"/>
      <c r="I211" s="117"/>
      <c r="J211" s="117"/>
      <c r="O211" s="108"/>
      <c r="P211" s="108"/>
    </row>
    <row r="212" spans="1:16" x14ac:dyDescent="0.25">
      <c r="A212" s="1" t="s">
        <v>50</v>
      </c>
      <c r="B212" s="122">
        <v>591000</v>
      </c>
      <c r="C212" s="122">
        <v>6080000</v>
      </c>
      <c r="E212" s="117"/>
      <c r="F212" s="117"/>
      <c r="I212" s="117"/>
      <c r="J212" s="117"/>
      <c r="O212" s="108"/>
      <c r="P212" s="108"/>
    </row>
    <row r="213" spans="1:16" x14ac:dyDescent="0.25">
      <c r="A213" s="1" t="s">
        <v>50</v>
      </c>
      <c r="B213" s="122">
        <v>723</v>
      </c>
      <c r="C213" s="122">
        <v>1300</v>
      </c>
      <c r="E213" s="117"/>
      <c r="F213" s="117"/>
      <c r="I213" s="117"/>
      <c r="J213" s="117"/>
      <c r="O213" s="108"/>
      <c r="P213" s="108"/>
    </row>
    <row r="214" spans="1:16" x14ac:dyDescent="0.25">
      <c r="O214" s="108"/>
      <c r="P214" s="108"/>
    </row>
    <row r="215" spans="1:16" x14ac:dyDescent="0.25">
      <c r="O215" s="108"/>
      <c r="P215" s="108"/>
    </row>
    <row r="216" spans="1:16" x14ac:dyDescent="0.25">
      <c r="O216" s="108"/>
      <c r="P216" s="108"/>
    </row>
    <row r="217" spans="1:16" x14ac:dyDescent="0.25">
      <c r="O217" s="108"/>
      <c r="P217" s="108"/>
    </row>
    <row r="218" spans="1:16" x14ac:dyDescent="0.25">
      <c r="O218" s="108"/>
      <c r="P218" s="108"/>
    </row>
    <row r="219" spans="1:16" x14ac:dyDescent="0.25">
      <c r="O219" s="108"/>
      <c r="P219" s="108"/>
    </row>
    <row r="220" spans="1:16" x14ac:dyDescent="0.25">
      <c r="O220" s="108"/>
      <c r="P220" s="108"/>
    </row>
    <row r="221" spans="1:16" x14ac:dyDescent="0.25">
      <c r="O221" s="108"/>
      <c r="P221" s="108"/>
    </row>
    <row r="222" spans="1:16" x14ac:dyDescent="0.25">
      <c r="O222" s="108"/>
      <c r="P222" s="108"/>
    </row>
    <row r="223" spans="1:16" x14ac:dyDescent="0.25">
      <c r="O223" s="108"/>
      <c r="P223" s="108"/>
    </row>
    <row r="224" spans="1:16" x14ac:dyDescent="0.25">
      <c r="O224" s="108"/>
      <c r="P224" s="108"/>
    </row>
    <row r="225" spans="15:16" x14ac:dyDescent="0.25">
      <c r="O225" s="108"/>
      <c r="P225" s="108"/>
    </row>
    <row r="226" spans="15:16" x14ac:dyDescent="0.25">
      <c r="O226" s="108"/>
      <c r="P226" s="108"/>
    </row>
    <row r="227" spans="15:16" x14ac:dyDescent="0.25">
      <c r="O227" s="108"/>
      <c r="P227" s="108"/>
    </row>
    <row r="228" spans="15:16" x14ac:dyDescent="0.25">
      <c r="O228" s="108"/>
      <c r="P228" s="108"/>
    </row>
    <row r="229" spans="15:16" x14ac:dyDescent="0.25">
      <c r="O229" s="108"/>
      <c r="P229" s="108"/>
    </row>
    <row r="230" spans="15:16" x14ac:dyDescent="0.25">
      <c r="O230" s="108"/>
      <c r="P230" s="108"/>
    </row>
    <row r="231" spans="15:16" x14ac:dyDescent="0.25">
      <c r="O231" s="108"/>
      <c r="P231" s="108"/>
    </row>
    <row r="232" spans="15:16" x14ac:dyDescent="0.25">
      <c r="O232" s="108"/>
      <c r="P232" s="108"/>
    </row>
    <row r="233" spans="15:16" x14ac:dyDescent="0.25">
      <c r="O233" s="108"/>
      <c r="P233" s="108"/>
    </row>
    <row r="234" spans="15:16" x14ac:dyDescent="0.25">
      <c r="O234" s="108"/>
      <c r="P234" s="108"/>
    </row>
    <row r="235" spans="15:16" x14ac:dyDescent="0.25">
      <c r="O235" s="108"/>
      <c r="P235" s="108"/>
    </row>
    <row r="236" spans="15:16" x14ac:dyDescent="0.25">
      <c r="O236" s="108"/>
      <c r="P236" s="108"/>
    </row>
    <row r="237" spans="15:16" x14ac:dyDescent="0.25">
      <c r="O237" s="108"/>
      <c r="P237" s="108"/>
    </row>
  </sheetData>
  <pageMargins left="0.5" right="0.5" top="0.75" bottom="0.75" header="0.3" footer="0.3"/>
  <pageSetup scale="20" orientation="portrait" horizontalDpi="4294967295" verticalDpi="4294967295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99"/>
  <sheetViews>
    <sheetView view="pageBreakPreview" topLeftCell="A3" zoomScale="85" zoomScaleNormal="56" zoomScaleSheetLayoutView="85" workbookViewId="0">
      <selection activeCell="O7" sqref="O7:Q12"/>
    </sheetView>
  </sheetViews>
  <sheetFormatPr defaultRowHeight="12.75" x14ac:dyDescent="0.2"/>
  <cols>
    <col min="1" max="1" width="19.28515625" style="9" customWidth="1"/>
    <col min="2" max="2" width="6.28515625" style="2" customWidth="1"/>
    <col min="3" max="3" width="10.7109375" style="2" customWidth="1"/>
    <col min="4" max="4" width="10.28515625" style="3" customWidth="1"/>
    <col min="5" max="5" width="32.28515625" style="3" customWidth="1"/>
    <col min="6" max="6" width="13.7109375" style="2" customWidth="1"/>
    <col min="7" max="7" width="11.7109375" style="2" customWidth="1"/>
    <col min="8" max="8" width="12.5703125" style="2" customWidth="1"/>
    <col min="9" max="9" width="11.5703125" style="3" customWidth="1"/>
    <col min="10" max="10" width="18.5703125" style="9" customWidth="1"/>
    <col min="11" max="12" width="12.28515625" style="3" customWidth="1"/>
    <col min="13" max="13" width="8.28515625" style="3" customWidth="1"/>
    <col min="14" max="14" width="18.85546875" style="3" customWidth="1"/>
    <col min="15" max="15" width="13.7109375" style="3" customWidth="1"/>
    <col min="16" max="16" width="13.140625" style="3" customWidth="1"/>
    <col min="17" max="17" width="12.7109375" style="3" customWidth="1"/>
    <col min="18" max="18" width="16.140625" style="3" customWidth="1"/>
    <col min="19" max="20" width="15.28515625" style="3" customWidth="1"/>
    <col min="21" max="21" width="12.5703125" style="2" customWidth="1"/>
    <col min="22" max="22" width="11.5703125" style="2" customWidth="1"/>
    <col min="23" max="23" width="18.28515625" style="2" customWidth="1"/>
    <col min="24" max="24" width="11.5703125" style="2" customWidth="1"/>
    <col min="25" max="25" width="15.28515625" style="2" customWidth="1"/>
    <col min="26" max="26" width="13.42578125" style="2" customWidth="1"/>
    <col min="27" max="27" width="14.7109375" style="2" customWidth="1"/>
    <col min="28" max="29" width="11.5703125" style="2" customWidth="1"/>
    <col min="30" max="248" width="9.140625" style="2"/>
    <col min="249" max="249" width="25.28515625" style="2" customWidth="1"/>
    <col min="250" max="250" width="6.28515625" style="2" customWidth="1"/>
    <col min="251" max="251" width="10.7109375" style="2" customWidth="1"/>
    <col min="252" max="252" width="10.28515625" style="2" customWidth="1"/>
    <col min="253" max="253" width="32.28515625" style="2" customWidth="1"/>
    <col min="254" max="254" width="13.7109375" style="2" customWidth="1"/>
    <col min="255" max="255" width="11.7109375" style="2" customWidth="1"/>
    <col min="256" max="256" width="12.5703125" style="2" customWidth="1"/>
    <col min="257" max="258" width="11.5703125" style="2" customWidth="1"/>
    <col min="259" max="259" width="18.5703125" style="2" customWidth="1"/>
    <col min="260" max="260" width="11.5703125" style="2" customWidth="1"/>
    <col min="261" max="264" width="12.28515625" style="2" customWidth="1"/>
    <col min="265" max="266" width="11" style="2" customWidth="1"/>
    <col min="267" max="267" width="20.28515625" style="2" customWidth="1"/>
    <col min="268" max="268" width="13.7109375" style="2" customWidth="1"/>
    <col min="269" max="269" width="15.28515625" style="2" customWidth="1"/>
    <col min="270" max="270" width="14.5703125" style="2" customWidth="1"/>
    <col min="271" max="272" width="11" style="2" customWidth="1"/>
    <col min="273" max="273" width="12" style="2" customWidth="1"/>
    <col min="274" max="276" width="15.28515625" style="2" customWidth="1"/>
    <col min="277" max="277" width="12.5703125" style="2" customWidth="1"/>
    <col min="278" max="280" width="11.5703125" style="2" customWidth="1"/>
    <col min="281" max="281" width="15.28515625" style="2" customWidth="1"/>
    <col min="282" max="282" width="13.42578125" style="2" customWidth="1"/>
    <col min="283" max="283" width="14.7109375" style="2" customWidth="1"/>
    <col min="284" max="285" width="11.5703125" style="2" customWidth="1"/>
    <col min="286" max="504" width="9.140625" style="2"/>
    <col min="505" max="505" width="25.28515625" style="2" customWidth="1"/>
    <col min="506" max="506" width="6.28515625" style="2" customWidth="1"/>
    <col min="507" max="507" width="10.7109375" style="2" customWidth="1"/>
    <col min="508" max="508" width="10.28515625" style="2" customWidth="1"/>
    <col min="509" max="509" width="32.28515625" style="2" customWidth="1"/>
    <col min="510" max="510" width="13.7109375" style="2" customWidth="1"/>
    <col min="511" max="511" width="11.7109375" style="2" customWidth="1"/>
    <col min="512" max="512" width="12.5703125" style="2" customWidth="1"/>
    <col min="513" max="514" width="11.5703125" style="2" customWidth="1"/>
    <col min="515" max="515" width="18.5703125" style="2" customWidth="1"/>
    <col min="516" max="516" width="11.5703125" style="2" customWidth="1"/>
    <col min="517" max="520" width="12.28515625" style="2" customWidth="1"/>
    <col min="521" max="522" width="11" style="2" customWidth="1"/>
    <col min="523" max="523" width="20.28515625" style="2" customWidth="1"/>
    <col min="524" max="524" width="13.7109375" style="2" customWidth="1"/>
    <col min="525" max="525" width="15.28515625" style="2" customWidth="1"/>
    <col min="526" max="526" width="14.5703125" style="2" customWidth="1"/>
    <col min="527" max="528" width="11" style="2" customWidth="1"/>
    <col min="529" max="529" width="12" style="2" customWidth="1"/>
    <col min="530" max="532" width="15.28515625" style="2" customWidth="1"/>
    <col min="533" max="533" width="12.5703125" style="2" customWidth="1"/>
    <col min="534" max="536" width="11.5703125" style="2" customWidth="1"/>
    <col min="537" max="537" width="15.28515625" style="2" customWidth="1"/>
    <col min="538" max="538" width="13.42578125" style="2" customWidth="1"/>
    <col min="539" max="539" width="14.7109375" style="2" customWidth="1"/>
    <col min="540" max="541" width="11.5703125" style="2" customWidth="1"/>
    <col min="542" max="760" width="9.140625" style="2"/>
    <col min="761" max="761" width="25.28515625" style="2" customWidth="1"/>
    <col min="762" max="762" width="6.28515625" style="2" customWidth="1"/>
    <col min="763" max="763" width="10.7109375" style="2" customWidth="1"/>
    <col min="764" max="764" width="10.28515625" style="2" customWidth="1"/>
    <col min="765" max="765" width="32.28515625" style="2" customWidth="1"/>
    <col min="766" max="766" width="13.7109375" style="2" customWidth="1"/>
    <col min="767" max="767" width="11.7109375" style="2" customWidth="1"/>
    <col min="768" max="768" width="12.5703125" style="2" customWidth="1"/>
    <col min="769" max="770" width="11.5703125" style="2" customWidth="1"/>
    <col min="771" max="771" width="18.5703125" style="2" customWidth="1"/>
    <col min="772" max="772" width="11.5703125" style="2" customWidth="1"/>
    <col min="773" max="776" width="12.28515625" style="2" customWidth="1"/>
    <col min="777" max="778" width="11" style="2" customWidth="1"/>
    <col min="779" max="779" width="20.28515625" style="2" customWidth="1"/>
    <col min="780" max="780" width="13.7109375" style="2" customWidth="1"/>
    <col min="781" max="781" width="15.28515625" style="2" customWidth="1"/>
    <col min="782" max="782" width="14.5703125" style="2" customWidth="1"/>
    <col min="783" max="784" width="11" style="2" customWidth="1"/>
    <col min="785" max="785" width="12" style="2" customWidth="1"/>
    <col min="786" max="788" width="15.28515625" style="2" customWidth="1"/>
    <col min="789" max="789" width="12.5703125" style="2" customWidth="1"/>
    <col min="790" max="792" width="11.5703125" style="2" customWidth="1"/>
    <col min="793" max="793" width="15.28515625" style="2" customWidth="1"/>
    <col min="794" max="794" width="13.42578125" style="2" customWidth="1"/>
    <col min="795" max="795" width="14.7109375" style="2" customWidth="1"/>
    <col min="796" max="797" width="11.5703125" style="2" customWidth="1"/>
    <col min="798" max="1016" width="9.140625" style="2"/>
    <col min="1017" max="1017" width="25.28515625" style="2" customWidth="1"/>
    <col min="1018" max="1018" width="6.28515625" style="2" customWidth="1"/>
    <col min="1019" max="1019" width="10.7109375" style="2" customWidth="1"/>
    <col min="1020" max="1020" width="10.28515625" style="2" customWidth="1"/>
    <col min="1021" max="1021" width="32.28515625" style="2" customWidth="1"/>
    <col min="1022" max="1022" width="13.7109375" style="2" customWidth="1"/>
    <col min="1023" max="1023" width="11.7109375" style="2" customWidth="1"/>
    <col min="1024" max="1024" width="12.5703125" style="2" customWidth="1"/>
    <col min="1025" max="1026" width="11.5703125" style="2" customWidth="1"/>
    <col min="1027" max="1027" width="18.5703125" style="2" customWidth="1"/>
    <col min="1028" max="1028" width="11.5703125" style="2" customWidth="1"/>
    <col min="1029" max="1032" width="12.28515625" style="2" customWidth="1"/>
    <col min="1033" max="1034" width="11" style="2" customWidth="1"/>
    <col min="1035" max="1035" width="20.28515625" style="2" customWidth="1"/>
    <col min="1036" max="1036" width="13.7109375" style="2" customWidth="1"/>
    <col min="1037" max="1037" width="15.28515625" style="2" customWidth="1"/>
    <col min="1038" max="1038" width="14.5703125" style="2" customWidth="1"/>
    <col min="1039" max="1040" width="11" style="2" customWidth="1"/>
    <col min="1041" max="1041" width="12" style="2" customWidth="1"/>
    <col min="1042" max="1044" width="15.28515625" style="2" customWidth="1"/>
    <col min="1045" max="1045" width="12.5703125" style="2" customWidth="1"/>
    <col min="1046" max="1048" width="11.5703125" style="2" customWidth="1"/>
    <col min="1049" max="1049" width="15.28515625" style="2" customWidth="1"/>
    <col min="1050" max="1050" width="13.42578125" style="2" customWidth="1"/>
    <col min="1051" max="1051" width="14.7109375" style="2" customWidth="1"/>
    <col min="1052" max="1053" width="11.5703125" style="2" customWidth="1"/>
    <col min="1054" max="1272" width="9.140625" style="2"/>
    <col min="1273" max="1273" width="25.28515625" style="2" customWidth="1"/>
    <col min="1274" max="1274" width="6.28515625" style="2" customWidth="1"/>
    <col min="1275" max="1275" width="10.7109375" style="2" customWidth="1"/>
    <col min="1276" max="1276" width="10.28515625" style="2" customWidth="1"/>
    <col min="1277" max="1277" width="32.28515625" style="2" customWidth="1"/>
    <col min="1278" max="1278" width="13.7109375" style="2" customWidth="1"/>
    <col min="1279" max="1279" width="11.7109375" style="2" customWidth="1"/>
    <col min="1280" max="1280" width="12.5703125" style="2" customWidth="1"/>
    <col min="1281" max="1282" width="11.5703125" style="2" customWidth="1"/>
    <col min="1283" max="1283" width="18.5703125" style="2" customWidth="1"/>
    <col min="1284" max="1284" width="11.5703125" style="2" customWidth="1"/>
    <col min="1285" max="1288" width="12.28515625" style="2" customWidth="1"/>
    <col min="1289" max="1290" width="11" style="2" customWidth="1"/>
    <col min="1291" max="1291" width="20.28515625" style="2" customWidth="1"/>
    <col min="1292" max="1292" width="13.7109375" style="2" customWidth="1"/>
    <col min="1293" max="1293" width="15.28515625" style="2" customWidth="1"/>
    <col min="1294" max="1294" width="14.5703125" style="2" customWidth="1"/>
    <col min="1295" max="1296" width="11" style="2" customWidth="1"/>
    <col min="1297" max="1297" width="12" style="2" customWidth="1"/>
    <col min="1298" max="1300" width="15.28515625" style="2" customWidth="1"/>
    <col min="1301" max="1301" width="12.5703125" style="2" customWidth="1"/>
    <col min="1302" max="1304" width="11.5703125" style="2" customWidth="1"/>
    <col min="1305" max="1305" width="15.28515625" style="2" customWidth="1"/>
    <col min="1306" max="1306" width="13.42578125" style="2" customWidth="1"/>
    <col min="1307" max="1307" width="14.7109375" style="2" customWidth="1"/>
    <col min="1308" max="1309" width="11.5703125" style="2" customWidth="1"/>
    <col min="1310" max="1528" width="9.140625" style="2"/>
    <col min="1529" max="1529" width="25.28515625" style="2" customWidth="1"/>
    <col min="1530" max="1530" width="6.28515625" style="2" customWidth="1"/>
    <col min="1531" max="1531" width="10.7109375" style="2" customWidth="1"/>
    <col min="1532" max="1532" width="10.28515625" style="2" customWidth="1"/>
    <col min="1533" max="1533" width="32.28515625" style="2" customWidth="1"/>
    <col min="1534" max="1534" width="13.7109375" style="2" customWidth="1"/>
    <col min="1535" max="1535" width="11.7109375" style="2" customWidth="1"/>
    <col min="1536" max="1536" width="12.5703125" style="2" customWidth="1"/>
    <col min="1537" max="1538" width="11.5703125" style="2" customWidth="1"/>
    <col min="1539" max="1539" width="18.5703125" style="2" customWidth="1"/>
    <col min="1540" max="1540" width="11.5703125" style="2" customWidth="1"/>
    <col min="1541" max="1544" width="12.28515625" style="2" customWidth="1"/>
    <col min="1545" max="1546" width="11" style="2" customWidth="1"/>
    <col min="1547" max="1547" width="20.28515625" style="2" customWidth="1"/>
    <col min="1548" max="1548" width="13.7109375" style="2" customWidth="1"/>
    <col min="1549" max="1549" width="15.28515625" style="2" customWidth="1"/>
    <col min="1550" max="1550" width="14.5703125" style="2" customWidth="1"/>
    <col min="1551" max="1552" width="11" style="2" customWidth="1"/>
    <col min="1553" max="1553" width="12" style="2" customWidth="1"/>
    <col min="1554" max="1556" width="15.28515625" style="2" customWidth="1"/>
    <col min="1557" max="1557" width="12.5703125" style="2" customWidth="1"/>
    <col min="1558" max="1560" width="11.5703125" style="2" customWidth="1"/>
    <col min="1561" max="1561" width="15.28515625" style="2" customWidth="1"/>
    <col min="1562" max="1562" width="13.42578125" style="2" customWidth="1"/>
    <col min="1563" max="1563" width="14.7109375" style="2" customWidth="1"/>
    <col min="1564" max="1565" width="11.5703125" style="2" customWidth="1"/>
    <col min="1566" max="1784" width="9.140625" style="2"/>
    <col min="1785" max="1785" width="25.28515625" style="2" customWidth="1"/>
    <col min="1786" max="1786" width="6.28515625" style="2" customWidth="1"/>
    <col min="1787" max="1787" width="10.7109375" style="2" customWidth="1"/>
    <col min="1788" max="1788" width="10.28515625" style="2" customWidth="1"/>
    <col min="1789" max="1789" width="32.28515625" style="2" customWidth="1"/>
    <col min="1790" max="1790" width="13.7109375" style="2" customWidth="1"/>
    <col min="1791" max="1791" width="11.7109375" style="2" customWidth="1"/>
    <col min="1792" max="1792" width="12.5703125" style="2" customWidth="1"/>
    <col min="1793" max="1794" width="11.5703125" style="2" customWidth="1"/>
    <col min="1795" max="1795" width="18.5703125" style="2" customWidth="1"/>
    <col min="1796" max="1796" width="11.5703125" style="2" customWidth="1"/>
    <col min="1797" max="1800" width="12.28515625" style="2" customWidth="1"/>
    <col min="1801" max="1802" width="11" style="2" customWidth="1"/>
    <col min="1803" max="1803" width="20.28515625" style="2" customWidth="1"/>
    <col min="1804" max="1804" width="13.7109375" style="2" customWidth="1"/>
    <col min="1805" max="1805" width="15.28515625" style="2" customWidth="1"/>
    <col min="1806" max="1806" width="14.5703125" style="2" customWidth="1"/>
    <col min="1807" max="1808" width="11" style="2" customWidth="1"/>
    <col min="1809" max="1809" width="12" style="2" customWidth="1"/>
    <col min="1810" max="1812" width="15.28515625" style="2" customWidth="1"/>
    <col min="1813" max="1813" width="12.5703125" style="2" customWidth="1"/>
    <col min="1814" max="1816" width="11.5703125" style="2" customWidth="1"/>
    <col min="1817" max="1817" width="15.28515625" style="2" customWidth="1"/>
    <col min="1818" max="1818" width="13.42578125" style="2" customWidth="1"/>
    <col min="1819" max="1819" width="14.7109375" style="2" customWidth="1"/>
    <col min="1820" max="1821" width="11.5703125" style="2" customWidth="1"/>
    <col min="1822" max="2040" width="9.140625" style="2"/>
    <col min="2041" max="2041" width="25.28515625" style="2" customWidth="1"/>
    <col min="2042" max="2042" width="6.28515625" style="2" customWidth="1"/>
    <col min="2043" max="2043" width="10.7109375" style="2" customWidth="1"/>
    <col min="2044" max="2044" width="10.28515625" style="2" customWidth="1"/>
    <col min="2045" max="2045" width="32.28515625" style="2" customWidth="1"/>
    <col min="2046" max="2046" width="13.7109375" style="2" customWidth="1"/>
    <col min="2047" max="2047" width="11.7109375" style="2" customWidth="1"/>
    <col min="2048" max="2048" width="12.5703125" style="2" customWidth="1"/>
    <col min="2049" max="2050" width="11.5703125" style="2" customWidth="1"/>
    <col min="2051" max="2051" width="18.5703125" style="2" customWidth="1"/>
    <col min="2052" max="2052" width="11.5703125" style="2" customWidth="1"/>
    <col min="2053" max="2056" width="12.28515625" style="2" customWidth="1"/>
    <col min="2057" max="2058" width="11" style="2" customWidth="1"/>
    <col min="2059" max="2059" width="20.28515625" style="2" customWidth="1"/>
    <col min="2060" max="2060" width="13.7109375" style="2" customWidth="1"/>
    <col min="2061" max="2061" width="15.28515625" style="2" customWidth="1"/>
    <col min="2062" max="2062" width="14.5703125" style="2" customWidth="1"/>
    <col min="2063" max="2064" width="11" style="2" customWidth="1"/>
    <col min="2065" max="2065" width="12" style="2" customWidth="1"/>
    <col min="2066" max="2068" width="15.28515625" style="2" customWidth="1"/>
    <col min="2069" max="2069" width="12.5703125" style="2" customWidth="1"/>
    <col min="2070" max="2072" width="11.5703125" style="2" customWidth="1"/>
    <col min="2073" max="2073" width="15.28515625" style="2" customWidth="1"/>
    <col min="2074" max="2074" width="13.42578125" style="2" customWidth="1"/>
    <col min="2075" max="2075" width="14.7109375" style="2" customWidth="1"/>
    <col min="2076" max="2077" width="11.5703125" style="2" customWidth="1"/>
    <col min="2078" max="2296" width="9.140625" style="2"/>
    <col min="2297" max="2297" width="25.28515625" style="2" customWidth="1"/>
    <col min="2298" max="2298" width="6.28515625" style="2" customWidth="1"/>
    <col min="2299" max="2299" width="10.7109375" style="2" customWidth="1"/>
    <col min="2300" max="2300" width="10.28515625" style="2" customWidth="1"/>
    <col min="2301" max="2301" width="32.28515625" style="2" customWidth="1"/>
    <col min="2302" max="2302" width="13.7109375" style="2" customWidth="1"/>
    <col min="2303" max="2303" width="11.7109375" style="2" customWidth="1"/>
    <col min="2304" max="2304" width="12.5703125" style="2" customWidth="1"/>
    <col min="2305" max="2306" width="11.5703125" style="2" customWidth="1"/>
    <col min="2307" max="2307" width="18.5703125" style="2" customWidth="1"/>
    <col min="2308" max="2308" width="11.5703125" style="2" customWidth="1"/>
    <col min="2309" max="2312" width="12.28515625" style="2" customWidth="1"/>
    <col min="2313" max="2314" width="11" style="2" customWidth="1"/>
    <col min="2315" max="2315" width="20.28515625" style="2" customWidth="1"/>
    <col min="2316" max="2316" width="13.7109375" style="2" customWidth="1"/>
    <col min="2317" max="2317" width="15.28515625" style="2" customWidth="1"/>
    <col min="2318" max="2318" width="14.5703125" style="2" customWidth="1"/>
    <col min="2319" max="2320" width="11" style="2" customWidth="1"/>
    <col min="2321" max="2321" width="12" style="2" customWidth="1"/>
    <col min="2322" max="2324" width="15.28515625" style="2" customWidth="1"/>
    <col min="2325" max="2325" width="12.5703125" style="2" customWidth="1"/>
    <col min="2326" max="2328" width="11.5703125" style="2" customWidth="1"/>
    <col min="2329" max="2329" width="15.28515625" style="2" customWidth="1"/>
    <col min="2330" max="2330" width="13.42578125" style="2" customWidth="1"/>
    <col min="2331" max="2331" width="14.7109375" style="2" customWidth="1"/>
    <col min="2332" max="2333" width="11.5703125" style="2" customWidth="1"/>
    <col min="2334" max="2552" width="9.140625" style="2"/>
    <col min="2553" max="2553" width="25.28515625" style="2" customWidth="1"/>
    <col min="2554" max="2554" width="6.28515625" style="2" customWidth="1"/>
    <col min="2555" max="2555" width="10.7109375" style="2" customWidth="1"/>
    <col min="2556" max="2556" width="10.28515625" style="2" customWidth="1"/>
    <col min="2557" max="2557" width="32.28515625" style="2" customWidth="1"/>
    <col min="2558" max="2558" width="13.7109375" style="2" customWidth="1"/>
    <col min="2559" max="2559" width="11.7109375" style="2" customWidth="1"/>
    <col min="2560" max="2560" width="12.5703125" style="2" customWidth="1"/>
    <col min="2561" max="2562" width="11.5703125" style="2" customWidth="1"/>
    <col min="2563" max="2563" width="18.5703125" style="2" customWidth="1"/>
    <col min="2564" max="2564" width="11.5703125" style="2" customWidth="1"/>
    <col min="2565" max="2568" width="12.28515625" style="2" customWidth="1"/>
    <col min="2569" max="2570" width="11" style="2" customWidth="1"/>
    <col min="2571" max="2571" width="20.28515625" style="2" customWidth="1"/>
    <col min="2572" max="2572" width="13.7109375" style="2" customWidth="1"/>
    <col min="2573" max="2573" width="15.28515625" style="2" customWidth="1"/>
    <col min="2574" max="2574" width="14.5703125" style="2" customWidth="1"/>
    <col min="2575" max="2576" width="11" style="2" customWidth="1"/>
    <col min="2577" max="2577" width="12" style="2" customWidth="1"/>
    <col min="2578" max="2580" width="15.28515625" style="2" customWidth="1"/>
    <col min="2581" max="2581" width="12.5703125" style="2" customWidth="1"/>
    <col min="2582" max="2584" width="11.5703125" style="2" customWidth="1"/>
    <col min="2585" max="2585" width="15.28515625" style="2" customWidth="1"/>
    <col min="2586" max="2586" width="13.42578125" style="2" customWidth="1"/>
    <col min="2587" max="2587" width="14.7109375" style="2" customWidth="1"/>
    <col min="2588" max="2589" width="11.5703125" style="2" customWidth="1"/>
    <col min="2590" max="2808" width="9.140625" style="2"/>
    <col min="2809" max="2809" width="25.28515625" style="2" customWidth="1"/>
    <col min="2810" max="2810" width="6.28515625" style="2" customWidth="1"/>
    <col min="2811" max="2811" width="10.7109375" style="2" customWidth="1"/>
    <col min="2812" max="2812" width="10.28515625" style="2" customWidth="1"/>
    <col min="2813" max="2813" width="32.28515625" style="2" customWidth="1"/>
    <col min="2814" max="2814" width="13.7109375" style="2" customWidth="1"/>
    <col min="2815" max="2815" width="11.7109375" style="2" customWidth="1"/>
    <col min="2816" max="2816" width="12.5703125" style="2" customWidth="1"/>
    <col min="2817" max="2818" width="11.5703125" style="2" customWidth="1"/>
    <col min="2819" max="2819" width="18.5703125" style="2" customWidth="1"/>
    <col min="2820" max="2820" width="11.5703125" style="2" customWidth="1"/>
    <col min="2821" max="2824" width="12.28515625" style="2" customWidth="1"/>
    <col min="2825" max="2826" width="11" style="2" customWidth="1"/>
    <col min="2827" max="2827" width="20.28515625" style="2" customWidth="1"/>
    <col min="2828" max="2828" width="13.7109375" style="2" customWidth="1"/>
    <col min="2829" max="2829" width="15.28515625" style="2" customWidth="1"/>
    <col min="2830" max="2830" width="14.5703125" style="2" customWidth="1"/>
    <col min="2831" max="2832" width="11" style="2" customWidth="1"/>
    <col min="2833" max="2833" width="12" style="2" customWidth="1"/>
    <col min="2834" max="2836" width="15.28515625" style="2" customWidth="1"/>
    <col min="2837" max="2837" width="12.5703125" style="2" customWidth="1"/>
    <col min="2838" max="2840" width="11.5703125" style="2" customWidth="1"/>
    <col min="2841" max="2841" width="15.28515625" style="2" customWidth="1"/>
    <col min="2842" max="2842" width="13.42578125" style="2" customWidth="1"/>
    <col min="2843" max="2843" width="14.7109375" style="2" customWidth="1"/>
    <col min="2844" max="2845" width="11.5703125" style="2" customWidth="1"/>
    <col min="2846" max="3064" width="9.140625" style="2"/>
    <col min="3065" max="3065" width="25.28515625" style="2" customWidth="1"/>
    <col min="3066" max="3066" width="6.28515625" style="2" customWidth="1"/>
    <col min="3067" max="3067" width="10.7109375" style="2" customWidth="1"/>
    <col min="3068" max="3068" width="10.28515625" style="2" customWidth="1"/>
    <col min="3069" max="3069" width="32.28515625" style="2" customWidth="1"/>
    <col min="3070" max="3070" width="13.7109375" style="2" customWidth="1"/>
    <col min="3071" max="3071" width="11.7109375" style="2" customWidth="1"/>
    <col min="3072" max="3072" width="12.5703125" style="2" customWidth="1"/>
    <col min="3073" max="3074" width="11.5703125" style="2" customWidth="1"/>
    <col min="3075" max="3075" width="18.5703125" style="2" customWidth="1"/>
    <col min="3076" max="3076" width="11.5703125" style="2" customWidth="1"/>
    <col min="3077" max="3080" width="12.28515625" style="2" customWidth="1"/>
    <col min="3081" max="3082" width="11" style="2" customWidth="1"/>
    <col min="3083" max="3083" width="20.28515625" style="2" customWidth="1"/>
    <col min="3084" max="3084" width="13.7109375" style="2" customWidth="1"/>
    <col min="3085" max="3085" width="15.28515625" style="2" customWidth="1"/>
    <col min="3086" max="3086" width="14.5703125" style="2" customWidth="1"/>
    <col min="3087" max="3088" width="11" style="2" customWidth="1"/>
    <col min="3089" max="3089" width="12" style="2" customWidth="1"/>
    <col min="3090" max="3092" width="15.28515625" style="2" customWidth="1"/>
    <col min="3093" max="3093" width="12.5703125" style="2" customWidth="1"/>
    <col min="3094" max="3096" width="11.5703125" style="2" customWidth="1"/>
    <col min="3097" max="3097" width="15.28515625" style="2" customWidth="1"/>
    <col min="3098" max="3098" width="13.42578125" style="2" customWidth="1"/>
    <col min="3099" max="3099" width="14.7109375" style="2" customWidth="1"/>
    <col min="3100" max="3101" width="11.5703125" style="2" customWidth="1"/>
    <col min="3102" max="3320" width="9.140625" style="2"/>
    <col min="3321" max="3321" width="25.28515625" style="2" customWidth="1"/>
    <col min="3322" max="3322" width="6.28515625" style="2" customWidth="1"/>
    <col min="3323" max="3323" width="10.7109375" style="2" customWidth="1"/>
    <col min="3324" max="3324" width="10.28515625" style="2" customWidth="1"/>
    <col min="3325" max="3325" width="32.28515625" style="2" customWidth="1"/>
    <col min="3326" max="3326" width="13.7109375" style="2" customWidth="1"/>
    <col min="3327" max="3327" width="11.7109375" style="2" customWidth="1"/>
    <col min="3328" max="3328" width="12.5703125" style="2" customWidth="1"/>
    <col min="3329" max="3330" width="11.5703125" style="2" customWidth="1"/>
    <col min="3331" max="3331" width="18.5703125" style="2" customWidth="1"/>
    <col min="3332" max="3332" width="11.5703125" style="2" customWidth="1"/>
    <col min="3333" max="3336" width="12.28515625" style="2" customWidth="1"/>
    <col min="3337" max="3338" width="11" style="2" customWidth="1"/>
    <col min="3339" max="3339" width="20.28515625" style="2" customWidth="1"/>
    <col min="3340" max="3340" width="13.7109375" style="2" customWidth="1"/>
    <col min="3341" max="3341" width="15.28515625" style="2" customWidth="1"/>
    <col min="3342" max="3342" width="14.5703125" style="2" customWidth="1"/>
    <col min="3343" max="3344" width="11" style="2" customWidth="1"/>
    <col min="3345" max="3345" width="12" style="2" customWidth="1"/>
    <col min="3346" max="3348" width="15.28515625" style="2" customWidth="1"/>
    <col min="3349" max="3349" width="12.5703125" style="2" customWidth="1"/>
    <col min="3350" max="3352" width="11.5703125" style="2" customWidth="1"/>
    <col min="3353" max="3353" width="15.28515625" style="2" customWidth="1"/>
    <col min="3354" max="3354" width="13.42578125" style="2" customWidth="1"/>
    <col min="3355" max="3355" width="14.7109375" style="2" customWidth="1"/>
    <col min="3356" max="3357" width="11.5703125" style="2" customWidth="1"/>
    <col min="3358" max="3576" width="9.140625" style="2"/>
    <col min="3577" max="3577" width="25.28515625" style="2" customWidth="1"/>
    <col min="3578" max="3578" width="6.28515625" style="2" customWidth="1"/>
    <col min="3579" max="3579" width="10.7109375" style="2" customWidth="1"/>
    <col min="3580" max="3580" width="10.28515625" style="2" customWidth="1"/>
    <col min="3581" max="3581" width="32.28515625" style="2" customWidth="1"/>
    <col min="3582" max="3582" width="13.7109375" style="2" customWidth="1"/>
    <col min="3583" max="3583" width="11.7109375" style="2" customWidth="1"/>
    <col min="3584" max="3584" width="12.5703125" style="2" customWidth="1"/>
    <col min="3585" max="3586" width="11.5703125" style="2" customWidth="1"/>
    <col min="3587" max="3587" width="18.5703125" style="2" customWidth="1"/>
    <col min="3588" max="3588" width="11.5703125" style="2" customWidth="1"/>
    <col min="3589" max="3592" width="12.28515625" style="2" customWidth="1"/>
    <col min="3593" max="3594" width="11" style="2" customWidth="1"/>
    <col min="3595" max="3595" width="20.28515625" style="2" customWidth="1"/>
    <col min="3596" max="3596" width="13.7109375" style="2" customWidth="1"/>
    <col min="3597" max="3597" width="15.28515625" style="2" customWidth="1"/>
    <col min="3598" max="3598" width="14.5703125" style="2" customWidth="1"/>
    <col min="3599" max="3600" width="11" style="2" customWidth="1"/>
    <col min="3601" max="3601" width="12" style="2" customWidth="1"/>
    <col min="3602" max="3604" width="15.28515625" style="2" customWidth="1"/>
    <col min="3605" max="3605" width="12.5703125" style="2" customWidth="1"/>
    <col min="3606" max="3608" width="11.5703125" style="2" customWidth="1"/>
    <col min="3609" max="3609" width="15.28515625" style="2" customWidth="1"/>
    <col min="3610" max="3610" width="13.42578125" style="2" customWidth="1"/>
    <col min="3611" max="3611" width="14.7109375" style="2" customWidth="1"/>
    <col min="3612" max="3613" width="11.5703125" style="2" customWidth="1"/>
    <col min="3614" max="3832" width="9.140625" style="2"/>
    <col min="3833" max="3833" width="25.28515625" style="2" customWidth="1"/>
    <col min="3834" max="3834" width="6.28515625" style="2" customWidth="1"/>
    <col min="3835" max="3835" width="10.7109375" style="2" customWidth="1"/>
    <col min="3836" max="3836" width="10.28515625" style="2" customWidth="1"/>
    <col min="3837" max="3837" width="32.28515625" style="2" customWidth="1"/>
    <col min="3838" max="3838" width="13.7109375" style="2" customWidth="1"/>
    <col min="3839" max="3839" width="11.7109375" style="2" customWidth="1"/>
    <col min="3840" max="3840" width="12.5703125" style="2" customWidth="1"/>
    <col min="3841" max="3842" width="11.5703125" style="2" customWidth="1"/>
    <col min="3843" max="3843" width="18.5703125" style="2" customWidth="1"/>
    <col min="3844" max="3844" width="11.5703125" style="2" customWidth="1"/>
    <col min="3845" max="3848" width="12.28515625" style="2" customWidth="1"/>
    <col min="3849" max="3850" width="11" style="2" customWidth="1"/>
    <col min="3851" max="3851" width="20.28515625" style="2" customWidth="1"/>
    <col min="3852" max="3852" width="13.7109375" style="2" customWidth="1"/>
    <col min="3853" max="3853" width="15.28515625" style="2" customWidth="1"/>
    <col min="3854" max="3854" width="14.5703125" style="2" customWidth="1"/>
    <col min="3855" max="3856" width="11" style="2" customWidth="1"/>
    <col min="3857" max="3857" width="12" style="2" customWidth="1"/>
    <col min="3858" max="3860" width="15.28515625" style="2" customWidth="1"/>
    <col min="3861" max="3861" width="12.5703125" style="2" customWidth="1"/>
    <col min="3862" max="3864" width="11.5703125" style="2" customWidth="1"/>
    <col min="3865" max="3865" width="15.28515625" style="2" customWidth="1"/>
    <col min="3866" max="3866" width="13.42578125" style="2" customWidth="1"/>
    <col min="3867" max="3867" width="14.7109375" style="2" customWidth="1"/>
    <col min="3868" max="3869" width="11.5703125" style="2" customWidth="1"/>
    <col min="3870" max="4088" width="9.140625" style="2"/>
    <col min="4089" max="4089" width="25.28515625" style="2" customWidth="1"/>
    <col min="4090" max="4090" width="6.28515625" style="2" customWidth="1"/>
    <col min="4091" max="4091" width="10.7109375" style="2" customWidth="1"/>
    <col min="4092" max="4092" width="10.28515625" style="2" customWidth="1"/>
    <col min="4093" max="4093" width="32.28515625" style="2" customWidth="1"/>
    <col min="4094" max="4094" width="13.7109375" style="2" customWidth="1"/>
    <col min="4095" max="4095" width="11.7109375" style="2" customWidth="1"/>
    <col min="4096" max="4096" width="12.5703125" style="2" customWidth="1"/>
    <col min="4097" max="4098" width="11.5703125" style="2" customWidth="1"/>
    <col min="4099" max="4099" width="18.5703125" style="2" customWidth="1"/>
    <col min="4100" max="4100" width="11.5703125" style="2" customWidth="1"/>
    <col min="4101" max="4104" width="12.28515625" style="2" customWidth="1"/>
    <col min="4105" max="4106" width="11" style="2" customWidth="1"/>
    <col min="4107" max="4107" width="20.28515625" style="2" customWidth="1"/>
    <col min="4108" max="4108" width="13.7109375" style="2" customWidth="1"/>
    <col min="4109" max="4109" width="15.28515625" style="2" customWidth="1"/>
    <col min="4110" max="4110" width="14.5703125" style="2" customWidth="1"/>
    <col min="4111" max="4112" width="11" style="2" customWidth="1"/>
    <col min="4113" max="4113" width="12" style="2" customWidth="1"/>
    <col min="4114" max="4116" width="15.28515625" style="2" customWidth="1"/>
    <col min="4117" max="4117" width="12.5703125" style="2" customWidth="1"/>
    <col min="4118" max="4120" width="11.5703125" style="2" customWidth="1"/>
    <col min="4121" max="4121" width="15.28515625" style="2" customWidth="1"/>
    <col min="4122" max="4122" width="13.42578125" style="2" customWidth="1"/>
    <col min="4123" max="4123" width="14.7109375" style="2" customWidth="1"/>
    <col min="4124" max="4125" width="11.5703125" style="2" customWidth="1"/>
    <col min="4126" max="4344" width="9.140625" style="2"/>
    <col min="4345" max="4345" width="25.28515625" style="2" customWidth="1"/>
    <col min="4346" max="4346" width="6.28515625" style="2" customWidth="1"/>
    <col min="4347" max="4347" width="10.7109375" style="2" customWidth="1"/>
    <col min="4348" max="4348" width="10.28515625" style="2" customWidth="1"/>
    <col min="4349" max="4349" width="32.28515625" style="2" customWidth="1"/>
    <col min="4350" max="4350" width="13.7109375" style="2" customWidth="1"/>
    <col min="4351" max="4351" width="11.7109375" style="2" customWidth="1"/>
    <col min="4352" max="4352" width="12.5703125" style="2" customWidth="1"/>
    <col min="4353" max="4354" width="11.5703125" style="2" customWidth="1"/>
    <col min="4355" max="4355" width="18.5703125" style="2" customWidth="1"/>
    <col min="4356" max="4356" width="11.5703125" style="2" customWidth="1"/>
    <col min="4357" max="4360" width="12.28515625" style="2" customWidth="1"/>
    <col min="4361" max="4362" width="11" style="2" customWidth="1"/>
    <col min="4363" max="4363" width="20.28515625" style="2" customWidth="1"/>
    <col min="4364" max="4364" width="13.7109375" style="2" customWidth="1"/>
    <col min="4365" max="4365" width="15.28515625" style="2" customWidth="1"/>
    <col min="4366" max="4366" width="14.5703125" style="2" customWidth="1"/>
    <col min="4367" max="4368" width="11" style="2" customWidth="1"/>
    <col min="4369" max="4369" width="12" style="2" customWidth="1"/>
    <col min="4370" max="4372" width="15.28515625" style="2" customWidth="1"/>
    <col min="4373" max="4373" width="12.5703125" style="2" customWidth="1"/>
    <col min="4374" max="4376" width="11.5703125" style="2" customWidth="1"/>
    <col min="4377" max="4377" width="15.28515625" style="2" customWidth="1"/>
    <col min="4378" max="4378" width="13.42578125" style="2" customWidth="1"/>
    <col min="4379" max="4379" width="14.7109375" style="2" customWidth="1"/>
    <col min="4380" max="4381" width="11.5703125" style="2" customWidth="1"/>
    <col min="4382" max="4600" width="9.140625" style="2"/>
    <col min="4601" max="4601" width="25.28515625" style="2" customWidth="1"/>
    <col min="4602" max="4602" width="6.28515625" style="2" customWidth="1"/>
    <col min="4603" max="4603" width="10.7109375" style="2" customWidth="1"/>
    <col min="4604" max="4604" width="10.28515625" style="2" customWidth="1"/>
    <col min="4605" max="4605" width="32.28515625" style="2" customWidth="1"/>
    <col min="4606" max="4606" width="13.7109375" style="2" customWidth="1"/>
    <col min="4607" max="4607" width="11.7109375" style="2" customWidth="1"/>
    <col min="4608" max="4608" width="12.5703125" style="2" customWidth="1"/>
    <col min="4609" max="4610" width="11.5703125" style="2" customWidth="1"/>
    <col min="4611" max="4611" width="18.5703125" style="2" customWidth="1"/>
    <col min="4612" max="4612" width="11.5703125" style="2" customWidth="1"/>
    <col min="4613" max="4616" width="12.28515625" style="2" customWidth="1"/>
    <col min="4617" max="4618" width="11" style="2" customWidth="1"/>
    <col min="4619" max="4619" width="20.28515625" style="2" customWidth="1"/>
    <col min="4620" max="4620" width="13.7109375" style="2" customWidth="1"/>
    <col min="4621" max="4621" width="15.28515625" style="2" customWidth="1"/>
    <col min="4622" max="4622" width="14.5703125" style="2" customWidth="1"/>
    <col min="4623" max="4624" width="11" style="2" customWidth="1"/>
    <col min="4625" max="4625" width="12" style="2" customWidth="1"/>
    <col min="4626" max="4628" width="15.28515625" style="2" customWidth="1"/>
    <col min="4629" max="4629" width="12.5703125" style="2" customWidth="1"/>
    <col min="4630" max="4632" width="11.5703125" style="2" customWidth="1"/>
    <col min="4633" max="4633" width="15.28515625" style="2" customWidth="1"/>
    <col min="4634" max="4634" width="13.42578125" style="2" customWidth="1"/>
    <col min="4635" max="4635" width="14.7109375" style="2" customWidth="1"/>
    <col min="4636" max="4637" width="11.5703125" style="2" customWidth="1"/>
    <col min="4638" max="4856" width="9.140625" style="2"/>
    <col min="4857" max="4857" width="25.28515625" style="2" customWidth="1"/>
    <col min="4858" max="4858" width="6.28515625" style="2" customWidth="1"/>
    <col min="4859" max="4859" width="10.7109375" style="2" customWidth="1"/>
    <col min="4860" max="4860" width="10.28515625" style="2" customWidth="1"/>
    <col min="4861" max="4861" width="32.28515625" style="2" customWidth="1"/>
    <col min="4862" max="4862" width="13.7109375" style="2" customWidth="1"/>
    <col min="4863" max="4863" width="11.7109375" style="2" customWidth="1"/>
    <col min="4864" max="4864" width="12.5703125" style="2" customWidth="1"/>
    <col min="4865" max="4866" width="11.5703125" style="2" customWidth="1"/>
    <col min="4867" max="4867" width="18.5703125" style="2" customWidth="1"/>
    <col min="4868" max="4868" width="11.5703125" style="2" customWidth="1"/>
    <col min="4869" max="4872" width="12.28515625" style="2" customWidth="1"/>
    <col min="4873" max="4874" width="11" style="2" customWidth="1"/>
    <col min="4875" max="4875" width="20.28515625" style="2" customWidth="1"/>
    <col min="4876" max="4876" width="13.7109375" style="2" customWidth="1"/>
    <col min="4877" max="4877" width="15.28515625" style="2" customWidth="1"/>
    <col min="4878" max="4878" width="14.5703125" style="2" customWidth="1"/>
    <col min="4879" max="4880" width="11" style="2" customWidth="1"/>
    <col min="4881" max="4881" width="12" style="2" customWidth="1"/>
    <col min="4882" max="4884" width="15.28515625" style="2" customWidth="1"/>
    <col min="4885" max="4885" width="12.5703125" style="2" customWidth="1"/>
    <col min="4886" max="4888" width="11.5703125" style="2" customWidth="1"/>
    <col min="4889" max="4889" width="15.28515625" style="2" customWidth="1"/>
    <col min="4890" max="4890" width="13.42578125" style="2" customWidth="1"/>
    <col min="4891" max="4891" width="14.7109375" style="2" customWidth="1"/>
    <col min="4892" max="4893" width="11.5703125" style="2" customWidth="1"/>
    <col min="4894" max="5112" width="9.140625" style="2"/>
    <col min="5113" max="5113" width="25.28515625" style="2" customWidth="1"/>
    <col min="5114" max="5114" width="6.28515625" style="2" customWidth="1"/>
    <col min="5115" max="5115" width="10.7109375" style="2" customWidth="1"/>
    <col min="5116" max="5116" width="10.28515625" style="2" customWidth="1"/>
    <col min="5117" max="5117" width="32.28515625" style="2" customWidth="1"/>
    <col min="5118" max="5118" width="13.7109375" style="2" customWidth="1"/>
    <col min="5119" max="5119" width="11.7109375" style="2" customWidth="1"/>
    <col min="5120" max="5120" width="12.5703125" style="2" customWidth="1"/>
    <col min="5121" max="5122" width="11.5703125" style="2" customWidth="1"/>
    <col min="5123" max="5123" width="18.5703125" style="2" customWidth="1"/>
    <col min="5124" max="5124" width="11.5703125" style="2" customWidth="1"/>
    <col min="5125" max="5128" width="12.28515625" style="2" customWidth="1"/>
    <col min="5129" max="5130" width="11" style="2" customWidth="1"/>
    <col min="5131" max="5131" width="20.28515625" style="2" customWidth="1"/>
    <col min="5132" max="5132" width="13.7109375" style="2" customWidth="1"/>
    <col min="5133" max="5133" width="15.28515625" style="2" customWidth="1"/>
    <col min="5134" max="5134" width="14.5703125" style="2" customWidth="1"/>
    <col min="5135" max="5136" width="11" style="2" customWidth="1"/>
    <col min="5137" max="5137" width="12" style="2" customWidth="1"/>
    <col min="5138" max="5140" width="15.28515625" style="2" customWidth="1"/>
    <col min="5141" max="5141" width="12.5703125" style="2" customWidth="1"/>
    <col min="5142" max="5144" width="11.5703125" style="2" customWidth="1"/>
    <col min="5145" max="5145" width="15.28515625" style="2" customWidth="1"/>
    <col min="5146" max="5146" width="13.42578125" style="2" customWidth="1"/>
    <col min="5147" max="5147" width="14.7109375" style="2" customWidth="1"/>
    <col min="5148" max="5149" width="11.5703125" style="2" customWidth="1"/>
    <col min="5150" max="5368" width="9.140625" style="2"/>
    <col min="5369" max="5369" width="25.28515625" style="2" customWidth="1"/>
    <col min="5370" max="5370" width="6.28515625" style="2" customWidth="1"/>
    <col min="5371" max="5371" width="10.7109375" style="2" customWidth="1"/>
    <col min="5372" max="5372" width="10.28515625" style="2" customWidth="1"/>
    <col min="5373" max="5373" width="32.28515625" style="2" customWidth="1"/>
    <col min="5374" max="5374" width="13.7109375" style="2" customWidth="1"/>
    <col min="5375" max="5375" width="11.7109375" style="2" customWidth="1"/>
    <col min="5376" max="5376" width="12.5703125" style="2" customWidth="1"/>
    <col min="5377" max="5378" width="11.5703125" style="2" customWidth="1"/>
    <col min="5379" max="5379" width="18.5703125" style="2" customWidth="1"/>
    <col min="5380" max="5380" width="11.5703125" style="2" customWidth="1"/>
    <col min="5381" max="5384" width="12.28515625" style="2" customWidth="1"/>
    <col min="5385" max="5386" width="11" style="2" customWidth="1"/>
    <col min="5387" max="5387" width="20.28515625" style="2" customWidth="1"/>
    <col min="5388" max="5388" width="13.7109375" style="2" customWidth="1"/>
    <col min="5389" max="5389" width="15.28515625" style="2" customWidth="1"/>
    <col min="5390" max="5390" width="14.5703125" style="2" customWidth="1"/>
    <col min="5391" max="5392" width="11" style="2" customWidth="1"/>
    <col min="5393" max="5393" width="12" style="2" customWidth="1"/>
    <col min="5394" max="5396" width="15.28515625" style="2" customWidth="1"/>
    <col min="5397" max="5397" width="12.5703125" style="2" customWidth="1"/>
    <col min="5398" max="5400" width="11.5703125" style="2" customWidth="1"/>
    <col min="5401" max="5401" width="15.28515625" style="2" customWidth="1"/>
    <col min="5402" max="5402" width="13.42578125" style="2" customWidth="1"/>
    <col min="5403" max="5403" width="14.7109375" style="2" customWidth="1"/>
    <col min="5404" max="5405" width="11.5703125" style="2" customWidth="1"/>
    <col min="5406" max="5624" width="9.140625" style="2"/>
    <col min="5625" max="5625" width="25.28515625" style="2" customWidth="1"/>
    <col min="5626" max="5626" width="6.28515625" style="2" customWidth="1"/>
    <col min="5627" max="5627" width="10.7109375" style="2" customWidth="1"/>
    <col min="5628" max="5628" width="10.28515625" style="2" customWidth="1"/>
    <col min="5629" max="5629" width="32.28515625" style="2" customWidth="1"/>
    <col min="5630" max="5630" width="13.7109375" style="2" customWidth="1"/>
    <col min="5631" max="5631" width="11.7109375" style="2" customWidth="1"/>
    <col min="5632" max="5632" width="12.5703125" style="2" customWidth="1"/>
    <col min="5633" max="5634" width="11.5703125" style="2" customWidth="1"/>
    <col min="5635" max="5635" width="18.5703125" style="2" customWidth="1"/>
    <col min="5636" max="5636" width="11.5703125" style="2" customWidth="1"/>
    <col min="5637" max="5640" width="12.28515625" style="2" customWidth="1"/>
    <col min="5641" max="5642" width="11" style="2" customWidth="1"/>
    <col min="5643" max="5643" width="20.28515625" style="2" customWidth="1"/>
    <col min="5644" max="5644" width="13.7109375" style="2" customWidth="1"/>
    <col min="5645" max="5645" width="15.28515625" style="2" customWidth="1"/>
    <col min="5646" max="5646" width="14.5703125" style="2" customWidth="1"/>
    <col min="5647" max="5648" width="11" style="2" customWidth="1"/>
    <col min="5649" max="5649" width="12" style="2" customWidth="1"/>
    <col min="5650" max="5652" width="15.28515625" style="2" customWidth="1"/>
    <col min="5653" max="5653" width="12.5703125" style="2" customWidth="1"/>
    <col min="5654" max="5656" width="11.5703125" style="2" customWidth="1"/>
    <col min="5657" max="5657" width="15.28515625" style="2" customWidth="1"/>
    <col min="5658" max="5658" width="13.42578125" style="2" customWidth="1"/>
    <col min="5659" max="5659" width="14.7109375" style="2" customWidth="1"/>
    <col min="5660" max="5661" width="11.5703125" style="2" customWidth="1"/>
    <col min="5662" max="5880" width="9.140625" style="2"/>
    <col min="5881" max="5881" width="25.28515625" style="2" customWidth="1"/>
    <col min="5882" max="5882" width="6.28515625" style="2" customWidth="1"/>
    <col min="5883" max="5883" width="10.7109375" style="2" customWidth="1"/>
    <col min="5884" max="5884" width="10.28515625" style="2" customWidth="1"/>
    <col min="5885" max="5885" width="32.28515625" style="2" customWidth="1"/>
    <col min="5886" max="5886" width="13.7109375" style="2" customWidth="1"/>
    <col min="5887" max="5887" width="11.7109375" style="2" customWidth="1"/>
    <col min="5888" max="5888" width="12.5703125" style="2" customWidth="1"/>
    <col min="5889" max="5890" width="11.5703125" style="2" customWidth="1"/>
    <col min="5891" max="5891" width="18.5703125" style="2" customWidth="1"/>
    <col min="5892" max="5892" width="11.5703125" style="2" customWidth="1"/>
    <col min="5893" max="5896" width="12.28515625" style="2" customWidth="1"/>
    <col min="5897" max="5898" width="11" style="2" customWidth="1"/>
    <col min="5899" max="5899" width="20.28515625" style="2" customWidth="1"/>
    <col min="5900" max="5900" width="13.7109375" style="2" customWidth="1"/>
    <col min="5901" max="5901" width="15.28515625" style="2" customWidth="1"/>
    <col min="5902" max="5902" width="14.5703125" style="2" customWidth="1"/>
    <col min="5903" max="5904" width="11" style="2" customWidth="1"/>
    <col min="5905" max="5905" width="12" style="2" customWidth="1"/>
    <col min="5906" max="5908" width="15.28515625" style="2" customWidth="1"/>
    <col min="5909" max="5909" width="12.5703125" style="2" customWidth="1"/>
    <col min="5910" max="5912" width="11.5703125" style="2" customWidth="1"/>
    <col min="5913" max="5913" width="15.28515625" style="2" customWidth="1"/>
    <col min="5914" max="5914" width="13.42578125" style="2" customWidth="1"/>
    <col min="5915" max="5915" width="14.7109375" style="2" customWidth="1"/>
    <col min="5916" max="5917" width="11.5703125" style="2" customWidth="1"/>
    <col min="5918" max="6136" width="9.140625" style="2"/>
    <col min="6137" max="6137" width="25.28515625" style="2" customWidth="1"/>
    <col min="6138" max="6138" width="6.28515625" style="2" customWidth="1"/>
    <col min="6139" max="6139" width="10.7109375" style="2" customWidth="1"/>
    <col min="6140" max="6140" width="10.28515625" style="2" customWidth="1"/>
    <col min="6141" max="6141" width="32.28515625" style="2" customWidth="1"/>
    <col min="6142" max="6142" width="13.7109375" style="2" customWidth="1"/>
    <col min="6143" max="6143" width="11.7109375" style="2" customWidth="1"/>
    <col min="6144" max="6144" width="12.5703125" style="2" customWidth="1"/>
    <col min="6145" max="6146" width="11.5703125" style="2" customWidth="1"/>
    <col min="6147" max="6147" width="18.5703125" style="2" customWidth="1"/>
    <col min="6148" max="6148" width="11.5703125" style="2" customWidth="1"/>
    <col min="6149" max="6152" width="12.28515625" style="2" customWidth="1"/>
    <col min="6153" max="6154" width="11" style="2" customWidth="1"/>
    <col min="6155" max="6155" width="20.28515625" style="2" customWidth="1"/>
    <col min="6156" max="6156" width="13.7109375" style="2" customWidth="1"/>
    <col min="6157" max="6157" width="15.28515625" style="2" customWidth="1"/>
    <col min="6158" max="6158" width="14.5703125" style="2" customWidth="1"/>
    <col min="6159" max="6160" width="11" style="2" customWidth="1"/>
    <col min="6161" max="6161" width="12" style="2" customWidth="1"/>
    <col min="6162" max="6164" width="15.28515625" style="2" customWidth="1"/>
    <col min="6165" max="6165" width="12.5703125" style="2" customWidth="1"/>
    <col min="6166" max="6168" width="11.5703125" style="2" customWidth="1"/>
    <col min="6169" max="6169" width="15.28515625" style="2" customWidth="1"/>
    <col min="6170" max="6170" width="13.42578125" style="2" customWidth="1"/>
    <col min="6171" max="6171" width="14.7109375" style="2" customWidth="1"/>
    <col min="6172" max="6173" width="11.5703125" style="2" customWidth="1"/>
    <col min="6174" max="6392" width="9.140625" style="2"/>
    <col min="6393" max="6393" width="25.28515625" style="2" customWidth="1"/>
    <col min="6394" max="6394" width="6.28515625" style="2" customWidth="1"/>
    <col min="6395" max="6395" width="10.7109375" style="2" customWidth="1"/>
    <col min="6396" max="6396" width="10.28515625" style="2" customWidth="1"/>
    <col min="6397" max="6397" width="32.28515625" style="2" customWidth="1"/>
    <col min="6398" max="6398" width="13.7109375" style="2" customWidth="1"/>
    <col min="6399" max="6399" width="11.7109375" style="2" customWidth="1"/>
    <col min="6400" max="6400" width="12.5703125" style="2" customWidth="1"/>
    <col min="6401" max="6402" width="11.5703125" style="2" customWidth="1"/>
    <col min="6403" max="6403" width="18.5703125" style="2" customWidth="1"/>
    <col min="6404" max="6404" width="11.5703125" style="2" customWidth="1"/>
    <col min="6405" max="6408" width="12.28515625" style="2" customWidth="1"/>
    <col min="6409" max="6410" width="11" style="2" customWidth="1"/>
    <col min="6411" max="6411" width="20.28515625" style="2" customWidth="1"/>
    <col min="6412" max="6412" width="13.7109375" style="2" customWidth="1"/>
    <col min="6413" max="6413" width="15.28515625" style="2" customWidth="1"/>
    <col min="6414" max="6414" width="14.5703125" style="2" customWidth="1"/>
    <col min="6415" max="6416" width="11" style="2" customWidth="1"/>
    <col min="6417" max="6417" width="12" style="2" customWidth="1"/>
    <col min="6418" max="6420" width="15.28515625" style="2" customWidth="1"/>
    <col min="6421" max="6421" width="12.5703125" style="2" customWidth="1"/>
    <col min="6422" max="6424" width="11.5703125" style="2" customWidth="1"/>
    <col min="6425" max="6425" width="15.28515625" style="2" customWidth="1"/>
    <col min="6426" max="6426" width="13.42578125" style="2" customWidth="1"/>
    <col min="6427" max="6427" width="14.7109375" style="2" customWidth="1"/>
    <col min="6428" max="6429" width="11.5703125" style="2" customWidth="1"/>
    <col min="6430" max="6648" width="9.140625" style="2"/>
    <col min="6649" max="6649" width="25.28515625" style="2" customWidth="1"/>
    <col min="6650" max="6650" width="6.28515625" style="2" customWidth="1"/>
    <col min="6651" max="6651" width="10.7109375" style="2" customWidth="1"/>
    <col min="6652" max="6652" width="10.28515625" style="2" customWidth="1"/>
    <col min="6653" max="6653" width="32.28515625" style="2" customWidth="1"/>
    <col min="6654" max="6654" width="13.7109375" style="2" customWidth="1"/>
    <col min="6655" max="6655" width="11.7109375" style="2" customWidth="1"/>
    <col min="6656" max="6656" width="12.5703125" style="2" customWidth="1"/>
    <col min="6657" max="6658" width="11.5703125" style="2" customWidth="1"/>
    <col min="6659" max="6659" width="18.5703125" style="2" customWidth="1"/>
    <col min="6660" max="6660" width="11.5703125" style="2" customWidth="1"/>
    <col min="6661" max="6664" width="12.28515625" style="2" customWidth="1"/>
    <col min="6665" max="6666" width="11" style="2" customWidth="1"/>
    <col min="6667" max="6667" width="20.28515625" style="2" customWidth="1"/>
    <col min="6668" max="6668" width="13.7109375" style="2" customWidth="1"/>
    <col min="6669" max="6669" width="15.28515625" style="2" customWidth="1"/>
    <col min="6670" max="6670" width="14.5703125" style="2" customWidth="1"/>
    <col min="6671" max="6672" width="11" style="2" customWidth="1"/>
    <col min="6673" max="6673" width="12" style="2" customWidth="1"/>
    <col min="6674" max="6676" width="15.28515625" style="2" customWidth="1"/>
    <col min="6677" max="6677" width="12.5703125" style="2" customWidth="1"/>
    <col min="6678" max="6680" width="11.5703125" style="2" customWidth="1"/>
    <col min="6681" max="6681" width="15.28515625" style="2" customWidth="1"/>
    <col min="6682" max="6682" width="13.42578125" style="2" customWidth="1"/>
    <col min="6683" max="6683" width="14.7109375" style="2" customWidth="1"/>
    <col min="6684" max="6685" width="11.5703125" style="2" customWidth="1"/>
    <col min="6686" max="6904" width="9.140625" style="2"/>
    <col min="6905" max="6905" width="25.28515625" style="2" customWidth="1"/>
    <col min="6906" max="6906" width="6.28515625" style="2" customWidth="1"/>
    <col min="6907" max="6907" width="10.7109375" style="2" customWidth="1"/>
    <col min="6908" max="6908" width="10.28515625" style="2" customWidth="1"/>
    <col min="6909" max="6909" width="32.28515625" style="2" customWidth="1"/>
    <col min="6910" max="6910" width="13.7109375" style="2" customWidth="1"/>
    <col min="6911" max="6911" width="11.7109375" style="2" customWidth="1"/>
    <col min="6912" max="6912" width="12.5703125" style="2" customWidth="1"/>
    <col min="6913" max="6914" width="11.5703125" style="2" customWidth="1"/>
    <col min="6915" max="6915" width="18.5703125" style="2" customWidth="1"/>
    <col min="6916" max="6916" width="11.5703125" style="2" customWidth="1"/>
    <col min="6917" max="6920" width="12.28515625" style="2" customWidth="1"/>
    <col min="6921" max="6922" width="11" style="2" customWidth="1"/>
    <col min="6923" max="6923" width="20.28515625" style="2" customWidth="1"/>
    <col min="6924" max="6924" width="13.7109375" style="2" customWidth="1"/>
    <col min="6925" max="6925" width="15.28515625" style="2" customWidth="1"/>
    <col min="6926" max="6926" width="14.5703125" style="2" customWidth="1"/>
    <col min="6927" max="6928" width="11" style="2" customWidth="1"/>
    <col min="6929" max="6929" width="12" style="2" customWidth="1"/>
    <col min="6930" max="6932" width="15.28515625" style="2" customWidth="1"/>
    <col min="6933" max="6933" width="12.5703125" style="2" customWidth="1"/>
    <col min="6934" max="6936" width="11.5703125" style="2" customWidth="1"/>
    <col min="6937" max="6937" width="15.28515625" style="2" customWidth="1"/>
    <col min="6938" max="6938" width="13.42578125" style="2" customWidth="1"/>
    <col min="6939" max="6939" width="14.7109375" style="2" customWidth="1"/>
    <col min="6940" max="6941" width="11.5703125" style="2" customWidth="1"/>
    <col min="6942" max="7160" width="9.140625" style="2"/>
    <col min="7161" max="7161" width="25.28515625" style="2" customWidth="1"/>
    <col min="7162" max="7162" width="6.28515625" style="2" customWidth="1"/>
    <col min="7163" max="7163" width="10.7109375" style="2" customWidth="1"/>
    <col min="7164" max="7164" width="10.28515625" style="2" customWidth="1"/>
    <col min="7165" max="7165" width="32.28515625" style="2" customWidth="1"/>
    <col min="7166" max="7166" width="13.7109375" style="2" customWidth="1"/>
    <col min="7167" max="7167" width="11.7109375" style="2" customWidth="1"/>
    <col min="7168" max="7168" width="12.5703125" style="2" customWidth="1"/>
    <col min="7169" max="7170" width="11.5703125" style="2" customWidth="1"/>
    <col min="7171" max="7171" width="18.5703125" style="2" customWidth="1"/>
    <col min="7172" max="7172" width="11.5703125" style="2" customWidth="1"/>
    <col min="7173" max="7176" width="12.28515625" style="2" customWidth="1"/>
    <col min="7177" max="7178" width="11" style="2" customWidth="1"/>
    <col min="7179" max="7179" width="20.28515625" style="2" customWidth="1"/>
    <col min="7180" max="7180" width="13.7109375" style="2" customWidth="1"/>
    <col min="7181" max="7181" width="15.28515625" style="2" customWidth="1"/>
    <col min="7182" max="7182" width="14.5703125" style="2" customWidth="1"/>
    <col min="7183" max="7184" width="11" style="2" customWidth="1"/>
    <col min="7185" max="7185" width="12" style="2" customWidth="1"/>
    <col min="7186" max="7188" width="15.28515625" style="2" customWidth="1"/>
    <col min="7189" max="7189" width="12.5703125" style="2" customWidth="1"/>
    <col min="7190" max="7192" width="11.5703125" style="2" customWidth="1"/>
    <col min="7193" max="7193" width="15.28515625" style="2" customWidth="1"/>
    <col min="7194" max="7194" width="13.42578125" style="2" customWidth="1"/>
    <col min="7195" max="7195" width="14.7109375" style="2" customWidth="1"/>
    <col min="7196" max="7197" width="11.5703125" style="2" customWidth="1"/>
    <col min="7198" max="7416" width="9.140625" style="2"/>
    <col min="7417" max="7417" width="25.28515625" style="2" customWidth="1"/>
    <col min="7418" max="7418" width="6.28515625" style="2" customWidth="1"/>
    <col min="7419" max="7419" width="10.7109375" style="2" customWidth="1"/>
    <col min="7420" max="7420" width="10.28515625" style="2" customWidth="1"/>
    <col min="7421" max="7421" width="32.28515625" style="2" customWidth="1"/>
    <col min="7422" max="7422" width="13.7109375" style="2" customWidth="1"/>
    <col min="7423" max="7423" width="11.7109375" style="2" customWidth="1"/>
    <col min="7424" max="7424" width="12.5703125" style="2" customWidth="1"/>
    <col min="7425" max="7426" width="11.5703125" style="2" customWidth="1"/>
    <col min="7427" max="7427" width="18.5703125" style="2" customWidth="1"/>
    <col min="7428" max="7428" width="11.5703125" style="2" customWidth="1"/>
    <col min="7429" max="7432" width="12.28515625" style="2" customWidth="1"/>
    <col min="7433" max="7434" width="11" style="2" customWidth="1"/>
    <col min="7435" max="7435" width="20.28515625" style="2" customWidth="1"/>
    <col min="7436" max="7436" width="13.7109375" style="2" customWidth="1"/>
    <col min="7437" max="7437" width="15.28515625" style="2" customWidth="1"/>
    <col min="7438" max="7438" width="14.5703125" style="2" customWidth="1"/>
    <col min="7439" max="7440" width="11" style="2" customWidth="1"/>
    <col min="7441" max="7441" width="12" style="2" customWidth="1"/>
    <col min="7442" max="7444" width="15.28515625" style="2" customWidth="1"/>
    <col min="7445" max="7445" width="12.5703125" style="2" customWidth="1"/>
    <col min="7446" max="7448" width="11.5703125" style="2" customWidth="1"/>
    <col min="7449" max="7449" width="15.28515625" style="2" customWidth="1"/>
    <col min="7450" max="7450" width="13.42578125" style="2" customWidth="1"/>
    <col min="7451" max="7451" width="14.7109375" style="2" customWidth="1"/>
    <col min="7452" max="7453" width="11.5703125" style="2" customWidth="1"/>
    <col min="7454" max="7672" width="9.140625" style="2"/>
    <col min="7673" max="7673" width="25.28515625" style="2" customWidth="1"/>
    <col min="7674" max="7674" width="6.28515625" style="2" customWidth="1"/>
    <col min="7675" max="7675" width="10.7109375" style="2" customWidth="1"/>
    <col min="7676" max="7676" width="10.28515625" style="2" customWidth="1"/>
    <col min="7677" max="7677" width="32.28515625" style="2" customWidth="1"/>
    <col min="7678" max="7678" width="13.7109375" style="2" customWidth="1"/>
    <col min="7679" max="7679" width="11.7109375" style="2" customWidth="1"/>
    <col min="7680" max="7680" width="12.5703125" style="2" customWidth="1"/>
    <col min="7681" max="7682" width="11.5703125" style="2" customWidth="1"/>
    <col min="7683" max="7683" width="18.5703125" style="2" customWidth="1"/>
    <col min="7684" max="7684" width="11.5703125" style="2" customWidth="1"/>
    <col min="7685" max="7688" width="12.28515625" style="2" customWidth="1"/>
    <col min="7689" max="7690" width="11" style="2" customWidth="1"/>
    <col min="7691" max="7691" width="20.28515625" style="2" customWidth="1"/>
    <col min="7692" max="7692" width="13.7109375" style="2" customWidth="1"/>
    <col min="7693" max="7693" width="15.28515625" style="2" customWidth="1"/>
    <col min="7694" max="7694" width="14.5703125" style="2" customWidth="1"/>
    <col min="7695" max="7696" width="11" style="2" customWidth="1"/>
    <col min="7697" max="7697" width="12" style="2" customWidth="1"/>
    <col min="7698" max="7700" width="15.28515625" style="2" customWidth="1"/>
    <col min="7701" max="7701" width="12.5703125" style="2" customWidth="1"/>
    <col min="7702" max="7704" width="11.5703125" style="2" customWidth="1"/>
    <col min="7705" max="7705" width="15.28515625" style="2" customWidth="1"/>
    <col min="7706" max="7706" width="13.42578125" style="2" customWidth="1"/>
    <col min="7707" max="7707" width="14.7109375" style="2" customWidth="1"/>
    <col min="7708" max="7709" width="11.5703125" style="2" customWidth="1"/>
    <col min="7710" max="7928" width="9.140625" style="2"/>
    <col min="7929" max="7929" width="25.28515625" style="2" customWidth="1"/>
    <col min="7930" max="7930" width="6.28515625" style="2" customWidth="1"/>
    <col min="7931" max="7931" width="10.7109375" style="2" customWidth="1"/>
    <col min="7932" max="7932" width="10.28515625" style="2" customWidth="1"/>
    <col min="7933" max="7933" width="32.28515625" style="2" customWidth="1"/>
    <col min="7934" max="7934" width="13.7109375" style="2" customWidth="1"/>
    <col min="7935" max="7935" width="11.7109375" style="2" customWidth="1"/>
    <col min="7936" max="7936" width="12.5703125" style="2" customWidth="1"/>
    <col min="7937" max="7938" width="11.5703125" style="2" customWidth="1"/>
    <col min="7939" max="7939" width="18.5703125" style="2" customWidth="1"/>
    <col min="7940" max="7940" width="11.5703125" style="2" customWidth="1"/>
    <col min="7941" max="7944" width="12.28515625" style="2" customWidth="1"/>
    <col min="7945" max="7946" width="11" style="2" customWidth="1"/>
    <col min="7947" max="7947" width="20.28515625" style="2" customWidth="1"/>
    <col min="7948" max="7948" width="13.7109375" style="2" customWidth="1"/>
    <col min="7949" max="7949" width="15.28515625" style="2" customWidth="1"/>
    <col min="7950" max="7950" width="14.5703125" style="2" customWidth="1"/>
    <col min="7951" max="7952" width="11" style="2" customWidth="1"/>
    <col min="7953" max="7953" width="12" style="2" customWidth="1"/>
    <col min="7954" max="7956" width="15.28515625" style="2" customWidth="1"/>
    <col min="7957" max="7957" width="12.5703125" style="2" customWidth="1"/>
    <col min="7958" max="7960" width="11.5703125" style="2" customWidth="1"/>
    <col min="7961" max="7961" width="15.28515625" style="2" customWidth="1"/>
    <col min="7962" max="7962" width="13.42578125" style="2" customWidth="1"/>
    <col min="7963" max="7963" width="14.7109375" style="2" customWidth="1"/>
    <col min="7964" max="7965" width="11.5703125" style="2" customWidth="1"/>
    <col min="7966" max="8184" width="9.140625" style="2"/>
    <col min="8185" max="8185" width="25.28515625" style="2" customWidth="1"/>
    <col min="8186" max="8186" width="6.28515625" style="2" customWidth="1"/>
    <col min="8187" max="8187" width="10.7109375" style="2" customWidth="1"/>
    <col min="8188" max="8188" width="10.28515625" style="2" customWidth="1"/>
    <col min="8189" max="8189" width="32.28515625" style="2" customWidth="1"/>
    <col min="8190" max="8190" width="13.7109375" style="2" customWidth="1"/>
    <col min="8191" max="8191" width="11.7109375" style="2" customWidth="1"/>
    <col min="8192" max="8192" width="12.5703125" style="2" customWidth="1"/>
    <col min="8193" max="8194" width="11.5703125" style="2" customWidth="1"/>
    <col min="8195" max="8195" width="18.5703125" style="2" customWidth="1"/>
    <col min="8196" max="8196" width="11.5703125" style="2" customWidth="1"/>
    <col min="8197" max="8200" width="12.28515625" style="2" customWidth="1"/>
    <col min="8201" max="8202" width="11" style="2" customWidth="1"/>
    <col min="8203" max="8203" width="20.28515625" style="2" customWidth="1"/>
    <col min="8204" max="8204" width="13.7109375" style="2" customWidth="1"/>
    <col min="8205" max="8205" width="15.28515625" style="2" customWidth="1"/>
    <col min="8206" max="8206" width="14.5703125" style="2" customWidth="1"/>
    <col min="8207" max="8208" width="11" style="2" customWidth="1"/>
    <col min="8209" max="8209" width="12" style="2" customWidth="1"/>
    <col min="8210" max="8212" width="15.28515625" style="2" customWidth="1"/>
    <col min="8213" max="8213" width="12.5703125" style="2" customWidth="1"/>
    <col min="8214" max="8216" width="11.5703125" style="2" customWidth="1"/>
    <col min="8217" max="8217" width="15.28515625" style="2" customWidth="1"/>
    <col min="8218" max="8218" width="13.42578125" style="2" customWidth="1"/>
    <col min="8219" max="8219" width="14.7109375" style="2" customWidth="1"/>
    <col min="8220" max="8221" width="11.5703125" style="2" customWidth="1"/>
    <col min="8222" max="8440" width="9.140625" style="2"/>
    <col min="8441" max="8441" width="25.28515625" style="2" customWidth="1"/>
    <col min="8442" max="8442" width="6.28515625" style="2" customWidth="1"/>
    <col min="8443" max="8443" width="10.7109375" style="2" customWidth="1"/>
    <col min="8444" max="8444" width="10.28515625" style="2" customWidth="1"/>
    <col min="8445" max="8445" width="32.28515625" style="2" customWidth="1"/>
    <col min="8446" max="8446" width="13.7109375" style="2" customWidth="1"/>
    <col min="8447" max="8447" width="11.7109375" style="2" customWidth="1"/>
    <col min="8448" max="8448" width="12.5703125" style="2" customWidth="1"/>
    <col min="8449" max="8450" width="11.5703125" style="2" customWidth="1"/>
    <col min="8451" max="8451" width="18.5703125" style="2" customWidth="1"/>
    <col min="8452" max="8452" width="11.5703125" style="2" customWidth="1"/>
    <col min="8453" max="8456" width="12.28515625" style="2" customWidth="1"/>
    <col min="8457" max="8458" width="11" style="2" customWidth="1"/>
    <col min="8459" max="8459" width="20.28515625" style="2" customWidth="1"/>
    <col min="8460" max="8460" width="13.7109375" style="2" customWidth="1"/>
    <col min="8461" max="8461" width="15.28515625" style="2" customWidth="1"/>
    <col min="8462" max="8462" width="14.5703125" style="2" customWidth="1"/>
    <col min="8463" max="8464" width="11" style="2" customWidth="1"/>
    <col min="8465" max="8465" width="12" style="2" customWidth="1"/>
    <col min="8466" max="8468" width="15.28515625" style="2" customWidth="1"/>
    <col min="8469" max="8469" width="12.5703125" style="2" customWidth="1"/>
    <col min="8470" max="8472" width="11.5703125" style="2" customWidth="1"/>
    <col min="8473" max="8473" width="15.28515625" style="2" customWidth="1"/>
    <col min="8474" max="8474" width="13.42578125" style="2" customWidth="1"/>
    <col min="8475" max="8475" width="14.7109375" style="2" customWidth="1"/>
    <col min="8476" max="8477" width="11.5703125" style="2" customWidth="1"/>
    <col min="8478" max="8696" width="9.140625" style="2"/>
    <col min="8697" max="8697" width="25.28515625" style="2" customWidth="1"/>
    <col min="8698" max="8698" width="6.28515625" style="2" customWidth="1"/>
    <col min="8699" max="8699" width="10.7109375" style="2" customWidth="1"/>
    <col min="8700" max="8700" width="10.28515625" style="2" customWidth="1"/>
    <col min="8701" max="8701" width="32.28515625" style="2" customWidth="1"/>
    <col min="8702" max="8702" width="13.7109375" style="2" customWidth="1"/>
    <col min="8703" max="8703" width="11.7109375" style="2" customWidth="1"/>
    <col min="8704" max="8704" width="12.5703125" style="2" customWidth="1"/>
    <col min="8705" max="8706" width="11.5703125" style="2" customWidth="1"/>
    <col min="8707" max="8707" width="18.5703125" style="2" customWidth="1"/>
    <col min="8708" max="8708" width="11.5703125" style="2" customWidth="1"/>
    <col min="8709" max="8712" width="12.28515625" style="2" customWidth="1"/>
    <col min="8713" max="8714" width="11" style="2" customWidth="1"/>
    <col min="8715" max="8715" width="20.28515625" style="2" customWidth="1"/>
    <col min="8716" max="8716" width="13.7109375" style="2" customWidth="1"/>
    <col min="8717" max="8717" width="15.28515625" style="2" customWidth="1"/>
    <col min="8718" max="8718" width="14.5703125" style="2" customWidth="1"/>
    <col min="8719" max="8720" width="11" style="2" customWidth="1"/>
    <col min="8721" max="8721" width="12" style="2" customWidth="1"/>
    <col min="8722" max="8724" width="15.28515625" style="2" customWidth="1"/>
    <col min="8725" max="8725" width="12.5703125" style="2" customWidth="1"/>
    <col min="8726" max="8728" width="11.5703125" style="2" customWidth="1"/>
    <col min="8729" max="8729" width="15.28515625" style="2" customWidth="1"/>
    <col min="8730" max="8730" width="13.42578125" style="2" customWidth="1"/>
    <col min="8731" max="8731" width="14.7109375" style="2" customWidth="1"/>
    <col min="8732" max="8733" width="11.5703125" style="2" customWidth="1"/>
    <col min="8734" max="8952" width="9.140625" style="2"/>
    <col min="8953" max="8953" width="25.28515625" style="2" customWidth="1"/>
    <col min="8954" max="8954" width="6.28515625" style="2" customWidth="1"/>
    <col min="8955" max="8955" width="10.7109375" style="2" customWidth="1"/>
    <col min="8956" max="8956" width="10.28515625" style="2" customWidth="1"/>
    <col min="8957" max="8957" width="32.28515625" style="2" customWidth="1"/>
    <col min="8958" max="8958" width="13.7109375" style="2" customWidth="1"/>
    <col min="8959" max="8959" width="11.7109375" style="2" customWidth="1"/>
    <col min="8960" max="8960" width="12.5703125" style="2" customWidth="1"/>
    <col min="8961" max="8962" width="11.5703125" style="2" customWidth="1"/>
    <col min="8963" max="8963" width="18.5703125" style="2" customWidth="1"/>
    <col min="8964" max="8964" width="11.5703125" style="2" customWidth="1"/>
    <col min="8965" max="8968" width="12.28515625" style="2" customWidth="1"/>
    <col min="8969" max="8970" width="11" style="2" customWidth="1"/>
    <col min="8971" max="8971" width="20.28515625" style="2" customWidth="1"/>
    <col min="8972" max="8972" width="13.7109375" style="2" customWidth="1"/>
    <col min="8973" max="8973" width="15.28515625" style="2" customWidth="1"/>
    <col min="8974" max="8974" width="14.5703125" style="2" customWidth="1"/>
    <col min="8975" max="8976" width="11" style="2" customWidth="1"/>
    <col min="8977" max="8977" width="12" style="2" customWidth="1"/>
    <col min="8978" max="8980" width="15.28515625" style="2" customWidth="1"/>
    <col min="8981" max="8981" width="12.5703125" style="2" customWidth="1"/>
    <col min="8982" max="8984" width="11.5703125" style="2" customWidth="1"/>
    <col min="8985" max="8985" width="15.28515625" style="2" customWidth="1"/>
    <col min="8986" max="8986" width="13.42578125" style="2" customWidth="1"/>
    <col min="8987" max="8987" width="14.7109375" style="2" customWidth="1"/>
    <col min="8988" max="8989" width="11.5703125" style="2" customWidth="1"/>
    <col min="8990" max="9208" width="9.140625" style="2"/>
    <col min="9209" max="9209" width="25.28515625" style="2" customWidth="1"/>
    <col min="9210" max="9210" width="6.28515625" style="2" customWidth="1"/>
    <col min="9211" max="9211" width="10.7109375" style="2" customWidth="1"/>
    <col min="9212" max="9212" width="10.28515625" style="2" customWidth="1"/>
    <col min="9213" max="9213" width="32.28515625" style="2" customWidth="1"/>
    <col min="9214" max="9214" width="13.7109375" style="2" customWidth="1"/>
    <col min="9215" max="9215" width="11.7109375" style="2" customWidth="1"/>
    <col min="9216" max="9216" width="12.5703125" style="2" customWidth="1"/>
    <col min="9217" max="9218" width="11.5703125" style="2" customWidth="1"/>
    <col min="9219" max="9219" width="18.5703125" style="2" customWidth="1"/>
    <col min="9220" max="9220" width="11.5703125" style="2" customWidth="1"/>
    <col min="9221" max="9224" width="12.28515625" style="2" customWidth="1"/>
    <col min="9225" max="9226" width="11" style="2" customWidth="1"/>
    <col min="9227" max="9227" width="20.28515625" style="2" customWidth="1"/>
    <col min="9228" max="9228" width="13.7109375" style="2" customWidth="1"/>
    <col min="9229" max="9229" width="15.28515625" style="2" customWidth="1"/>
    <col min="9230" max="9230" width="14.5703125" style="2" customWidth="1"/>
    <col min="9231" max="9232" width="11" style="2" customWidth="1"/>
    <col min="9233" max="9233" width="12" style="2" customWidth="1"/>
    <col min="9234" max="9236" width="15.28515625" style="2" customWidth="1"/>
    <col min="9237" max="9237" width="12.5703125" style="2" customWidth="1"/>
    <col min="9238" max="9240" width="11.5703125" style="2" customWidth="1"/>
    <col min="9241" max="9241" width="15.28515625" style="2" customWidth="1"/>
    <col min="9242" max="9242" width="13.42578125" style="2" customWidth="1"/>
    <col min="9243" max="9243" width="14.7109375" style="2" customWidth="1"/>
    <col min="9244" max="9245" width="11.5703125" style="2" customWidth="1"/>
    <col min="9246" max="9464" width="9.140625" style="2"/>
    <col min="9465" max="9465" width="25.28515625" style="2" customWidth="1"/>
    <col min="9466" max="9466" width="6.28515625" style="2" customWidth="1"/>
    <col min="9467" max="9467" width="10.7109375" style="2" customWidth="1"/>
    <col min="9468" max="9468" width="10.28515625" style="2" customWidth="1"/>
    <col min="9469" max="9469" width="32.28515625" style="2" customWidth="1"/>
    <col min="9470" max="9470" width="13.7109375" style="2" customWidth="1"/>
    <col min="9471" max="9471" width="11.7109375" style="2" customWidth="1"/>
    <col min="9472" max="9472" width="12.5703125" style="2" customWidth="1"/>
    <col min="9473" max="9474" width="11.5703125" style="2" customWidth="1"/>
    <col min="9475" max="9475" width="18.5703125" style="2" customWidth="1"/>
    <col min="9476" max="9476" width="11.5703125" style="2" customWidth="1"/>
    <col min="9477" max="9480" width="12.28515625" style="2" customWidth="1"/>
    <col min="9481" max="9482" width="11" style="2" customWidth="1"/>
    <col min="9483" max="9483" width="20.28515625" style="2" customWidth="1"/>
    <col min="9484" max="9484" width="13.7109375" style="2" customWidth="1"/>
    <col min="9485" max="9485" width="15.28515625" style="2" customWidth="1"/>
    <col min="9486" max="9486" width="14.5703125" style="2" customWidth="1"/>
    <col min="9487" max="9488" width="11" style="2" customWidth="1"/>
    <col min="9489" max="9489" width="12" style="2" customWidth="1"/>
    <col min="9490" max="9492" width="15.28515625" style="2" customWidth="1"/>
    <col min="9493" max="9493" width="12.5703125" style="2" customWidth="1"/>
    <col min="9494" max="9496" width="11.5703125" style="2" customWidth="1"/>
    <col min="9497" max="9497" width="15.28515625" style="2" customWidth="1"/>
    <col min="9498" max="9498" width="13.42578125" style="2" customWidth="1"/>
    <col min="9499" max="9499" width="14.7109375" style="2" customWidth="1"/>
    <col min="9500" max="9501" width="11.5703125" style="2" customWidth="1"/>
    <col min="9502" max="9720" width="9.140625" style="2"/>
    <col min="9721" max="9721" width="25.28515625" style="2" customWidth="1"/>
    <col min="9722" max="9722" width="6.28515625" style="2" customWidth="1"/>
    <col min="9723" max="9723" width="10.7109375" style="2" customWidth="1"/>
    <col min="9724" max="9724" width="10.28515625" style="2" customWidth="1"/>
    <col min="9725" max="9725" width="32.28515625" style="2" customWidth="1"/>
    <col min="9726" max="9726" width="13.7109375" style="2" customWidth="1"/>
    <col min="9727" max="9727" width="11.7109375" style="2" customWidth="1"/>
    <col min="9728" max="9728" width="12.5703125" style="2" customWidth="1"/>
    <col min="9729" max="9730" width="11.5703125" style="2" customWidth="1"/>
    <col min="9731" max="9731" width="18.5703125" style="2" customWidth="1"/>
    <col min="9732" max="9732" width="11.5703125" style="2" customWidth="1"/>
    <col min="9733" max="9736" width="12.28515625" style="2" customWidth="1"/>
    <col min="9737" max="9738" width="11" style="2" customWidth="1"/>
    <col min="9739" max="9739" width="20.28515625" style="2" customWidth="1"/>
    <col min="9740" max="9740" width="13.7109375" style="2" customWidth="1"/>
    <col min="9741" max="9741" width="15.28515625" style="2" customWidth="1"/>
    <col min="9742" max="9742" width="14.5703125" style="2" customWidth="1"/>
    <col min="9743" max="9744" width="11" style="2" customWidth="1"/>
    <col min="9745" max="9745" width="12" style="2" customWidth="1"/>
    <col min="9746" max="9748" width="15.28515625" style="2" customWidth="1"/>
    <col min="9749" max="9749" width="12.5703125" style="2" customWidth="1"/>
    <col min="9750" max="9752" width="11.5703125" style="2" customWidth="1"/>
    <col min="9753" max="9753" width="15.28515625" style="2" customWidth="1"/>
    <col min="9754" max="9754" width="13.42578125" style="2" customWidth="1"/>
    <col min="9755" max="9755" width="14.7109375" style="2" customWidth="1"/>
    <col min="9756" max="9757" width="11.5703125" style="2" customWidth="1"/>
    <col min="9758" max="9976" width="9.140625" style="2"/>
    <col min="9977" max="9977" width="25.28515625" style="2" customWidth="1"/>
    <col min="9978" max="9978" width="6.28515625" style="2" customWidth="1"/>
    <col min="9979" max="9979" width="10.7109375" style="2" customWidth="1"/>
    <col min="9980" max="9980" width="10.28515625" style="2" customWidth="1"/>
    <col min="9981" max="9981" width="32.28515625" style="2" customWidth="1"/>
    <col min="9982" max="9982" width="13.7109375" style="2" customWidth="1"/>
    <col min="9983" max="9983" width="11.7109375" style="2" customWidth="1"/>
    <col min="9984" max="9984" width="12.5703125" style="2" customWidth="1"/>
    <col min="9985" max="9986" width="11.5703125" style="2" customWidth="1"/>
    <col min="9987" max="9987" width="18.5703125" style="2" customWidth="1"/>
    <col min="9988" max="9988" width="11.5703125" style="2" customWidth="1"/>
    <col min="9989" max="9992" width="12.28515625" style="2" customWidth="1"/>
    <col min="9993" max="9994" width="11" style="2" customWidth="1"/>
    <col min="9995" max="9995" width="20.28515625" style="2" customWidth="1"/>
    <col min="9996" max="9996" width="13.7109375" style="2" customWidth="1"/>
    <col min="9997" max="9997" width="15.28515625" style="2" customWidth="1"/>
    <col min="9998" max="9998" width="14.5703125" style="2" customWidth="1"/>
    <col min="9999" max="10000" width="11" style="2" customWidth="1"/>
    <col min="10001" max="10001" width="12" style="2" customWidth="1"/>
    <col min="10002" max="10004" width="15.28515625" style="2" customWidth="1"/>
    <col min="10005" max="10005" width="12.5703125" style="2" customWidth="1"/>
    <col min="10006" max="10008" width="11.5703125" style="2" customWidth="1"/>
    <col min="10009" max="10009" width="15.28515625" style="2" customWidth="1"/>
    <col min="10010" max="10010" width="13.42578125" style="2" customWidth="1"/>
    <col min="10011" max="10011" width="14.7109375" style="2" customWidth="1"/>
    <col min="10012" max="10013" width="11.5703125" style="2" customWidth="1"/>
    <col min="10014" max="10232" width="9.140625" style="2"/>
    <col min="10233" max="10233" width="25.28515625" style="2" customWidth="1"/>
    <col min="10234" max="10234" width="6.28515625" style="2" customWidth="1"/>
    <col min="10235" max="10235" width="10.7109375" style="2" customWidth="1"/>
    <col min="10236" max="10236" width="10.28515625" style="2" customWidth="1"/>
    <col min="10237" max="10237" width="32.28515625" style="2" customWidth="1"/>
    <col min="10238" max="10238" width="13.7109375" style="2" customWidth="1"/>
    <col min="10239" max="10239" width="11.7109375" style="2" customWidth="1"/>
    <col min="10240" max="10240" width="12.5703125" style="2" customWidth="1"/>
    <col min="10241" max="10242" width="11.5703125" style="2" customWidth="1"/>
    <col min="10243" max="10243" width="18.5703125" style="2" customWidth="1"/>
    <col min="10244" max="10244" width="11.5703125" style="2" customWidth="1"/>
    <col min="10245" max="10248" width="12.28515625" style="2" customWidth="1"/>
    <col min="10249" max="10250" width="11" style="2" customWidth="1"/>
    <col min="10251" max="10251" width="20.28515625" style="2" customWidth="1"/>
    <col min="10252" max="10252" width="13.7109375" style="2" customWidth="1"/>
    <col min="10253" max="10253" width="15.28515625" style="2" customWidth="1"/>
    <col min="10254" max="10254" width="14.5703125" style="2" customWidth="1"/>
    <col min="10255" max="10256" width="11" style="2" customWidth="1"/>
    <col min="10257" max="10257" width="12" style="2" customWidth="1"/>
    <col min="10258" max="10260" width="15.28515625" style="2" customWidth="1"/>
    <col min="10261" max="10261" width="12.5703125" style="2" customWidth="1"/>
    <col min="10262" max="10264" width="11.5703125" style="2" customWidth="1"/>
    <col min="10265" max="10265" width="15.28515625" style="2" customWidth="1"/>
    <col min="10266" max="10266" width="13.42578125" style="2" customWidth="1"/>
    <col min="10267" max="10267" width="14.7109375" style="2" customWidth="1"/>
    <col min="10268" max="10269" width="11.5703125" style="2" customWidth="1"/>
    <col min="10270" max="10488" width="9.140625" style="2"/>
    <col min="10489" max="10489" width="25.28515625" style="2" customWidth="1"/>
    <col min="10490" max="10490" width="6.28515625" style="2" customWidth="1"/>
    <col min="10491" max="10491" width="10.7109375" style="2" customWidth="1"/>
    <col min="10492" max="10492" width="10.28515625" style="2" customWidth="1"/>
    <col min="10493" max="10493" width="32.28515625" style="2" customWidth="1"/>
    <col min="10494" max="10494" width="13.7109375" style="2" customWidth="1"/>
    <col min="10495" max="10495" width="11.7109375" style="2" customWidth="1"/>
    <col min="10496" max="10496" width="12.5703125" style="2" customWidth="1"/>
    <col min="10497" max="10498" width="11.5703125" style="2" customWidth="1"/>
    <col min="10499" max="10499" width="18.5703125" style="2" customWidth="1"/>
    <col min="10500" max="10500" width="11.5703125" style="2" customWidth="1"/>
    <col min="10501" max="10504" width="12.28515625" style="2" customWidth="1"/>
    <col min="10505" max="10506" width="11" style="2" customWidth="1"/>
    <col min="10507" max="10507" width="20.28515625" style="2" customWidth="1"/>
    <col min="10508" max="10508" width="13.7109375" style="2" customWidth="1"/>
    <col min="10509" max="10509" width="15.28515625" style="2" customWidth="1"/>
    <col min="10510" max="10510" width="14.5703125" style="2" customWidth="1"/>
    <col min="10511" max="10512" width="11" style="2" customWidth="1"/>
    <col min="10513" max="10513" width="12" style="2" customWidth="1"/>
    <col min="10514" max="10516" width="15.28515625" style="2" customWidth="1"/>
    <col min="10517" max="10517" width="12.5703125" style="2" customWidth="1"/>
    <col min="10518" max="10520" width="11.5703125" style="2" customWidth="1"/>
    <col min="10521" max="10521" width="15.28515625" style="2" customWidth="1"/>
    <col min="10522" max="10522" width="13.42578125" style="2" customWidth="1"/>
    <col min="10523" max="10523" width="14.7109375" style="2" customWidth="1"/>
    <col min="10524" max="10525" width="11.5703125" style="2" customWidth="1"/>
    <col min="10526" max="10744" width="9.140625" style="2"/>
    <col min="10745" max="10745" width="25.28515625" style="2" customWidth="1"/>
    <col min="10746" max="10746" width="6.28515625" style="2" customWidth="1"/>
    <col min="10747" max="10747" width="10.7109375" style="2" customWidth="1"/>
    <col min="10748" max="10748" width="10.28515625" style="2" customWidth="1"/>
    <col min="10749" max="10749" width="32.28515625" style="2" customWidth="1"/>
    <col min="10750" max="10750" width="13.7109375" style="2" customWidth="1"/>
    <col min="10751" max="10751" width="11.7109375" style="2" customWidth="1"/>
    <col min="10752" max="10752" width="12.5703125" style="2" customWidth="1"/>
    <col min="10753" max="10754" width="11.5703125" style="2" customWidth="1"/>
    <col min="10755" max="10755" width="18.5703125" style="2" customWidth="1"/>
    <col min="10756" max="10756" width="11.5703125" style="2" customWidth="1"/>
    <col min="10757" max="10760" width="12.28515625" style="2" customWidth="1"/>
    <col min="10761" max="10762" width="11" style="2" customWidth="1"/>
    <col min="10763" max="10763" width="20.28515625" style="2" customWidth="1"/>
    <col min="10764" max="10764" width="13.7109375" style="2" customWidth="1"/>
    <col min="10765" max="10765" width="15.28515625" style="2" customWidth="1"/>
    <col min="10766" max="10766" width="14.5703125" style="2" customWidth="1"/>
    <col min="10767" max="10768" width="11" style="2" customWidth="1"/>
    <col min="10769" max="10769" width="12" style="2" customWidth="1"/>
    <col min="10770" max="10772" width="15.28515625" style="2" customWidth="1"/>
    <col min="10773" max="10773" width="12.5703125" style="2" customWidth="1"/>
    <col min="10774" max="10776" width="11.5703125" style="2" customWidth="1"/>
    <col min="10777" max="10777" width="15.28515625" style="2" customWidth="1"/>
    <col min="10778" max="10778" width="13.42578125" style="2" customWidth="1"/>
    <col min="10779" max="10779" width="14.7109375" style="2" customWidth="1"/>
    <col min="10780" max="10781" width="11.5703125" style="2" customWidth="1"/>
    <col min="10782" max="11000" width="9.140625" style="2"/>
    <col min="11001" max="11001" width="25.28515625" style="2" customWidth="1"/>
    <col min="11002" max="11002" width="6.28515625" style="2" customWidth="1"/>
    <col min="11003" max="11003" width="10.7109375" style="2" customWidth="1"/>
    <col min="11004" max="11004" width="10.28515625" style="2" customWidth="1"/>
    <col min="11005" max="11005" width="32.28515625" style="2" customWidth="1"/>
    <col min="11006" max="11006" width="13.7109375" style="2" customWidth="1"/>
    <col min="11007" max="11007" width="11.7109375" style="2" customWidth="1"/>
    <col min="11008" max="11008" width="12.5703125" style="2" customWidth="1"/>
    <col min="11009" max="11010" width="11.5703125" style="2" customWidth="1"/>
    <col min="11011" max="11011" width="18.5703125" style="2" customWidth="1"/>
    <col min="11012" max="11012" width="11.5703125" style="2" customWidth="1"/>
    <col min="11013" max="11016" width="12.28515625" style="2" customWidth="1"/>
    <col min="11017" max="11018" width="11" style="2" customWidth="1"/>
    <col min="11019" max="11019" width="20.28515625" style="2" customWidth="1"/>
    <col min="11020" max="11020" width="13.7109375" style="2" customWidth="1"/>
    <col min="11021" max="11021" width="15.28515625" style="2" customWidth="1"/>
    <col min="11022" max="11022" width="14.5703125" style="2" customWidth="1"/>
    <col min="11023" max="11024" width="11" style="2" customWidth="1"/>
    <col min="11025" max="11025" width="12" style="2" customWidth="1"/>
    <col min="11026" max="11028" width="15.28515625" style="2" customWidth="1"/>
    <col min="11029" max="11029" width="12.5703125" style="2" customWidth="1"/>
    <col min="11030" max="11032" width="11.5703125" style="2" customWidth="1"/>
    <col min="11033" max="11033" width="15.28515625" style="2" customWidth="1"/>
    <col min="11034" max="11034" width="13.42578125" style="2" customWidth="1"/>
    <col min="11035" max="11035" width="14.7109375" style="2" customWidth="1"/>
    <col min="11036" max="11037" width="11.5703125" style="2" customWidth="1"/>
    <col min="11038" max="11256" width="9.140625" style="2"/>
    <col min="11257" max="11257" width="25.28515625" style="2" customWidth="1"/>
    <col min="11258" max="11258" width="6.28515625" style="2" customWidth="1"/>
    <col min="11259" max="11259" width="10.7109375" style="2" customWidth="1"/>
    <col min="11260" max="11260" width="10.28515625" style="2" customWidth="1"/>
    <col min="11261" max="11261" width="32.28515625" style="2" customWidth="1"/>
    <col min="11262" max="11262" width="13.7109375" style="2" customWidth="1"/>
    <col min="11263" max="11263" width="11.7109375" style="2" customWidth="1"/>
    <col min="11264" max="11264" width="12.5703125" style="2" customWidth="1"/>
    <col min="11265" max="11266" width="11.5703125" style="2" customWidth="1"/>
    <col min="11267" max="11267" width="18.5703125" style="2" customWidth="1"/>
    <col min="11268" max="11268" width="11.5703125" style="2" customWidth="1"/>
    <col min="11269" max="11272" width="12.28515625" style="2" customWidth="1"/>
    <col min="11273" max="11274" width="11" style="2" customWidth="1"/>
    <col min="11275" max="11275" width="20.28515625" style="2" customWidth="1"/>
    <col min="11276" max="11276" width="13.7109375" style="2" customWidth="1"/>
    <col min="11277" max="11277" width="15.28515625" style="2" customWidth="1"/>
    <col min="11278" max="11278" width="14.5703125" style="2" customWidth="1"/>
    <col min="11279" max="11280" width="11" style="2" customWidth="1"/>
    <col min="11281" max="11281" width="12" style="2" customWidth="1"/>
    <col min="11282" max="11284" width="15.28515625" style="2" customWidth="1"/>
    <col min="11285" max="11285" width="12.5703125" style="2" customWidth="1"/>
    <col min="11286" max="11288" width="11.5703125" style="2" customWidth="1"/>
    <col min="11289" max="11289" width="15.28515625" style="2" customWidth="1"/>
    <col min="11290" max="11290" width="13.42578125" style="2" customWidth="1"/>
    <col min="11291" max="11291" width="14.7109375" style="2" customWidth="1"/>
    <col min="11292" max="11293" width="11.5703125" style="2" customWidth="1"/>
    <col min="11294" max="11512" width="9.140625" style="2"/>
    <col min="11513" max="11513" width="25.28515625" style="2" customWidth="1"/>
    <col min="11514" max="11514" width="6.28515625" style="2" customWidth="1"/>
    <col min="11515" max="11515" width="10.7109375" style="2" customWidth="1"/>
    <col min="11516" max="11516" width="10.28515625" style="2" customWidth="1"/>
    <col min="11517" max="11517" width="32.28515625" style="2" customWidth="1"/>
    <col min="11518" max="11518" width="13.7109375" style="2" customWidth="1"/>
    <col min="11519" max="11519" width="11.7109375" style="2" customWidth="1"/>
    <col min="11520" max="11520" width="12.5703125" style="2" customWidth="1"/>
    <col min="11521" max="11522" width="11.5703125" style="2" customWidth="1"/>
    <col min="11523" max="11523" width="18.5703125" style="2" customWidth="1"/>
    <col min="11524" max="11524" width="11.5703125" style="2" customWidth="1"/>
    <col min="11525" max="11528" width="12.28515625" style="2" customWidth="1"/>
    <col min="11529" max="11530" width="11" style="2" customWidth="1"/>
    <col min="11531" max="11531" width="20.28515625" style="2" customWidth="1"/>
    <col min="11532" max="11532" width="13.7109375" style="2" customWidth="1"/>
    <col min="11533" max="11533" width="15.28515625" style="2" customWidth="1"/>
    <col min="11534" max="11534" width="14.5703125" style="2" customWidth="1"/>
    <col min="11535" max="11536" width="11" style="2" customWidth="1"/>
    <col min="11537" max="11537" width="12" style="2" customWidth="1"/>
    <col min="11538" max="11540" width="15.28515625" style="2" customWidth="1"/>
    <col min="11541" max="11541" width="12.5703125" style="2" customWidth="1"/>
    <col min="11542" max="11544" width="11.5703125" style="2" customWidth="1"/>
    <col min="11545" max="11545" width="15.28515625" style="2" customWidth="1"/>
    <col min="11546" max="11546" width="13.42578125" style="2" customWidth="1"/>
    <col min="11547" max="11547" width="14.7109375" style="2" customWidth="1"/>
    <col min="11548" max="11549" width="11.5703125" style="2" customWidth="1"/>
    <col min="11550" max="11768" width="9.140625" style="2"/>
    <col min="11769" max="11769" width="25.28515625" style="2" customWidth="1"/>
    <col min="11770" max="11770" width="6.28515625" style="2" customWidth="1"/>
    <col min="11771" max="11771" width="10.7109375" style="2" customWidth="1"/>
    <col min="11772" max="11772" width="10.28515625" style="2" customWidth="1"/>
    <col min="11773" max="11773" width="32.28515625" style="2" customWidth="1"/>
    <col min="11774" max="11774" width="13.7109375" style="2" customWidth="1"/>
    <col min="11775" max="11775" width="11.7109375" style="2" customWidth="1"/>
    <col min="11776" max="11776" width="12.5703125" style="2" customWidth="1"/>
    <col min="11777" max="11778" width="11.5703125" style="2" customWidth="1"/>
    <col min="11779" max="11779" width="18.5703125" style="2" customWidth="1"/>
    <col min="11780" max="11780" width="11.5703125" style="2" customWidth="1"/>
    <col min="11781" max="11784" width="12.28515625" style="2" customWidth="1"/>
    <col min="11785" max="11786" width="11" style="2" customWidth="1"/>
    <col min="11787" max="11787" width="20.28515625" style="2" customWidth="1"/>
    <col min="11788" max="11788" width="13.7109375" style="2" customWidth="1"/>
    <col min="11789" max="11789" width="15.28515625" style="2" customWidth="1"/>
    <col min="11790" max="11790" width="14.5703125" style="2" customWidth="1"/>
    <col min="11791" max="11792" width="11" style="2" customWidth="1"/>
    <col min="11793" max="11793" width="12" style="2" customWidth="1"/>
    <col min="11794" max="11796" width="15.28515625" style="2" customWidth="1"/>
    <col min="11797" max="11797" width="12.5703125" style="2" customWidth="1"/>
    <col min="11798" max="11800" width="11.5703125" style="2" customWidth="1"/>
    <col min="11801" max="11801" width="15.28515625" style="2" customWidth="1"/>
    <col min="11802" max="11802" width="13.42578125" style="2" customWidth="1"/>
    <col min="11803" max="11803" width="14.7109375" style="2" customWidth="1"/>
    <col min="11804" max="11805" width="11.5703125" style="2" customWidth="1"/>
    <col min="11806" max="12024" width="9.140625" style="2"/>
    <col min="12025" max="12025" width="25.28515625" style="2" customWidth="1"/>
    <col min="12026" max="12026" width="6.28515625" style="2" customWidth="1"/>
    <col min="12027" max="12027" width="10.7109375" style="2" customWidth="1"/>
    <col min="12028" max="12028" width="10.28515625" style="2" customWidth="1"/>
    <col min="12029" max="12029" width="32.28515625" style="2" customWidth="1"/>
    <col min="12030" max="12030" width="13.7109375" style="2" customWidth="1"/>
    <col min="12031" max="12031" width="11.7109375" style="2" customWidth="1"/>
    <col min="12032" max="12032" width="12.5703125" style="2" customWidth="1"/>
    <col min="12033" max="12034" width="11.5703125" style="2" customWidth="1"/>
    <col min="12035" max="12035" width="18.5703125" style="2" customWidth="1"/>
    <col min="12036" max="12036" width="11.5703125" style="2" customWidth="1"/>
    <col min="12037" max="12040" width="12.28515625" style="2" customWidth="1"/>
    <col min="12041" max="12042" width="11" style="2" customWidth="1"/>
    <col min="12043" max="12043" width="20.28515625" style="2" customWidth="1"/>
    <col min="12044" max="12044" width="13.7109375" style="2" customWidth="1"/>
    <col min="12045" max="12045" width="15.28515625" style="2" customWidth="1"/>
    <col min="12046" max="12046" width="14.5703125" style="2" customWidth="1"/>
    <col min="12047" max="12048" width="11" style="2" customWidth="1"/>
    <col min="12049" max="12049" width="12" style="2" customWidth="1"/>
    <col min="12050" max="12052" width="15.28515625" style="2" customWidth="1"/>
    <col min="12053" max="12053" width="12.5703125" style="2" customWidth="1"/>
    <col min="12054" max="12056" width="11.5703125" style="2" customWidth="1"/>
    <col min="12057" max="12057" width="15.28515625" style="2" customWidth="1"/>
    <col min="12058" max="12058" width="13.42578125" style="2" customWidth="1"/>
    <col min="12059" max="12059" width="14.7109375" style="2" customWidth="1"/>
    <col min="12060" max="12061" width="11.5703125" style="2" customWidth="1"/>
    <col min="12062" max="12280" width="9.140625" style="2"/>
    <col min="12281" max="12281" width="25.28515625" style="2" customWidth="1"/>
    <col min="12282" max="12282" width="6.28515625" style="2" customWidth="1"/>
    <col min="12283" max="12283" width="10.7109375" style="2" customWidth="1"/>
    <col min="12284" max="12284" width="10.28515625" style="2" customWidth="1"/>
    <col min="12285" max="12285" width="32.28515625" style="2" customWidth="1"/>
    <col min="12286" max="12286" width="13.7109375" style="2" customWidth="1"/>
    <col min="12287" max="12287" width="11.7109375" style="2" customWidth="1"/>
    <col min="12288" max="12288" width="12.5703125" style="2" customWidth="1"/>
    <col min="12289" max="12290" width="11.5703125" style="2" customWidth="1"/>
    <col min="12291" max="12291" width="18.5703125" style="2" customWidth="1"/>
    <col min="12292" max="12292" width="11.5703125" style="2" customWidth="1"/>
    <col min="12293" max="12296" width="12.28515625" style="2" customWidth="1"/>
    <col min="12297" max="12298" width="11" style="2" customWidth="1"/>
    <col min="12299" max="12299" width="20.28515625" style="2" customWidth="1"/>
    <col min="12300" max="12300" width="13.7109375" style="2" customWidth="1"/>
    <col min="12301" max="12301" width="15.28515625" style="2" customWidth="1"/>
    <col min="12302" max="12302" width="14.5703125" style="2" customWidth="1"/>
    <col min="12303" max="12304" width="11" style="2" customWidth="1"/>
    <col min="12305" max="12305" width="12" style="2" customWidth="1"/>
    <col min="12306" max="12308" width="15.28515625" style="2" customWidth="1"/>
    <col min="12309" max="12309" width="12.5703125" style="2" customWidth="1"/>
    <col min="12310" max="12312" width="11.5703125" style="2" customWidth="1"/>
    <col min="12313" max="12313" width="15.28515625" style="2" customWidth="1"/>
    <col min="12314" max="12314" width="13.42578125" style="2" customWidth="1"/>
    <col min="12315" max="12315" width="14.7109375" style="2" customWidth="1"/>
    <col min="12316" max="12317" width="11.5703125" style="2" customWidth="1"/>
    <col min="12318" max="12536" width="9.140625" style="2"/>
    <col min="12537" max="12537" width="25.28515625" style="2" customWidth="1"/>
    <col min="12538" max="12538" width="6.28515625" style="2" customWidth="1"/>
    <col min="12539" max="12539" width="10.7109375" style="2" customWidth="1"/>
    <col min="12540" max="12540" width="10.28515625" style="2" customWidth="1"/>
    <col min="12541" max="12541" width="32.28515625" style="2" customWidth="1"/>
    <col min="12542" max="12542" width="13.7109375" style="2" customWidth="1"/>
    <col min="12543" max="12543" width="11.7109375" style="2" customWidth="1"/>
    <col min="12544" max="12544" width="12.5703125" style="2" customWidth="1"/>
    <col min="12545" max="12546" width="11.5703125" style="2" customWidth="1"/>
    <col min="12547" max="12547" width="18.5703125" style="2" customWidth="1"/>
    <col min="12548" max="12548" width="11.5703125" style="2" customWidth="1"/>
    <col min="12549" max="12552" width="12.28515625" style="2" customWidth="1"/>
    <col min="12553" max="12554" width="11" style="2" customWidth="1"/>
    <col min="12555" max="12555" width="20.28515625" style="2" customWidth="1"/>
    <col min="12556" max="12556" width="13.7109375" style="2" customWidth="1"/>
    <col min="12557" max="12557" width="15.28515625" style="2" customWidth="1"/>
    <col min="12558" max="12558" width="14.5703125" style="2" customWidth="1"/>
    <col min="12559" max="12560" width="11" style="2" customWidth="1"/>
    <col min="12561" max="12561" width="12" style="2" customWidth="1"/>
    <col min="12562" max="12564" width="15.28515625" style="2" customWidth="1"/>
    <col min="12565" max="12565" width="12.5703125" style="2" customWidth="1"/>
    <col min="12566" max="12568" width="11.5703125" style="2" customWidth="1"/>
    <col min="12569" max="12569" width="15.28515625" style="2" customWidth="1"/>
    <col min="12570" max="12570" width="13.42578125" style="2" customWidth="1"/>
    <col min="12571" max="12571" width="14.7109375" style="2" customWidth="1"/>
    <col min="12572" max="12573" width="11.5703125" style="2" customWidth="1"/>
    <col min="12574" max="12792" width="9.140625" style="2"/>
    <col min="12793" max="12793" width="25.28515625" style="2" customWidth="1"/>
    <col min="12794" max="12794" width="6.28515625" style="2" customWidth="1"/>
    <col min="12795" max="12795" width="10.7109375" style="2" customWidth="1"/>
    <col min="12796" max="12796" width="10.28515625" style="2" customWidth="1"/>
    <col min="12797" max="12797" width="32.28515625" style="2" customWidth="1"/>
    <col min="12798" max="12798" width="13.7109375" style="2" customWidth="1"/>
    <col min="12799" max="12799" width="11.7109375" style="2" customWidth="1"/>
    <col min="12800" max="12800" width="12.5703125" style="2" customWidth="1"/>
    <col min="12801" max="12802" width="11.5703125" style="2" customWidth="1"/>
    <col min="12803" max="12803" width="18.5703125" style="2" customWidth="1"/>
    <col min="12804" max="12804" width="11.5703125" style="2" customWidth="1"/>
    <col min="12805" max="12808" width="12.28515625" style="2" customWidth="1"/>
    <col min="12809" max="12810" width="11" style="2" customWidth="1"/>
    <col min="12811" max="12811" width="20.28515625" style="2" customWidth="1"/>
    <col min="12812" max="12812" width="13.7109375" style="2" customWidth="1"/>
    <col min="12813" max="12813" width="15.28515625" style="2" customWidth="1"/>
    <col min="12814" max="12814" width="14.5703125" style="2" customWidth="1"/>
    <col min="12815" max="12816" width="11" style="2" customWidth="1"/>
    <col min="12817" max="12817" width="12" style="2" customWidth="1"/>
    <col min="12818" max="12820" width="15.28515625" style="2" customWidth="1"/>
    <col min="12821" max="12821" width="12.5703125" style="2" customWidth="1"/>
    <col min="12822" max="12824" width="11.5703125" style="2" customWidth="1"/>
    <col min="12825" max="12825" width="15.28515625" style="2" customWidth="1"/>
    <col min="12826" max="12826" width="13.42578125" style="2" customWidth="1"/>
    <col min="12827" max="12827" width="14.7109375" style="2" customWidth="1"/>
    <col min="12828" max="12829" width="11.5703125" style="2" customWidth="1"/>
    <col min="12830" max="13048" width="9.140625" style="2"/>
    <col min="13049" max="13049" width="25.28515625" style="2" customWidth="1"/>
    <col min="13050" max="13050" width="6.28515625" style="2" customWidth="1"/>
    <col min="13051" max="13051" width="10.7109375" style="2" customWidth="1"/>
    <col min="13052" max="13052" width="10.28515625" style="2" customWidth="1"/>
    <col min="13053" max="13053" width="32.28515625" style="2" customWidth="1"/>
    <col min="13054" max="13054" width="13.7109375" style="2" customWidth="1"/>
    <col min="13055" max="13055" width="11.7109375" style="2" customWidth="1"/>
    <col min="13056" max="13056" width="12.5703125" style="2" customWidth="1"/>
    <col min="13057" max="13058" width="11.5703125" style="2" customWidth="1"/>
    <col min="13059" max="13059" width="18.5703125" style="2" customWidth="1"/>
    <col min="13060" max="13060" width="11.5703125" style="2" customWidth="1"/>
    <col min="13061" max="13064" width="12.28515625" style="2" customWidth="1"/>
    <col min="13065" max="13066" width="11" style="2" customWidth="1"/>
    <col min="13067" max="13067" width="20.28515625" style="2" customWidth="1"/>
    <col min="13068" max="13068" width="13.7109375" style="2" customWidth="1"/>
    <col min="13069" max="13069" width="15.28515625" style="2" customWidth="1"/>
    <col min="13070" max="13070" width="14.5703125" style="2" customWidth="1"/>
    <col min="13071" max="13072" width="11" style="2" customWidth="1"/>
    <col min="13073" max="13073" width="12" style="2" customWidth="1"/>
    <col min="13074" max="13076" width="15.28515625" style="2" customWidth="1"/>
    <col min="13077" max="13077" width="12.5703125" style="2" customWidth="1"/>
    <col min="13078" max="13080" width="11.5703125" style="2" customWidth="1"/>
    <col min="13081" max="13081" width="15.28515625" style="2" customWidth="1"/>
    <col min="13082" max="13082" width="13.42578125" style="2" customWidth="1"/>
    <col min="13083" max="13083" width="14.7109375" style="2" customWidth="1"/>
    <col min="13084" max="13085" width="11.5703125" style="2" customWidth="1"/>
    <col min="13086" max="13304" width="9.140625" style="2"/>
    <col min="13305" max="13305" width="25.28515625" style="2" customWidth="1"/>
    <col min="13306" max="13306" width="6.28515625" style="2" customWidth="1"/>
    <col min="13307" max="13307" width="10.7109375" style="2" customWidth="1"/>
    <col min="13308" max="13308" width="10.28515625" style="2" customWidth="1"/>
    <col min="13309" max="13309" width="32.28515625" style="2" customWidth="1"/>
    <col min="13310" max="13310" width="13.7109375" style="2" customWidth="1"/>
    <col min="13311" max="13311" width="11.7109375" style="2" customWidth="1"/>
    <col min="13312" max="13312" width="12.5703125" style="2" customWidth="1"/>
    <col min="13313" max="13314" width="11.5703125" style="2" customWidth="1"/>
    <col min="13315" max="13315" width="18.5703125" style="2" customWidth="1"/>
    <col min="13316" max="13316" width="11.5703125" style="2" customWidth="1"/>
    <col min="13317" max="13320" width="12.28515625" style="2" customWidth="1"/>
    <col min="13321" max="13322" width="11" style="2" customWidth="1"/>
    <col min="13323" max="13323" width="20.28515625" style="2" customWidth="1"/>
    <col min="13324" max="13324" width="13.7109375" style="2" customWidth="1"/>
    <col min="13325" max="13325" width="15.28515625" style="2" customWidth="1"/>
    <col min="13326" max="13326" width="14.5703125" style="2" customWidth="1"/>
    <col min="13327" max="13328" width="11" style="2" customWidth="1"/>
    <col min="13329" max="13329" width="12" style="2" customWidth="1"/>
    <col min="13330" max="13332" width="15.28515625" style="2" customWidth="1"/>
    <col min="13333" max="13333" width="12.5703125" style="2" customWidth="1"/>
    <col min="13334" max="13336" width="11.5703125" style="2" customWidth="1"/>
    <col min="13337" max="13337" width="15.28515625" style="2" customWidth="1"/>
    <col min="13338" max="13338" width="13.42578125" style="2" customWidth="1"/>
    <col min="13339" max="13339" width="14.7109375" style="2" customWidth="1"/>
    <col min="13340" max="13341" width="11.5703125" style="2" customWidth="1"/>
    <col min="13342" max="13560" width="9.140625" style="2"/>
    <col min="13561" max="13561" width="25.28515625" style="2" customWidth="1"/>
    <col min="13562" max="13562" width="6.28515625" style="2" customWidth="1"/>
    <col min="13563" max="13563" width="10.7109375" style="2" customWidth="1"/>
    <col min="13564" max="13564" width="10.28515625" style="2" customWidth="1"/>
    <col min="13565" max="13565" width="32.28515625" style="2" customWidth="1"/>
    <col min="13566" max="13566" width="13.7109375" style="2" customWidth="1"/>
    <col min="13567" max="13567" width="11.7109375" style="2" customWidth="1"/>
    <col min="13568" max="13568" width="12.5703125" style="2" customWidth="1"/>
    <col min="13569" max="13570" width="11.5703125" style="2" customWidth="1"/>
    <col min="13571" max="13571" width="18.5703125" style="2" customWidth="1"/>
    <col min="13572" max="13572" width="11.5703125" style="2" customWidth="1"/>
    <col min="13573" max="13576" width="12.28515625" style="2" customWidth="1"/>
    <col min="13577" max="13578" width="11" style="2" customWidth="1"/>
    <col min="13579" max="13579" width="20.28515625" style="2" customWidth="1"/>
    <col min="13580" max="13580" width="13.7109375" style="2" customWidth="1"/>
    <col min="13581" max="13581" width="15.28515625" style="2" customWidth="1"/>
    <col min="13582" max="13582" width="14.5703125" style="2" customWidth="1"/>
    <col min="13583" max="13584" width="11" style="2" customWidth="1"/>
    <col min="13585" max="13585" width="12" style="2" customWidth="1"/>
    <col min="13586" max="13588" width="15.28515625" style="2" customWidth="1"/>
    <col min="13589" max="13589" width="12.5703125" style="2" customWidth="1"/>
    <col min="13590" max="13592" width="11.5703125" style="2" customWidth="1"/>
    <col min="13593" max="13593" width="15.28515625" style="2" customWidth="1"/>
    <col min="13594" max="13594" width="13.42578125" style="2" customWidth="1"/>
    <col min="13595" max="13595" width="14.7109375" style="2" customWidth="1"/>
    <col min="13596" max="13597" width="11.5703125" style="2" customWidth="1"/>
    <col min="13598" max="13816" width="9.140625" style="2"/>
    <col min="13817" max="13817" width="25.28515625" style="2" customWidth="1"/>
    <col min="13818" max="13818" width="6.28515625" style="2" customWidth="1"/>
    <col min="13819" max="13819" width="10.7109375" style="2" customWidth="1"/>
    <col min="13820" max="13820" width="10.28515625" style="2" customWidth="1"/>
    <col min="13821" max="13821" width="32.28515625" style="2" customWidth="1"/>
    <col min="13822" max="13822" width="13.7109375" style="2" customWidth="1"/>
    <col min="13823" max="13823" width="11.7109375" style="2" customWidth="1"/>
    <col min="13824" max="13824" width="12.5703125" style="2" customWidth="1"/>
    <col min="13825" max="13826" width="11.5703125" style="2" customWidth="1"/>
    <col min="13827" max="13827" width="18.5703125" style="2" customWidth="1"/>
    <col min="13828" max="13828" width="11.5703125" style="2" customWidth="1"/>
    <col min="13829" max="13832" width="12.28515625" style="2" customWidth="1"/>
    <col min="13833" max="13834" width="11" style="2" customWidth="1"/>
    <col min="13835" max="13835" width="20.28515625" style="2" customWidth="1"/>
    <col min="13836" max="13836" width="13.7109375" style="2" customWidth="1"/>
    <col min="13837" max="13837" width="15.28515625" style="2" customWidth="1"/>
    <col min="13838" max="13838" width="14.5703125" style="2" customWidth="1"/>
    <col min="13839" max="13840" width="11" style="2" customWidth="1"/>
    <col min="13841" max="13841" width="12" style="2" customWidth="1"/>
    <col min="13842" max="13844" width="15.28515625" style="2" customWidth="1"/>
    <col min="13845" max="13845" width="12.5703125" style="2" customWidth="1"/>
    <col min="13846" max="13848" width="11.5703125" style="2" customWidth="1"/>
    <col min="13849" max="13849" width="15.28515625" style="2" customWidth="1"/>
    <col min="13850" max="13850" width="13.42578125" style="2" customWidth="1"/>
    <col min="13851" max="13851" width="14.7109375" style="2" customWidth="1"/>
    <col min="13852" max="13853" width="11.5703125" style="2" customWidth="1"/>
    <col min="13854" max="14072" width="9.140625" style="2"/>
    <col min="14073" max="14073" width="25.28515625" style="2" customWidth="1"/>
    <col min="14074" max="14074" width="6.28515625" style="2" customWidth="1"/>
    <col min="14075" max="14075" width="10.7109375" style="2" customWidth="1"/>
    <col min="14076" max="14076" width="10.28515625" style="2" customWidth="1"/>
    <col min="14077" max="14077" width="32.28515625" style="2" customWidth="1"/>
    <col min="14078" max="14078" width="13.7109375" style="2" customWidth="1"/>
    <col min="14079" max="14079" width="11.7109375" style="2" customWidth="1"/>
    <col min="14080" max="14080" width="12.5703125" style="2" customWidth="1"/>
    <col min="14081" max="14082" width="11.5703125" style="2" customWidth="1"/>
    <col min="14083" max="14083" width="18.5703125" style="2" customWidth="1"/>
    <col min="14084" max="14084" width="11.5703125" style="2" customWidth="1"/>
    <col min="14085" max="14088" width="12.28515625" style="2" customWidth="1"/>
    <col min="14089" max="14090" width="11" style="2" customWidth="1"/>
    <col min="14091" max="14091" width="20.28515625" style="2" customWidth="1"/>
    <col min="14092" max="14092" width="13.7109375" style="2" customWidth="1"/>
    <col min="14093" max="14093" width="15.28515625" style="2" customWidth="1"/>
    <col min="14094" max="14094" width="14.5703125" style="2" customWidth="1"/>
    <col min="14095" max="14096" width="11" style="2" customWidth="1"/>
    <col min="14097" max="14097" width="12" style="2" customWidth="1"/>
    <col min="14098" max="14100" width="15.28515625" style="2" customWidth="1"/>
    <col min="14101" max="14101" width="12.5703125" style="2" customWidth="1"/>
    <col min="14102" max="14104" width="11.5703125" style="2" customWidth="1"/>
    <col min="14105" max="14105" width="15.28515625" style="2" customWidth="1"/>
    <col min="14106" max="14106" width="13.42578125" style="2" customWidth="1"/>
    <col min="14107" max="14107" width="14.7109375" style="2" customWidth="1"/>
    <col min="14108" max="14109" width="11.5703125" style="2" customWidth="1"/>
    <col min="14110" max="14328" width="9.140625" style="2"/>
    <col min="14329" max="14329" width="25.28515625" style="2" customWidth="1"/>
    <col min="14330" max="14330" width="6.28515625" style="2" customWidth="1"/>
    <col min="14331" max="14331" width="10.7109375" style="2" customWidth="1"/>
    <col min="14332" max="14332" width="10.28515625" style="2" customWidth="1"/>
    <col min="14333" max="14333" width="32.28515625" style="2" customWidth="1"/>
    <col min="14334" max="14334" width="13.7109375" style="2" customWidth="1"/>
    <col min="14335" max="14335" width="11.7109375" style="2" customWidth="1"/>
    <col min="14336" max="14336" width="12.5703125" style="2" customWidth="1"/>
    <col min="14337" max="14338" width="11.5703125" style="2" customWidth="1"/>
    <col min="14339" max="14339" width="18.5703125" style="2" customWidth="1"/>
    <col min="14340" max="14340" width="11.5703125" style="2" customWidth="1"/>
    <col min="14341" max="14344" width="12.28515625" style="2" customWidth="1"/>
    <col min="14345" max="14346" width="11" style="2" customWidth="1"/>
    <col min="14347" max="14347" width="20.28515625" style="2" customWidth="1"/>
    <col min="14348" max="14348" width="13.7109375" style="2" customWidth="1"/>
    <col min="14349" max="14349" width="15.28515625" style="2" customWidth="1"/>
    <col min="14350" max="14350" width="14.5703125" style="2" customWidth="1"/>
    <col min="14351" max="14352" width="11" style="2" customWidth="1"/>
    <col min="14353" max="14353" width="12" style="2" customWidth="1"/>
    <col min="14354" max="14356" width="15.28515625" style="2" customWidth="1"/>
    <col min="14357" max="14357" width="12.5703125" style="2" customWidth="1"/>
    <col min="14358" max="14360" width="11.5703125" style="2" customWidth="1"/>
    <col min="14361" max="14361" width="15.28515625" style="2" customWidth="1"/>
    <col min="14362" max="14362" width="13.42578125" style="2" customWidth="1"/>
    <col min="14363" max="14363" width="14.7109375" style="2" customWidth="1"/>
    <col min="14364" max="14365" width="11.5703125" style="2" customWidth="1"/>
    <col min="14366" max="14584" width="9.140625" style="2"/>
    <col min="14585" max="14585" width="25.28515625" style="2" customWidth="1"/>
    <col min="14586" max="14586" width="6.28515625" style="2" customWidth="1"/>
    <col min="14587" max="14587" width="10.7109375" style="2" customWidth="1"/>
    <col min="14588" max="14588" width="10.28515625" style="2" customWidth="1"/>
    <col min="14589" max="14589" width="32.28515625" style="2" customWidth="1"/>
    <col min="14590" max="14590" width="13.7109375" style="2" customWidth="1"/>
    <col min="14591" max="14591" width="11.7109375" style="2" customWidth="1"/>
    <col min="14592" max="14592" width="12.5703125" style="2" customWidth="1"/>
    <col min="14593" max="14594" width="11.5703125" style="2" customWidth="1"/>
    <col min="14595" max="14595" width="18.5703125" style="2" customWidth="1"/>
    <col min="14596" max="14596" width="11.5703125" style="2" customWidth="1"/>
    <col min="14597" max="14600" width="12.28515625" style="2" customWidth="1"/>
    <col min="14601" max="14602" width="11" style="2" customWidth="1"/>
    <col min="14603" max="14603" width="20.28515625" style="2" customWidth="1"/>
    <col min="14604" max="14604" width="13.7109375" style="2" customWidth="1"/>
    <col min="14605" max="14605" width="15.28515625" style="2" customWidth="1"/>
    <col min="14606" max="14606" width="14.5703125" style="2" customWidth="1"/>
    <col min="14607" max="14608" width="11" style="2" customWidth="1"/>
    <col min="14609" max="14609" width="12" style="2" customWidth="1"/>
    <col min="14610" max="14612" width="15.28515625" style="2" customWidth="1"/>
    <col min="14613" max="14613" width="12.5703125" style="2" customWidth="1"/>
    <col min="14614" max="14616" width="11.5703125" style="2" customWidth="1"/>
    <col min="14617" max="14617" width="15.28515625" style="2" customWidth="1"/>
    <col min="14618" max="14618" width="13.42578125" style="2" customWidth="1"/>
    <col min="14619" max="14619" width="14.7109375" style="2" customWidth="1"/>
    <col min="14620" max="14621" width="11.5703125" style="2" customWidth="1"/>
    <col min="14622" max="14840" width="9.140625" style="2"/>
    <col min="14841" max="14841" width="25.28515625" style="2" customWidth="1"/>
    <col min="14842" max="14842" width="6.28515625" style="2" customWidth="1"/>
    <col min="14843" max="14843" width="10.7109375" style="2" customWidth="1"/>
    <col min="14844" max="14844" width="10.28515625" style="2" customWidth="1"/>
    <col min="14845" max="14845" width="32.28515625" style="2" customWidth="1"/>
    <col min="14846" max="14846" width="13.7109375" style="2" customWidth="1"/>
    <col min="14847" max="14847" width="11.7109375" style="2" customWidth="1"/>
    <col min="14848" max="14848" width="12.5703125" style="2" customWidth="1"/>
    <col min="14849" max="14850" width="11.5703125" style="2" customWidth="1"/>
    <col min="14851" max="14851" width="18.5703125" style="2" customWidth="1"/>
    <col min="14852" max="14852" width="11.5703125" style="2" customWidth="1"/>
    <col min="14853" max="14856" width="12.28515625" style="2" customWidth="1"/>
    <col min="14857" max="14858" width="11" style="2" customWidth="1"/>
    <col min="14859" max="14859" width="20.28515625" style="2" customWidth="1"/>
    <col min="14860" max="14860" width="13.7109375" style="2" customWidth="1"/>
    <col min="14861" max="14861" width="15.28515625" style="2" customWidth="1"/>
    <col min="14862" max="14862" width="14.5703125" style="2" customWidth="1"/>
    <col min="14863" max="14864" width="11" style="2" customWidth="1"/>
    <col min="14865" max="14865" width="12" style="2" customWidth="1"/>
    <col min="14866" max="14868" width="15.28515625" style="2" customWidth="1"/>
    <col min="14869" max="14869" width="12.5703125" style="2" customWidth="1"/>
    <col min="14870" max="14872" width="11.5703125" style="2" customWidth="1"/>
    <col min="14873" max="14873" width="15.28515625" style="2" customWidth="1"/>
    <col min="14874" max="14874" width="13.42578125" style="2" customWidth="1"/>
    <col min="14875" max="14875" width="14.7109375" style="2" customWidth="1"/>
    <col min="14876" max="14877" width="11.5703125" style="2" customWidth="1"/>
    <col min="14878" max="15096" width="9.140625" style="2"/>
    <col min="15097" max="15097" width="25.28515625" style="2" customWidth="1"/>
    <col min="15098" max="15098" width="6.28515625" style="2" customWidth="1"/>
    <col min="15099" max="15099" width="10.7109375" style="2" customWidth="1"/>
    <col min="15100" max="15100" width="10.28515625" style="2" customWidth="1"/>
    <col min="15101" max="15101" width="32.28515625" style="2" customWidth="1"/>
    <col min="15102" max="15102" width="13.7109375" style="2" customWidth="1"/>
    <col min="15103" max="15103" width="11.7109375" style="2" customWidth="1"/>
    <col min="15104" max="15104" width="12.5703125" style="2" customWidth="1"/>
    <col min="15105" max="15106" width="11.5703125" style="2" customWidth="1"/>
    <col min="15107" max="15107" width="18.5703125" style="2" customWidth="1"/>
    <col min="15108" max="15108" width="11.5703125" style="2" customWidth="1"/>
    <col min="15109" max="15112" width="12.28515625" style="2" customWidth="1"/>
    <col min="15113" max="15114" width="11" style="2" customWidth="1"/>
    <col min="15115" max="15115" width="20.28515625" style="2" customWidth="1"/>
    <col min="15116" max="15116" width="13.7109375" style="2" customWidth="1"/>
    <col min="15117" max="15117" width="15.28515625" style="2" customWidth="1"/>
    <col min="15118" max="15118" width="14.5703125" style="2" customWidth="1"/>
    <col min="15119" max="15120" width="11" style="2" customWidth="1"/>
    <col min="15121" max="15121" width="12" style="2" customWidth="1"/>
    <col min="15122" max="15124" width="15.28515625" style="2" customWidth="1"/>
    <col min="15125" max="15125" width="12.5703125" style="2" customWidth="1"/>
    <col min="15126" max="15128" width="11.5703125" style="2" customWidth="1"/>
    <col min="15129" max="15129" width="15.28515625" style="2" customWidth="1"/>
    <col min="15130" max="15130" width="13.42578125" style="2" customWidth="1"/>
    <col min="15131" max="15131" width="14.7109375" style="2" customWidth="1"/>
    <col min="15132" max="15133" width="11.5703125" style="2" customWidth="1"/>
    <col min="15134" max="15352" width="9.140625" style="2"/>
    <col min="15353" max="15353" width="25.28515625" style="2" customWidth="1"/>
    <col min="15354" max="15354" width="6.28515625" style="2" customWidth="1"/>
    <col min="15355" max="15355" width="10.7109375" style="2" customWidth="1"/>
    <col min="15356" max="15356" width="10.28515625" style="2" customWidth="1"/>
    <col min="15357" max="15357" width="32.28515625" style="2" customWidth="1"/>
    <col min="15358" max="15358" width="13.7109375" style="2" customWidth="1"/>
    <col min="15359" max="15359" width="11.7109375" style="2" customWidth="1"/>
    <col min="15360" max="15360" width="12.5703125" style="2" customWidth="1"/>
    <col min="15361" max="15362" width="11.5703125" style="2" customWidth="1"/>
    <col min="15363" max="15363" width="18.5703125" style="2" customWidth="1"/>
    <col min="15364" max="15364" width="11.5703125" style="2" customWidth="1"/>
    <col min="15365" max="15368" width="12.28515625" style="2" customWidth="1"/>
    <col min="15369" max="15370" width="11" style="2" customWidth="1"/>
    <col min="15371" max="15371" width="20.28515625" style="2" customWidth="1"/>
    <col min="15372" max="15372" width="13.7109375" style="2" customWidth="1"/>
    <col min="15373" max="15373" width="15.28515625" style="2" customWidth="1"/>
    <col min="15374" max="15374" width="14.5703125" style="2" customWidth="1"/>
    <col min="15375" max="15376" width="11" style="2" customWidth="1"/>
    <col min="15377" max="15377" width="12" style="2" customWidth="1"/>
    <col min="15378" max="15380" width="15.28515625" style="2" customWidth="1"/>
    <col min="15381" max="15381" width="12.5703125" style="2" customWidth="1"/>
    <col min="15382" max="15384" width="11.5703125" style="2" customWidth="1"/>
    <col min="15385" max="15385" width="15.28515625" style="2" customWidth="1"/>
    <col min="15386" max="15386" width="13.42578125" style="2" customWidth="1"/>
    <col min="15387" max="15387" width="14.7109375" style="2" customWidth="1"/>
    <col min="15388" max="15389" width="11.5703125" style="2" customWidth="1"/>
    <col min="15390" max="15608" width="9.140625" style="2"/>
    <col min="15609" max="15609" width="25.28515625" style="2" customWidth="1"/>
    <col min="15610" max="15610" width="6.28515625" style="2" customWidth="1"/>
    <col min="15611" max="15611" width="10.7109375" style="2" customWidth="1"/>
    <col min="15612" max="15612" width="10.28515625" style="2" customWidth="1"/>
    <col min="15613" max="15613" width="32.28515625" style="2" customWidth="1"/>
    <col min="15614" max="15614" width="13.7109375" style="2" customWidth="1"/>
    <col min="15615" max="15615" width="11.7109375" style="2" customWidth="1"/>
    <col min="15616" max="15616" width="12.5703125" style="2" customWidth="1"/>
    <col min="15617" max="15618" width="11.5703125" style="2" customWidth="1"/>
    <col min="15619" max="15619" width="18.5703125" style="2" customWidth="1"/>
    <col min="15620" max="15620" width="11.5703125" style="2" customWidth="1"/>
    <col min="15621" max="15624" width="12.28515625" style="2" customWidth="1"/>
    <col min="15625" max="15626" width="11" style="2" customWidth="1"/>
    <col min="15627" max="15627" width="20.28515625" style="2" customWidth="1"/>
    <col min="15628" max="15628" width="13.7109375" style="2" customWidth="1"/>
    <col min="15629" max="15629" width="15.28515625" style="2" customWidth="1"/>
    <col min="15630" max="15630" width="14.5703125" style="2" customWidth="1"/>
    <col min="15631" max="15632" width="11" style="2" customWidth="1"/>
    <col min="15633" max="15633" width="12" style="2" customWidth="1"/>
    <col min="15634" max="15636" width="15.28515625" style="2" customWidth="1"/>
    <col min="15637" max="15637" width="12.5703125" style="2" customWidth="1"/>
    <col min="15638" max="15640" width="11.5703125" style="2" customWidth="1"/>
    <col min="15641" max="15641" width="15.28515625" style="2" customWidth="1"/>
    <col min="15642" max="15642" width="13.42578125" style="2" customWidth="1"/>
    <col min="15643" max="15643" width="14.7109375" style="2" customWidth="1"/>
    <col min="15644" max="15645" width="11.5703125" style="2" customWidth="1"/>
    <col min="15646" max="15864" width="9.140625" style="2"/>
    <col min="15865" max="15865" width="25.28515625" style="2" customWidth="1"/>
    <col min="15866" max="15866" width="6.28515625" style="2" customWidth="1"/>
    <col min="15867" max="15867" width="10.7109375" style="2" customWidth="1"/>
    <col min="15868" max="15868" width="10.28515625" style="2" customWidth="1"/>
    <col min="15869" max="15869" width="32.28515625" style="2" customWidth="1"/>
    <col min="15870" max="15870" width="13.7109375" style="2" customWidth="1"/>
    <col min="15871" max="15871" width="11.7109375" style="2" customWidth="1"/>
    <col min="15872" max="15872" width="12.5703125" style="2" customWidth="1"/>
    <col min="15873" max="15874" width="11.5703125" style="2" customWidth="1"/>
    <col min="15875" max="15875" width="18.5703125" style="2" customWidth="1"/>
    <col min="15876" max="15876" width="11.5703125" style="2" customWidth="1"/>
    <col min="15877" max="15880" width="12.28515625" style="2" customWidth="1"/>
    <col min="15881" max="15882" width="11" style="2" customWidth="1"/>
    <col min="15883" max="15883" width="20.28515625" style="2" customWidth="1"/>
    <col min="15884" max="15884" width="13.7109375" style="2" customWidth="1"/>
    <col min="15885" max="15885" width="15.28515625" style="2" customWidth="1"/>
    <col min="15886" max="15886" width="14.5703125" style="2" customWidth="1"/>
    <col min="15887" max="15888" width="11" style="2" customWidth="1"/>
    <col min="15889" max="15889" width="12" style="2" customWidth="1"/>
    <col min="15890" max="15892" width="15.28515625" style="2" customWidth="1"/>
    <col min="15893" max="15893" width="12.5703125" style="2" customWidth="1"/>
    <col min="15894" max="15896" width="11.5703125" style="2" customWidth="1"/>
    <col min="15897" max="15897" width="15.28515625" style="2" customWidth="1"/>
    <col min="15898" max="15898" width="13.42578125" style="2" customWidth="1"/>
    <col min="15899" max="15899" width="14.7109375" style="2" customWidth="1"/>
    <col min="15900" max="15901" width="11.5703125" style="2" customWidth="1"/>
    <col min="15902" max="16120" width="9.140625" style="2"/>
    <col min="16121" max="16121" width="25.28515625" style="2" customWidth="1"/>
    <col min="16122" max="16122" width="6.28515625" style="2" customWidth="1"/>
    <col min="16123" max="16123" width="10.7109375" style="2" customWidth="1"/>
    <col min="16124" max="16124" width="10.28515625" style="2" customWidth="1"/>
    <col min="16125" max="16125" width="32.28515625" style="2" customWidth="1"/>
    <col min="16126" max="16126" width="13.7109375" style="2" customWidth="1"/>
    <col min="16127" max="16127" width="11.7109375" style="2" customWidth="1"/>
    <col min="16128" max="16128" width="12.5703125" style="2" customWidth="1"/>
    <col min="16129" max="16130" width="11.5703125" style="2" customWidth="1"/>
    <col min="16131" max="16131" width="18.5703125" style="2" customWidth="1"/>
    <col min="16132" max="16132" width="11.5703125" style="2" customWidth="1"/>
    <col min="16133" max="16136" width="12.28515625" style="2" customWidth="1"/>
    <col min="16137" max="16138" width="11" style="2" customWidth="1"/>
    <col min="16139" max="16139" width="20.28515625" style="2" customWidth="1"/>
    <col min="16140" max="16140" width="13.7109375" style="2" customWidth="1"/>
    <col min="16141" max="16141" width="15.28515625" style="2" customWidth="1"/>
    <col min="16142" max="16142" width="14.5703125" style="2" customWidth="1"/>
    <col min="16143" max="16144" width="11" style="2" customWidth="1"/>
    <col min="16145" max="16145" width="12" style="2" customWidth="1"/>
    <col min="16146" max="16148" width="15.28515625" style="2" customWidth="1"/>
    <col min="16149" max="16149" width="12.5703125" style="2" customWidth="1"/>
    <col min="16150" max="16152" width="11.5703125" style="2" customWidth="1"/>
    <col min="16153" max="16153" width="15.28515625" style="2" customWidth="1"/>
    <col min="16154" max="16154" width="13.42578125" style="2" customWidth="1"/>
    <col min="16155" max="16155" width="14.7109375" style="2" customWidth="1"/>
    <col min="16156" max="16157" width="11.5703125" style="2" customWidth="1"/>
    <col min="16158" max="16384" width="9.140625" style="2"/>
  </cols>
  <sheetData>
    <row r="1" spans="1:29" ht="15.75" thickBot="1" x14ac:dyDescent="0.3">
      <c r="I1" s="4"/>
      <c r="J1" s="5"/>
      <c r="M1" s="159"/>
      <c r="N1" s="160"/>
      <c r="O1" s="161" t="s">
        <v>25</v>
      </c>
      <c r="P1" s="162"/>
      <c r="Q1" s="163"/>
      <c r="R1" s="45"/>
    </row>
    <row r="2" spans="1:29" ht="27" customHeight="1" thickBot="1" x14ac:dyDescent="0.3">
      <c r="A2" s="37"/>
      <c r="B2" s="6"/>
      <c r="C2" s="6"/>
      <c r="D2" s="7"/>
      <c r="E2" s="7"/>
      <c r="I2" s="4"/>
      <c r="J2" s="5"/>
      <c r="M2" s="159"/>
      <c r="N2" s="160"/>
      <c r="O2" s="164" t="s">
        <v>12</v>
      </c>
      <c r="P2" s="165"/>
      <c r="Q2" s="166" t="s">
        <v>22</v>
      </c>
      <c r="S2" s="8"/>
      <c r="T2" s="2"/>
    </row>
    <row r="3" spans="1:29" ht="27" customHeight="1" thickBot="1" x14ac:dyDescent="0.25">
      <c r="A3" s="54" t="s">
        <v>13</v>
      </c>
      <c r="B3" s="55" t="s">
        <v>14</v>
      </c>
      <c r="C3" s="55" t="s">
        <v>15</v>
      </c>
      <c r="D3" s="55" t="s">
        <v>16</v>
      </c>
      <c r="E3" s="55" t="s">
        <v>17</v>
      </c>
      <c r="F3" s="56" t="s">
        <v>18</v>
      </c>
      <c r="G3" s="56" t="s">
        <v>19</v>
      </c>
      <c r="H3" s="56" t="s">
        <v>20</v>
      </c>
      <c r="I3" s="9"/>
      <c r="K3" s="168" t="s">
        <v>21</v>
      </c>
      <c r="L3" s="169"/>
      <c r="M3" s="159"/>
      <c r="N3" s="160"/>
      <c r="O3" s="43" t="s">
        <v>10</v>
      </c>
      <c r="P3" s="44" t="s">
        <v>9</v>
      </c>
      <c r="Q3" s="167"/>
      <c r="R3" s="46"/>
    </row>
    <row r="4" spans="1:29" ht="13.5" thickBot="1" x14ac:dyDescent="0.25">
      <c r="A4" s="62" t="s">
        <v>0</v>
      </c>
      <c r="B4" s="47">
        <v>30</v>
      </c>
      <c r="C4" s="47" t="s">
        <v>10</v>
      </c>
      <c r="D4" s="47">
        <v>1</v>
      </c>
      <c r="E4" s="47" t="str">
        <f t="shared" ref="E4:E67" si="0">CONCATENATE(A4,"-",C4,"-",B4,"_",D4)</f>
        <v>DMSO-(+) NADPH-30_1</v>
      </c>
      <c r="F4" s="57">
        <v>32800</v>
      </c>
      <c r="G4" s="57">
        <v>114000</v>
      </c>
      <c r="H4" s="58">
        <f>F4/G4</f>
        <v>0.28771929824561404</v>
      </c>
      <c r="J4" s="3"/>
      <c r="K4" s="69" t="s">
        <v>10</v>
      </c>
      <c r="L4" s="3" t="s">
        <v>9</v>
      </c>
      <c r="M4" s="10">
        <v>1</v>
      </c>
      <c r="N4" s="13" t="str">
        <f>J5</f>
        <v>DMSO</v>
      </c>
      <c r="O4" s="40">
        <f>K8/$K$8*100</f>
        <v>100</v>
      </c>
      <c r="P4" s="41">
        <f>L8/$L$8*100</f>
        <v>100</v>
      </c>
      <c r="Q4" s="42">
        <f>P4-O4</f>
        <v>0</v>
      </c>
      <c r="R4" s="33"/>
      <c r="T4" s="10"/>
      <c r="U4" s="11"/>
      <c r="V4" s="12" t="str">
        <f t="array" ref="V4:AC4">TRANSPOSE(N4:N19)</f>
        <v>DMSO</v>
      </c>
      <c r="W4" s="12" t="str">
        <v>Sulfaphenazole</v>
      </c>
      <c r="X4" s="12" t="str">
        <v>Tienilic Acid</v>
      </c>
      <c r="Y4" s="12" t="str">
        <v>A0003629</v>
      </c>
      <c r="Z4" s="12" t="str">
        <v xml:space="preserve">A0003642 </v>
      </c>
      <c r="AA4" s="12" t="str">
        <v xml:space="preserve">A0304275 </v>
      </c>
      <c r="AB4" s="12" t="str">
        <v xml:space="preserve">A0003211 </v>
      </c>
      <c r="AC4" s="13" t="str">
        <v xml:space="preserve">A0003105 </v>
      </c>
    </row>
    <row r="5" spans="1:29" x14ac:dyDescent="0.2">
      <c r="A5" s="63" t="s">
        <v>0</v>
      </c>
      <c r="B5" s="48">
        <v>30</v>
      </c>
      <c r="C5" s="48" t="s">
        <v>10</v>
      </c>
      <c r="D5" s="48">
        <v>2</v>
      </c>
      <c r="E5" s="48" t="str">
        <f t="shared" si="0"/>
        <v>DMSO-(+) NADPH-30_2</v>
      </c>
      <c r="F5" s="52">
        <v>30700</v>
      </c>
      <c r="G5" s="52">
        <v>121000</v>
      </c>
      <c r="H5" s="53">
        <f t="shared" ref="H5:H6" si="1">F5/G5</f>
        <v>0.25371900826446281</v>
      </c>
      <c r="I5" s="148">
        <v>1</v>
      </c>
      <c r="J5" s="149" t="str">
        <f>A4</f>
        <v>DMSO</v>
      </c>
      <c r="K5" s="70">
        <f>H4</f>
        <v>0.28771929824561404</v>
      </c>
      <c r="L5" s="86">
        <f>H7</f>
        <v>0.20476190476190476</v>
      </c>
      <c r="M5" s="92">
        <v>2</v>
      </c>
      <c r="N5" s="93" t="str">
        <f>J9</f>
        <v>Sulfaphenazole</v>
      </c>
      <c r="O5" s="38">
        <f>K12/$K$8*100</f>
        <v>92.397778570085151</v>
      </c>
      <c r="P5" s="15">
        <f>L12/$L$8*100</f>
        <v>92.378671531989056</v>
      </c>
      <c r="Q5" s="16">
        <f t="shared" ref="Q5:Q16" si="2">P5-O5</f>
        <v>-1.9107038096095152E-2</v>
      </c>
      <c r="R5" s="33"/>
      <c r="S5" s="153" t="s">
        <v>11</v>
      </c>
      <c r="T5" s="155" t="s">
        <v>23</v>
      </c>
      <c r="U5" s="14" t="s">
        <v>10</v>
      </c>
      <c r="V5" s="14">
        <f t="array" ref="V5:AC10">TRANSPOSE(O4:Q19)</f>
        <v>100</v>
      </c>
      <c r="W5" s="15">
        <v>92.397778570085151</v>
      </c>
      <c r="X5" s="15">
        <v>11.315394780411546</v>
      </c>
      <c r="Y5" s="15">
        <v>101.74195349817721</v>
      </c>
      <c r="Z5" s="15">
        <v>102.16269729232997</v>
      </c>
      <c r="AA5" s="15">
        <v>96.937671949131726</v>
      </c>
      <c r="AB5" s="15">
        <v>93.704528259430859</v>
      </c>
      <c r="AC5" s="16">
        <v>96.413799202090971</v>
      </c>
    </row>
    <row r="6" spans="1:29" x14ac:dyDescent="0.2">
      <c r="A6" s="63" t="s">
        <v>0</v>
      </c>
      <c r="B6" s="48">
        <v>30</v>
      </c>
      <c r="C6" s="48" t="s">
        <v>10</v>
      </c>
      <c r="D6" s="48">
        <v>3</v>
      </c>
      <c r="E6" s="48" t="str">
        <f t="shared" si="0"/>
        <v>DMSO-(+) NADPH-30_3</v>
      </c>
      <c r="F6" s="52">
        <v>31500</v>
      </c>
      <c r="G6" s="52">
        <v>123000</v>
      </c>
      <c r="H6" s="53">
        <f t="shared" si="1"/>
        <v>0.25609756097560976</v>
      </c>
      <c r="I6" s="148"/>
      <c r="J6" s="150"/>
      <c r="K6" s="72">
        <f>H5</f>
        <v>0.25371900826446281</v>
      </c>
      <c r="L6" s="87"/>
      <c r="M6" s="92">
        <v>3</v>
      </c>
      <c r="N6" s="93" t="str">
        <f>J13</f>
        <v>Tienilic Acid</v>
      </c>
      <c r="O6" s="38">
        <f>K16/$K$8*100</f>
        <v>11.315394780411546</v>
      </c>
      <c r="P6" s="15">
        <f>L16/$L$8*100</f>
        <v>82.65910464725097</v>
      </c>
      <c r="Q6" s="94">
        <f t="shared" si="2"/>
        <v>71.343709866839419</v>
      </c>
      <c r="R6" s="33"/>
      <c r="S6" s="154"/>
      <c r="T6" s="156"/>
      <c r="U6" s="14" t="s">
        <v>9</v>
      </c>
      <c r="V6" s="14">
        <v>100</v>
      </c>
      <c r="W6" s="15">
        <v>92.378671531989056</v>
      </c>
      <c r="X6" s="15">
        <v>82.65910464725097</v>
      </c>
      <c r="Y6" s="15">
        <v>95.419155085883844</v>
      </c>
      <c r="Z6" s="15">
        <v>101.18511190430559</v>
      </c>
      <c r="AA6" s="15">
        <v>95.741193470633618</v>
      </c>
      <c r="AB6" s="15">
        <v>98.936553495624096</v>
      </c>
      <c r="AC6" s="16">
        <v>87.75267295941542</v>
      </c>
    </row>
    <row r="7" spans="1:29" ht="13.5" thickBot="1" x14ac:dyDescent="0.25">
      <c r="A7" s="63" t="s">
        <v>0</v>
      </c>
      <c r="B7" s="48">
        <v>30</v>
      </c>
      <c r="C7" s="48" t="s">
        <v>9</v>
      </c>
      <c r="D7" s="48">
        <v>1</v>
      </c>
      <c r="E7" s="48" t="str">
        <f t="shared" si="0"/>
        <v>DMSO-(-) NADPH-30_1</v>
      </c>
      <c r="F7" s="52">
        <v>25800</v>
      </c>
      <c r="G7" s="52">
        <v>126000</v>
      </c>
      <c r="H7" s="53">
        <f>F7/G7</f>
        <v>0.20476190476190476</v>
      </c>
      <c r="I7" s="148"/>
      <c r="J7" s="150"/>
      <c r="K7" s="72">
        <f>H6</f>
        <v>0.25609756097560976</v>
      </c>
      <c r="L7" s="87">
        <f>H9</f>
        <v>0.21048387096774193</v>
      </c>
      <c r="M7" s="92">
        <v>4</v>
      </c>
      <c r="N7" s="94" t="str">
        <f>J17</f>
        <v>A0003629</v>
      </c>
      <c r="O7" s="38">
        <f>K20/$K$8*100</f>
        <v>101.74195349817721</v>
      </c>
      <c r="P7" s="15">
        <f>L20/$L$8*100</f>
        <v>95.419155085883844</v>
      </c>
      <c r="Q7" s="16">
        <f t="shared" si="2"/>
        <v>-6.3227984122933663</v>
      </c>
      <c r="R7" s="33"/>
      <c r="S7" s="154"/>
      <c r="T7" s="25" t="s">
        <v>24</v>
      </c>
      <c r="U7" s="26"/>
      <c r="V7" s="17">
        <v>0</v>
      </c>
      <c r="W7" s="18">
        <v>-1.9107038096095152E-2</v>
      </c>
      <c r="X7" s="18">
        <v>71.343709866839419</v>
      </c>
      <c r="Y7" s="18">
        <v>-6.3227984122933663</v>
      </c>
      <c r="Z7" s="18">
        <v>-0.97758538802438011</v>
      </c>
      <c r="AA7" s="18">
        <v>-1.1964784784981077</v>
      </c>
      <c r="AB7" s="18">
        <v>5.2320252361932376</v>
      </c>
      <c r="AC7" s="19">
        <v>-8.6611262426755502</v>
      </c>
    </row>
    <row r="8" spans="1:29" ht="13.5" thickBot="1" x14ac:dyDescent="0.25">
      <c r="A8" s="63" t="s">
        <v>0</v>
      </c>
      <c r="B8" s="48">
        <v>30</v>
      </c>
      <c r="C8" s="48" t="s">
        <v>9</v>
      </c>
      <c r="D8" s="48">
        <v>2</v>
      </c>
      <c r="E8" s="48" t="str">
        <f t="shared" si="0"/>
        <v>DMSO-(-) NADPH-30_2</v>
      </c>
      <c r="F8" s="52">
        <v>26400</v>
      </c>
      <c r="G8" s="52">
        <v>121000</v>
      </c>
      <c r="H8" s="53">
        <f t="shared" ref="H8:H9" si="3">F8/G8</f>
        <v>0.21818181818181817</v>
      </c>
      <c r="I8" s="148"/>
      <c r="J8" s="151"/>
      <c r="K8" s="74">
        <f>AVERAGE(K5:K7)</f>
        <v>0.26584528916189554</v>
      </c>
      <c r="L8" s="88">
        <f>AVERAGE(L5:L7)</f>
        <v>0.20762288786482336</v>
      </c>
      <c r="M8" s="92">
        <v>5</v>
      </c>
      <c r="N8" s="93" t="str">
        <f>J21</f>
        <v xml:space="preserve">A0003642 </v>
      </c>
      <c r="O8" s="38">
        <f>K24/$K$8*100</f>
        <v>102.16269729232997</v>
      </c>
      <c r="P8" s="15">
        <f>L24/$L$8*100</f>
        <v>101.18511190430559</v>
      </c>
      <c r="Q8" s="16">
        <f t="shared" si="2"/>
        <v>-0.97758538802438011</v>
      </c>
      <c r="R8" s="33"/>
      <c r="S8" s="154" t="s">
        <v>27</v>
      </c>
      <c r="T8" s="158" t="s">
        <v>23</v>
      </c>
      <c r="U8" s="12" t="s">
        <v>10</v>
      </c>
      <c r="V8" s="12" t="e">
        <v>#N/A</v>
      </c>
      <c r="W8" s="20" t="e">
        <v>#N/A</v>
      </c>
      <c r="X8" s="20" t="e">
        <v>#N/A</v>
      </c>
      <c r="Y8" s="20" t="e">
        <v>#N/A</v>
      </c>
      <c r="Z8" s="20" t="e">
        <v>#N/A</v>
      </c>
      <c r="AA8" s="20" t="e">
        <v>#N/A</v>
      </c>
      <c r="AB8" s="20" t="e">
        <v>#N/A</v>
      </c>
      <c r="AC8" s="21" t="e">
        <v>#N/A</v>
      </c>
    </row>
    <row r="9" spans="1:29" ht="13.5" thickBot="1" x14ac:dyDescent="0.25">
      <c r="A9" s="64" t="s">
        <v>0</v>
      </c>
      <c r="B9" s="59">
        <v>30</v>
      </c>
      <c r="C9" s="59" t="s">
        <v>9</v>
      </c>
      <c r="D9" s="59">
        <v>3</v>
      </c>
      <c r="E9" s="59" t="str">
        <f t="shared" si="0"/>
        <v>DMSO-(-) NADPH-30_3</v>
      </c>
      <c r="F9" s="60">
        <v>26100</v>
      </c>
      <c r="G9" s="60">
        <v>124000</v>
      </c>
      <c r="H9" s="61">
        <f t="shared" si="3"/>
        <v>0.21048387096774193</v>
      </c>
      <c r="I9" s="148">
        <v>2</v>
      </c>
      <c r="J9" s="149" t="str">
        <f>A10</f>
        <v>Sulfaphenazole</v>
      </c>
      <c r="K9" s="76">
        <f>H10</f>
        <v>0.26299212598425198</v>
      </c>
      <c r="L9" s="89">
        <f>H13</f>
        <v>0.18045112781954886</v>
      </c>
      <c r="M9" s="92">
        <v>6</v>
      </c>
      <c r="N9" s="93" t="str">
        <f>J25</f>
        <v xml:space="preserve">A0304275 </v>
      </c>
      <c r="O9" s="38">
        <f>K28/$K$8*100</f>
        <v>96.937671949131726</v>
      </c>
      <c r="P9" s="15">
        <f>L28/$L$8*100</f>
        <v>95.741193470633618</v>
      </c>
      <c r="Q9" s="94">
        <f t="shared" si="2"/>
        <v>-1.1964784784981077</v>
      </c>
      <c r="R9" s="33"/>
      <c r="S9" s="154"/>
      <c r="T9" s="156"/>
      <c r="U9" s="14" t="s">
        <v>9</v>
      </c>
      <c r="V9" s="14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6" t="e">
        <v>#N/A</v>
      </c>
    </row>
    <row r="10" spans="1:29" ht="13.5" thickBot="1" x14ac:dyDescent="0.25">
      <c r="A10" s="62" t="s">
        <v>30</v>
      </c>
      <c r="B10" s="47">
        <v>30</v>
      </c>
      <c r="C10" s="47" t="s">
        <v>10</v>
      </c>
      <c r="D10" s="47">
        <v>1</v>
      </c>
      <c r="E10" s="47" t="str">
        <f t="shared" si="0"/>
        <v>Sulfaphenazole-(+) NADPH-30_1</v>
      </c>
      <c r="F10" s="57">
        <v>33400</v>
      </c>
      <c r="G10" s="57">
        <v>127000</v>
      </c>
      <c r="H10" s="58">
        <f>F10/G10</f>
        <v>0.26299212598425198</v>
      </c>
      <c r="I10" s="148"/>
      <c r="J10" s="150"/>
      <c r="K10" s="78">
        <f>H11</f>
        <v>0.24609375</v>
      </c>
      <c r="L10" s="90">
        <f>H14</f>
        <v>0.2069767441860465</v>
      </c>
      <c r="M10" s="92">
        <v>7</v>
      </c>
      <c r="N10" s="93" t="str">
        <f>J29</f>
        <v xml:space="preserve">A0003211 </v>
      </c>
      <c r="O10" s="38">
        <f>K32/$K$8*100</f>
        <v>93.704528259430859</v>
      </c>
      <c r="P10" s="15">
        <f>L32/$L$8*100</f>
        <v>98.936553495624096</v>
      </c>
      <c r="Q10" s="16">
        <f>P10-O10</f>
        <v>5.2320252361932376</v>
      </c>
      <c r="R10" s="33"/>
      <c r="S10" s="157"/>
      <c r="T10" s="27" t="s">
        <v>24</v>
      </c>
      <c r="U10" s="28"/>
      <c r="V10" s="22" t="e">
        <v>#N/A</v>
      </c>
      <c r="W10" s="23" t="e">
        <v>#N/A</v>
      </c>
      <c r="X10" s="23" t="e">
        <v>#N/A</v>
      </c>
      <c r="Y10" s="23" t="e">
        <v>#N/A</v>
      </c>
      <c r="Z10" s="23" t="e">
        <v>#N/A</v>
      </c>
      <c r="AA10" s="23" t="e">
        <v>#N/A</v>
      </c>
      <c r="AB10" s="23" t="e">
        <v>#N/A</v>
      </c>
      <c r="AC10" s="24" t="e">
        <v>#N/A</v>
      </c>
    </row>
    <row r="11" spans="1:29" ht="13.5" thickBot="1" x14ac:dyDescent="0.25">
      <c r="A11" s="63" t="s">
        <v>30</v>
      </c>
      <c r="B11" s="48">
        <v>30</v>
      </c>
      <c r="C11" s="48" t="s">
        <v>10</v>
      </c>
      <c r="D11" s="48">
        <v>2</v>
      </c>
      <c r="E11" s="48" t="str">
        <f t="shared" si="0"/>
        <v>Sulfaphenazole-(+) NADPH-30_2</v>
      </c>
      <c r="F11" s="52">
        <v>31500</v>
      </c>
      <c r="G11" s="52">
        <v>128000</v>
      </c>
      <c r="H11" s="53">
        <f>F11/G11</f>
        <v>0.24609375</v>
      </c>
      <c r="I11" s="148"/>
      <c r="J11" s="150"/>
      <c r="K11" s="72">
        <f>H12</f>
        <v>0.22781954887218045</v>
      </c>
      <c r="L11" s="87">
        <f>H15</f>
        <v>0.18796992481203006</v>
      </c>
      <c r="M11" s="92">
        <v>8</v>
      </c>
      <c r="N11" s="93" t="str">
        <f>J33</f>
        <v xml:space="preserve">A0003105 </v>
      </c>
      <c r="O11" s="38">
        <f>K36/$K$8*100</f>
        <v>96.413799202090971</v>
      </c>
      <c r="P11" s="15">
        <f>L36/$L$8*100</f>
        <v>87.75267295941542</v>
      </c>
      <c r="Q11" s="16">
        <f t="shared" si="2"/>
        <v>-8.6611262426755502</v>
      </c>
      <c r="R11" s="33"/>
      <c r="S11" s="29"/>
    </row>
    <row r="12" spans="1:29" ht="13.5" thickBot="1" x14ac:dyDescent="0.25">
      <c r="A12" s="63" t="s">
        <v>30</v>
      </c>
      <c r="B12" s="48">
        <v>30</v>
      </c>
      <c r="C12" s="48" t="s">
        <v>10</v>
      </c>
      <c r="D12" s="48">
        <v>3</v>
      </c>
      <c r="E12" s="48" t="str">
        <f t="shared" si="0"/>
        <v>Sulfaphenazole-(+) NADPH-30_3</v>
      </c>
      <c r="F12" s="52">
        <v>30300</v>
      </c>
      <c r="G12" s="52">
        <v>133000</v>
      </c>
      <c r="H12" s="53">
        <f>F12/G12</f>
        <v>0.22781954887218045</v>
      </c>
      <c r="I12" s="148"/>
      <c r="J12" s="151"/>
      <c r="K12" s="74">
        <f>AVERAGE(K9:K11)</f>
        <v>0.24563514161881084</v>
      </c>
      <c r="L12" s="88">
        <f>AVERAGE(L9:L11)</f>
        <v>0.19179926560587512</v>
      </c>
      <c r="M12" s="92">
        <v>9</v>
      </c>
      <c r="N12" s="93" t="str">
        <f>J37</f>
        <v xml:space="preserve">AB680 </v>
      </c>
      <c r="O12" s="38">
        <f>K40/$K$8*100</f>
        <v>98.177320840058584</v>
      </c>
      <c r="P12" s="15">
        <f>L40/$L$8*100</f>
        <v>93.954673461076837</v>
      </c>
      <c r="Q12" s="16">
        <f t="shared" si="2"/>
        <v>-4.2226473789817476</v>
      </c>
      <c r="R12" s="33"/>
      <c r="T12" s="10"/>
      <c r="U12" s="11"/>
      <c r="V12" s="12" t="str">
        <f t="array" ref="V12:AC12">TRANSPOSE(N12:N27)</f>
        <v xml:space="preserve">AB680 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>
        <v>0</v>
      </c>
    </row>
    <row r="13" spans="1:29" x14ac:dyDescent="0.2">
      <c r="A13" s="63" t="s">
        <v>30</v>
      </c>
      <c r="B13" s="48">
        <v>30</v>
      </c>
      <c r="C13" s="48" t="s">
        <v>9</v>
      </c>
      <c r="D13" s="48">
        <v>1</v>
      </c>
      <c r="E13" s="48" t="str">
        <f t="shared" si="0"/>
        <v>Sulfaphenazole-(-) NADPH-30_1</v>
      </c>
      <c r="F13" s="52">
        <v>24000</v>
      </c>
      <c r="G13" s="52">
        <v>133000</v>
      </c>
      <c r="H13" s="53">
        <f t="shared" ref="H13:H15" si="4">F13/G13</f>
        <v>0.18045112781954886</v>
      </c>
      <c r="I13" s="148">
        <v>3</v>
      </c>
      <c r="J13" s="149" t="str">
        <f>A16</f>
        <v>Tienilic Acid</v>
      </c>
      <c r="K13" s="70">
        <f>H16</f>
        <v>3.2105263157894734E-2</v>
      </c>
      <c r="L13" s="86">
        <f>H19</f>
        <v>0.16857142857142857</v>
      </c>
      <c r="M13" s="92">
        <v>10</v>
      </c>
      <c r="N13" s="93">
        <f>J41</f>
        <v>0</v>
      </c>
      <c r="O13" s="38" t="e">
        <f>K44/$K$8*100</f>
        <v>#DIV/0!</v>
      </c>
      <c r="P13" s="15" t="e">
        <f>L44/$L$8*100</f>
        <v>#DIV/0!</v>
      </c>
      <c r="Q13" s="16" t="e">
        <f t="shared" si="2"/>
        <v>#DIV/0!</v>
      </c>
      <c r="R13" s="33"/>
      <c r="S13" s="153" t="s">
        <v>11</v>
      </c>
      <c r="T13" s="155" t="s">
        <v>23</v>
      </c>
      <c r="U13" s="14" t="s">
        <v>10</v>
      </c>
      <c r="V13" s="15">
        <f t="array" ref="V13:AC18">TRANSPOSE(O12:Q27)</f>
        <v>98.177320840058584</v>
      </c>
      <c r="W13" s="15" t="e">
        <v>#DIV/0!</v>
      </c>
      <c r="X13" s="15" t="e">
        <v>#DIV/0!</v>
      </c>
      <c r="Y13" s="15" t="e">
        <v>#DIV/0!</v>
      </c>
      <c r="Z13" s="15" t="e">
        <v>#DIV/0!</v>
      </c>
      <c r="AA13" s="15" t="e">
        <v>#DIV/0!</v>
      </c>
      <c r="AB13" s="15" t="e">
        <v>#DIV/0!</v>
      </c>
      <c r="AC13" s="16" t="e">
        <v>#DIV/0!</v>
      </c>
    </row>
    <row r="14" spans="1:29" x14ac:dyDescent="0.2">
      <c r="A14" s="63" t="s">
        <v>30</v>
      </c>
      <c r="B14" s="48">
        <v>30</v>
      </c>
      <c r="C14" s="48" t="s">
        <v>9</v>
      </c>
      <c r="D14" s="48">
        <v>2</v>
      </c>
      <c r="E14" s="48" t="str">
        <f t="shared" si="0"/>
        <v>Sulfaphenazole-(-) NADPH-30_2</v>
      </c>
      <c r="F14" s="52">
        <v>26700</v>
      </c>
      <c r="G14" s="52">
        <v>129000</v>
      </c>
      <c r="H14" s="53">
        <f t="shared" si="4"/>
        <v>0.2069767441860465</v>
      </c>
      <c r="I14" s="148"/>
      <c r="J14" s="150"/>
      <c r="K14" s="72">
        <f>H17</f>
        <v>2.8936170212765958E-2</v>
      </c>
      <c r="L14" s="87">
        <f>H20</f>
        <v>0.17753623188405798</v>
      </c>
      <c r="M14" s="92">
        <v>11</v>
      </c>
      <c r="N14" s="93">
        <f>J45</f>
        <v>0</v>
      </c>
      <c r="O14" s="38" t="e">
        <f>K48/$K$8*100</f>
        <v>#DIV/0!</v>
      </c>
      <c r="P14" s="15" t="e">
        <f>L48/$L$8*100</f>
        <v>#DIV/0!</v>
      </c>
      <c r="Q14" s="16" t="e">
        <f t="shared" si="2"/>
        <v>#DIV/0!</v>
      </c>
      <c r="R14" s="33"/>
      <c r="S14" s="154"/>
      <c r="T14" s="156"/>
      <c r="U14" s="14" t="s">
        <v>9</v>
      </c>
      <c r="V14" s="15">
        <v>93.954673461076837</v>
      </c>
      <c r="W14" s="15" t="e">
        <v>#DIV/0!</v>
      </c>
      <c r="X14" s="15" t="e">
        <v>#DIV/0!</v>
      </c>
      <c r="Y14" s="15" t="e">
        <v>#DIV/0!</v>
      </c>
      <c r="Z14" s="15" t="e">
        <v>#DIV/0!</v>
      </c>
      <c r="AA14" s="15" t="e">
        <v>#DIV/0!</v>
      </c>
      <c r="AB14" s="15" t="e">
        <v>#DIV/0!</v>
      </c>
      <c r="AC14" s="16" t="e">
        <v>#DIV/0!</v>
      </c>
    </row>
    <row r="15" spans="1:29" ht="13.5" thickBot="1" x14ac:dyDescent="0.25">
      <c r="A15" s="64" t="s">
        <v>30</v>
      </c>
      <c r="B15" s="59">
        <v>30</v>
      </c>
      <c r="C15" s="59" t="s">
        <v>9</v>
      </c>
      <c r="D15" s="59">
        <v>3</v>
      </c>
      <c r="E15" s="59" t="str">
        <f t="shared" si="0"/>
        <v>Sulfaphenazole-(-) NADPH-30_3</v>
      </c>
      <c r="F15" s="60">
        <v>25000</v>
      </c>
      <c r="G15" s="60">
        <v>133000</v>
      </c>
      <c r="H15" s="61">
        <f t="shared" si="4"/>
        <v>0.18796992481203006</v>
      </c>
      <c r="I15" s="148"/>
      <c r="J15" s="150"/>
      <c r="K15" s="72">
        <f>H18</f>
        <v>2.9202898550724637E-2</v>
      </c>
      <c r="L15" s="91">
        <f>H21</f>
        <v>0.16875000000000001</v>
      </c>
      <c r="M15" s="92">
        <v>12</v>
      </c>
      <c r="N15" s="93">
        <f>J49</f>
        <v>0</v>
      </c>
      <c r="O15" s="38" t="e">
        <f>K52/$K$8*100</f>
        <v>#DIV/0!</v>
      </c>
      <c r="P15" s="15" t="e">
        <f>L52/$L$8*100</f>
        <v>#DIV/0!</v>
      </c>
      <c r="Q15" s="94" t="e">
        <f t="shared" si="2"/>
        <v>#DIV/0!</v>
      </c>
      <c r="R15" s="33"/>
      <c r="S15" s="154"/>
      <c r="T15" s="25" t="s">
        <v>24</v>
      </c>
      <c r="U15" s="26"/>
      <c r="V15" s="18">
        <v>-4.2226473789817476</v>
      </c>
      <c r="W15" s="18" t="e">
        <v>#DIV/0!</v>
      </c>
      <c r="X15" s="18" t="e">
        <v>#DIV/0!</v>
      </c>
      <c r="Y15" s="18" t="e">
        <v>#DIV/0!</v>
      </c>
      <c r="Z15" s="18" t="e">
        <v>#DIV/0!</v>
      </c>
      <c r="AA15" s="18" t="e">
        <v>#DIV/0!</v>
      </c>
      <c r="AB15" s="18" t="e">
        <v>#DIV/0!</v>
      </c>
      <c r="AC15" s="19" t="e">
        <v>#DIV/0!</v>
      </c>
    </row>
    <row r="16" spans="1:29" ht="13.5" thickBot="1" x14ac:dyDescent="0.25">
      <c r="A16" s="62" t="s">
        <v>29</v>
      </c>
      <c r="B16" s="47">
        <v>30</v>
      </c>
      <c r="C16" s="47" t="s">
        <v>10</v>
      </c>
      <c r="D16" s="47">
        <v>1</v>
      </c>
      <c r="E16" s="47" t="str">
        <f t="shared" si="0"/>
        <v>Tienilic Acid-(+) NADPH-30_1</v>
      </c>
      <c r="F16" s="57">
        <v>4270</v>
      </c>
      <c r="G16" s="57">
        <v>133000</v>
      </c>
      <c r="H16" s="58">
        <f>F16/G16</f>
        <v>3.2105263157894734E-2</v>
      </c>
      <c r="I16" s="148"/>
      <c r="J16" s="151"/>
      <c r="K16" s="74">
        <f>AVERAGE(K13:K15)</f>
        <v>3.008144397379511E-2</v>
      </c>
      <c r="L16" s="88">
        <f>AVERAGE(L13:L15)</f>
        <v>0.17161922015182887</v>
      </c>
      <c r="M16" s="92">
        <v>13</v>
      </c>
      <c r="N16" s="93">
        <f>J53</f>
        <v>0</v>
      </c>
      <c r="O16" s="38" t="e">
        <f>K56/$K$8*100</f>
        <v>#DIV/0!</v>
      </c>
      <c r="P16" s="15" t="e">
        <f>L56/$L$8*100</f>
        <v>#DIV/0!</v>
      </c>
      <c r="Q16" s="97" t="e">
        <f t="shared" si="2"/>
        <v>#DIV/0!</v>
      </c>
      <c r="R16" s="33"/>
      <c r="S16" s="154" t="s">
        <v>27</v>
      </c>
      <c r="T16" s="158" t="s">
        <v>23</v>
      </c>
      <c r="U16" s="12" t="s">
        <v>10</v>
      </c>
      <c r="V16" s="20" t="e">
        <v>#N/A</v>
      </c>
      <c r="W16" s="20" t="e">
        <v>#N/A</v>
      </c>
      <c r="X16" s="20" t="e">
        <v>#N/A</v>
      </c>
      <c r="Y16" s="20" t="e">
        <v>#N/A</v>
      </c>
      <c r="Z16" s="20" t="e">
        <v>#N/A</v>
      </c>
      <c r="AA16" s="20" t="e">
        <v>#N/A</v>
      </c>
      <c r="AB16" s="20" t="e">
        <v>#N/A</v>
      </c>
      <c r="AC16" s="21" t="e">
        <v>#N/A</v>
      </c>
    </row>
    <row r="17" spans="1:29" x14ac:dyDescent="0.2">
      <c r="A17" s="63" t="s">
        <v>29</v>
      </c>
      <c r="B17" s="48">
        <v>30</v>
      </c>
      <c r="C17" s="48" t="s">
        <v>10</v>
      </c>
      <c r="D17" s="48">
        <v>2</v>
      </c>
      <c r="E17" s="48" t="str">
        <f t="shared" si="0"/>
        <v>Tienilic Acid-(+) NADPH-30_2</v>
      </c>
      <c r="F17" s="52">
        <v>4080</v>
      </c>
      <c r="G17" s="52">
        <v>141000</v>
      </c>
      <c r="H17" s="53">
        <f>F17/G17</f>
        <v>2.8936170212765958E-2</v>
      </c>
      <c r="I17" s="148">
        <v>4</v>
      </c>
      <c r="J17" s="149" t="str">
        <f>A22</f>
        <v>A0003629</v>
      </c>
      <c r="K17" s="70">
        <f>H22</f>
        <v>0.28623188405797101</v>
      </c>
      <c r="L17" s="86">
        <f>H25</f>
        <v>0.19647887323943661</v>
      </c>
      <c r="M17" s="92">
        <v>14</v>
      </c>
      <c r="N17" s="93">
        <f>J57</f>
        <v>0</v>
      </c>
      <c r="O17" s="38" t="e">
        <f>K60/$K$8*100</f>
        <v>#DIV/0!</v>
      </c>
      <c r="P17" s="15" t="e">
        <f>L60/$L$8*100</f>
        <v>#DIV/0!</v>
      </c>
      <c r="Q17" s="97" t="e">
        <f>P17-O17</f>
        <v>#DIV/0!</v>
      </c>
      <c r="R17" s="33"/>
      <c r="S17" s="154"/>
      <c r="T17" s="156"/>
      <c r="U17" s="14" t="s">
        <v>9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6" t="e">
        <v>#N/A</v>
      </c>
    </row>
    <row r="18" spans="1:29" ht="13.5" thickBot="1" x14ac:dyDescent="0.25">
      <c r="A18" s="63" t="s">
        <v>29</v>
      </c>
      <c r="B18" s="48">
        <v>30</v>
      </c>
      <c r="C18" s="48" t="s">
        <v>10</v>
      </c>
      <c r="D18" s="48">
        <v>3</v>
      </c>
      <c r="E18" s="48" t="str">
        <f t="shared" si="0"/>
        <v>Tienilic Acid-(+) NADPH-30_3</v>
      </c>
      <c r="F18" s="52">
        <v>4030</v>
      </c>
      <c r="G18" s="52">
        <v>138000</v>
      </c>
      <c r="H18" s="53">
        <f>F18/G18</f>
        <v>2.9202898550724637E-2</v>
      </c>
      <c r="I18" s="148"/>
      <c r="J18" s="150"/>
      <c r="K18" s="72">
        <f>H23</f>
        <v>0.26142857142857145</v>
      </c>
      <c r="L18" s="87">
        <f>H26</f>
        <v>0.2</v>
      </c>
      <c r="M18" s="92">
        <v>15</v>
      </c>
      <c r="N18" s="93">
        <f>J61</f>
        <v>0</v>
      </c>
      <c r="O18" s="38" t="e">
        <f>K64/$K$8*100</f>
        <v>#DIV/0!</v>
      </c>
      <c r="P18" s="15" t="e">
        <f>L64/$L$8*100</f>
        <v>#DIV/0!</v>
      </c>
      <c r="Q18" s="97" t="e">
        <f t="shared" ref="Q18:Q19" si="5">P18-O18</f>
        <v>#DIV/0!</v>
      </c>
      <c r="R18" s="33"/>
      <c r="S18" s="157"/>
      <c r="T18" s="27" t="s">
        <v>24</v>
      </c>
      <c r="U18" s="28"/>
      <c r="V18" s="23" t="e">
        <v>#N/A</v>
      </c>
      <c r="W18" s="23" t="e">
        <v>#N/A</v>
      </c>
      <c r="X18" s="23" t="e">
        <v>#N/A</v>
      </c>
      <c r="Y18" s="23" t="e">
        <v>#N/A</v>
      </c>
      <c r="Z18" s="23" t="e">
        <v>#N/A</v>
      </c>
      <c r="AA18" s="23" t="e">
        <v>#N/A</v>
      </c>
      <c r="AB18" s="23" t="e">
        <v>#N/A</v>
      </c>
      <c r="AC18" s="24" t="e">
        <v>#N/A</v>
      </c>
    </row>
    <row r="19" spans="1:29" ht="13.5" thickBot="1" x14ac:dyDescent="0.25">
      <c r="A19" s="63" t="s">
        <v>29</v>
      </c>
      <c r="B19" s="48">
        <v>30</v>
      </c>
      <c r="C19" s="48" t="s">
        <v>9</v>
      </c>
      <c r="D19" s="48">
        <v>1</v>
      </c>
      <c r="E19" s="48" t="str">
        <f t="shared" si="0"/>
        <v>Tienilic Acid-(-) NADPH-30_1</v>
      </c>
      <c r="F19" s="52">
        <v>23600</v>
      </c>
      <c r="G19" s="52">
        <v>140000</v>
      </c>
      <c r="H19" s="53">
        <f t="shared" ref="H19:H21" si="6">F19/G19</f>
        <v>0.16857142857142857</v>
      </c>
      <c r="I19" s="148"/>
      <c r="J19" s="150"/>
      <c r="K19" s="72">
        <f>H24</f>
        <v>0.26376811594202898</v>
      </c>
      <c r="L19" s="87">
        <f>H27</f>
        <v>0.19785714285714287</v>
      </c>
      <c r="M19" s="95">
        <v>16</v>
      </c>
      <c r="N19" s="96">
        <f>J65</f>
        <v>0</v>
      </c>
      <c r="O19" s="39" t="e">
        <f>K68/$K$8*100</f>
        <v>#DIV/0!</v>
      </c>
      <c r="P19" s="23" t="e">
        <f>L68/$L$8*100</f>
        <v>#DIV/0!</v>
      </c>
      <c r="Q19" s="98" t="e">
        <f t="shared" si="5"/>
        <v>#DIV/0!</v>
      </c>
      <c r="R19" s="33"/>
      <c r="S19" s="29"/>
    </row>
    <row r="20" spans="1:29" ht="13.5" thickBot="1" x14ac:dyDescent="0.25">
      <c r="A20" s="63" t="s">
        <v>29</v>
      </c>
      <c r="B20" s="48">
        <v>30</v>
      </c>
      <c r="C20" s="48" t="s">
        <v>9</v>
      </c>
      <c r="D20" s="48">
        <v>2</v>
      </c>
      <c r="E20" s="48" t="str">
        <f t="shared" si="0"/>
        <v>Tienilic Acid-(-) NADPH-30_2</v>
      </c>
      <c r="F20" s="52">
        <v>24500</v>
      </c>
      <c r="G20" s="52">
        <v>138000</v>
      </c>
      <c r="H20" s="53">
        <f t="shared" si="6"/>
        <v>0.17753623188405798</v>
      </c>
      <c r="I20" s="148"/>
      <c r="J20" s="151"/>
      <c r="K20" s="85">
        <f>AVERAGE(K17:K19)</f>
        <v>0.27047619047619048</v>
      </c>
      <c r="L20" s="75">
        <f>AVERAGE(L17:L19)</f>
        <v>0.19811200536552651</v>
      </c>
    </row>
    <row r="21" spans="1:29" ht="13.5" thickBot="1" x14ac:dyDescent="0.25">
      <c r="A21" s="64" t="s">
        <v>29</v>
      </c>
      <c r="B21" s="59">
        <v>30</v>
      </c>
      <c r="C21" s="59" t="s">
        <v>9</v>
      </c>
      <c r="D21" s="59">
        <v>3</v>
      </c>
      <c r="E21" s="59" t="str">
        <f t="shared" si="0"/>
        <v>Tienilic Acid-(-) NADPH-30_3</v>
      </c>
      <c r="F21" s="60">
        <v>24300</v>
      </c>
      <c r="G21" s="60">
        <v>144000</v>
      </c>
      <c r="H21" s="61">
        <f t="shared" si="6"/>
        <v>0.16875000000000001</v>
      </c>
      <c r="I21" s="148">
        <v>5</v>
      </c>
      <c r="J21" s="149" t="str">
        <f>A28</f>
        <v xml:space="preserve">A0003642 </v>
      </c>
      <c r="K21" s="70">
        <f>H28</f>
        <v>0.28472222222222221</v>
      </c>
      <c r="L21" s="71">
        <f>H31</f>
        <v>0.20821917808219179</v>
      </c>
      <c r="T21" s="2"/>
    </row>
    <row r="22" spans="1:29" x14ac:dyDescent="0.2">
      <c r="A22" s="34" t="s">
        <v>37</v>
      </c>
      <c r="B22" s="47">
        <v>30</v>
      </c>
      <c r="C22" s="47" t="s">
        <v>10</v>
      </c>
      <c r="D22" s="47">
        <v>1</v>
      </c>
      <c r="E22" s="47" t="str">
        <f t="shared" si="0"/>
        <v>A0003629-(+) NADPH-30_1</v>
      </c>
      <c r="F22" s="57">
        <v>39500</v>
      </c>
      <c r="G22" s="57">
        <v>138000</v>
      </c>
      <c r="H22" s="58">
        <f>F22/G22</f>
        <v>0.28623188405797101</v>
      </c>
      <c r="I22" s="148"/>
      <c r="J22" s="150"/>
      <c r="K22" s="72">
        <f>H29</f>
        <v>0.26879432624113475</v>
      </c>
      <c r="L22" s="73">
        <f>H32</f>
        <v>0.21655172413793103</v>
      </c>
      <c r="T22" s="2"/>
    </row>
    <row r="23" spans="1:29" x14ac:dyDescent="0.2">
      <c r="A23" s="35" t="s">
        <v>37</v>
      </c>
      <c r="B23" s="48">
        <v>30</v>
      </c>
      <c r="C23" s="48" t="s">
        <v>10</v>
      </c>
      <c r="D23" s="48">
        <v>2</v>
      </c>
      <c r="E23" s="48" t="str">
        <f t="shared" si="0"/>
        <v>A0003629-(+) NADPH-30_2</v>
      </c>
      <c r="F23" s="52">
        <v>36600</v>
      </c>
      <c r="G23" s="52">
        <v>140000</v>
      </c>
      <c r="H23" s="53">
        <f>F23/G23</f>
        <v>0.26142857142857145</v>
      </c>
      <c r="I23" s="148"/>
      <c r="J23" s="150"/>
      <c r="K23" s="72">
        <f>H30</f>
        <v>0.2612676056338028</v>
      </c>
      <c r="L23" s="73">
        <f>H33</f>
        <v>0.20547945205479451</v>
      </c>
      <c r="T23" s="2"/>
    </row>
    <row r="24" spans="1:29" ht="13.5" thickBot="1" x14ac:dyDescent="0.25">
      <c r="A24" s="35" t="s">
        <v>37</v>
      </c>
      <c r="B24" s="48">
        <v>30</v>
      </c>
      <c r="C24" s="48" t="s">
        <v>10</v>
      </c>
      <c r="D24" s="48">
        <v>3</v>
      </c>
      <c r="E24" s="48" t="str">
        <f t="shared" si="0"/>
        <v>A0003629-(+) NADPH-30_3</v>
      </c>
      <c r="F24" s="52">
        <v>36400</v>
      </c>
      <c r="G24" s="52">
        <v>138000</v>
      </c>
      <c r="H24" s="53">
        <f>F24/G24</f>
        <v>0.26376811594202898</v>
      </c>
      <c r="I24" s="148"/>
      <c r="J24" s="151"/>
      <c r="K24" s="74">
        <f>AVERAGE(K21:K23)</f>
        <v>0.27159471803238661</v>
      </c>
      <c r="L24" s="75">
        <f>AVERAGE(L21:L23)</f>
        <v>0.21008345142497245</v>
      </c>
    </row>
    <row r="25" spans="1:29" x14ac:dyDescent="0.2">
      <c r="A25" s="35" t="s">
        <v>37</v>
      </c>
      <c r="B25" s="48">
        <v>30</v>
      </c>
      <c r="C25" s="48" t="s">
        <v>9</v>
      </c>
      <c r="D25" s="48">
        <v>1</v>
      </c>
      <c r="E25" s="48" t="str">
        <f t="shared" si="0"/>
        <v>A0003629-(-) NADPH-30_1</v>
      </c>
      <c r="F25" s="52">
        <v>27900</v>
      </c>
      <c r="G25" s="52">
        <v>142000</v>
      </c>
      <c r="H25" s="53">
        <f t="shared" ref="H25:H27" si="7">F25/G25</f>
        <v>0.19647887323943661</v>
      </c>
      <c r="I25" s="148">
        <v>6</v>
      </c>
      <c r="J25" s="149" t="str">
        <f>A34</f>
        <v xml:space="preserve">A0304275 </v>
      </c>
      <c r="K25" s="76">
        <f>H34</f>
        <v>0.27412587412587414</v>
      </c>
      <c r="L25" s="71">
        <f>H37</f>
        <v>0.1889655172413793</v>
      </c>
    </row>
    <row r="26" spans="1:29" x14ac:dyDescent="0.2">
      <c r="A26" s="35" t="s">
        <v>37</v>
      </c>
      <c r="B26" s="48">
        <v>30</v>
      </c>
      <c r="C26" s="48" t="s">
        <v>9</v>
      </c>
      <c r="D26" s="48">
        <v>2</v>
      </c>
      <c r="E26" s="48" t="str">
        <f t="shared" si="0"/>
        <v>A0003629-(-) NADPH-30_2</v>
      </c>
      <c r="F26" s="52">
        <v>27600</v>
      </c>
      <c r="G26" s="52">
        <v>138000</v>
      </c>
      <c r="H26" s="99">
        <f t="shared" si="7"/>
        <v>0.2</v>
      </c>
      <c r="I26" s="148"/>
      <c r="J26" s="150"/>
      <c r="K26" s="78">
        <f>H35</f>
        <v>0.25714285714285712</v>
      </c>
      <c r="L26" s="73">
        <f>H38</f>
        <v>0.20948905109489052</v>
      </c>
    </row>
    <row r="27" spans="1:29" ht="13.5" thickBot="1" x14ac:dyDescent="0.25">
      <c r="A27" s="36" t="s">
        <v>37</v>
      </c>
      <c r="B27" s="59">
        <v>30</v>
      </c>
      <c r="C27" s="59" t="s">
        <v>9</v>
      </c>
      <c r="D27" s="59">
        <v>3</v>
      </c>
      <c r="E27" s="59" t="str">
        <f t="shared" si="0"/>
        <v>A0003629-(-) NADPH-30_3</v>
      </c>
      <c r="F27" s="60">
        <v>27700</v>
      </c>
      <c r="G27" s="60">
        <v>140000</v>
      </c>
      <c r="H27" s="61">
        <f t="shared" si="7"/>
        <v>0.19785714285714287</v>
      </c>
      <c r="I27" s="148"/>
      <c r="J27" s="150"/>
      <c r="K27" s="78">
        <f>H36</f>
        <v>0.24184397163120566</v>
      </c>
      <c r="L27" s="73">
        <f>H39</f>
        <v>0.19788732394366196</v>
      </c>
      <c r="N27" s="30"/>
    </row>
    <row r="28" spans="1:29" ht="15.75" thickBot="1" x14ac:dyDescent="0.3">
      <c r="A28" s="62" t="s">
        <v>33</v>
      </c>
      <c r="B28" s="47">
        <v>30</v>
      </c>
      <c r="C28" s="47" t="s">
        <v>10</v>
      </c>
      <c r="D28" s="47">
        <v>1</v>
      </c>
      <c r="E28" s="47" t="str">
        <f t="shared" si="0"/>
        <v>A0003642 -(+) NADPH-30_1</v>
      </c>
      <c r="F28" s="57">
        <v>41000</v>
      </c>
      <c r="G28" s="57">
        <v>144000</v>
      </c>
      <c r="H28" s="58">
        <f>F28/G28</f>
        <v>0.28472222222222221</v>
      </c>
      <c r="I28" s="148"/>
      <c r="J28" s="151"/>
      <c r="K28" s="74">
        <f>AVERAGE(K25:K27)</f>
        <v>0.25770423429997896</v>
      </c>
      <c r="L28" s="75">
        <f>AVERAGE(L25:L27)</f>
        <v>0.19878063075997723</v>
      </c>
      <c r="N28" s="31"/>
    </row>
    <row r="29" spans="1:29" ht="15" x14ac:dyDescent="0.25">
      <c r="A29" s="63" t="s">
        <v>33</v>
      </c>
      <c r="B29" s="48">
        <v>30</v>
      </c>
      <c r="C29" s="48" t="s">
        <v>10</v>
      </c>
      <c r="D29" s="48">
        <v>2</v>
      </c>
      <c r="E29" s="48" t="str">
        <f t="shared" si="0"/>
        <v>A0003642 -(+) NADPH-30_2</v>
      </c>
      <c r="F29" s="52">
        <v>37900</v>
      </c>
      <c r="G29" s="52">
        <v>141000</v>
      </c>
      <c r="H29" s="53">
        <f>F29/G29</f>
        <v>0.26879432624113475</v>
      </c>
      <c r="I29" s="148">
        <v>7</v>
      </c>
      <c r="J29" s="149" t="str">
        <f>A40</f>
        <v xml:space="preserve">A0003211 </v>
      </c>
      <c r="K29" s="70">
        <f>H40</f>
        <v>0.26666666666666666</v>
      </c>
      <c r="L29" s="71"/>
      <c r="N29" s="31"/>
    </row>
    <row r="30" spans="1:29" ht="15" x14ac:dyDescent="0.25">
      <c r="A30" s="63" t="s">
        <v>33</v>
      </c>
      <c r="B30" s="48">
        <v>30</v>
      </c>
      <c r="C30" s="48" t="s">
        <v>10</v>
      </c>
      <c r="D30" s="48">
        <v>3</v>
      </c>
      <c r="E30" s="48" t="str">
        <f t="shared" si="0"/>
        <v>A0003642 -(+) NADPH-30_3</v>
      </c>
      <c r="F30" s="52">
        <v>37100</v>
      </c>
      <c r="G30" s="52">
        <v>142000</v>
      </c>
      <c r="H30" s="53">
        <f>F30/G30</f>
        <v>0.2612676056338028</v>
      </c>
      <c r="I30" s="148"/>
      <c r="J30" s="150"/>
      <c r="K30" s="72">
        <f>H41</f>
        <v>0.24755244755244754</v>
      </c>
      <c r="L30" s="73">
        <f>H44</f>
        <v>0.21014492753623187</v>
      </c>
      <c r="N30" s="31"/>
    </row>
    <row r="31" spans="1:29" ht="15" x14ac:dyDescent="0.25">
      <c r="A31" s="63" t="s">
        <v>33</v>
      </c>
      <c r="B31" s="48">
        <v>30</v>
      </c>
      <c r="C31" s="48" t="s">
        <v>9</v>
      </c>
      <c r="D31" s="48">
        <v>1</v>
      </c>
      <c r="E31" s="48" t="str">
        <f t="shared" si="0"/>
        <v>A0003642 -(-) NADPH-30_1</v>
      </c>
      <c r="F31" s="52">
        <v>30400</v>
      </c>
      <c r="G31" s="52">
        <v>146000</v>
      </c>
      <c r="H31" s="53">
        <f t="shared" ref="H31:H33" si="8">F31/G31</f>
        <v>0.20821917808219179</v>
      </c>
      <c r="I31" s="148"/>
      <c r="J31" s="150"/>
      <c r="K31" s="78">
        <f>H42</f>
        <v>0.23310810810810811</v>
      </c>
      <c r="L31" s="79">
        <f>H45</f>
        <v>0.20068493150684932</v>
      </c>
      <c r="N31" s="31"/>
    </row>
    <row r="32" spans="1:29" ht="15.75" thickBot="1" x14ac:dyDescent="0.3">
      <c r="A32" s="63" t="s">
        <v>33</v>
      </c>
      <c r="B32" s="48">
        <v>30</v>
      </c>
      <c r="C32" s="48" t="s">
        <v>9</v>
      </c>
      <c r="D32" s="48">
        <v>2</v>
      </c>
      <c r="E32" s="48" t="str">
        <f t="shared" si="0"/>
        <v>A0003642 -(-) NADPH-30_2</v>
      </c>
      <c r="F32" s="52">
        <v>31400</v>
      </c>
      <c r="G32" s="52">
        <v>145000</v>
      </c>
      <c r="H32" s="53">
        <f t="shared" si="8"/>
        <v>0.21655172413793103</v>
      </c>
      <c r="I32" s="148"/>
      <c r="J32" s="151"/>
      <c r="K32" s="74">
        <f>AVERAGE(K29:K31)</f>
        <v>0.2491090741090741</v>
      </c>
      <c r="L32" s="75">
        <f>AVERAGE(L29:L31)</f>
        <v>0.20541492952154061</v>
      </c>
      <c r="N32" s="31"/>
    </row>
    <row r="33" spans="1:14" ht="15.75" thickBot="1" x14ac:dyDescent="0.3">
      <c r="A33" s="64" t="s">
        <v>33</v>
      </c>
      <c r="B33" s="59">
        <v>30</v>
      </c>
      <c r="C33" s="59" t="s">
        <v>9</v>
      </c>
      <c r="D33" s="59">
        <v>3</v>
      </c>
      <c r="E33" s="59" t="str">
        <f t="shared" si="0"/>
        <v>A0003642 -(-) NADPH-30_3</v>
      </c>
      <c r="F33" s="60">
        <v>30000</v>
      </c>
      <c r="G33" s="60">
        <v>146000</v>
      </c>
      <c r="H33" s="61">
        <f t="shared" si="8"/>
        <v>0.20547945205479451</v>
      </c>
      <c r="I33" s="148">
        <v>8</v>
      </c>
      <c r="J33" s="149" t="str">
        <f>A46</f>
        <v xml:space="preserve">A0003105 </v>
      </c>
      <c r="K33" s="70">
        <f>H46</f>
        <v>0.24705882352941178</v>
      </c>
      <c r="L33" s="71">
        <f>H49</f>
        <v>0.18291139240506329</v>
      </c>
      <c r="N33" s="31"/>
    </row>
    <row r="34" spans="1:14" ht="15" x14ac:dyDescent="0.25">
      <c r="A34" s="62" t="s">
        <v>34</v>
      </c>
      <c r="B34" s="47">
        <v>30</v>
      </c>
      <c r="C34" s="47" t="s">
        <v>10</v>
      </c>
      <c r="D34" s="47">
        <v>1</v>
      </c>
      <c r="E34" s="47" t="str">
        <f t="shared" si="0"/>
        <v>A0304275 -(+) NADPH-30_1</v>
      </c>
      <c r="F34" s="57">
        <v>39200</v>
      </c>
      <c r="G34" s="57">
        <v>143000</v>
      </c>
      <c r="H34" s="58">
        <f>F34/G34</f>
        <v>0.27412587412587414</v>
      </c>
      <c r="I34" s="148"/>
      <c r="J34" s="150"/>
      <c r="K34" s="72">
        <f>H47</f>
        <v>0.26558441558441559</v>
      </c>
      <c r="L34" s="73">
        <f>H50</f>
        <v>0.18012820512820513</v>
      </c>
      <c r="N34" s="31"/>
    </row>
    <row r="35" spans="1:14" x14ac:dyDescent="0.2">
      <c r="A35" s="63" t="s">
        <v>34</v>
      </c>
      <c r="B35" s="48">
        <v>30</v>
      </c>
      <c r="C35" s="48" t="s">
        <v>10</v>
      </c>
      <c r="D35" s="48">
        <v>2</v>
      </c>
      <c r="E35" s="48" t="str">
        <f t="shared" si="0"/>
        <v>A0304275 -(+) NADPH-30_2</v>
      </c>
      <c r="F35" s="52">
        <v>37800</v>
      </c>
      <c r="G35" s="52">
        <v>147000</v>
      </c>
      <c r="H35" s="53">
        <f>F35/G35</f>
        <v>0.25714285714285712</v>
      </c>
      <c r="I35" s="148"/>
      <c r="J35" s="150"/>
      <c r="K35" s="72">
        <f>H48</f>
        <v>0.25629139072847684</v>
      </c>
      <c r="L35" s="73">
        <f>H51</f>
        <v>0.18354430379746836</v>
      </c>
    </row>
    <row r="36" spans="1:14" ht="13.5" thickBot="1" x14ac:dyDescent="0.25">
      <c r="A36" s="63" t="s">
        <v>34</v>
      </c>
      <c r="B36" s="48">
        <v>30</v>
      </c>
      <c r="C36" s="48" t="s">
        <v>10</v>
      </c>
      <c r="D36" s="48">
        <v>3</v>
      </c>
      <c r="E36" s="48" t="str">
        <f t="shared" si="0"/>
        <v>A0304275 -(+) NADPH-30_3</v>
      </c>
      <c r="F36" s="52">
        <v>34100</v>
      </c>
      <c r="G36" s="52">
        <v>141000</v>
      </c>
      <c r="H36" s="53">
        <f>F36/G36</f>
        <v>0.24184397163120566</v>
      </c>
      <c r="I36" s="148"/>
      <c r="J36" s="151"/>
      <c r="K36" s="74">
        <f>AVERAGE(K33:K35)</f>
        <v>0.25631154328076805</v>
      </c>
      <c r="L36" s="75">
        <f>AVERAGE(L33:L35)</f>
        <v>0.18219463377691225</v>
      </c>
      <c r="N36" s="32"/>
    </row>
    <row r="37" spans="1:14" x14ac:dyDescent="0.2">
      <c r="A37" s="63" t="s">
        <v>34</v>
      </c>
      <c r="B37" s="48">
        <v>30</v>
      </c>
      <c r="C37" s="48" t="s">
        <v>9</v>
      </c>
      <c r="D37" s="48">
        <v>1</v>
      </c>
      <c r="E37" s="48" t="str">
        <f t="shared" si="0"/>
        <v>A0304275 -(-) NADPH-30_1</v>
      </c>
      <c r="F37" s="52">
        <v>27400</v>
      </c>
      <c r="G37" s="52">
        <v>145000</v>
      </c>
      <c r="H37" s="53">
        <f t="shared" ref="H37:H39" si="9">F37/G37</f>
        <v>0.1889655172413793</v>
      </c>
      <c r="I37" s="148">
        <v>9</v>
      </c>
      <c r="J37" s="149" t="str">
        <f>A52</f>
        <v xml:space="preserve">AB680 </v>
      </c>
      <c r="K37" s="76">
        <f>H52</f>
        <v>0.27112676056338031</v>
      </c>
      <c r="L37" s="77">
        <f>H55</f>
        <v>0.18378378378378379</v>
      </c>
    </row>
    <row r="38" spans="1:14" x14ac:dyDescent="0.2">
      <c r="A38" s="63" t="s">
        <v>34</v>
      </c>
      <c r="B38" s="48">
        <v>30</v>
      </c>
      <c r="C38" s="48" t="s">
        <v>9</v>
      </c>
      <c r="D38" s="48">
        <v>2</v>
      </c>
      <c r="E38" s="48" t="str">
        <f t="shared" si="0"/>
        <v>A0304275 -(-) NADPH-30_2</v>
      </c>
      <c r="F38" s="52">
        <v>28700</v>
      </c>
      <c r="G38" s="52">
        <v>137000</v>
      </c>
      <c r="H38" s="53">
        <f t="shared" si="9"/>
        <v>0.20948905109489052</v>
      </c>
      <c r="I38" s="148"/>
      <c r="J38" s="150"/>
      <c r="K38" s="78">
        <f>H53</f>
        <v>0.25472972972972974</v>
      </c>
      <c r="L38" s="79">
        <f>H56</f>
        <v>0.21027397260273972</v>
      </c>
    </row>
    <row r="39" spans="1:14" ht="13.5" thickBot="1" x14ac:dyDescent="0.25">
      <c r="A39" s="64" t="s">
        <v>34</v>
      </c>
      <c r="B39" s="59">
        <v>30</v>
      </c>
      <c r="C39" s="59" t="s">
        <v>9</v>
      </c>
      <c r="D39" s="59">
        <v>3</v>
      </c>
      <c r="E39" s="59" t="str">
        <f t="shared" si="0"/>
        <v>A0304275 -(-) NADPH-30_3</v>
      </c>
      <c r="F39" s="60">
        <v>28100</v>
      </c>
      <c r="G39" s="60">
        <v>142000</v>
      </c>
      <c r="H39" s="61">
        <f t="shared" si="9"/>
        <v>0.19788732394366196</v>
      </c>
      <c r="I39" s="148"/>
      <c r="J39" s="150"/>
      <c r="K39" s="78">
        <f>H54</f>
        <v>0.25714285714285712</v>
      </c>
      <c r="L39" s="73">
        <f>H57</f>
        <v>0.19115646258503402</v>
      </c>
      <c r="N39" s="30"/>
    </row>
    <row r="40" spans="1:14" ht="13.5" thickBot="1" x14ac:dyDescent="0.25">
      <c r="A40" s="34" t="s">
        <v>35</v>
      </c>
      <c r="B40" s="47">
        <v>30</v>
      </c>
      <c r="C40" s="47" t="s">
        <v>10</v>
      </c>
      <c r="D40" s="47">
        <v>1</v>
      </c>
      <c r="E40" s="47" t="str">
        <f t="shared" si="0"/>
        <v>A0003211 -(+) NADPH-30_1</v>
      </c>
      <c r="F40" s="57">
        <v>37600</v>
      </c>
      <c r="G40" s="57">
        <v>141000</v>
      </c>
      <c r="H40" s="58">
        <f>F40/G40</f>
        <v>0.26666666666666666</v>
      </c>
      <c r="I40" s="148"/>
      <c r="J40" s="151"/>
      <c r="K40" s="74">
        <f>AVERAGE(K37:K39)</f>
        <v>0.26099978247865568</v>
      </c>
      <c r="L40" s="75">
        <f>AVERAGE(L37:L39)</f>
        <v>0.19507140632385253</v>
      </c>
    </row>
    <row r="41" spans="1:14" x14ac:dyDescent="0.2">
      <c r="A41" s="35" t="s">
        <v>35</v>
      </c>
      <c r="B41" s="48">
        <v>30</v>
      </c>
      <c r="C41" s="48" t="s">
        <v>10</v>
      </c>
      <c r="D41" s="48">
        <v>2</v>
      </c>
      <c r="E41" s="48" t="str">
        <f t="shared" si="0"/>
        <v>A0003211 -(+) NADPH-30_2</v>
      </c>
      <c r="F41" s="52">
        <v>35400</v>
      </c>
      <c r="G41" s="52">
        <v>143000</v>
      </c>
      <c r="H41" s="53">
        <f>F41/G41</f>
        <v>0.24755244755244754</v>
      </c>
      <c r="I41" s="148">
        <v>10</v>
      </c>
      <c r="J41" s="149">
        <f>A58</f>
        <v>0</v>
      </c>
      <c r="K41" s="70" t="e">
        <f>H58</f>
        <v>#DIV/0!</v>
      </c>
      <c r="L41" s="71" t="e">
        <f>H61</f>
        <v>#DIV/0!</v>
      </c>
    </row>
    <row r="42" spans="1:14" x14ac:dyDescent="0.2">
      <c r="A42" s="35" t="s">
        <v>35</v>
      </c>
      <c r="B42" s="48">
        <v>30</v>
      </c>
      <c r="C42" s="48" t="s">
        <v>10</v>
      </c>
      <c r="D42" s="48">
        <v>3</v>
      </c>
      <c r="E42" s="48" t="str">
        <f t="shared" si="0"/>
        <v>A0003211 -(+) NADPH-30_3</v>
      </c>
      <c r="F42" s="52">
        <v>34500</v>
      </c>
      <c r="G42" s="52">
        <v>148000</v>
      </c>
      <c r="H42" s="53">
        <f>F42/G42</f>
        <v>0.23310810810810811</v>
      </c>
      <c r="I42" s="148"/>
      <c r="J42" s="150"/>
      <c r="K42" s="72" t="e">
        <f>H59</f>
        <v>#DIV/0!</v>
      </c>
      <c r="L42" s="73" t="e">
        <f>H62</f>
        <v>#DIV/0!</v>
      </c>
    </row>
    <row r="43" spans="1:14" x14ac:dyDescent="0.2">
      <c r="A43" s="35" t="s">
        <v>35</v>
      </c>
      <c r="B43" s="48">
        <v>30</v>
      </c>
      <c r="C43" s="48" t="s">
        <v>9</v>
      </c>
      <c r="D43" s="48">
        <v>1</v>
      </c>
      <c r="E43" s="48" t="str">
        <f t="shared" si="0"/>
        <v>A0003211 -(-) NADPH-30_1</v>
      </c>
      <c r="F43" s="52">
        <v>28700</v>
      </c>
      <c r="G43" s="52">
        <v>139000</v>
      </c>
      <c r="H43" s="53">
        <f t="shared" ref="H43:H45" si="10">F43/G43</f>
        <v>0.20647482014388488</v>
      </c>
      <c r="I43" s="148"/>
      <c r="J43" s="150"/>
      <c r="K43" s="72" t="e">
        <f>H60</f>
        <v>#DIV/0!</v>
      </c>
      <c r="L43" s="73" t="e">
        <f>H63</f>
        <v>#DIV/0!</v>
      </c>
      <c r="N43" s="30"/>
    </row>
    <row r="44" spans="1:14" ht="13.5" thickBot="1" x14ac:dyDescent="0.25">
      <c r="A44" s="35" t="s">
        <v>35</v>
      </c>
      <c r="B44" s="48">
        <v>30</v>
      </c>
      <c r="C44" s="48" t="s">
        <v>9</v>
      </c>
      <c r="D44" s="48">
        <v>2</v>
      </c>
      <c r="E44" s="48" t="str">
        <f t="shared" si="0"/>
        <v>A0003211 -(-) NADPH-30_2</v>
      </c>
      <c r="F44" s="52">
        <v>29000</v>
      </c>
      <c r="G44" s="52">
        <v>138000</v>
      </c>
      <c r="H44" s="53">
        <f t="shared" si="10"/>
        <v>0.21014492753623187</v>
      </c>
      <c r="I44" s="148"/>
      <c r="J44" s="151"/>
      <c r="K44" s="74" t="e">
        <f>AVERAGE(K41:K43)</f>
        <v>#DIV/0!</v>
      </c>
      <c r="L44" s="75" t="e">
        <f>AVERAGE(L41:L43)</f>
        <v>#DIV/0!</v>
      </c>
    </row>
    <row r="45" spans="1:14" ht="13.5" thickBot="1" x14ac:dyDescent="0.25">
      <c r="A45" s="36" t="s">
        <v>35</v>
      </c>
      <c r="B45" s="59">
        <v>30</v>
      </c>
      <c r="C45" s="59" t="s">
        <v>9</v>
      </c>
      <c r="D45" s="59">
        <v>3</v>
      </c>
      <c r="E45" s="59" t="str">
        <f t="shared" si="0"/>
        <v>A0003211 -(-) NADPH-30_3</v>
      </c>
      <c r="F45" s="60">
        <v>29300</v>
      </c>
      <c r="G45" s="60">
        <v>146000</v>
      </c>
      <c r="H45" s="61">
        <f t="shared" si="10"/>
        <v>0.20068493150684932</v>
      </c>
      <c r="I45" s="148">
        <v>11</v>
      </c>
      <c r="J45" s="149">
        <f>A64</f>
        <v>0</v>
      </c>
      <c r="K45" s="70" t="e">
        <f>H64</f>
        <v>#DIV/0!</v>
      </c>
      <c r="L45" s="71" t="e">
        <f>H67</f>
        <v>#DIV/0!</v>
      </c>
    </row>
    <row r="46" spans="1:14" x14ac:dyDescent="0.2">
      <c r="A46" s="34" t="s">
        <v>38</v>
      </c>
      <c r="B46" s="47">
        <v>30</v>
      </c>
      <c r="C46" s="47" t="s">
        <v>10</v>
      </c>
      <c r="D46" s="47">
        <v>1</v>
      </c>
      <c r="E46" s="47" t="str">
        <f t="shared" si="0"/>
        <v>A0003105 -(+) NADPH-30_1</v>
      </c>
      <c r="F46" s="57">
        <v>37800</v>
      </c>
      <c r="G46" s="57">
        <v>153000</v>
      </c>
      <c r="H46" s="58">
        <f>F46/G46</f>
        <v>0.24705882352941178</v>
      </c>
      <c r="I46" s="148"/>
      <c r="J46" s="150"/>
      <c r="K46" s="72" t="e">
        <f>H65</f>
        <v>#DIV/0!</v>
      </c>
      <c r="L46" s="73" t="e">
        <f>H68</f>
        <v>#DIV/0!</v>
      </c>
    </row>
    <row r="47" spans="1:14" x14ac:dyDescent="0.2">
      <c r="A47" s="35" t="s">
        <v>38</v>
      </c>
      <c r="B47" s="48">
        <v>30</v>
      </c>
      <c r="C47" s="48" t="s">
        <v>10</v>
      </c>
      <c r="D47" s="48">
        <v>2</v>
      </c>
      <c r="E47" s="48" t="str">
        <f t="shared" si="0"/>
        <v>A0003105 -(+) NADPH-30_2</v>
      </c>
      <c r="F47" s="52">
        <v>40900</v>
      </c>
      <c r="G47" s="52">
        <v>154000</v>
      </c>
      <c r="H47" s="53">
        <f>F47/G47</f>
        <v>0.26558441558441559</v>
      </c>
      <c r="I47" s="148"/>
      <c r="J47" s="150"/>
      <c r="K47" s="72" t="e">
        <f>H66</f>
        <v>#DIV/0!</v>
      </c>
      <c r="L47" s="73" t="e">
        <f>H69</f>
        <v>#DIV/0!</v>
      </c>
      <c r="N47" s="30"/>
    </row>
    <row r="48" spans="1:14" ht="13.5" thickBot="1" x14ac:dyDescent="0.25">
      <c r="A48" s="35" t="s">
        <v>38</v>
      </c>
      <c r="B48" s="48">
        <v>30</v>
      </c>
      <c r="C48" s="48" t="s">
        <v>10</v>
      </c>
      <c r="D48" s="48">
        <v>3</v>
      </c>
      <c r="E48" s="48" t="str">
        <f t="shared" si="0"/>
        <v>A0003105 -(+) NADPH-30_3</v>
      </c>
      <c r="F48" s="52">
        <v>38700</v>
      </c>
      <c r="G48" s="52">
        <v>151000</v>
      </c>
      <c r="H48" s="53">
        <f>F48/G48</f>
        <v>0.25629139072847684</v>
      </c>
      <c r="I48" s="148"/>
      <c r="J48" s="151"/>
      <c r="K48" s="74" t="e">
        <f>AVERAGE(K45:K47)</f>
        <v>#DIV/0!</v>
      </c>
      <c r="L48" s="75" t="e">
        <f>AVERAGE(L45:L47)</f>
        <v>#DIV/0!</v>
      </c>
    </row>
    <row r="49" spans="1:14" x14ac:dyDescent="0.2">
      <c r="A49" s="35" t="s">
        <v>38</v>
      </c>
      <c r="B49" s="48">
        <v>30</v>
      </c>
      <c r="C49" s="48" t="s">
        <v>9</v>
      </c>
      <c r="D49" s="48">
        <v>1</v>
      </c>
      <c r="E49" s="48" t="str">
        <f t="shared" si="0"/>
        <v>A0003105 -(-) NADPH-30_1</v>
      </c>
      <c r="F49" s="52">
        <v>28900</v>
      </c>
      <c r="G49" s="52">
        <v>158000</v>
      </c>
      <c r="H49" s="53">
        <f t="shared" ref="H49:H51" si="11">F49/G49</f>
        <v>0.18291139240506329</v>
      </c>
      <c r="I49" s="148">
        <v>12</v>
      </c>
      <c r="J49" s="149">
        <f>A70</f>
        <v>0</v>
      </c>
      <c r="K49" s="70" t="e">
        <f>H70</f>
        <v>#DIV/0!</v>
      </c>
      <c r="L49" s="71" t="e">
        <f>H73</f>
        <v>#DIV/0!</v>
      </c>
    </row>
    <row r="50" spans="1:14" x14ac:dyDescent="0.2">
      <c r="A50" s="35" t="s">
        <v>38</v>
      </c>
      <c r="B50" s="48">
        <v>30</v>
      </c>
      <c r="C50" s="48" t="s">
        <v>9</v>
      </c>
      <c r="D50" s="48">
        <v>2</v>
      </c>
      <c r="E50" s="48" t="str">
        <f t="shared" si="0"/>
        <v>A0003105 -(-) NADPH-30_2</v>
      </c>
      <c r="F50" s="52">
        <v>28100</v>
      </c>
      <c r="G50" s="52">
        <v>156000</v>
      </c>
      <c r="H50" s="53">
        <f t="shared" si="11"/>
        <v>0.18012820512820513</v>
      </c>
      <c r="I50" s="148"/>
      <c r="J50" s="150"/>
      <c r="K50" s="72" t="e">
        <f>H71</f>
        <v>#DIV/0!</v>
      </c>
      <c r="L50" s="73" t="e">
        <f>H74</f>
        <v>#DIV/0!</v>
      </c>
    </row>
    <row r="51" spans="1:14" ht="13.5" thickBot="1" x14ac:dyDescent="0.25">
      <c r="A51" s="36" t="s">
        <v>38</v>
      </c>
      <c r="B51" s="59">
        <v>30</v>
      </c>
      <c r="C51" s="59" t="s">
        <v>9</v>
      </c>
      <c r="D51" s="59">
        <v>3</v>
      </c>
      <c r="E51" s="59" t="str">
        <f t="shared" si="0"/>
        <v>A0003105 -(-) NADPH-30_3</v>
      </c>
      <c r="F51" s="60">
        <v>29000</v>
      </c>
      <c r="G51" s="60">
        <v>158000</v>
      </c>
      <c r="H51" s="61">
        <f t="shared" si="11"/>
        <v>0.18354430379746836</v>
      </c>
      <c r="I51" s="148"/>
      <c r="J51" s="150"/>
      <c r="K51" s="72" t="e">
        <f>H72</f>
        <v>#DIV/0!</v>
      </c>
      <c r="L51" s="73" t="e">
        <f>H75</f>
        <v>#DIV/0!</v>
      </c>
      <c r="N51" s="30"/>
    </row>
    <row r="52" spans="1:14" ht="13.5" thickBot="1" x14ac:dyDescent="0.25">
      <c r="A52" s="62" t="s">
        <v>36</v>
      </c>
      <c r="B52" s="49">
        <v>30</v>
      </c>
      <c r="C52" s="49" t="s">
        <v>10</v>
      </c>
      <c r="D52" s="49">
        <v>1</v>
      </c>
      <c r="E52" s="49" t="str">
        <f t="shared" si="0"/>
        <v>AB680 -(+) NADPH-30_1</v>
      </c>
      <c r="F52" s="57">
        <v>38500</v>
      </c>
      <c r="G52" s="57">
        <v>142000</v>
      </c>
      <c r="H52" s="58">
        <f>F52/G52</f>
        <v>0.27112676056338031</v>
      </c>
      <c r="I52" s="148"/>
      <c r="J52" s="151"/>
      <c r="K52" s="74" t="e">
        <f>AVERAGE(K49:K51)</f>
        <v>#DIV/0!</v>
      </c>
      <c r="L52" s="84" t="e">
        <f>AVERAGE(L49:L51)</f>
        <v>#DIV/0!</v>
      </c>
    </row>
    <row r="53" spans="1:14" x14ac:dyDescent="0.2">
      <c r="A53" s="63" t="s">
        <v>36</v>
      </c>
      <c r="B53" s="50">
        <v>30</v>
      </c>
      <c r="C53" s="50" t="s">
        <v>10</v>
      </c>
      <c r="D53" s="50">
        <v>2</v>
      </c>
      <c r="E53" s="50" t="str">
        <f t="shared" si="0"/>
        <v>AB680 -(+) NADPH-30_2</v>
      </c>
      <c r="F53" s="52">
        <v>37700</v>
      </c>
      <c r="G53" s="52">
        <v>148000</v>
      </c>
      <c r="H53" s="53">
        <f>F53/G53</f>
        <v>0.25472972972972974</v>
      </c>
      <c r="I53" s="148">
        <v>13</v>
      </c>
      <c r="J53" s="149">
        <f>A76</f>
        <v>0</v>
      </c>
      <c r="K53" s="76" t="e">
        <f>H76</f>
        <v>#DIV/0!</v>
      </c>
      <c r="L53" s="77" t="e">
        <f>H79</f>
        <v>#DIV/0!</v>
      </c>
    </row>
    <row r="54" spans="1:14" x14ac:dyDescent="0.2">
      <c r="A54" s="63" t="s">
        <v>36</v>
      </c>
      <c r="B54" s="50">
        <v>30</v>
      </c>
      <c r="C54" s="50" t="s">
        <v>10</v>
      </c>
      <c r="D54" s="50">
        <v>3</v>
      </c>
      <c r="E54" s="50" t="str">
        <f t="shared" si="0"/>
        <v>AB680 -(+) NADPH-30_3</v>
      </c>
      <c r="F54" s="52">
        <v>37800</v>
      </c>
      <c r="G54" s="52">
        <v>147000</v>
      </c>
      <c r="H54" s="53">
        <f>F54/G54</f>
        <v>0.25714285714285712</v>
      </c>
      <c r="I54" s="148"/>
      <c r="J54" s="150"/>
      <c r="K54" s="78" t="e">
        <f>H77</f>
        <v>#DIV/0!</v>
      </c>
      <c r="L54" s="79" t="e">
        <f>H80</f>
        <v>#DIV/0!</v>
      </c>
    </row>
    <row r="55" spans="1:14" x14ac:dyDescent="0.2">
      <c r="A55" s="63" t="s">
        <v>36</v>
      </c>
      <c r="B55" s="48">
        <v>30</v>
      </c>
      <c r="C55" s="48" t="s">
        <v>9</v>
      </c>
      <c r="D55" s="48">
        <v>1</v>
      </c>
      <c r="E55" s="48" t="str">
        <f t="shared" si="0"/>
        <v>AB680 -(-) NADPH-30_1</v>
      </c>
      <c r="F55" s="52">
        <v>27200</v>
      </c>
      <c r="G55" s="52">
        <v>148000</v>
      </c>
      <c r="H55" s="53">
        <f t="shared" ref="H55:H57" si="12">F55/G55</f>
        <v>0.18378378378378379</v>
      </c>
      <c r="I55" s="148"/>
      <c r="J55" s="150"/>
      <c r="K55" s="78" t="e">
        <f>H78</f>
        <v>#DIV/0!</v>
      </c>
      <c r="L55" s="79" t="e">
        <f>H81</f>
        <v>#DIV/0!</v>
      </c>
      <c r="N55" s="30"/>
    </row>
    <row r="56" spans="1:14" ht="13.5" thickBot="1" x14ac:dyDescent="0.25">
      <c r="A56" s="63" t="s">
        <v>36</v>
      </c>
      <c r="B56" s="48">
        <v>30</v>
      </c>
      <c r="C56" s="48" t="s">
        <v>9</v>
      </c>
      <c r="D56" s="48">
        <v>2</v>
      </c>
      <c r="E56" s="48" t="str">
        <f t="shared" si="0"/>
        <v>AB680 -(-) NADPH-30_2</v>
      </c>
      <c r="F56" s="52">
        <v>30700</v>
      </c>
      <c r="G56" s="52">
        <v>146000</v>
      </c>
      <c r="H56" s="53">
        <f t="shared" si="12"/>
        <v>0.21027397260273972</v>
      </c>
      <c r="I56" s="148"/>
      <c r="J56" s="151"/>
      <c r="K56" s="74" t="e">
        <f>AVERAGE(K53:K55)</f>
        <v>#DIV/0!</v>
      </c>
      <c r="L56" s="84" t="e">
        <f>AVERAGE(L53:L55)</f>
        <v>#DIV/0!</v>
      </c>
    </row>
    <row r="57" spans="1:14" ht="15.75" thickBot="1" x14ac:dyDescent="0.3">
      <c r="A57" s="64" t="s">
        <v>36</v>
      </c>
      <c r="B57" s="59">
        <v>30</v>
      </c>
      <c r="C57" s="59" t="s">
        <v>9</v>
      </c>
      <c r="D57" s="59">
        <v>3</v>
      </c>
      <c r="E57" s="59" t="str">
        <f t="shared" si="0"/>
        <v>AB680 -(-) NADPH-30_3</v>
      </c>
      <c r="F57" s="60">
        <v>28100</v>
      </c>
      <c r="G57" s="60">
        <v>147000</v>
      </c>
      <c r="H57" s="61">
        <f t="shared" si="12"/>
        <v>0.19115646258503402</v>
      </c>
      <c r="I57" s="148">
        <v>14</v>
      </c>
      <c r="J57" s="149">
        <f>A82</f>
        <v>0</v>
      </c>
      <c r="K57" s="76" t="e">
        <f>H82</f>
        <v>#DIV/0!</v>
      </c>
      <c r="L57" s="77" t="e">
        <f>H85</f>
        <v>#DIV/0!</v>
      </c>
      <c r="N57" s="31"/>
    </row>
    <row r="58" spans="1:14" ht="15" x14ac:dyDescent="0.25">
      <c r="A58" s="65"/>
      <c r="B58" s="47">
        <v>30</v>
      </c>
      <c r="C58" s="47" t="s">
        <v>10</v>
      </c>
      <c r="D58" s="47">
        <v>1</v>
      </c>
      <c r="E58" s="47" t="str">
        <f t="shared" si="0"/>
        <v>-(+) NADPH-30_1</v>
      </c>
      <c r="F58" s="57"/>
      <c r="G58" s="57"/>
      <c r="H58" s="58" t="e">
        <f>F58/G58</f>
        <v>#DIV/0!</v>
      </c>
      <c r="I58" s="148"/>
      <c r="J58" s="150"/>
      <c r="K58" s="78" t="e">
        <f>H83</f>
        <v>#DIV/0!</v>
      </c>
      <c r="L58" s="79" t="e">
        <f>H86</f>
        <v>#DIV/0!</v>
      </c>
      <c r="N58" s="31"/>
    </row>
    <row r="59" spans="1:14" ht="15" x14ac:dyDescent="0.25">
      <c r="A59" s="66"/>
      <c r="B59" s="48">
        <v>30</v>
      </c>
      <c r="C59" s="48" t="s">
        <v>10</v>
      </c>
      <c r="D59" s="48">
        <v>2</v>
      </c>
      <c r="E59" s="48" t="str">
        <f t="shared" si="0"/>
        <v>-(+) NADPH-30_2</v>
      </c>
      <c r="F59" s="52"/>
      <c r="G59" s="52"/>
      <c r="H59" s="53" t="e">
        <f>F59/G59</f>
        <v>#DIV/0!</v>
      </c>
      <c r="I59" s="148"/>
      <c r="J59" s="150"/>
      <c r="K59" s="72" t="e">
        <f>H84</f>
        <v>#DIV/0!</v>
      </c>
      <c r="L59" s="73" t="e">
        <f>H87</f>
        <v>#DIV/0!</v>
      </c>
      <c r="N59" s="31"/>
    </row>
    <row r="60" spans="1:14" ht="13.5" thickBot="1" x14ac:dyDescent="0.25">
      <c r="A60" s="66"/>
      <c r="B60" s="48">
        <v>30</v>
      </c>
      <c r="C60" s="48" t="s">
        <v>10</v>
      </c>
      <c r="D60" s="48">
        <v>3</v>
      </c>
      <c r="E60" s="48" t="str">
        <f t="shared" si="0"/>
        <v>-(+) NADPH-30_3</v>
      </c>
      <c r="F60" s="52"/>
      <c r="G60" s="52"/>
      <c r="H60" s="53" t="e">
        <f>F60/G60</f>
        <v>#DIV/0!</v>
      </c>
      <c r="I60" s="148"/>
      <c r="J60" s="151"/>
      <c r="K60" s="74" t="e">
        <f>AVERAGE(K57:K59)</f>
        <v>#DIV/0!</v>
      </c>
      <c r="L60" s="84" t="e">
        <f>AVERAGE(L57:L59)</f>
        <v>#DIV/0!</v>
      </c>
    </row>
    <row r="61" spans="1:14" x14ac:dyDescent="0.2">
      <c r="A61" s="66"/>
      <c r="B61" s="48">
        <v>30</v>
      </c>
      <c r="C61" s="48" t="s">
        <v>9</v>
      </c>
      <c r="D61" s="48">
        <v>1</v>
      </c>
      <c r="E61" s="48" t="str">
        <f t="shared" si="0"/>
        <v>-(-) NADPH-30_1</v>
      </c>
      <c r="F61" s="52"/>
      <c r="G61" s="52"/>
      <c r="H61" s="53" t="e">
        <f t="shared" ref="H61:H63" si="13">F61/G61</f>
        <v>#DIV/0!</v>
      </c>
      <c r="I61" s="148">
        <v>15</v>
      </c>
      <c r="J61" s="149">
        <f>A88</f>
        <v>0</v>
      </c>
      <c r="K61" s="82" t="e">
        <f>H82</f>
        <v>#DIV/0!</v>
      </c>
      <c r="L61" s="77" t="e">
        <f>H91</f>
        <v>#DIV/0!</v>
      </c>
    </row>
    <row r="62" spans="1:14" x14ac:dyDescent="0.2">
      <c r="A62" s="66"/>
      <c r="B62" s="48">
        <v>30</v>
      </c>
      <c r="C62" s="48" t="s">
        <v>9</v>
      </c>
      <c r="D62" s="48">
        <v>2</v>
      </c>
      <c r="E62" s="48" t="str">
        <f t="shared" si="0"/>
        <v>-(-) NADPH-30_2</v>
      </c>
      <c r="F62" s="52"/>
      <c r="G62" s="52"/>
      <c r="H62" s="53" t="e">
        <f t="shared" si="13"/>
        <v>#DIV/0!</v>
      </c>
      <c r="I62" s="148"/>
      <c r="J62" s="150"/>
      <c r="K62" s="81" t="e">
        <f t="shared" ref="K62:K63" si="14">H83</f>
        <v>#DIV/0!</v>
      </c>
      <c r="L62" s="79" t="e">
        <f t="shared" ref="L62:L63" si="15">H92</f>
        <v>#DIV/0!</v>
      </c>
    </row>
    <row r="63" spans="1:14" ht="13.5" thickBot="1" x14ac:dyDescent="0.25">
      <c r="A63" s="67"/>
      <c r="B63" s="59">
        <v>30</v>
      </c>
      <c r="C63" s="59" t="s">
        <v>9</v>
      </c>
      <c r="D63" s="59">
        <v>3</v>
      </c>
      <c r="E63" s="59" t="str">
        <f t="shared" si="0"/>
        <v>-(-) NADPH-30_3</v>
      </c>
      <c r="F63" s="60"/>
      <c r="G63" s="60"/>
      <c r="H63" s="61" t="e">
        <f t="shared" si="13"/>
        <v>#DIV/0!</v>
      </c>
      <c r="I63" s="148"/>
      <c r="J63" s="150"/>
      <c r="K63" s="81" t="e">
        <f t="shared" si="14"/>
        <v>#DIV/0!</v>
      </c>
      <c r="L63" s="79" t="e">
        <f t="shared" si="15"/>
        <v>#DIV/0!</v>
      </c>
      <c r="N63" s="30"/>
    </row>
    <row r="64" spans="1:14" ht="13.5" thickBot="1" x14ac:dyDescent="0.25">
      <c r="A64" s="65"/>
      <c r="B64" s="47">
        <v>30</v>
      </c>
      <c r="C64" s="47" t="s">
        <v>10</v>
      </c>
      <c r="D64" s="47">
        <v>1</v>
      </c>
      <c r="E64" s="47" t="str">
        <f t="shared" si="0"/>
        <v>-(+) NADPH-30_1</v>
      </c>
      <c r="F64" s="57"/>
      <c r="G64" s="57"/>
      <c r="H64" s="58" t="e">
        <f>F64/G64</f>
        <v>#DIV/0!</v>
      </c>
      <c r="I64" s="148"/>
      <c r="J64" s="152"/>
      <c r="K64" s="83" t="e">
        <f>AVERAGE(K61:K63)</f>
        <v>#DIV/0!</v>
      </c>
      <c r="L64" s="84" t="e">
        <f>AVERAGE(L61:L63)</f>
        <v>#DIV/0!</v>
      </c>
    </row>
    <row r="65" spans="1:20" x14ac:dyDescent="0.2">
      <c r="A65" s="66"/>
      <c r="B65" s="48">
        <v>30</v>
      </c>
      <c r="C65" s="48" t="s">
        <v>10</v>
      </c>
      <c r="D65" s="48">
        <v>2</v>
      </c>
      <c r="E65" s="48" t="str">
        <f t="shared" si="0"/>
        <v>-(+) NADPH-30_2</v>
      </c>
      <c r="F65" s="52"/>
      <c r="G65" s="52"/>
      <c r="H65" s="53" t="e">
        <f>F65/G65</f>
        <v>#DIV/0!</v>
      </c>
      <c r="I65" s="148">
        <v>16</v>
      </c>
      <c r="J65" s="149">
        <f>A94</f>
        <v>0</v>
      </c>
      <c r="K65" s="82" t="e">
        <f>H94</f>
        <v>#DIV/0!</v>
      </c>
      <c r="L65" s="77" t="e">
        <f>H97</f>
        <v>#DIV/0!</v>
      </c>
    </row>
    <row r="66" spans="1:20" x14ac:dyDescent="0.2">
      <c r="A66" s="66"/>
      <c r="B66" s="48">
        <v>30</v>
      </c>
      <c r="C66" s="48" t="s">
        <v>10</v>
      </c>
      <c r="D66" s="48">
        <v>3</v>
      </c>
      <c r="E66" s="48" t="str">
        <f t="shared" si="0"/>
        <v>-(+) NADPH-30_3</v>
      </c>
      <c r="F66" s="52"/>
      <c r="G66" s="52"/>
      <c r="H66" s="53" t="e">
        <f>F66/G66</f>
        <v>#DIV/0!</v>
      </c>
      <c r="I66" s="148"/>
      <c r="J66" s="150"/>
      <c r="K66" s="81" t="e">
        <f t="shared" ref="K66:K67" si="16">H95</f>
        <v>#DIV/0!</v>
      </c>
      <c r="L66" s="79" t="e">
        <f t="shared" ref="L66:L67" si="17">H98</f>
        <v>#DIV/0!</v>
      </c>
    </row>
    <row r="67" spans="1:20" x14ac:dyDescent="0.2">
      <c r="A67" s="66"/>
      <c r="B67" s="48">
        <v>30</v>
      </c>
      <c r="C67" s="48" t="s">
        <v>9</v>
      </c>
      <c r="D67" s="48">
        <v>1</v>
      </c>
      <c r="E67" s="48" t="str">
        <f t="shared" si="0"/>
        <v>-(-) NADPH-30_1</v>
      </c>
      <c r="F67" s="52"/>
      <c r="G67" s="52"/>
      <c r="H67" s="53" t="e">
        <f t="shared" ref="H67:H69" si="18">F67/G67</f>
        <v>#DIV/0!</v>
      </c>
      <c r="I67" s="148"/>
      <c r="J67" s="150"/>
      <c r="K67" s="81" t="e">
        <f t="shared" si="16"/>
        <v>#DIV/0!</v>
      </c>
      <c r="L67" s="79" t="e">
        <f t="shared" si="17"/>
        <v>#DIV/0!</v>
      </c>
      <c r="N67" s="30"/>
    </row>
    <row r="68" spans="1:20" ht="13.5" thickBot="1" x14ac:dyDescent="0.25">
      <c r="A68" s="66"/>
      <c r="B68" s="48">
        <v>30</v>
      </c>
      <c r="C68" s="48" t="s">
        <v>9</v>
      </c>
      <c r="D68" s="48">
        <v>2</v>
      </c>
      <c r="E68" s="48" t="str">
        <f t="shared" ref="E68:E99" si="19">CONCATENATE(A68,"-",C68,"-",B68,"_",D68)</f>
        <v>-(-) NADPH-30_2</v>
      </c>
      <c r="F68" s="52"/>
      <c r="G68" s="52"/>
      <c r="H68" s="53" t="e">
        <f t="shared" si="18"/>
        <v>#DIV/0!</v>
      </c>
      <c r="I68" s="148"/>
      <c r="J68" s="152"/>
      <c r="K68" s="83" t="e">
        <f>AVERAGE(K65:K67)</f>
        <v>#DIV/0!</v>
      </c>
      <c r="L68" s="84" t="e">
        <f>AVERAGE(L65:L67)</f>
        <v>#DIV/0!</v>
      </c>
    </row>
    <row r="69" spans="1:20" ht="13.5" thickBot="1" x14ac:dyDescent="0.25">
      <c r="A69" s="67"/>
      <c r="B69" s="59">
        <v>30</v>
      </c>
      <c r="C69" s="59" t="s">
        <v>9</v>
      </c>
      <c r="D69" s="59">
        <v>3</v>
      </c>
      <c r="E69" s="59" t="str">
        <f t="shared" si="19"/>
        <v>-(-) NADPH-30_3</v>
      </c>
      <c r="F69" s="60"/>
      <c r="G69" s="60"/>
      <c r="H69" s="61" t="e">
        <f t="shared" si="18"/>
        <v>#DIV/0!</v>
      </c>
      <c r="J69" s="3"/>
    </row>
    <row r="70" spans="1:20" x14ac:dyDescent="0.2">
      <c r="A70" s="62"/>
      <c r="B70" s="47">
        <v>30</v>
      </c>
      <c r="C70" s="47" t="s">
        <v>10</v>
      </c>
      <c r="D70" s="47">
        <v>1</v>
      </c>
      <c r="E70" s="47" t="str">
        <f t="shared" si="19"/>
        <v>-(+) NADPH-30_1</v>
      </c>
      <c r="F70" s="57"/>
      <c r="G70" s="57"/>
      <c r="H70" s="58" t="e">
        <f>F70/G70</f>
        <v>#DIV/0!</v>
      </c>
      <c r="J70" s="51"/>
    </row>
    <row r="71" spans="1:20" x14ac:dyDescent="0.2">
      <c r="A71" s="63"/>
      <c r="B71" s="48">
        <v>30</v>
      </c>
      <c r="C71" s="48" t="s">
        <v>10</v>
      </c>
      <c r="D71" s="48">
        <v>2</v>
      </c>
      <c r="E71" s="48" t="str">
        <f t="shared" si="19"/>
        <v>-(+) NADPH-30_2</v>
      </c>
      <c r="F71" s="52"/>
      <c r="G71" s="52"/>
      <c r="H71" s="53" t="e">
        <f>F71/G71</f>
        <v>#DIV/0!</v>
      </c>
      <c r="J71" s="3"/>
      <c r="P71" s="33"/>
    </row>
    <row r="72" spans="1:20" x14ac:dyDescent="0.2">
      <c r="A72" s="63"/>
      <c r="B72" s="48">
        <v>30</v>
      </c>
      <c r="C72" s="48" t="s">
        <v>10</v>
      </c>
      <c r="D72" s="48">
        <v>3</v>
      </c>
      <c r="E72" s="48" t="str">
        <f t="shared" si="19"/>
        <v>-(+) NADPH-30_3</v>
      </c>
      <c r="F72" s="52"/>
      <c r="G72" s="52"/>
      <c r="H72" s="53" t="e">
        <f>F72/G72</f>
        <v>#DIV/0!</v>
      </c>
      <c r="J72" s="3"/>
      <c r="O72" s="2"/>
      <c r="P72" s="2"/>
      <c r="Q72" s="2"/>
      <c r="R72" s="2"/>
      <c r="S72" s="2"/>
      <c r="T72" s="2"/>
    </row>
    <row r="73" spans="1:20" x14ac:dyDescent="0.2">
      <c r="A73" s="63"/>
      <c r="B73" s="48">
        <v>30</v>
      </c>
      <c r="C73" s="48" t="s">
        <v>9</v>
      </c>
      <c r="D73" s="48">
        <v>1</v>
      </c>
      <c r="E73" s="48" t="str">
        <f t="shared" si="19"/>
        <v>-(-) NADPH-30_1</v>
      </c>
      <c r="F73" s="52"/>
      <c r="G73" s="52"/>
      <c r="H73" s="53" t="e">
        <f t="shared" ref="H73:H99" si="20">F73/G73</f>
        <v>#DIV/0!</v>
      </c>
      <c r="J73" s="3"/>
      <c r="O73" s="2"/>
      <c r="P73" s="2"/>
      <c r="Q73" s="2"/>
      <c r="R73" s="2"/>
      <c r="S73" s="2"/>
      <c r="T73" s="2"/>
    </row>
    <row r="74" spans="1:20" x14ac:dyDescent="0.2">
      <c r="A74" s="63"/>
      <c r="B74" s="48">
        <v>30</v>
      </c>
      <c r="C74" s="48" t="s">
        <v>9</v>
      </c>
      <c r="D74" s="48">
        <v>2</v>
      </c>
      <c r="E74" s="48" t="str">
        <f t="shared" si="19"/>
        <v>-(-) NADPH-30_2</v>
      </c>
      <c r="F74" s="52"/>
      <c r="G74" s="52"/>
      <c r="H74" s="53" t="e">
        <f t="shared" si="20"/>
        <v>#DIV/0!</v>
      </c>
      <c r="J74" s="3"/>
      <c r="O74" s="2"/>
      <c r="P74" s="2"/>
      <c r="Q74" s="2"/>
      <c r="R74" s="2"/>
      <c r="S74" s="2"/>
      <c r="T74" s="2"/>
    </row>
    <row r="75" spans="1:20" ht="13.5" thickBot="1" x14ac:dyDescent="0.25">
      <c r="A75" s="64"/>
      <c r="B75" s="59">
        <v>30</v>
      </c>
      <c r="C75" s="59" t="s">
        <v>9</v>
      </c>
      <c r="D75" s="59">
        <v>3</v>
      </c>
      <c r="E75" s="59" t="str">
        <f t="shared" si="19"/>
        <v>-(-) NADPH-30_3</v>
      </c>
      <c r="F75" s="60"/>
      <c r="G75" s="60"/>
      <c r="H75" s="61" t="e">
        <f t="shared" si="20"/>
        <v>#DIV/0!</v>
      </c>
      <c r="J75" s="3"/>
      <c r="M75" s="33"/>
      <c r="O75" s="2"/>
      <c r="P75" s="2"/>
      <c r="Q75" s="2"/>
      <c r="R75" s="2"/>
      <c r="S75" s="2"/>
      <c r="T75" s="2"/>
    </row>
    <row r="76" spans="1:20" x14ac:dyDescent="0.2">
      <c r="A76" s="62"/>
      <c r="B76" s="47">
        <v>30</v>
      </c>
      <c r="C76" s="47" t="s">
        <v>10</v>
      </c>
      <c r="D76" s="47">
        <v>1</v>
      </c>
      <c r="E76" s="47" t="str">
        <f t="shared" si="19"/>
        <v>-(+) NADPH-30_1</v>
      </c>
      <c r="F76" s="57"/>
      <c r="G76" s="57"/>
      <c r="H76" s="58" t="e">
        <f t="shared" si="20"/>
        <v>#DIV/0!</v>
      </c>
      <c r="I76" s="9"/>
      <c r="J76" s="3"/>
      <c r="O76" s="2"/>
      <c r="P76" s="2"/>
      <c r="Q76" s="2"/>
      <c r="R76" s="2"/>
      <c r="S76" s="2"/>
      <c r="T76" s="2"/>
    </row>
    <row r="77" spans="1:20" x14ac:dyDescent="0.2">
      <c r="A77" s="63"/>
      <c r="B77" s="48">
        <v>30</v>
      </c>
      <c r="C77" s="48" t="s">
        <v>10</v>
      </c>
      <c r="D77" s="48">
        <v>2</v>
      </c>
      <c r="E77" s="48" t="str">
        <f t="shared" si="19"/>
        <v>-(+) NADPH-30_2</v>
      </c>
      <c r="F77" s="52"/>
      <c r="G77" s="52"/>
      <c r="H77" s="53" t="e">
        <f t="shared" si="20"/>
        <v>#DIV/0!</v>
      </c>
      <c r="J77" s="3"/>
      <c r="O77" s="2"/>
      <c r="P77" s="2"/>
      <c r="Q77" s="2"/>
      <c r="R77" s="2"/>
      <c r="S77" s="2"/>
      <c r="T77" s="2"/>
    </row>
    <row r="78" spans="1:20" x14ac:dyDescent="0.2">
      <c r="A78" s="63"/>
      <c r="B78" s="48">
        <v>30</v>
      </c>
      <c r="C78" s="48" t="s">
        <v>10</v>
      </c>
      <c r="D78" s="48">
        <v>3</v>
      </c>
      <c r="E78" s="48" t="str">
        <f t="shared" si="19"/>
        <v>-(+) NADPH-30_3</v>
      </c>
      <c r="F78" s="52"/>
      <c r="G78" s="52"/>
      <c r="H78" s="53" t="e">
        <f t="shared" si="20"/>
        <v>#DIV/0!</v>
      </c>
      <c r="J78" s="3"/>
      <c r="O78" s="2"/>
      <c r="P78" s="2"/>
      <c r="Q78" s="2"/>
      <c r="R78" s="2"/>
      <c r="S78" s="2"/>
      <c r="T78" s="2"/>
    </row>
    <row r="79" spans="1:20" x14ac:dyDescent="0.2">
      <c r="A79" s="63"/>
      <c r="B79" s="48">
        <v>30</v>
      </c>
      <c r="C79" s="48" t="s">
        <v>9</v>
      </c>
      <c r="D79" s="48">
        <v>1</v>
      </c>
      <c r="E79" s="48" t="str">
        <f t="shared" si="19"/>
        <v>-(-) NADPH-30_1</v>
      </c>
      <c r="F79" s="52"/>
      <c r="G79" s="52"/>
      <c r="H79" s="53" t="e">
        <f t="shared" si="20"/>
        <v>#DIV/0!</v>
      </c>
      <c r="J79" s="3"/>
      <c r="M79" s="33"/>
      <c r="O79" s="2"/>
      <c r="P79" s="2"/>
      <c r="Q79" s="2"/>
      <c r="R79" s="2"/>
      <c r="S79" s="2"/>
      <c r="T79" s="2"/>
    </row>
    <row r="80" spans="1:20" x14ac:dyDescent="0.2">
      <c r="A80" s="63"/>
      <c r="B80" s="48">
        <v>30</v>
      </c>
      <c r="C80" s="48" t="s">
        <v>9</v>
      </c>
      <c r="D80" s="48">
        <v>2</v>
      </c>
      <c r="E80" s="48" t="str">
        <f t="shared" si="19"/>
        <v>-(-) NADPH-30_2</v>
      </c>
      <c r="F80" s="52"/>
      <c r="G80" s="52"/>
      <c r="H80" s="53" t="e">
        <f t="shared" si="20"/>
        <v>#DIV/0!</v>
      </c>
      <c r="J80" s="3"/>
      <c r="O80" s="2"/>
      <c r="P80" s="2"/>
      <c r="Q80" s="2"/>
      <c r="R80" s="2"/>
      <c r="S80" s="2"/>
      <c r="T80" s="2"/>
    </row>
    <row r="81" spans="1:20" ht="13.5" thickBot="1" x14ac:dyDescent="0.25">
      <c r="A81" s="64"/>
      <c r="B81" s="59">
        <v>30</v>
      </c>
      <c r="C81" s="59" t="s">
        <v>9</v>
      </c>
      <c r="D81" s="59">
        <v>3</v>
      </c>
      <c r="E81" s="59" t="str">
        <f t="shared" si="19"/>
        <v>-(-) NADPH-30_3</v>
      </c>
      <c r="F81" s="60"/>
      <c r="G81" s="60"/>
      <c r="H81" s="61" t="e">
        <f t="shared" si="20"/>
        <v>#DIV/0!</v>
      </c>
      <c r="J81" s="3"/>
      <c r="S81" s="2"/>
      <c r="T81" s="2"/>
    </row>
    <row r="82" spans="1:20" x14ac:dyDescent="0.2">
      <c r="A82" s="62"/>
      <c r="B82" s="47">
        <v>30</v>
      </c>
      <c r="C82" s="47" t="s">
        <v>10</v>
      </c>
      <c r="D82" s="47">
        <v>1</v>
      </c>
      <c r="E82" s="47" t="str">
        <f t="shared" si="19"/>
        <v>-(+) NADPH-30_1</v>
      </c>
      <c r="F82" s="57"/>
      <c r="G82" s="57"/>
      <c r="H82" s="58" t="e">
        <f t="shared" si="20"/>
        <v>#DIV/0!</v>
      </c>
      <c r="J82" s="3"/>
      <c r="S82" s="2"/>
      <c r="T82" s="2"/>
    </row>
    <row r="83" spans="1:20" x14ac:dyDescent="0.2">
      <c r="A83" s="63"/>
      <c r="B83" s="48">
        <v>30</v>
      </c>
      <c r="C83" s="48" t="s">
        <v>10</v>
      </c>
      <c r="D83" s="48">
        <v>2</v>
      </c>
      <c r="E83" s="48" t="str">
        <f t="shared" si="19"/>
        <v>-(+) NADPH-30_2</v>
      </c>
      <c r="F83" s="52"/>
      <c r="G83" s="52"/>
      <c r="H83" s="53" t="e">
        <f t="shared" si="20"/>
        <v>#DIV/0!</v>
      </c>
      <c r="J83" s="3"/>
      <c r="S83" s="2"/>
      <c r="T83" s="2"/>
    </row>
    <row r="84" spans="1:20" x14ac:dyDescent="0.2">
      <c r="A84" s="63"/>
      <c r="B84" s="48">
        <v>30</v>
      </c>
      <c r="C84" s="48" t="s">
        <v>10</v>
      </c>
      <c r="D84" s="48">
        <v>3</v>
      </c>
      <c r="E84" s="48" t="str">
        <f t="shared" si="19"/>
        <v>-(+) NADPH-30_3</v>
      </c>
      <c r="F84" s="52"/>
      <c r="G84" s="52"/>
      <c r="H84" s="53" t="e">
        <f t="shared" si="20"/>
        <v>#DIV/0!</v>
      </c>
      <c r="J84" s="3"/>
      <c r="S84" s="2"/>
      <c r="T84" s="2"/>
    </row>
    <row r="85" spans="1:20" x14ac:dyDescent="0.2">
      <c r="A85" s="63"/>
      <c r="B85" s="48">
        <v>30</v>
      </c>
      <c r="C85" s="48" t="s">
        <v>9</v>
      </c>
      <c r="D85" s="48">
        <v>1</v>
      </c>
      <c r="E85" s="48" t="str">
        <f t="shared" si="19"/>
        <v>-(-) NADPH-30_1</v>
      </c>
      <c r="F85" s="52"/>
      <c r="G85" s="52"/>
      <c r="H85" s="53" t="e">
        <f t="shared" si="20"/>
        <v>#DIV/0!</v>
      </c>
      <c r="J85" s="3"/>
      <c r="S85" s="2"/>
      <c r="T85" s="2"/>
    </row>
    <row r="86" spans="1:20" x14ac:dyDescent="0.2">
      <c r="A86" s="63"/>
      <c r="B86" s="48">
        <v>30</v>
      </c>
      <c r="C86" s="48" t="s">
        <v>9</v>
      </c>
      <c r="D86" s="48">
        <v>2</v>
      </c>
      <c r="E86" s="48" t="str">
        <f t="shared" si="19"/>
        <v>-(-) NADPH-30_2</v>
      </c>
      <c r="F86" s="52"/>
      <c r="G86" s="52"/>
      <c r="H86" s="53" t="e">
        <f t="shared" si="20"/>
        <v>#DIV/0!</v>
      </c>
      <c r="J86" s="3"/>
      <c r="S86" s="2"/>
      <c r="T86" s="2"/>
    </row>
    <row r="87" spans="1:20" ht="13.5" thickBot="1" x14ac:dyDescent="0.25">
      <c r="A87" s="64"/>
      <c r="B87" s="59">
        <v>30</v>
      </c>
      <c r="C87" s="59" t="s">
        <v>9</v>
      </c>
      <c r="D87" s="59">
        <v>3</v>
      </c>
      <c r="E87" s="59" t="str">
        <f t="shared" si="19"/>
        <v>-(-) NADPH-30_3</v>
      </c>
      <c r="F87" s="60"/>
      <c r="G87" s="60"/>
      <c r="H87" s="61" t="e">
        <f t="shared" si="20"/>
        <v>#DIV/0!</v>
      </c>
    </row>
    <row r="88" spans="1:20" x14ac:dyDescent="0.2">
      <c r="A88" s="80"/>
      <c r="B88" s="47">
        <v>30</v>
      </c>
      <c r="C88" s="47" t="s">
        <v>10</v>
      </c>
      <c r="D88" s="47">
        <v>1</v>
      </c>
      <c r="E88" s="47" t="str">
        <f t="shared" si="19"/>
        <v>-(+) NADPH-30_1</v>
      </c>
      <c r="F88" s="57"/>
      <c r="G88" s="57"/>
      <c r="H88" s="58" t="e">
        <f t="shared" si="20"/>
        <v>#DIV/0!</v>
      </c>
    </row>
    <row r="89" spans="1:20" x14ac:dyDescent="0.2">
      <c r="A89" s="48"/>
      <c r="B89" s="48">
        <v>30</v>
      </c>
      <c r="C89" s="48" t="s">
        <v>10</v>
      </c>
      <c r="D89" s="48">
        <v>2</v>
      </c>
      <c r="E89" s="48" t="str">
        <f t="shared" si="19"/>
        <v>-(+) NADPH-30_2</v>
      </c>
      <c r="F89" s="52"/>
      <c r="G89" s="52"/>
      <c r="H89" s="53" t="e">
        <f t="shared" si="20"/>
        <v>#DIV/0!</v>
      </c>
    </row>
    <row r="90" spans="1:20" x14ac:dyDescent="0.2">
      <c r="A90" s="48"/>
      <c r="B90" s="48">
        <v>30</v>
      </c>
      <c r="C90" s="48" t="s">
        <v>10</v>
      </c>
      <c r="D90" s="48">
        <v>3</v>
      </c>
      <c r="E90" s="48" t="str">
        <f t="shared" si="19"/>
        <v>-(+) NADPH-30_3</v>
      </c>
      <c r="F90" s="52"/>
      <c r="G90" s="52"/>
      <c r="H90" s="53" t="e">
        <f t="shared" si="20"/>
        <v>#DIV/0!</v>
      </c>
    </row>
    <row r="91" spans="1:20" x14ac:dyDescent="0.2">
      <c r="A91" s="48"/>
      <c r="B91" s="48">
        <v>30</v>
      </c>
      <c r="C91" s="48" t="s">
        <v>9</v>
      </c>
      <c r="D91" s="48">
        <v>1</v>
      </c>
      <c r="E91" s="48" t="str">
        <f t="shared" si="19"/>
        <v>-(-) NADPH-30_1</v>
      </c>
      <c r="F91" s="52"/>
      <c r="G91" s="52"/>
      <c r="H91" s="53" t="e">
        <f t="shared" si="20"/>
        <v>#DIV/0!</v>
      </c>
    </row>
    <row r="92" spans="1:20" x14ac:dyDescent="0.2">
      <c r="A92" s="48"/>
      <c r="B92" s="48">
        <v>30</v>
      </c>
      <c r="C92" s="48" t="s">
        <v>9</v>
      </c>
      <c r="D92" s="48">
        <v>2</v>
      </c>
      <c r="E92" s="48" t="str">
        <f t="shared" si="19"/>
        <v>-(-) NADPH-30_2</v>
      </c>
      <c r="F92" s="52"/>
      <c r="G92" s="52"/>
      <c r="H92" s="53" t="e">
        <f t="shared" si="20"/>
        <v>#DIV/0!</v>
      </c>
    </row>
    <row r="93" spans="1:20" ht="13.5" thickBot="1" x14ac:dyDescent="0.25">
      <c r="A93" s="59"/>
      <c r="B93" s="59">
        <v>30</v>
      </c>
      <c r="C93" s="59" t="s">
        <v>9</v>
      </c>
      <c r="D93" s="59">
        <v>3</v>
      </c>
      <c r="E93" s="59" t="str">
        <f t="shared" si="19"/>
        <v>-(-) NADPH-30_3</v>
      </c>
      <c r="F93" s="60"/>
      <c r="G93" s="60"/>
      <c r="H93" s="61" t="e">
        <f t="shared" si="20"/>
        <v>#DIV/0!</v>
      </c>
    </row>
    <row r="94" spans="1:20" x14ac:dyDescent="0.2">
      <c r="A94" s="80"/>
      <c r="B94" s="47">
        <v>30</v>
      </c>
      <c r="C94" s="47" t="s">
        <v>10</v>
      </c>
      <c r="D94" s="47">
        <v>1</v>
      </c>
      <c r="E94" s="47" t="str">
        <f t="shared" si="19"/>
        <v>-(+) NADPH-30_1</v>
      </c>
      <c r="F94" s="57"/>
      <c r="G94" s="57"/>
      <c r="H94" s="58" t="e">
        <f t="shared" si="20"/>
        <v>#DIV/0!</v>
      </c>
    </row>
    <row r="95" spans="1:20" x14ac:dyDescent="0.2">
      <c r="A95" s="48"/>
      <c r="B95" s="48">
        <v>30</v>
      </c>
      <c r="C95" s="48" t="s">
        <v>10</v>
      </c>
      <c r="D95" s="48">
        <v>2</v>
      </c>
      <c r="E95" s="48" t="str">
        <f t="shared" si="19"/>
        <v>-(+) NADPH-30_2</v>
      </c>
      <c r="F95" s="52"/>
      <c r="G95" s="52"/>
      <c r="H95" s="53" t="e">
        <f t="shared" si="20"/>
        <v>#DIV/0!</v>
      </c>
    </row>
    <row r="96" spans="1:20" x14ac:dyDescent="0.2">
      <c r="A96" s="48"/>
      <c r="B96" s="48">
        <v>30</v>
      </c>
      <c r="C96" s="48" t="s">
        <v>10</v>
      </c>
      <c r="D96" s="48">
        <v>3</v>
      </c>
      <c r="E96" s="48" t="str">
        <f t="shared" si="19"/>
        <v>-(+) NADPH-30_3</v>
      </c>
      <c r="F96" s="52"/>
      <c r="G96" s="52"/>
      <c r="H96" s="53" t="e">
        <f t="shared" si="20"/>
        <v>#DIV/0!</v>
      </c>
    </row>
    <row r="97" spans="1:8" x14ac:dyDescent="0.2">
      <c r="A97" s="48"/>
      <c r="B97" s="48">
        <v>30</v>
      </c>
      <c r="C97" s="48" t="s">
        <v>9</v>
      </c>
      <c r="D97" s="48">
        <v>1</v>
      </c>
      <c r="E97" s="48" t="str">
        <f t="shared" si="19"/>
        <v>-(-) NADPH-30_1</v>
      </c>
      <c r="F97" s="52"/>
      <c r="G97" s="52"/>
      <c r="H97" s="53" t="e">
        <f t="shared" si="20"/>
        <v>#DIV/0!</v>
      </c>
    </row>
    <row r="98" spans="1:8" x14ac:dyDescent="0.2">
      <c r="A98" s="48"/>
      <c r="B98" s="48">
        <v>30</v>
      </c>
      <c r="C98" s="48" t="s">
        <v>9</v>
      </c>
      <c r="D98" s="48">
        <v>2</v>
      </c>
      <c r="E98" s="48" t="str">
        <f t="shared" si="19"/>
        <v>-(-) NADPH-30_2</v>
      </c>
      <c r="F98" s="52"/>
      <c r="G98" s="52"/>
      <c r="H98" s="53" t="e">
        <f t="shared" si="20"/>
        <v>#DIV/0!</v>
      </c>
    </row>
    <row r="99" spans="1:8" ht="13.5" thickBot="1" x14ac:dyDescent="0.25">
      <c r="A99" s="59"/>
      <c r="B99" s="59">
        <v>30</v>
      </c>
      <c r="C99" s="59" t="s">
        <v>9</v>
      </c>
      <c r="D99" s="59">
        <v>3</v>
      </c>
      <c r="E99" s="59" t="str">
        <f t="shared" si="19"/>
        <v>-(-) NADPH-30_3</v>
      </c>
      <c r="F99" s="60"/>
      <c r="G99" s="60"/>
      <c r="H99" s="61" t="e">
        <f t="shared" si="20"/>
        <v>#DIV/0!</v>
      </c>
    </row>
  </sheetData>
  <mergeCells count="45">
    <mergeCell ref="M1:N3"/>
    <mergeCell ref="O1:Q1"/>
    <mergeCell ref="O2:P2"/>
    <mergeCell ref="Q2:Q3"/>
    <mergeCell ref="K3:L3"/>
    <mergeCell ref="S5:S7"/>
    <mergeCell ref="T5:T6"/>
    <mergeCell ref="S8:S10"/>
    <mergeCell ref="T8:T9"/>
    <mergeCell ref="I9:I12"/>
    <mergeCell ref="J9:J12"/>
    <mergeCell ref="I5:I8"/>
    <mergeCell ref="J5:J8"/>
    <mergeCell ref="I13:I16"/>
    <mergeCell ref="J13:J16"/>
    <mergeCell ref="S13:S15"/>
    <mergeCell ref="T13:T14"/>
    <mergeCell ref="S16:S18"/>
    <mergeCell ref="T16:T17"/>
    <mergeCell ref="I17:I20"/>
    <mergeCell ref="J17:J20"/>
    <mergeCell ref="I21:I24"/>
    <mergeCell ref="J21:J24"/>
    <mergeCell ref="I25:I28"/>
    <mergeCell ref="J25:J28"/>
    <mergeCell ref="I29:I32"/>
    <mergeCell ref="J29:J32"/>
    <mergeCell ref="I33:I36"/>
    <mergeCell ref="J33:J36"/>
    <mergeCell ref="I37:I40"/>
    <mergeCell ref="J37:J40"/>
    <mergeCell ref="I41:I44"/>
    <mergeCell ref="J41:J44"/>
    <mergeCell ref="I45:I48"/>
    <mergeCell ref="J45:J48"/>
    <mergeCell ref="I49:I52"/>
    <mergeCell ref="J49:J52"/>
    <mergeCell ref="I53:I56"/>
    <mergeCell ref="J53:J56"/>
    <mergeCell ref="I57:I60"/>
    <mergeCell ref="J57:J60"/>
    <mergeCell ref="I61:I64"/>
    <mergeCell ref="J61:J64"/>
    <mergeCell ref="I65:I68"/>
    <mergeCell ref="J65:J68"/>
  </mergeCells>
  <pageMargins left="0.5" right="0.5" top="0.75" bottom="0.75" header="0.3" footer="0.3"/>
  <pageSetup scale="40" orientation="portrait" horizontalDpi="4294967295" verticalDpi="4294967295" r:id="rId1"/>
  <headerFooter alignWithMargins="0">
    <oddHeader>&amp;C&amp;A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21505" r:id="rId4">
          <objectPr defaultSize="0" autoPict="0" r:id="rId5">
            <anchor moveWithCells="1" sizeWithCells="1">
              <from>
                <xdr:col>12</xdr:col>
                <xdr:colOff>476250</xdr:colOff>
                <xdr:row>20</xdr:row>
                <xdr:rowOff>180975</xdr:rowOff>
              </from>
              <to>
                <xdr:col>16</xdr:col>
                <xdr:colOff>781050</xdr:colOff>
                <xdr:row>23</xdr:row>
                <xdr:rowOff>171450</xdr:rowOff>
              </to>
            </anchor>
          </objectPr>
        </oleObject>
      </mc:Choice>
      <mc:Fallback>
        <oleObject progId="Equation.3" shapeId="21505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C99"/>
  <sheetViews>
    <sheetView view="pageBreakPreview" zoomScale="79" zoomScaleNormal="56" zoomScaleSheetLayoutView="79" workbookViewId="0">
      <selection activeCell="O7" sqref="O7:Q12"/>
    </sheetView>
  </sheetViews>
  <sheetFormatPr defaultRowHeight="12.75" x14ac:dyDescent="0.2"/>
  <cols>
    <col min="1" max="1" width="19.28515625" style="9" customWidth="1"/>
    <col min="2" max="2" width="6.28515625" style="2" customWidth="1"/>
    <col min="3" max="3" width="10.7109375" style="2" customWidth="1"/>
    <col min="4" max="4" width="10.28515625" style="3" customWidth="1"/>
    <col min="5" max="5" width="32.28515625" style="3" customWidth="1"/>
    <col min="6" max="6" width="13.7109375" style="2" customWidth="1"/>
    <col min="7" max="7" width="11.7109375" style="2" customWidth="1"/>
    <col min="8" max="8" width="12.5703125" style="2" customWidth="1"/>
    <col min="9" max="9" width="11.5703125" style="3" customWidth="1"/>
    <col min="10" max="10" width="18.5703125" style="9" customWidth="1"/>
    <col min="11" max="12" width="12.28515625" style="3" customWidth="1"/>
    <col min="13" max="13" width="8.28515625" style="3" customWidth="1"/>
    <col min="14" max="14" width="18.85546875" style="3" customWidth="1"/>
    <col min="15" max="15" width="13.7109375" style="3" customWidth="1"/>
    <col min="16" max="16" width="13.140625" style="3" customWidth="1"/>
    <col min="17" max="17" width="12.7109375" style="3" customWidth="1"/>
    <col min="18" max="18" width="16.140625" style="3" customWidth="1"/>
    <col min="19" max="20" width="15.28515625" style="3" customWidth="1"/>
    <col min="21" max="21" width="12.5703125" style="2" customWidth="1"/>
    <col min="22" max="22" width="11.5703125" style="2" customWidth="1"/>
    <col min="23" max="23" width="18.28515625" style="2" customWidth="1"/>
    <col min="24" max="24" width="11.5703125" style="2" customWidth="1"/>
    <col min="25" max="25" width="15.28515625" style="2" customWidth="1"/>
    <col min="26" max="26" width="13.42578125" style="2" customWidth="1"/>
    <col min="27" max="27" width="14.7109375" style="2" customWidth="1"/>
    <col min="28" max="29" width="11.5703125" style="2" customWidth="1"/>
    <col min="30" max="248" width="9.140625" style="2"/>
    <col min="249" max="249" width="25.28515625" style="2" customWidth="1"/>
    <col min="250" max="250" width="6.28515625" style="2" customWidth="1"/>
    <col min="251" max="251" width="10.7109375" style="2" customWidth="1"/>
    <col min="252" max="252" width="10.28515625" style="2" customWidth="1"/>
    <col min="253" max="253" width="32.28515625" style="2" customWidth="1"/>
    <col min="254" max="254" width="13.7109375" style="2" customWidth="1"/>
    <col min="255" max="255" width="11.7109375" style="2" customWidth="1"/>
    <col min="256" max="256" width="12.5703125" style="2" customWidth="1"/>
    <col min="257" max="258" width="11.5703125" style="2" customWidth="1"/>
    <col min="259" max="259" width="18.5703125" style="2" customWidth="1"/>
    <col min="260" max="260" width="11.5703125" style="2" customWidth="1"/>
    <col min="261" max="264" width="12.28515625" style="2" customWidth="1"/>
    <col min="265" max="266" width="11" style="2" customWidth="1"/>
    <col min="267" max="267" width="20.28515625" style="2" customWidth="1"/>
    <col min="268" max="268" width="13.7109375" style="2" customWidth="1"/>
    <col min="269" max="269" width="15.28515625" style="2" customWidth="1"/>
    <col min="270" max="270" width="14.5703125" style="2" customWidth="1"/>
    <col min="271" max="272" width="11" style="2" customWidth="1"/>
    <col min="273" max="273" width="12" style="2" customWidth="1"/>
    <col min="274" max="276" width="15.28515625" style="2" customWidth="1"/>
    <col min="277" max="277" width="12.5703125" style="2" customWidth="1"/>
    <col min="278" max="280" width="11.5703125" style="2" customWidth="1"/>
    <col min="281" max="281" width="15.28515625" style="2" customWidth="1"/>
    <col min="282" max="282" width="13.42578125" style="2" customWidth="1"/>
    <col min="283" max="283" width="14.7109375" style="2" customWidth="1"/>
    <col min="284" max="285" width="11.5703125" style="2" customWidth="1"/>
    <col min="286" max="504" width="9.140625" style="2"/>
    <col min="505" max="505" width="25.28515625" style="2" customWidth="1"/>
    <col min="506" max="506" width="6.28515625" style="2" customWidth="1"/>
    <col min="507" max="507" width="10.7109375" style="2" customWidth="1"/>
    <col min="508" max="508" width="10.28515625" style="2" customWidth="1"/>
    <col min="509" max="509" width="32.28515625" style="2" customWidth="1"/>
    <col min="510" max="510" width="13.7109375" style="2" customWidth="1"/>
    <col min="511" max="511" width="11.7109375" style="2" customWidth="1"/>
    <col min="512" max="512" width="12.5703125" style="2" customWidth="1"/>
    <col min="513" max="514" width="11.5703125" style="2" customWidth="1"/>
    <col min="515" max="515" width="18.5703125" style="2" customWidth="1"/>
    <col min="516" max="516" width="11.5703125" style="2" customWidth="1"/>
    <col min="517" max="520" width="12.28515625" style="2" customWidth="1"/>
    <col min="521" max="522" width="11" style="2" customWidth="1"/>
    <col min="523" max="523" width="20.28515625" style="2" customWidth="1"/>
    <col min="524" max="524" width="13.7109375" style="2" customWidth="1"/>
    <col min="525" max="525" width="15.28515625" style="2" customWidth="1"/>
    <col min="526" max="526" width="14.5703125" style="2" customWidth="1"/>
    <col min="527" max="528" width="11" style="2" customWidth="1"/>
    <col min="529" max="529" width="12" style="2" customWidth="1"/>
    <col min="530" max="532" width="15.28515625" style="2" customWidth="1"/>
    <col min="533" max="533" width="12.5703125" style="2" customWidth="1"/>
    <col min="534" max="536" width="11.5703125" style="2" customWidth="1"/>
    <col min="537" max="537" width="15.28515625" style="2" customWidth="1"/>
    <col min="538" max="538" width="13.42578125" style="2" customWidth="1"/>
    <col min="539" max="539" width="14.7109375" style="2" customWidth="1"/>
    <col min="540" max="541" width="11.5703125" style="2" customWidth="1"/>
    <col min="542" max="760" width="9.140625" style="2"/>
    <col min="761" max="761" width="25.28515625" style="2" customWidth="1"/>
    <col min="762" max="762" width="6.28515625" style="2" customWidth="1"/>
    <col min="763" max="763" width="10.7109375" style="2" customWidth="1"/>
    <col min="764" max="764" width="10.28515625" style="2" customWidth="1"/>
    <col min="765" max="765" width="32.28515625" style="2" customWidth="1"/>
    <col min="766" max="766" width="13.7109375" style="2" customWidth="1"/>
    <col min="767" max="767" width="11.7109375" style="2" customWidth="1"/>
    <col min="768" max="768" width="12.5703125" style="2" customWidth="1"/>
    <col min="769" max="770" width="11.5703125" style="2" customWidth="1"/>
    <col min="771" max="771" width="18.5703125" style="2" customWidth="1"/>
    <col min="772" max="772" width="11.5703125" style="2" customWidth="1"/>
    <col min="773" max="776" width="12.28515625" style="2" customWidth="1"/>
    <col min="777" max="778" width="11" style="2" customWidth="1"/>
    <col min="779" max="779" width="20.28515625" style="2" customWidth="1"/>
    <col min="780" max="780" width="13.7109375" style="2" customWidth="1"/>
    <col min="781" max="781" width="15.28515625" style="2" customWidth="1"/>
    <col min="782" max="782" width="14.5703125" style="2" customWidth="1"/>
    <col min="783" max="784" width="11" style="2" customWidth="1"/>
    <col min="785" max="785" width="12" style="2" customWidth="1"/>
    <col min="786" max="788" width="15.28515625" style="2" customWidth="1"/>
    <col min="789" max="789" width="12.5703125" style="2" customWidth="1"/>
    <col min="790" max="792" width="11.5703125" style="2" customWidth="1"/>
    <col min="793" max="793" width="15.28515625" style="2" customWidth="1"/>
    <col min="794" max="794" width="13.42578125" style="2" customWidth="1"/>
    <col min="795" max="795" width="14.7109375" style="2" customWidth="1"/>
    <col min="796" max="797" width="11.5703125" style="2" customWidth="1"/>
    <col min="798" max="1016" width="9.140625" style="2"/>
    <col min="1017" max="1017" width="25.28515625" style="2" customWidth="1"/>
    <col min="1018" max="1018" width="6.28515625" style="2" customWidth="1"/>
    <col min="1019" max="1019" width="10.7109375" style="2" customWidth="1"/>
    <col min="1020" max="1020" width="10.28515625" style="2" customWidth="1"/>
    <col min="1021" max="1021" width="32.28515625" style="2" customWidth="1"/>
    <col min="1022" max="1022" width="13.7109375" style="2" customWidth="1"/>
    <col min="1023" max="1023" width="11.7109375" style="2" customWidth="1"/>
    <col min="1024" max="1024" width="12.5703125" style="2" customWidth="1"/>
    <col min="1025" max="1026" width="11.5703125" style="2" customWidth="1"/>
    <col min="1027" max="1027" width="18.5703125" style="2" customWidth="1"/>
    <col min="1028" max="1028" width="11.5703125" style="2" customWidth="1"/>
    <col min="1029" max="1032" width="12.28515625" style="2" customWidth="1"/>
    <col min="1033" max="1034" width="11" style="2" customWidth="1"/>
    <col min="1035" max="1035" width="20.28515625" style="2" customWidth="1"/>
    <col min="1036" max="1036" width="13.7109375" style="2" customWidth="1"/>
    <col min="1037" max="1037" width="15.28515625" style="2" customWidth="1"/>
    <col min="1038" max="1038" width="14.5703125" style="2" customWidth="1"/>
    <col min="1039" max="1040" width="11" style="2" customWidth="1"/>
    <col min="1041" max="1041" width="12" style="2" customWidth="1"/>
    <col min="1042" max="1044" width="15.28515625" style="2" customWidth="1"/>
    <col min="1045" max="1045" width="12.5703125" style="2" customWidth="1"/>
    <col min="1046" max="1048" width="11.5703125" style="2" customWidth="1"/>
    <col min="1049" max="1049" width="15.28515625" style="2" customWidth="1"/>
    <col min="1050" max="1050" width="13.42578125" style="2" customWidth="1"/>
    <col min="1051" max="1051" width="14.7109375" style="2" customWidth="1"/>
    <col min="1052" max="1053" width="11.5703125" style="2" customWidth="1"/>
    <col min="1054" max="1272" width="9.140625" style="2"/>
    <col min="1273" max="1273" width="25.28515625" style="2" customWidth="1"/>
    <col min="1274" max="1274" width="6.28515625" style="2" customWidth="1"/>
    <col min="1275" max="1275" width="10.7109375" style="2" customWidth="1"/>
    <col min="1276" max="1276" width="10.28515625" style="2" customWidth="1"/>
    <col min="1277" max="1277" width="32.28515625" style="2" customWidth="1"/>
    <col min="1278" max="1278" width="13.7109375" style="2" customWidth="1"/>
    <col min="1279" max="1279" width="11.7109375" style="2" customWidth="1"/>
    <col min="1280" max="1280" width="12.5703125" style="2" customWidth="1"/>
    <col min="1281" max="1282" width="11.5703125" style="2" customWidth="1"/>
    <col min="1283" max="1283" width="18.5703125" style="2" customWidth="1"/>
    <col min="1284" max="1284" width="11.5703125" style="2" customWidth="1"/>
    <col min="1285" max="1288" width="12.28515625" style="2" customWidth="1"/>
    <col min="1289" max="1290" width="11" style="2" customWidth="1"/>
    <col min="1291" max="1291" width="20.28515625" style="2" customWidth="1"/>
    <col min="1292" max="1292" width="13.7109375" style="2" customWidth="1"/>
    <col min="1293" max="1293" width="15.28515625" style="2" customWidth="1"/>
    <col min="1294" max="1294" width="14.5703125" style="2" customWidth="1"/>
    <col min="1295" max="1296" width="11" style="2" customWidth="1"/>
    <col min="1297" max="1297" width="12" style="2" customWidth="1"/>
    <col min="1298" max="1300" width="15.28515625" style="2" customWidth="1"/>
    <col min="1301" max="1301" width="12.5703125" style="2" customWidth="1"/>
    <col min="1302" max="1304" width="11.5703125" style="2" customWidth="1"/>
    <col min="1305" max="1305" width="15.28515625" style="2" customWidth="1"/>
    <col min="1306" max="1306" width="13.42578125" style="2" customWidth="1"/>
    <col min="1307" max="1307" width="14.7109375" style="2" customWidth="1"/>
    <col min="1308" max="1309" width="11.5703125" style="2" customWidth="1"/>
    <col min="1310" max="1528" width="9.140625" style="2"/>
    <col min="1529" max="1529" width="25.28515625" style="2" customWidth="1"/>
    <col min="1530" max="1530" width="6.28515625" style="2" customWidth="1"/>
    <col min="1531" max="1531" width="10.7109375" style="2" customWidth="1"/>
    <col min="1532" max="1532" width="10.28515625" style="2" customWidth="1"/>
    <col min="1533" max="1533" width="32.28515625" style="2" customWidth="1"/>
    <col min="1534" max="1534" width="13.7109375" style="2" customWidth="1"/>
    <col min="1535" max="1535" width="11.7109375" style="2" customWidth="1"/>
    <col min="1536" max="1536" width="12.5703125" style="2" customWidth="1"/>
    <col min="1537" max="1538" width="11.5703125" style="2" customWidth="1"/>
    <col min="1539" max="1539" width="18.5703125" style="2" customWidth="1"/>
    <col min="1540" max="1540" width="11.5703125" style="2" customWidth="1"/>
    <col min="1541" max="1544" width="12.28515625" style="2" customWidth="1"/>
    <col min="1545" max="1546" width="11" style="2" customWidth="1"/>
    <col min="1547" max="1547" width="20.28515625" style="2" customWidth="1"/>
    <col min="1548" max="1548" width="13.7109375" style="2" customWidth="1"/>
    <col min="1549" max="1549" width="15.28515625" style="2" customWidth="1"/>
    <col min="1550" max="1550" width="14.5703125" style="2" customWidth="1"/>
    <col min="1551" max="1552" width="11" style="2" customWidth="1"/>
    <col min="1553" max="1553" width="12" style="2" customWidth="1"/>
    <col min="1554" max="1556" width="15.28515625" style="2" customWidth="1"/>
    <col min="1557" max="1557" width="12.5703125" style="2" customWidth="1"/>
    <col min="1558" max="1560" width="11.5703125" style="2" customWidth="1"/>
    <col min="1561" max="1561" width="15.28515625" style="2" customWidth="1"/>
    <col min="1562" max="1562" width="13.42578125" style="2" customWidth="1"/>
    <col min="1563" max="1563" width="14.7109375" style="2" customWidth="1"/>
    <col min="1564" max="1565" width="11.5703125" style="2" customWidth="1"/>
    <col min="1566" max="1784" width="9.140625" style="2"/>
    <col min="1785" max="1785" width="25.28515625" style="2" customWidth="1"/>
    <col min="1786" max="1786" width="6.28515625" style="2" customWidth="1"/>
    <col min="1787" max="1787" width="10.7109375" style="2" customWidth="1"/>
    <col min="1788" max="1788" width="10.28515625" style="2" customWidth="1"/>
    <col min="1789" max="1789" width="32.28515625" style="2" customWidth="1"/>
    <col min="1790" max="1790" width="13.7109375" style="2" customWidth="1"/>
    <col min="1791" max="1791" width="11.7109375" style="2" customWidth="1"/>
    <col min="1792" max="1792" width="12.5703125" style="2" customWidth="1"/>
    <col min="1793" max="1794" width="11.5703125" style="2" customWidth="1"/>
    <col min="1795" max="1795" width="18.5703125" style="2" customWidth="1"/>
    <col min="1796" max="1796" width="11.5703125" style="2" customWidth="1"/>
    <col min="1797" max="1800" width="12.28515625" style="2" customWidth="1"/>
    <col min="1801" max="1802" width="11" style="2" customWidth="1"/>
    <col min="1803" max="1803" width="20.28515625" style="2" customWidth="1"/>
    <col min="1804" max="1804" width="13.7109375" style="2" customWidth="1"/>
    <col min="1805" max="1805" width="15.28515625" style="2" customWidth="1"/>
    <col min="1806" max="1806" width="14.5703125" style="2" customWidth="1"/>
    <col min="1807" max="1808" width="11" style="2" customWidth="1"/>
    <col min="1809" max="1809" width="12" style="2" customWidth="1"/>
    <col min="1810" max="1812" width="15.28515625" style="2" customWidth="1"/>
    <col min="1813" max="1813" width="12.5703125" style="2" customWidth="1"/>
    <col min="1814" max="1816" width="11.5703125" style="2" customWidth="1"/>
    <col min="1817" max="1817" width="15.28515625" style="2" customWidth="1"/>
    <col min="1818" max="1818" width="13.42578125" style="2" customWidth="1"/>
    <col min="1819" max="1819" width="14.7109375" style="2" customWidth="1"/>
    <col min="1820" max="1821" width="11.5703125" style="2" customWidth="1"/>
    <col min="1822" max="2040" width="9.140625" style="2"/>
    <col min="2041" max="2041" width="25.28515625" style="2" customWidth="1"/>
    <col min="2042" max="2042" width="6.28515625" style="2" customWidth="1"/>
    <col min="2043" max="2043" width="10.7109375" style="2" customWidth="1"/>
    <col min="2044" max="2044" width="10.28515625" style="2" customWidth="1"/>
    <col min="2045" max="2045" width="32.28515625" style="2" customWidth="1"/>
    <col min="2046" max="2046" width="13.7109375" style="2" customWidth="1"/>
    <col min="2047" max="2047" width="11.7109375" style="2" customWidth="1"/>
    <col min="2048" max="2048" width="12.5703125" style="2" customWidth="1"/>
    <col min="2049" max="2050" width="11.5703125" style="2" customWidth="1"/>
    <col min="2051" max="2051" width="18.5703125" style="2" customWidth="1"/>
    <col min="2052" max="2052" width="11.5703125" style="2" customWidth="1"/>
    <col min="2053" max="2056" width="12.28515625" style="2" customWidth="1"/>
    <col min="2057" max="2058" width="11" style="2" customWidth="1"/>
    <col min="2059" max="2059" width="20.28515625" style="2" customWidth="1"/>
    <col min="2060" max="2060" width="13.7109375" style="2" customWidth="1"/>
    <col min="2061" max="2061" width="15.28515625" style="2" customWidth="1"/>
    <col min="2062" max="2062" width="14.5703125" style="2" customWidth="1"/>
    <col min="2063" max="2064" width="11" style="2" customWidth="1"/>
    <col min="2065" max="2065" width="12" style="2" customWidth="1"/>
    <col min="2066" max="2068" width="15.28515625" style="2" customWidth="1"/>
    <col min="2069" max="2069" width="12.5703125" style="2" customWidth="1"/>
    <col min="2070" max="2072" width="11.5703125" style="2" customWidth="1"/>
    <col min="2073" max="2073" width="15.28515625" style="2" customWidth="1"/>
    <col min="2074" max="2074" width="13.42578125" style="2" customWidth="1"/>
    <col min="2075" max="2075" width="14.7109375" style="2" customWidth="1"/>
    <col min="2076" max="2077" width="11.5703125" style="2" customWidth="1"/>
    <col min="2078" max="2296" width="9.140625" style="2"/>
    <col min="2297" max="2297" width="25.28515625" style="2" customWidth="1"/>
    <col min="2298" max="2298" width="6.28515625" style="2" customWidth="1"/>
    <col min="2299" max="2299" width="10.7109375" style="2" customWidth="1"/>
    <col min="2300" max="2300" width="10.28515625" style="2" customWidth="1"/>
    <col min="2301" max="2301" width="32.28515625" style="2" customWidth="1"/>
    <col min="2302" max="2302" width="13.7109375" style="2" customWidth="1"/>
    <col min="2303" max="2303" width="11.7109375" style="2" customWidth="1"/>
    <col min="2304" max="2304" width="12.5703125" style="2" customWidth="1"/>
    <col min="2305" max="2306" width="11.5703125" style="2" customWidth="1"/>
    <col min="2307" max="2307" width="18.5703125" style="2" customWidth="1"/>
    <col min="2308" max="2308" width="11.5703125" style="2" customWidth="1"/>
    <col min="2309" max="2312" width="12.28515625" style="2" customWidth="1"/>
    <col min="2313" max="2314" width="11" style="2" customWidth="1"/>
    <col min="2315" max="2315" width="20.28515625" style="2" customWidth="1"/>
    <col min="2316" max="2316" width="13.7109375" style="2" customWidth="1"/>
    <col min="2317" max="2317" width="15.28515625" style="2" customWidth="1"/>
    <col min="2318" max="2318" width="14.5703125" style="2" customWidth="1"/>
    <col min="2319" max="2320" width="11" style="2" customWidth="1"/>
    <col min="2321" max="2321" width="12" style="2" customWidth="1"/>
    <col min="2322" max="2324" width="15.28515625" style="2" customWidth="1"/>
    <col min="2325" max="2325" width="12.5703125" style="2" customWidth="1"/>
    <col min="2326" max="2328" width="11.5703125" style="2" customWidth="1"/>
    <col min="2329" max="2329" width="15.28515625" style="2" customWidth="1"/>
    <col min="2330" max="2330" width="13.42578125" style="2" customWidth="1"/>
    <col min="2331" max="2331" width="14.7109375" style="2" customWidth="1"/>
    <col min="2332" max="2333" width="11.5703125" style="2" customWidth="1"/>
    <col min="2334" max="2552" width="9.140625" style="2"/>
    <col min="2553" max="2553" width="25.28515625" style="2" customWidth="1"/>
    <col min="2554" max="2554" width="6.28515625" style="2" customWidth="1"/>
    <col min="2555" max="2555" width="10.7109375" style="2" customWidth="1"/>
    <col min="2556" max="2556" width="10.28515625" style="2" customWidth="1"/>
    <col min="2557" max="2557" width="32.28515625" style="2" customWidth="1"/>
    <col min="2558" max="2558" width="13.7109375" style="2" customWidth="1"/>
    <col min="2559" max="2559" width="11.7109375" style="2" customWidth="1"/>
    <col min="2560" max="2560" width="12.5703125" style="2" customWidth="1"/>
    <col min="2561" max="2562" width="11.5703125" style="2" customWidth="1"/>
    <col min="2563" max="2563" width="18.5703125" style="2" customWidth="1"/>
    <col min="2564" max="2564" width="11.5703125" style="2" customWidth="1"/>
    <col min="2565" max="2568" width="12.28515625" style="2" customWidth="1"/>
    <col min="2569" max="2570" width="11" style="2" customWidth="1"/>
    <col min="2571" max="2571" width="20.28515625" style="2" customWidth="1"/>
    <col min="2572" max="2572" width="13.7109375" style="2" customWidth="1"/>
    <col min="2573" max="2573" width="15.28515625" style="2" customWidth="1"/>
    <col min="2574" max="2574" width="14.5703125" style="2" customWidth="1"/>
    <col min="2575" max="2576" width="11" style="2" customWidth="1"/>
    <col min="2577" max="2577" width="12" style="2" customWidth="1"/>
    <col min="2578" max="2580" width="15.28515625" style="2" customWidth="1"/>
    <col min="2581" max="2581" width="12.5703125" style="2" customWidth="1"/>
    <col min="2582" max="2584" width="11.5703125" style="2" customWidth="1"/>
    <col min="2585" max="2585" width="15.28515625" style="2" customWidth="1"/>
    <col min="2586" max="2586" width="13.42578125" style="2" customWidth="1"/>
    <col min="2587" max="2587" width="14.7109375" style="2" customWidth="1"/>
    <col min="2588" max="2589" width="11.5703125" style="2" customWidth="1"/>
    <col min="2590" max="2808" width="9.140625" style="2"/>
    <col min="2809" max="2809" width="25.28515625" style="2" customWidth="1"/>
    <col min="2810" max="2810" width="6.28515625" style="2" customWidth="1"/>
    <col min="2811" max="2811" width="10.7109375" style="2" customWidth="1"/>
    <col min="2812" max="2812" width="10.28515625" style="2" customWidth="1"/>
    <col min="2813" max="2813" width="32.28515625" style="2" customWidth="1"/>
    <col min="2814" max="2814" width="13.7109375" style="2" customWidth="1"/>
    <col min="2815" max="2815" width="11.7109375" style="2" customWidth="1"/>
    <col min="2816" max="2816" width="12.5703125" style="2" customWidth="1"/>
    <col min="2817" max="2818" width="11.5703125" style="2" customWidth="1"/>
    <col min="2819" max="2819" width="18.5703125" style="2" customWidth="1"/>
    <col min="2820" max="2820" width="11.5703125" style="2" customWidth="1"/>
    <col min="2821" max="2824" width="12.28515625" style="2" customWidth="1"/>
    <col min="2825" max="2826" width="11" style="2" customWidth="1"/>
    <col min="2827" max="2827" width="20.28515625" style="2" customWidth="1"/>
    <col min="2828" max="2828" width="13.7109375" style="2" customWidth="1"/>
    <col min="2829" max="2829" width="15.28515625" style="2" customWidth="1"/>
    <col min="2830" max="2830" width="14.5703125" style="2" customWidth="1"/>
    <col min="2831" max="2832" width="11" style="2" customWidth="1"/>
    <col min="2833" max="2833" width="12" style="2" customWidth="1"/>
    <col min="2834" max="2836" width="15.28515625" style="2" customWidth="1"/>
    <col min="2837" max="2837" width="12.5703125" style="2" customWidth="1"/>
    <col min="2838" max="2840" width="11.5703125" style="2" customWidth="1"/>
    <col min="2841" max="2841" width="15.28515625" style="2" customWidth="1"/>
    <col min="2842" max="2842" width="13.42578125" style="2" customWidth="1"/>
    <col min="2843" max="2843" width="14.7109375" style="2" customWidth="1"/>
    <col min="2844" max="2845" width="11.5703125" style="2" customWidth="1"/>
    <col min="2846" max="3064" width="9.140625" style="2"/>
    <col min="3065" max="3065" width="25.28515625" style="2" customWidth="1"/>
    <col min="3066" max="3066" width="6.28515625" style="2" customWidth="1"/>
    <col min="3067" max="3067" width="10.7109375" style="2" customWidth="1"/>
    <col min="3068" max="3068" width="10.28515625" style="2" customWidth="1"/>
    <col min="3069" max="3069" width="32.28515625" style="2" customWidth="1"/>
    <col min="3070" max="3070" width="13.7109375" style="2" customWidth="1"/>
    <col min="3071" max="3071" width="11.7109375" style="2" customWidth="1"/>
    <col min="3072" max="3072" width="12.5703125" style="2" customWidth="1"/>
    <col min="3073" max="3074" width="11.5703125" style="2" customWidth="1"/>
    <col min="3075" max="3075" width="18.5703125" style="2" customWidth="1"/>
    <col min="3076" max="3076" width="11.5703125" style="2" customWidth="1"/>
    <col min="3077" max="3080" width="12.28515625" style="2" customWidth="1"/>
    <col min="3081" max="3082" width="11" style="2" customWidth="1"/>
    <col min="3083" max="3083" width="20.28515625" style="2" customWidth="1"/>
    <col min="3084" max="3084" width="13.7109375" style="2" customWidth="1"/>
    <col min="3085" max="3085" width="15.28515625" style="2" customWidth="1"/>
    <col min="3086" max="3086" width="14.5703125" style="2" customWidth="1"/>
    <col min="3087" max="3088" width="11" style="2" customWidth="1"/>
    <col min="3089" max="3089" width="12" style="2" customWidth="1"/>
    <col min="3090" max="3092" width="15.28515625" style="2" customWidth="1"/>
    <col min="3093" max="3093" width="12.5703125" style="2" customWidth="1"/>
    <col min="3094" max="3096" width="11.5703125" style="2" customWidth="1"/>
    <col min="3097" max="3097" width="15.28515625" style="2" customWidth="1"/>
    <col min="3098" max="3098" width="13.42578125" style="2" customWidth="1"/>
    <col min="3099" max="3099" width="14.7109375" style="2" customWidth="1"/>
    <col min="3100" max="3101" width="11.5703125" style="2" customWidth="1"/>
    <col min="3102" max="3320" width="9.140625" style="2"/>
    <col min="3321" max="3321" width="25.28515625" style="2" customWidth="1"/>
    <col min="3322" max="3322" width="6.28515625" style="2" customWidth="1"/>
    <col min="3323" max="3323" width="10.7109375" style="2" customWidth="1"/>
    <col min="3324" max="3324" width="10.28515625" style="2" customWidth="1"/>
    <col min="3325" max="3325" width="32.28515625" style="2" customWidth="1"/>
    <col min="3326" max="3326" width="13.7109375" style="2" customWidth="1"/>
    <col min="3327" max="3327" width="11.7109375" style="2" customWidth="1"/>
    <col min="3328" max="3328" width="12.5703125" style="2" customWidth="1"/>
    <col min="3329" max="3330" width="11.5703125" style="2" customWidth="1"/>
    <col min="3331" max="3331" width="18.5703125" style="2" customWidth="1"/>
    <col min="3332" max="3332" width="11.5703125" style="2" customWidth="1"/>
    <col min="3333" max="3336" width="12.28515625" style="2" customWidth="1"/>
    <col min="3337" max="3338" width="11" style="2" customWidth="1"/>
    <col min="3339" max="3339" width="20.28515625" style="2" customWidth="1"/>
    <col min="3340" max="3340" width="13.7109375" style="2" customWidth="1"/>
    <col min="3341" max="3341" width="15.28515625" style="2" customWidth="1"/>
    <col min="3342" max="3342" width="14.5703125" style="2" customWidth="1"/>
    <col min="3343" max="3344" width="11" style="2" customWidth="1"/>
    <col min="3345" max="3345" width="12" style="2" customWidth="1"/>
    <col min="3346" max="3348" width="15.28515625" style="2" customWidth="1"/>
    <col min="3349" max="3349" width="12.5703125" style="2" customWidth="1"/>
    <col min="3350" max="3352" width="11.5703125" style="2" customWidth="1"/>
    <col min="3353" max="3353" width="15.28515625" style="2" customWidth="1"/>
    <col min="3354" max="3354" width="13.42578125" style="2" customWidth="1"/>
    <col min="3355" max="3355" width="14.7109375" style="2" customWidth="1"/>
    <col min="3356" max="3357" width="11.5703125" style="2" customWidth="1"/>
    <col min="3358" max="3576" width="9.140625" style="2"/>
    <col min="3577" max="3577" width="25.28515625" style="2" customWidth="1"/>
    <col min="3578" max="3578" width="6.28515625" style="2" customWidth="1"/>
    <col min="3579" max="3579" width="10.7109375" style="2" customWidth="1"/>
    <col min="3580" max="3580" width="10.28515625" style="2" customWidth="1"/>
    <col min="3581" max="3581" width="32.28515625" style="2" customWidth="1"/>
    <col min="3582" max="3582" width="13.7109375" style="2" customWidth="1"/>
    <col min="3583" max="3583" width="11.7109375" style="2" customWidth="1"/>
    <col min="3584" max="3584" width="12.5703125" style="2" customWidth="1"/>
    <col min="3585" max="3586" width="11.5703125" style="2" customWidth="1"/>
    <col min="3587" max="3587" width="18.5703125" style="2" customWidth="1"/>
    <col min="3588" max="3588" width="11.5703125" style="2" customWidth="1"/>
    <col min="3589" max="3592" width="12.28515625" style="2" customWidth="1"/>
    <col min="3593" max="3594" width="11" style="2" customWidth="1"/>
    <col min="3595" max="3595" width="20.28515625" style="2" customWidth="1"/>
    <col min="3596" max="3596" width="13.7109375" style="2" customWidth="1"/>
    <col min="3597" max="3597" width="15.28515625" style="2" customWidth="1"/>
    <col min="3598" max="3598" width="14.5703125" style="2" customWidth="1"/>
    <col min="3599" max="3600" width="11" style="2" customWidth="1"/>
    <col min="3601" max="3601" width="12" style="2" customWidth="1"/>
    <col min="3602" max="3604" width="15.28515625" style="2" customWidth="1"/>
    <col min="3605" max="3605" width="12.5703125" style="2" customWidth="1"/>
    <col min="3606" max="3608" width="11.5703125" style="2" customWidth="1"/>
    <col min="3609" max="3609" width="15.28515625" style="2" customWidth="1"/>
    <col min="3610" max="3610" width="13.42578125" style="2" customWidth="1"/>
    <col min="3611" max="3611" width="14.7109375" style="2" customWidth="1"/>
    <col min="3612" max="3613" width="11.5703125" style="2" customWidth="1"/>
    <col min="3614" max="3832" width="9.140625" style="2"/>
    <col min="3833" max="3833" width="25.28515625" style="2" customWidth="1"/>
    <col min="3834" max="3834" width="6.28515625" style="2" customWidth="1"/>
    <col min="3835" max="3835" width="10.7109375" style="2" customWidth="1"/>
    <col min="3836" max="3836" width="10.28515625" style="2" customWidth="1"/>
    <col min="3837" max="3837" width="32.28515625" style="2" customWidth="1"/>
    <col min="3838" max="3838" width="13.7109375" style="2" customWidth="1"/>
    <col min="3839" max="3839" width="11.7109375" style="2" customWidth="1"/>
    <col min="3840" max="3840" width="12.5703125" style="2" customWidth="1"/>
    <col min="3841" max="3842" width="11.5703125" style="2" customWidth="1"/>
    <col min="3843" max="3843" width="18.5703125" style="2" customWidth="1"/>
    <col min="3844" max="3844" width="11.5703125" style="2" customWidth="1"/>
    <col min="3845" max="3848" width="12.28515625" style="2" customWidth="1"/>
    <col min="3849" max="3850" width="11" style="2" customWidth="1"/>
    <col min="3851" max="3851" width="20.28515625" style="2" customWidth="1"/>
    <col min="3852" max="3852" width="13.7109375" style="2" customWidth="1"/>
    <col min="3853" max="3853" width="15.28515625" style="2" customWidth="1"/>
    <col min="3854" max="3854" width="14.5703125" style="2" customWidth="1"/>
    <col min="3855" max="3856" width="11" style="2" customWidth="1"/>
    <col min="3857" max="3857" width="12" style="2" customWidth="1"/>
    <col min="3858" max="3860" width="15.28515625" style="2" customWidth="1"/>
    <col min="3861" max="3861" width="12.5703125" style="2" customWidth="1"/>
    <col min="3862" max="3864" width="11.5703125" style="2" customWidth="1"/>
    <col min="3865" max="3865" width="15.28515625" style="2" customWidth="1"/>
    <col min="3866" max="3866" width="13.42578125" style="2" customWidth="1"/>
    <col min="3867" max="3867" width="14.7109375" style="2" customWidth="1"/>
    <col min="3868" max="3869" width="11.5703125" style="2" customWidth="1"/>
    <col min="3870" max="4088" width="9.140625" style="2"/>
    <col min="4089" max="4089" width="25.28515625" style="2" customWidth="1"/>
    <col min="4090" max="4090" width="6.28515625" style="2" customWidth="1"/>
    <col min="4091" max="4091" width="10.7109375" style="2" customWidth="1"/>
    <col min="4092" max="4092" width="10.28515625" style="2" customWidth="1"/>
    <col min="4093" max="4093" width="32.28515625" style="2" customWidth="1"/>
    <col min="4094" max="4094" width="13.7109375" style="2" customWidth="1"/>
    <col min="4095" max="4095" width="11.7109375" style="2" customWidth="1"/>
    <col min="4096" max="4096" width="12.5703125" style="2" customWidth="1"/>
    <col min="4097" max="4098" width="11.5703125" style="2" customWidth="1"/>
    <col min="4099" max="4099" width="18.5703125" style="2" customWidth="1"/>
    <col min="4100" max="4100" width="11.5703125" style="2" customWidth="1"/>
    <col min="4101" max="4104" width="12.28515625" style="2" customWidth="1"/>
    <col min="4105" max="4106" width="11" style="2" customWidth="1"/>
    <col min="4107" max="4107" width="20.28515625" style="2" customWidth="1"/>
    <col min="4108" max="4108" width="13.7109375" style="2" customWidth="1"/>
    <col min="4109" max="4109" width="15.28515625" style="2" customWidth="1"/>
    <col min="4110" max="4110" width="14.5703125" style="2" customWidth="1"/>
    <col min="4111" max="4112" width="11" style="2" customWidth="1"/>
    <col min="4113" max="4113" width="12" style="2" customWidth="1"/>
    <col min="4114" max="4116" width="15.28515625" style="2" customWidth="1"/>
    <col min="4117" max="4117" width="12.5703125" style="2" customWidth="1"/>
    <col min="4118" max="4120" width="11.5703125" style="2" customWidth="1"/>
    <col min="4121" max="4121" width="15.28515625" style="2" customWidth="1"/>
    <col min="4122" max="4122" width="13.42578125" style="2" customWidth="1"/>
    <col min="4123" max="4123" width="14.7109375" style="2" customWidth="1"/>
    <col min="4124" max="4125" width="11.5703125" style="2" customWidth="1"/>
    <col min="4126" max="4344" width="9.140625" style="2"/>
    <col min="4345" max="4345" width="25.28515625" style="2" customWidth="1"/>
    <col min="4346" max="4346" width="6.28515625" style="2" customWidth="1"/>
    <col min="4347" max="4347" width="10.7109375" style="2" customWidth="1"/>
    <col min="4348" max="4348" width="10.28515625" style="2" customWidth="1"/>
    <col min="4349" max="4349" width="32.28515625" style="2" customWidth="1"/>
    <col min="4350" max="4350" width="13.7109375" style="2" customWidth="1"/>
    <col min="4351" max="4351" width="11.7109375" style="2" customWidth="1"/>
    <col min="4352" max="4352" width="12.5703125" style="2" customWidth="1"/>
    <col min="4353" max="4354" width="11.5703125" style="2" customWidth="1"/>
    <col min="4355" max="4355" width="18.5703125" style="2" customWidth="1"/>
    <col min="4356" max="4356" width="11.5703125" style="2" customWidth="1"/>
    <col min="4357" max="4360" width="12.28515625" style="2" customWidth="1"/>
    <col min="4361" max="4362" width="11" style="2" customWidth="1"/>
    <col min="4363" max="4363" width="20.28515625" style="2" customWidth="1"/>
    <col min="4364" max="4364" width="13.7109375" style="2" customWidth="1"/>
    <col min="4365" max="4365" width="15.28515625" style="2" customWidth="1"/>
    <col min="4366" max="4366" width="14.5703125" style="2" customWidth="1"/>
    <col min="4367" max="4368" width="11" style="2" customWidth="1"/>
    <col min="4369" max="4369" width="12" style="2" customWidth="1"/>
    <col min="4370" max="4372" width="15.28515625" style="2" customWidth="1"/>
    <col min="4373" max="4373" width="12.5703125" style="2" customWidth="1"/>
    <col min="4374" max="4376" width="11.5703125" style="2" customWidth="1"/>
    <col min="4377" max="4377" width="15.28515625" style="2" customWidth="1"/>
    <col min="4378" max="4378" width="13.42578125" style="2" customWidth="1"/>
    <col min="4379" max="4379" width="14.7109375" style="2" customWidth="1"/>
    <col min="4380" max="4381" width="11.5703125" style="2" customWidth="1"/>
    <col min="4382" max="4600" width="9.140625" style="2"/>
    <col min="4601" max="4601" width="25.28515625" style="2" customWidth="1"/>
    <col min="4602" max="4602" width="6.28515625" style="2" customWidth="1"/>
    <col min="4603" max="4603" width="10.7109375" style="2" customWidth="1"/>
    <col min="4604" max="4604" width="10.28515625" style="2" customWidth="1"/>
    <col min="4605" max="4605" width="32.28515625" style="2" customWidth="1"/>
    <col min="4606" max="4606" width="13.7109375" style="2" customWidth="1"/>
    <col min="4607" max="4607" width="11.7109375" style="2" customWidth="1"/>
    <col min="4608" max="4608" width="12.5703125" style="2" customWidth="1"/>
    <col min="4609" max="4610" width="11.5703125" style="2" customWidth="1"/>
    <col min="4611" max="4611" width="18.5703125" style="2" customWidth="1"/>
    <col min="4612" max="4612" width="11.5703125" style="2" customWidth="1"/>
    <col min="4613" max="4616" width="12.28515625" style="2" customWidth="1"/>
    <col min="4617" max="4618" width="11" style="2" customWidth="1"/>
    <col min="4619" max="4619" width="20.28515625" style="2" customWidth="1"/>
    <col min="4620" max="4620" width="13.7109375" style="2" customWidth="1"/>
    <col min="4621" max="4621" width="15.28515625" style="2" customWidth="1"/>
    <col min="4622" max="4622" width="14.5703125" style="2" customWidth="1"/>
    <col min="4623" max="4624" width="11" style="2" customWidth="1"/>
    <col min="4625" max="4625" width="12" style="2" customWidth="1"/>
    <col min="4626" max="4628" width="15.28515625" style="2" customWidth="1"/>
    <col min="4629" max="4629" width="12.5703125" style="2" customWidth="1"/>
    <col min="4630" max="4632" width="11.5703125" style="2" customWidth="1"/>
    <col min="4633" max="4633" width="15.28515625" style="2" customWidth="1"/>
    <col min="4634" max="4634" width="13.42578125" style="2" customWidth="1"/>
    <col min="4635" max="4635" width="14.7109375" style="2" customWidth="1"/>
    <col min="4636" max="4637" width="11.5703125" style="2" customWidth="1"/>
    <col min="4638" max="4856" width="9.140625" style="2"/>
    <col min="4857" max="4857" width="25.28515625" style="2" customWidth="1"/>
    <col min="4858" max="4858" width="6.28515625" style="2" customWidth="1"/>
    <col min="4859" max="4859" width="10.7109375" style="2" customWidth="1"/>
    <col min="4860" max="4860" width="10.28515625" style="2" customWidth="1"/>
    <col min="4861" max="4861" width="32.28515625" style="2" customWidth="1"/>
    <col min="4862" max="4862" width="13.7109375" style="2" customWidth="1"/>
    <col min="4863" max="4863" width="11.7109375" style="2" customWidth="1"/>
    <col min="4864" max="4864" width="12.5703125" style="2" customWidth="1"/>
    <col min="4865" max="4866" width="11.5703125" style="2" customWidth="1"/>
    <col min="4867" max="4867" width="18.5703125" style="2" customWidth="1"/>
    <col min="4868" max="4868" width="11.5703125" style="2" customWidth="1"/>
    <col min="4869" max="4872" width="12.28515625" style="2" customWidth="1"/>
    <col min="4873" max="4874" width="11" style="2" customWidth="1"/>
    <col min="4875" max="4875" width="20.28515625" style="2" customWidth="1"/>
    <col min="4876" max="4876" width="13.7109375" style="2" customWidth="1"/>
    <col min="4877" max="4877" width="15.28515625" style="2" customWidth="1"/>
    <col min="4878" max="4878" width="14.5703125" style="2" customWidth="1"/>
    <col min="4879" max="4880" width="11" style="2" customWidth="1"/>
    <col min="4881" max="4881" width="12" style="2" customWidth="1"/>
    <col min="4882" max="4884" width="15.28515625" style="2" customWidth="1"/>
    <col min="4885" max="4885" width="12.5703125" style="2" customWidth="1"/>
    <col min="4886" max="4888" width="11.5703125" style="2" customWidth="1"/>
    <col min="4889" max="4889" width="15.28515625" style="2" customWidth="1"/>
    <col min="4890" max="4890" width="13.42578125" style="2" customWidth="1"/>
    <col min="4891" max="4891" width="14.7109375" style="2" customWidth="1"/>
    <col min="4892" max="4893" width="11.5703125" style="2" customWidth="1"/>
    <col min="4894" max="5112" width="9.140625" style="2"/>
    <col min="5113" max="5113" width="25.28515625" style="2" customWidth="1"/>
    <col min="5114" max="5114" width="6.28515625" style="2" customWidth="1"/>
    <col min="5115" max="5115" width="10.7109375" style="2" customWidth="1"/>
    <col min="5116" max="5116" width="10.28515625" style="2" customWidth="1"/>
    <col min="5117" max="5117" width="32.28515625" style="2" customWidth="1"/>
    <col min="5118" max="5118" width="13.7109375" style="2" customWidth="1"/>
    <col min="5119" max="5119" width="11.7109375" style="2" customWidth="1"/>
    <col min="5120" max="5120" width="12.5703125" style="2" customWidth="1"/>
    <col min="5121" max="5122" width="11.5703125" style="2" customWidth="1"/>
    <col min="5123" max="5123" width="18.5703125" style="2" customWidth="1"/>
    <col min="5124" max="5124" width="11.5703125" style="2" customWidth="1"/>
    <col min="5125" max="5128" width="12.28515625" style="2" customWidth="1"/>
    <col min="5129" max="5130" width="11" style="2" customWidth="1"/>
    <col min="5131" max="5131" width="20.28515625" style="2" customWidth="1"/>
    <col min="5132" max="5132" width="13.7109375" style="2" customWidth="1"/>
    <col min="5133" max="5133" width="15.28515625" style="2" customWidth="1"/>
    <col min="5134" max="5134" width="14.5703125" style="2" customWidth="1"/>
    <col min="5135" max="5136" width="11" style="2" customWidth="1"/>
    <col min="5137" max="5137" width="12" style="2" customWidth="1"/>
    <col min="5138" max="5140" width="15.28515625" style="2" customWidth="1"/>
    <col min="5141" max="5141" width="12.5703125" style="2" customWidth="1"/>
    <col min="5142" max="5144" width="11.5703125" style="2" customWidth="1"/>
    <col min="5145" max="5145" width="15.28515625" style="2" customWidth="1"/>
    <col min="5146" max="5146" width="13.42578125" style="2" customWidth="1"/>
    <col min="5147" max="5147" width="14.7109375" style="2" customWidth="1"/>
    <col min="5148" max="5149" width="11.5703125" style="2" customWidth="1"/>
    <col min="5150" max="5368" width="9.140625" style="2"/>
    <col min="5369" max="5369" width="25.28515625" style="2" customWidth="1"/>
    <col min="5370" max="5370" width="6.28515625" style="2" customWidth="1"/>
    <col min="5371" max="5371" width="10.7109375" style="2" customWidth="1"/>
    <col min="5372" max="5372" width="10.28515625" style="2" customWidth="1"/>
    <col min="5373" max="5373" width="32.28515625" style="2" customWidth="1"/>
    <col min="5374" max="5374" width="13.7109375" style="2" customWidth="1"/>
    <col min="5375" max="5375" width="11.7109375" style="2" customWidth="1"/>
    <col min="5376" max="5376" width="12.5703125" style="2" customWidth="1"/>
    <col min="5377" max="5378" width="11.5703125" style="2" customWidth="1"/>
    <col min="5379" max="5379" width="18.5703125" style="2" customWidth="1"/>
    <col min="5380" max="5380" width="11.5703125" style="2" customWidth="1"/>
    <col min="5381" max="5384" width="12.28515625" style="2" customWidth="1"/>
    <col min="5385" max="5386" width="11" style="2" customWidth="1"/>
    <col min="5387" max="5387" width="20.28515625" style="2" customWidth="1"/>
    <col min="5388" max="5388" width="13.7109375" style="2" customWidth="1"/>
    <col min="5389" max="5389" width="15.28515625" style="2" customWidth="1"/>
    <col min="5390" max="5390" width="14.5703125" style="2" customWidth="1"/>
    <col min="5391" max="5392" width="11" style="2" customWidth="1"/>
    <col min="5393" max="5393" width="12" style="2" customWidth="1"/>
    <col min="5394" max="5396" width="15.28515625" style="2" customWidth="1"/>
    <col min="5397" max="5397" width="12.5703125" style="2" customWidth="1"/>
    <col min="5398" max="5400" width="11.5703125" style="2" customWidth="1"/>
    <col min="5401" max="5401" width="15.28515625" style="2" customWidth="1"/>
    <col min="5402" max="5402" width="13.42578125" style="2" customWidth="1"/>
    <col min="5403" max="5403" width="14.7109375" style="2" customWidth="1"/>
    <col min="5404" max="5405" width="11.5703125" style="2" customWidth="1"/>
    <col min="5406" max="5624" width="9.140625" style="2"/>
    <col min="5625" max="5625" width="25.28515625" style="2" customWidth="1"/>
    <col min="5626" max="5626" width="6.28515625" style="2" customWidth="1"/>
    <col min="5627" max="5627" width="10.7109375" style="2" customWidth="1"/>
    <col min="5628" max="5628" width="10.28515625" style="2" customWidth="1"/>
    <col min="5629" max="5629" width="32.28515625" style="2" customWidth="1"/>
    <col min="5630" max="5630" width="13.7109375" style="2" customWidth="1"/>
    <col min="5631" max="5631" width="11.7109375" style="2" customWidth="1"/>
    <col min="5632" max="5632" width="12.5703125" style="2" customWidth="1"/>
    <col min="5633" max="5634" width="11.5703125" style="2" customWidth="1"/>
    <col min="5635" max="5635" width="18.5703125" style="2" customWidth="1"/>
    <col min="5636" max="5636" width="11.5703125" style="2" customWidth="1"/>
    <col min="5637" max="5640" width="12.28515625" style="2" customWidth="1"/>
    <col min="5641" max="5642" width="11" style="2" customWidth="1"/>
    <col min="5643" max="5643" width="20.28515625" style="2" customWidth="1"/>
    <col min="5644" max="5644" width="13.7109375" style="2" customWidth="1"/>
    <col min="5645" max="5645" width="15.28515625" style="2" customWidth="1"/>
    <col min="5646" max="5646" width="14.5703125" style="2" customWidth="1"/>
    <col min="5647" max="5648" width="11" style="2" customWidth="1"/>
    <col min="5649" max="5649" width="12" style="2" customWidth="1"/>
    <col min="5650" max="5652" width="15.28515625" style="2" customWidth="1"/>
    <col min="5653" max="5653" width="12.5703125" style="2" customWidth="1"/>
    <col min="5654" max="5656" width="11.5703125" style="2" customWidth="1"/>
    <col min="5657" max="5657" width="15.28515625" style="2" customWidth="1"/>
    <col min="5658" max="5658" width="13.42578125" style="2" customWidth="1"/>
    <col min="5659" max="5659" width="14.7109375" style="2" customWidth="1"/>
    <col min="5660" max="5661" width="11.5703125" style="2" customWidth="1"/>
    <col min="5662" max="5880" width="9.140625" style="2"/>
    <col min="5881" max="5881" width="25.28515625" style="2" customWidth="1"/>
    <col min="5882" max="5882" width="6.28515625" style="2" customWidth="1"/>
    <col min="5883" max="5883" width="10.7109375" style="2" customWidth="1"/>
    <col min="5884" max="5884" width="10.28515625" style="2" customWidth="1"/>
    <col min="5885" max="5885" width="32.28515625" style="2" customWidth="1"/>
    <col min="5886" max="5886" width="13.7109375" style="2" customWidth="1"/>
    <col min="5887" max="5887" width="11.7109375" style="2" customWidth="1"/>
    <col min="5888" max="5888" width="12.5703125" style="2" customWidth="1"/>
    <col min="5889" max="5890" width="11.5703125" style="2" customWidth="1"/>
    <col min="5891" max="5891" width="18.5703125" style="2" customWidth="1"/>
    <col min="5892" max="5892" width="11.5703125" style="2" customWidth="1"/>
    <col min="5893" max="5896" width="12.28515625" style="2" customWidth="1"/>
    <col min="5897" max="5898" width="11" style="2" customWidth="1"/>
    <col min="5899" max="5899" width="20.28515625" style="2" customWidth="1"/>
    <col min="5900" max="5900" width="13.7109375" style="2" customWidth="1"/>
    <col min="5901" max="5901" width="15.28515625" style="2" customWidth="1"/>
    <col min="5902" max="5902" width="14.5703125" style="2" customWidth="1"/>
    <col min="5903" max="5904" width="11" style="2" customWidth="1"/>
    <col min="5905" max="5905" width="12" style="2" customWidth="1"/>
    <col min="5906" max="5908" width="15.28515625" style="2" customWidth="1"/>
    <col min="5909" max="5909" width="12.5703125" style="2" customWidth="1"/>
    <col min="5910" max="5912" width="11.5703125" style="2" customWidth="1"/>
    <col min="5913" max="5913" width="15.28515625" style="2" customWidth="1"/>
    <col min="5914" max="5914" width="13.42578125" style="2" customWidth="1"/>
    <col min="5915" max="5915" width="14.7109375" style="2" customWidth="1"/>
    <col min="5916" max="5917" width="11.5703125" style="2" customWidth="1"/>
    <col min="5918" max="6136" width="9.140625" style="2"/>
    <col min="6137" max="6137" width="25.28515625" style="2" customWidth="1"/>
    <col min="6138" max="6138" width="6.28515625" style="2" customWidth="1"/>
    <col min="6139" max="6139" width="10.7109375" style="2" customWidth="1"/>
    <col min="6140" max="6140" width="10.28515625" style="2" customWidth="1"/>
    <col min="6141" max="6141" width="32.28515625" style="2" customWidth="1"/>
    <col min="6142" max="6142" width="13.7109375" style="2" customWidth="1"/>
    <col min="6143" max="6143" width="11.7109375" style="2" customWidth="1"/>
    <col min="6144" max="6144" width="12.5703125" style="2" customWidth="1"/>
    <col min="6145" max="6146" width="11.5703125" style="2" customWidth="1"/>
    <col min="6147" max="6147" width="18.5703125" style="2" customWidth="1"/>
    <col min="6148" max="6148" width="11.5703125" style="2" customWidth="1"/>
    <col min="6149" max="6152" width="12.28515625" style="2" customWidth="1"/>
    <col min="6153" max="6154" width="11" style="2" customWidth="1"/>
    <col min="6155" max="6155" width="20.28515625" style="2" customWidth="1"/>
    <col min="6156" max="6156" width="13.7109375" style="2" customWidth="1"/>
    <col min="6157" max="6157" width="15.28515625" style="2" customWidth="1"/>
    <col min="6158" max="6158" width="14.5703125" style="2" customWidth="1"/>
    <col min="6159" max="6160" width="11" style="2" customWidth="1"/>
    <col min="6161" max="6161" width="12" style="2" customWidth="1"/>
    <col min="6162" max="6164" width="15.28515625" style="2" customWidth="1"/>
    <col min="6165" max="6165" width="12.5703125" style="2" customWidth="1"/>
    <col min="6166" max="6168" width="11.5703125" style="2" customWidth="1"/>
    <col min="6169" max="6169" width="15.28515625" style="2" customWidth="1"/>
    <col min="6170" max="6170" width="13.42578125" style="2" customWidth="1"/>
    <col min="6171" max="6171" width="14.7109375" style="2" customWidth="1"/>
    <col min="6172" max="6173" width="11.5703125" style="2" customWidth="1"/>
    <col min="6174" max="6392" width="9.140625" style="2"/>
    <col min="6393" max="6393" width="25.28515625" style="2" customWidth="1"/>
    <col min="6394" max="6394" width="6.28515625" style="2" customWidth="1"/>
    <col min="6395" max="6395" width="10.7109375" style="2" customWidth="1"/>
    <col min="6396" max="6396" width="10.28515625" style="2" customWidth="1"/>
    <col min="6397" max="6397" width="32.28515625" style="2" customWidth="1"/>
    <col min="6398" max="6398" width="13.7109375" style="2" customWidth="1"/>
    <col min="6399" max="6399" width="11.7109375" style="2" customWidth="1"/>
    <col min="6400" max="6400" width="12.5703125" style="2" customWidth="1"/>
    <col min="6401" max="6402" width="11.5703125" style="2" customWidth="1"/>
    <col min="6403" max="6403" width="18.5703125" style="2" customWidth="1"/>
    <col min="6404" max="6404" width="11.5703125" style="2" customWidth="1"/>
    <col min="6405" max="6408" width="12.28515625" style="2" customWidth="1"/>
    <col min="6409" max="6410" width="11" style="2" customWidth="1"/>
    <col min="6411" max="6411" width="20.28515625" style="2" customWidth="1"/>
    <col min="6412" max="6412" width="13.7109375" style="2" customWidth="1"/>
    <col min="6413" max="6413" width="15.28515625" style="2" customWidth="1"/>
    <col min="6414" max="6414" width="14.5703125" style="2" customWidth="1"/>
    <col min="6415" max="6416" width="11" style="2" customWidth="1"/>
    <col min="6417" max="6417" width="12" style="2" customWidth="1"/>
    <col min="6418" max="6420" width="15.28515625" style="2" customWidth="1"/>
    <col min="6421" max="6421" width="12.5703125" style="2" customWidth="1"/>
    <col min="6422" max="6424" width="11.5703125" style="2" customWidth="1"/>
    <col min="6425" max="6425" width="15.28515625" style="2" customWidth="1"/>
    <col min="6426" max="6426" width="13.42578125" style="2" customWidth="1"/>
    <col min="6427" max="6427" width="14.7109375" style="2" customWidth="1"/>
    <col min="6428" max="6429" width="11.5703125" style="2" customWidth="1"/>
    <col min="6430" max="6648" width="9.140625" style="2"/>
    <col min="6649" max="6649" width="25.28515625" style="2" customWidth="1"/>
    <col min="6650" max="6650" width="6.28515625" style="2" customWidth="1"/>
    <col min="6651" max="6651" width="10.7109375" style="2" customWidth="1"/>
    <col min="6652" max="6652" width="10.28515625" style="2" customWidth="1"/>
    <col min="6653" max="6653" width="32.28515625" style="2" customWidth="1"/>
    <col min="6654" max="6654" width="13.7109375" style="2" customWidth="1"/>
    <col min="6655" max="6655" width="11.7109375" style="2" customWidth="1"/>
    <col min="6656" max="6656" width="12.5703125" style="2" customWidth="1"/>
    <col min="6657" max="6658" width="11.5703125" style="2" customWidth="1"/>
    <col min="6659" max="6659" width="18.5703125" style="2" customWidth="1"/>
    <col min="6660" max="6660" width="11.5703125" style="2" customWidth="1"/>
    <col min="6661" max="6664" width="12.28515625" style="2" customWidth="1"/>
    <col min="6665" max="6666" width="11" style="2" customWidth="1"/>
    <col min="6667" max="6667" width="20.28515625" style="2" customWidth="1"/>
    <col min="6668" max="6668" width="13.7109375" style="2" customWidth="1"/>
    <col min="6669" max="6669" width="15.28515625" style="2" customWidth="1"/>
    <col min="6670" max="6670" width="14.5703125" style="2" customWidth="1"/>
    <col min="6671" max="6672" width="11" style="2" customWidth="1"/>
    <col min="6673" max="6673" width="12" style="2" customWidth="1"/>
    <col min="6674" max="6676" width="15.28515625" style="2" customWidth="1"/>
    <col min="6677" max="6677" width="12.5703125" style="2" customWidth="1"/>
    <col min="6678" max="6680" width="11.5703125" style="2" customWidth="1"/>
    <col min="6681" max="6681" width="15.28515625" style="2" customWidth="1"/>
    <col min="6682" max="6682" width="13.42578125" style="2" customWidth="1"/>
    <col min="6683" max="6683" width="14.7109375" style="2" customWidth="1"/>
    <col min="6684" max="6685" width="11.5703125" style="2" customWidth="1"/>
    <col min="6686" max="6904" width="9.140625" style="2"/>
    <col min="6905" max="6905" width="25.28515625" style="2" customWidth="1"/>
    <col min="6906" max="6906" width="6.28515625" style="2" customWidth="1"/>
    <col min="6907" max="6907" width="10.7109375" style="2" customWidth="1"/>
    <col min="6908" max="6908" width="10.28515625" style="2" customWidth="1"/>
    <col min="6909" max="6909" width="32.28515625" style="2" customWidth="1"/>
    <col min="6910" max="6910" width="13.7109375" style="2" customWidth="1"/>
    <col min="6911" max="6911" width="11.7109375" style="2" customWidth="1"/>
    <col min="6912" max="6912" width="12.5703125" style="2" customWidth="1"/>
    <col min="6913" max="6914" width="11.5703125" style="2" customWidth="1"/>
    <col min="6915" max="6915" width="18.5703125" style="2" customWidth="1"/>
    <col min="6916" max="6916" width="11.5703125" style="2" customWidth="1"/>
    <col min="6917" max="6920" width="12.28515625" style="2" customWidth="1"/>
    <col min="6921" max="6922" width="11" style="2" customWidth="1"/>
    <col min="6923" max="6923" width="20.28515625" style="2" customWidth="1"/>
    <col min="6924" max="6924" width="13.7109375" style="2" customWidth="1"/>
    <col min="6925" max="6925" width="15.28515625" style="2" customWidth="1"/>
    <col min="6926" max="6926" width="14.5703125" style="2" customWidth="1"/>
    <col min="6927" max="6928" width="11" style="2" customWidth="1"/>
    <col min="6929" max="6929" width="12" style="2" customWidth="1"/>
    <col min="6930" max="6932" width="15.28515625" style="2" customWidth="1"/>
    <col min="6933" max="6933" width="12.5703125" style="2" customWidth="1"/>
    <col min="6934" max="6936" width="11.5703125" style="2" customWidth="1"/>
    <col min="6937" max="6937" width="15.28515625" style="2" customWidth="1"/>
    <col min="6938" max="6938" width="13.42578125" style="2" customWidth="1"/>
    <col min="6939" max="6939" width="14.7109375" style="2" customWidth="1"/>
    <col min="6940" max="6941" width="11.5703125" style="2" customWidth="1"/>
    <col min="6942" max="7160" width="9.140625" style="2"/>
    <col min="7161" max="7161" width="25.28515625" style="2" customWidth="1"/>
    <col min="7162" max="7162" width="6.28515625" style="2" customWidth="1"/>
    <col min="7163" max="7163" width="10.7109375" style="2" customWidth="1"/>
    <col min="7164" max="7164" width="10.28515625" style="2" customWidth="1"/>
    <col min="7165" max="7165" width="32.28515625" style="2" customWidth="1"/>
    <col min="7166" max="7166" width="13.7109375" style="2" customWidth="1"/>
    <col min="7167" max="7167" width="11.7109375" style="2" customWidth="1"/>
    <col min="7168" max="7168" width="12.5703125" style="2" customWidth="1"/>
    <col min="7169" max="7170" width="11.5703125" style="2" customWidth="1"/>
    <col min="7171" max="7171" width="18.5703125" style="2" customWidth="1"/>
    <col min="7172" max="7172" width="11.5703125" style="2" customWidth="1"/>
    <col min="7173" max="7176" width="12.28515625" style="2" customWidth="1"/>
    <col min="7177" max="7178" width="11" style="2" customWidth="1"/>
    <col min="7179" max="7179" width="20.28515625" style="2" customWidth="1"/>
    <col min="7180" max="7180" width="13.7109375" style="2" customWidth="1"/>
    <col min="7181" max="7181" width="15.28515625" style="2" customWidth="1"/>
    <col min="7182" max="7182" width="14.5703125" style="2" customWidth="1"/>
    <col min="7183" max="7184" width="11" style="2" customWidth="1"/>
    <col min="7185" max="7185" width="12" style="2" customWidth="1"/>
    <col min="7186" max="7188" width="15.28515625" style="2" customWidth="1"/>
    <col min="7189" max="7189" width="12.5703125" style="2" customWidth="1"/>
    <col min="7190" max="7192" width="11.5703125" style="2" customWidth="1"/>
    <col min="7193" max="7193" width="15.28515625" style="2" customWidth="1"/>
    <col min="7194" max="7194" width="13.42578125" style="2" customWidth="1"/>
    <col min="7195" max="7195" width="14.7109375" style="2" customWidth="1"/>
    <col min="7196" max="7197" width="11.5703125" style="2" customWidth="1"/>
    <col min="7198" max="7416" width="9.140625" style="2"/>
    <col min="7417" max="7417" width="25.28515625" style="2" customWidth="1"/>
    <col min="7418" max="7418" width="6.28515625" style="2" customWidth="1"/>
    <col min="7419" max="7419" width="10.7109375" style="2" customWidth="1"/>
    <col min="7420" max="7420" width="10.28515625" style="2" customWidth="1"/>
    <col min="7421" max="7421" width="32.28515625" style="2" customWidth="1"/>
    <col min="7422" max="7422" width="13.7109375" style="2" customWidth="1"/>
    <col min="7423" max="7423" width="11.7109375" style="2" customWidth="1"/>
    <col min="7424" max="7424" width="12.5703125" style="2" customWidth="1"/>
    <col min="7425" max="7426" width="11.5703125" style="2" customWidth="1"/>
    <col min="7427" max="7427" width="18.5703125" style="2" customWidth="1"/>
    <col min="7428" max="7428" width="11.5703125" style="2" customWidth="1"/>
    <col min="7429" max="7432" width="12.28515625" style="2" customWidth="1"/>
    <col min="7433" max="7434" width="11" style="2" customWidth="1"/>
    <col min="7435" max="7435" width="20.28515625" style="2" customWidth="1"/>
    <col min="7436" max="7436" width="13.7109375" style="2" customWidth="1"/>
    <col min="7437" max="7437" width="15.28515625" style="2" customWidth="1"/>
    <col min="7438" max="7438" width="14.5703125" style="2" customWidth="1"/>
    <col min="7439" max="7440" width="11" style="2" customWidth="1"/>
    <col min="7441" max="7441" width="12" style="2" customWidth="1"/>
    <col min="7442" max="7444" width="15.28515625" style="2" customWidth="1"/>
    <col min="7445" max="7445" width="12.5703125" style="2" customWidth="1"/>
    <col min="7446" max="7448" width="11.5703125" style="2" customWidth="1"/>
    <col min="7449" max="7449" width="15.28515625" style="2" customWidth="1"/>
    <col min="7450" max="7450" width="13.42578125" style="2" customWidth="1"/>
    <col min="7451" max="7451" width="14.7109375" style="2" customWidth="1"/>
    <col min="7452" max="7453" width="11.5703125" style="2" customWidth="1"/>
    <col min="7454" max="7672" width="9.140625" style="2"/>
    <col min="7673" max="7673" width="25.28515625" style="2" customWidth="1"/>
    <col min="7674" max="7674" width="6.28515625" style="2" customWidth="1"/>
    <col min="7675" max="7675" width="10.7109375" style="2" customWidth="1"/>
    <col min="7676" max="7676" width="10.28515625" style="2" customWidth="1"/>
    <col min="7677" max="7677" width="32.28515625" style="2" customWidth="1"/>
    <col min="7678" max="7678" width="13.7109375" style="2" customWidth="1"/>
    <col min="7679" max="7679" width="11.7109375" style="2" customWidth="1"/>
    <col min="7680" max="7680" width="12.5703125" style="2" customWidth="1"/>
    <col min="7681" max="7682" width="11.5703125" style="2" customWidth="1"/>
    <col min="7683" max="7683" width="18.5703125" style="2" customWidth="1"/>
    <col min="7684" max="7684" width="11.5703125" style="2" customWidth="1"/>
    <col min="7685" max="7688" width="12.28515625" style="2" customWidth="1"/>
    <col min="7689" max="7690" width="11" style="2" customWidth="1"/>
    <col min="7691" max="7691" width="20.28515625" style="2" customWidth="1"/>
    <col min="7692" max="7692" width="13.7109375" style="2" customWidth="1"/>
    <col min="7693" max="7693" width="15.28515625" style="2" customWidth="1"/>
    <col min="7694" max="7694" width="14.5703125" style="2" customWidth="1"/>
    <col min="7695" max="7696" width="11" style="2" customWidth="1"/>
    <col min="7697" max="7697" width="12" style="2" customWidth="1"/>
    <col min="7698" max="7700" width="15.28515625" style="2" customWidth="1"/>
    <col min="7701" max="7701" width="12.5703125" style="2" customWidth="1"/>
    <col min="7702" max="7704" width="11.5703125" style="2" customWidth="1"/>
    <col min="7705" max="7705" width="15.28515625" style="2" customWidth="1"/>
    <col min="7706" max="7706" width="13.42578125" style="2" customWidth="1"/>
    <col min="7707" max="7707" width="14.7109375" style="2" customWidth="1"/>
    <col min="7708" max="7709" width="11.5703125" style="2" customWidth="1"/>
    <col min="7710" max="7928" width="9.140625" style="2"/>
    <col min="7929" max="7929" width="25.28515625" style="2" customWidth="1"/>
    <col min="7930" max="7930" width="6.28515625" style="2" customWidth="1"/>
    <col min="7931" max="7931" width="10.7109375" style="2" customWidth="1"/>
    <col min="7932" max="7932" width="10.28515625" style="2" customWidth="1"/>
    <col min="7933" max="7933" width="32.28515625" style="2" customWidth="1"/>
    <col min="7934" max="7934" width="13.7109375" style="2" customWidth="1"/>
    <col min="7935" max="7935" width="11.7109375" style="2" customWidth="1"/>
    <col min="7936" max="7936" width="12.5703125" style="2" customWidth="1"/>
    <col min="7937" max="7938" width="11.5703125" style="2" customWidth="1"/>
    <col min="7939" max="7939" width="18.5703125" style="2" customWidth="1"/>
    <col min="7940" max="7940" width="11.5703125" style="2" customWidth="1"/>
    <col min="7941" max="7944" width="12.28515625" style="2" customWidth="1"/>
    <col min="7945" max="7946" width="11" style="2" customWidth="1"/>
    <col min="7947" max="7947" width="20.28515625" style="2" customWidth="1"/>
    <col min="7948" max="7948" width="13.7109375" style="2" customWidth="1"/>
    <col min="7949" max="7949" width="15.28515625" style="2" customWidth="1"/>
    <col min="7950" max="7950" width="14.5703125" style="2" customWidth="1"/>
    <col min="7951" max="7952" width="11" style="2" customWidth="1"/>
    <col min="7953" max="7953" width="12" style="2" customWidth="1"/>
    <col min="7954" max="7956" width="15.28515625" style="2" customWidth="1"/>
    <col min="7957" max="7957" width="12.5703125" style="2" customWidth="1"/>
    <col min="7958" max="7960" width="11.5703125" style="2" customWidth="1"/>
    <col min="7961" max="7961" width="15.28515625" style="2" customWidth="1"/>
    <col min="7962" max="7962" width="13.42578125" style="2" customWidth="1"/>
    <col min="7963" max="7963" width="14.7109375" style="2" customWidth="1"/>
    <col min="7964" max="7965" width="11.5703125" style="2" customWidth="1"/>
    <col min="7966" max="8184" width="9.140625" style="2"/>
    <col min="8185" max="8185" width="25.28515625" style="2" customWidth="1"/>
    <col min="8186" max="8186" width="6.28515625" style="2" customWidth="1"/>
    <col min="8187" max="8187" width="10.7109375" style="2" customWidth="1"/>
    <col min="8188" max="8188" width="10.28515625" style="2" customWidth="1"/>
    <col min="8189" max="8189" width="32.28515625" style="2" customWidth="1"/>
    <col min="8190" max="8190" width="13.7109375" style="2" customWidth="1"/>
    <col min="8191" max="8191" width="11.7109375" style="2" customWidth="1"/>
    <col min="8192" max="8192" width="12.5703125" style="2" customWidth="1"/>
    <col min="8193" max="8194" width="11.5703125" style="2" customWidth="1"/>
    <col min="8195" max="8195" width="18.5703125" style="2" customWidth="1"/>
    <col min="8196" max="8196" width="11.5703125" style="2" customWidth="1"/>
    <col min="8197" max="8200" width="12.28515625" style="2" customWidth="1"/>
    <col min="8201" max="8202" width="11" style="2" customWidth="1"/>
    <col min="8203" max="8203" width="20.28515625" style="2" customWidth="1"/>
    <col min="8204" max="8204" width="13.7109375" style="2" customWidth="1"/>
    <col min="8205" max="8205" width="15.28515625" style="2" customWidth="1"/>
    <col min="8206" max="8206" width="14.5703125" style="2" customWidth="1"/>
    <col min="8207" max="8208" width="11" style="2" customWidth="1"/>
    <col min="8209" max="8209" width="12" style="2" customWidth="1"/>
    <col min="8210" max="8212" width="15.28515625" style="2" customWidth="1"/>
    <col min="8213" max="8213" width="12.5703125" style="2" customWidth="1"/>
    <col min="8214" max="8216" width="11.5703125" style="2" customWidth="1"/>
    <col min="8217" max="8217" width="15.28515625" style="2" customWidth="1"/>
    <col min="8218" max="8218" width="13.42578125" style="2" customWidth="1"/>
    <col min="8219" max="8219" width="14.7109375" style="2" customWidth="1"/>
    <col min="8220" max="8221" width="11.5703125" style="2" customWidth="1"/>
    <col min="8222" max="8440" width="9.140625" style="2"/>
    <col min="8441" max="8441" width="25.28515625" style="2" customWidth="1"/>
    <col min="8442" max="8442" width="6.28515625" style="2" customWidth="1"/>
    <col min="8443" max="8443" width="10.7109375" style="2" customWidth="1"/>
    <col min="8444" max="8444" width="10.28515625" style="2" customWidth="1"/>
    <col min="8445" max="8445" width="32.28515625" style="2" customWidth="1"/>
    <col min="8446" max="8446" width="13.7109375" style="2" customWidth="1"/>
    <col min="8447" max="8447" width="11.7109375" style="2" customWidth="1"/>
    <col min="8448" max="8448" width="12.5703125" style="2" customWidth="1"/>
    <col min="8449" max="8450" width="11.5703125" style="2" customWidth="1"/>
    <col min="8451" max="8451" width="18.5703125" style="2" customWidth="1"/>
    <col min="8452" max="8452" width="11.5703125" style="2" customWidth="1"/>
    <col min="8453" max="8456" width="12.28515625" style="2" customWidth="1"/>
    <col min="8457" max="8458" width="11" style="2" customWidth="1"/>
    <col min="8459" max="8459" width="20.28515625" style="2" customWidth="1"/>
    <col min="8460" max="8460" width="13.7109375" style="2" customWidth="1"/>
    <col min="8461" max="8461" width="15.28515625" style="2" customWidth="1"/>
    <col min="8462" max="8462" width="14.5703125" style="2" customWidth="1"/>
    <col min="8463" max="8464" width="11" style="2" customWidth="1"/>
    <col min="8465" max="8465" width="12" style="2" customWidth="1"/>
    <col min="8466" max="8468" width="15.28515625" style="2" customWidth="1"/>
    <col min="8469" max="8469" width="12.5703125" style="2" customWidth="1"/>
    <col min="8470" max="8472" width="11.5703125" style="2" customWidth="1"/>
    <col min="8473" max="8473" width="15.28515625" style="2" customWidth="1"/>
    <col min="8474" max="8474" width="13.42578125" style="2" customWidth="1"/>
    <col min="8475" max="8475" width="14.7109375" style="2" customWidth="1"/>
    <col min="8476" max="8477" width="11.5703125" style="2" customWidth="1"/>
    <col min="8478" max="8696" width="9.140625" style="2"/>
    <col min="8697" max="8697" width="25.28515625" style="2" customWidth="1"/>
    <col min="8698" max="8698" width="6.28515625" style="2" customWidth="1"/>
    <col min="8699" max="8699" width="10.7109375" style="2" customWidth="1"/>
    <col min="8700" max="8700" width="10.28515625" style="2" customWidth="1"/>
    <col min="8701" max="8701" width="32.28515625" style="2" customWidth="1"/>
    <col min="8702" max="8702" width="13.7109375" style="2" customWidth="1"/>
    <col min="8703" max="8703" width="11.7109375" style="2" customWidth="1"/>
    <col min="8704" max="8704" width="12.5703125" style="2" customWidth="1"/>
    <col min="8705" max="8706" width="11.5703125" style="2" customWidth="1"/>
    <col min="8707" max="8707" width="18.5703125" style="2" customWidth="1"/>
    <col min="8708" max="8708" width="11.5703125" style="2" customWidth="1"/>
    <col min="8709" max="8712" width="12.28515625" style="2" customWidth="1"/>
    <col min="8713" max="8714" width="11" style="2" customWidth="1"/>
    <col min="8715" max="8715" width="20.28515625" style="2" customWidth="1"/>
    <col min="8716" max="8716" width="13.7109375" style="2" customWidth="1"/>
    <col min="8717" max="8717" width="15.28515625" style="2" customWidth="1"/>
    <col min="8718" max="8718" width="14.5703125" style="2" customWidth="1"/>
    <col min="8719" max="8720" width="11" style="2" customWidth="1"/>
    <col min="8721" max="8721" width="12" style="2" customWidth="1"/>
    <col min="8722" max="8724" width="15.28515625" style="2" customWidth="1"/>
    <col min="8725" max="8725" width="12.5703125" style="2" customWidth="1"/>
    <col min="8726" max="8728" width="11.5703125" style="2" customWidth="1"/>
    <col min="8729" max="8729" width="15.28515625" style="2" customWidth="1"/>
    <col min="8730" max="8730" width="13.42578125" style="2" customWidth="1"/>
    <col min="8731" max="8731" width="14.7109375" style="2" customWidth="1"/>
    <col min="8732" max="8733" width="11.5703125" style="2" customWidth="1"/>
    <col min="8734" max="8952" width="9.140625" style="2"/>
    <col min="8953" max="8953" width="25.28515625" style="2" customWidth="1"/>
    <col min="8954" max="8954" width="6.28515625" style="2" customWidth="1"/>
    <col min="8955" max="8955" width="10.7109375" style="2" customWidth="1"/>
    <col min="8956" max="8956" width="10.28515625" style="2" customWidth="1"/>
    <col min="8957" max="8957" width="32.28515625" style="2" customWidth="1"/>
    <col min="8958" max="8958" width="13.7109375" style="2" customWidth="1"/>
    <col min="8959" max="8959" width="11.7109375" style="2" customWidth="1"/>
    <col min="8960" max="8960" width="12.5703125" style="2" customWidth="1"/>
    <col min="8961" max="8962" width="11.5703125" style="2" customWidth="1"/>
    <col min="8963" max="8963" width="18.5703125" style="2" customWidth="1"/>
    <col min="8964" max="8964" width="11.5703125" style="2" customWidth="1"/>
    <col min="8965" max="8968" width="12.28515625" style="2" customWidth="1"/>
    <col min="8969" max="8970" width="11" style="2" customWidth="1"/>
    <col min="8971" max="8971" width="20.28515625" style="2" customWidth="1"/>
    <col min="8972" max="8972" width="13.7109375" style="2" customWidth="1"/>
    <col min="8973" max="8973" width="15.28515625" style="2" customWidth="1"/>
    <col min="8974" max="8974" width="14.5703125" style="2" customWidth="1"/>
    <col min="8975" max="8976" width="11" style="2" customWidth="1"/>
    <col min="8977" max="8977" width="12" style="2" customWidth="1"/>
    <col min="8978" max="8980" width="15.28515625" style="2" customWidth="1"/>
    <col min="8981" max="8981" width="12.5703125" style="2" customWidth="1"/>
    <col min="8982" max="8984" width="11.5703125" style="2" customWidth="1"/>
    <col min="8985" max="8985" width="15.28515625" style="2" customWidth="1"/>
    <col min="8986" max="8986" width="13.42578125" style="2" customWidth="1"/>
    <col min="8987" max="8987" width="14.7109375" style="2" customWidth="1"/>
    <col min="8988" max="8989" width="11.5703125" style="2" customWidth="1"/>
    <col min="8990" max="9208" width="9.140625" style="2"/>
    <col min="9209" max="9209" width="25.28515625" style="2" customWidth="1"/>
    <col min="9210" max="9210" width="6.28515625" style="2" customWidth="1"/>
    <col min="9211" max="9211" width="10.7109375" style="2" customWidth="1"/>
    <col min="9212" max="9212" width="10.28515625" style="2" customWidth="1"/>
    <col min="9213" max="9213" width="32.28515625" style="2" customWidth="1"/>
    <col min="9214" max="9214" width="13.7109375" style="2" customWidth="1"/>
    <col min="9215" max="9215" width="11.7109375" style="2" customWidth="1"/>
    <col min="9216" max="9216" width="12.5703125" style="2" customWidth="1"/>
    <col min="9217" max="9218" width="11.5703125" style="2" customWidth="1"/>
    <col min="9219" max="9219" width="18.5703125" style="2" customWidth="1"/>
    <col min="9220" max="9220" width="11.5703125" style="2" customWidth="1"/>
    <col min="9221" max="9224" width="12.28515625" style="2" customWidth="1"/>
    <col min="9225" max="9226" width="11" style="2" customWidth="1"/>
    <col min="9227" max="9227" width="20.28515625" style="2" customWidth="1"/>
    <col min="9228" max="9228" width="13.7109375" style="2" customWidth="1"/>
    <col min="9229" max="9229" width="15.28515625" style="2" customWidth="1"/>
    <col min="9230" max="9230" width="14.5703125" style="2" customWidth="1"/>
    <col min="9231" max="9232" width="11" style="2" customWidth="1"/>
    <col min="9233" max="9233" width="12" style="2" customWidth="1"/>
    <col min="9234" max="9236" width="15.28515625" style="2" customWidth="1"/>
    <col min="9237" max="9237" width="12.5703125" style="2" customWidth="1"/>
    <col min="9238" max="9240" width="11.5703125" style="2" customWidth="1"/>
    <col min="9241" max="9241" width="15.28515625" style="2" customWidth="1"/>
    <col min="9242" max="9242" width="13.42578125" style="2" customWidth="1"/>
    <col min="9243" max="9243" width="14.7109375" style="2" customWidth="1"/>
    <col min="9244" max="9245" width="11.5703125" style="2" customWidth="1"/>
    <col min="9246" max="9464" width="9.140625" style="2"/>
    <col min="9465" max="9465" width="25.28515625" style="2" customWidth="1"/>
    <col min="9466" max="9466" width="6.28515625" style="2" customWidth="1"/>
    <col min="9467" max="9467" width="10.7109375" style="2" customWidth="1"/>
    <col min="9468" max="9468" width="10.28515625" style="2" customWidth="1"/>
    <col min="9469" max="9469" width="32.28515625" style="2" customWidth="1"/>
    <col min="9470" max="9470" width="13.7109375" style="2" customWidth="1"/>
    <col min="9471" max="9471" width="11.7109375" style="2" customWidth="1"/>
    <col min="9472" max="9472" width="12.5703125" style="2" customWidth="1"/>
    <col min="9473" max="9474" width="11.5703125" style="2" customWidth="1"/>
    <col min="9475" max="9475" width="18.5703125" style="2" customWidth="1"/>
    <col min="9476" max="9476" width="11.5703125" style="2" customWidth="1"/>
    <col min="9477" max="9480" width="12.28515625" style="2" customWidth="1"/>
    <col min="9481" max="9482" width="11" style="2" customWidth="1"/>
    <col min="9483" max="9483" width="20.28515625" style="2" customWidth="1"/>
    <col min="9484" max="9484" width="13.7109375" style="2" customWidth="1"/>
    <col min="9485" max="9485" width="15.28515625" style="2" customWidth="1"/>
    <col min="9486" max="9486" width="14.5703125" style="2" customWidth="1"/>
    <col min="9487" max="9488" width="11" style="2" customWidth="1"/>
    <col min="9489" max="9489" width="12" style="2" customWidth="1"/>
    <col min="9490" max="9492" width="15.28515625" style="2" customWidth="1"/>
    <col min="9493" max="9493" width="12.5703125" style="2" customWidth="1"/>
    <col min="9494" max="9496" width="11.5703125" style="2" customWidth="1"/>
    <col min="9497" max="9497" width="15.28515625" style="2" customWidth="1"/>
    <col min="9498" max="9498" width="13.42578125" style="2" customWidth="1"/>
    <col min="9499" max="9499" width="14.7109375" style="2" customWidth="1"/>
    <col min="9500" max="9501" width="11.5703125" style="2" customWidth="1"/>
    <col min="9502" max="9720" width="9.140625" style="2"/>
    <col min="9721" max="9721" width="25.28515625" style="2" customWidth="1"/>
    <col min="9722" max="9722" width="6.28515625" style="2" customWidth="1"/>
    <col min="9723" max="9723" width="10.7109375" style="2" customWidth="1"/>
    <col min="9724" max="9724" width="10.28515625" style="2" customWidth="1"/>
    <col min="9725" max="9725" width="32.28515625" style="2" customWidth="1"/>
    <col min="9726" max="9726" width="13.7109375" style="2" customWidth="1"/>
    <col min="9727" max="9727" width="11.7109375" style="2" customWidth="1"/>
    <col min="9728" max="9728" width="12.5703125" style="2" customWidth="1"/>
    <col min="9729" max="9730" width="11.5703125" style="2" customWidth="1"/>
    <col min="9731" max="9731" width="18.5703125" style="2" customWidth="1"/>
    <col min="9732" max="9732" width="11.5703125" style="2" customWidth="1"/>
    <col min="9733" max="9736" width="12.28515625" style="2" customWidth="1"/>
    <col min="9737" max="9738" width="11" style="2" customWidth="1"/>
    <col min="9739" max="9739" width="20.28515625" style="2" customWidth="1"/>
    <col min="9740" max="9740" width="13.7109375" style="2" customWidth="1"/>
    <col min="9741" max="9741" width="15.28515625" style="2" customWidth="1"/>
    <col min="9742" max="9742" width="14.5703125" style="2" customWidth="1"/>
    <col min="9743" max="9744" width="11" style="2" customWidth="1"/>
    <col min="9745" max="9745" width="12" style="2" customWidth="1"/>
    <col min="9746" max="9748" width="15.28515625" style="2" customWidth="1"/>
    <col min="9749" max="9749" width="12.5703125" style="2" customWidth="1"/>
    <col min="9750" max="9752" width="11.5703125" style="2" customWidth="1"/>
    <col min="9753" max="9753" width="15.28515625" style="2" customWidth="1"/>
    <col min="9754" max="9754" width="13.42578125" style="2" customWidth="1"/>
    <col min="9755" max="9755" width="14.7109375" style="2" customWidth="1"/>
    <col min="9756" max="9757" width="11.5703125" style="2" customWidth="1"/>
    <col min="9758" max="9976" width="9.140625" style="2"/>
    <col min="9977" max="9977" width="25.28515625" style="2" customWidth="1"/>
    <col min="9978" max="9978" width="6.28515625" style="2" customWidth="1"/>
    <col min="9979" max="9979" width="10.7109375" style="2" customWidth="1"/>
    <col min="9980" max="9980" width="10.28515625" style="2" customWidth="1"/>
    <col min="9981" max="9981" width="32.28515625" style="2" customWidth="1"/>
    <col min="9982" max="9982" width="13.7109375" style="2" customWidth="1"/>
    <col min="9983" max="9983" width="11.7109375" style="2" customWidth="1"/>
    <col min="9984" max="9984" width="12.5703125" style="2" customWidth="1"/>
    <col min="9985" max="9986" width="11.5703125" style="2" customWidth="1"/>
    <col min="9987" max="9987" width="18.5703125" style="2" customWidth="1"/>
    <col min="9988" max="9988" width="11.5703125" style="2" customWidth="1"/>
    <col min="9989" max="9992" width="12.28515625" style="2" customWidth="1"/>
    <col min="9993" max="9994" width="11" style="2" customWidth="1"/>
    <col min="9995" max="9995" width="20.28515625" style="2" customWidth="1"/>
    <col min="9996" max="9996" width="13.7109375" style="2" customWidth="1"/>
    <col min="9997" max="9997" width="15.28515625" style="2" customWidth="1"/>
    <col min="9998" max="9998" width="14.5703125" style="2" customWidth="1"/>
    <col min="9999" max="10000" width="11" style="2" customWidth="1"/>
    <col min="10001" max="10001" width="12" style="2" customWidth="1"/>
    <col min="10002" max="10004" width="15.28515625" style="2" customWidth="1"/>
    <col min="10005" max="10005" width="12.5703125" style="2" customWidth="1"/>
    <col min="10006" max="10008" width="11.5703125" style="2" customWidth="1"/>
    <col min="10009" max="10009" width="15.28515625" style="2" customWidth="1"/>
    <col min="10010" max="10010" width="13.42578125" style="2" customWidth="1"/>
    <col min="10011" max="10011" width="14.7109375" style="2" customWidth="1"/>
    <col min="10012" max="10013" width="11.5703125" style="2" customWidth="1"/>
    <col min="10014" max="10232" width="9.140625" style="2"/>
    <col min="10233" max="10233" width="25.28515625" style="2" customWidth="1"/>
    <col min="10234" max="10234" width="6.28515625" style="2" customWidth="1"/>
    <col min="10235" max="10235" width="10.7109375" style="2" customWidth="1"/>
    <col min="10236" max="10236" width="10.28515625" style="2" customWidth="1"/>
    <col min="10237" max="10237" width="32.28515625" style="2" customWidth="1"/>
    <col min="10238" max="10238" width="13.7109375" style="2" customWidth="1"/>
    <col min="10239" max="10239" width="11.7109375" style="2" customWidth="1"/>
    <col min="10240" max="10240" width="12.5703125" style="2" customWidth="1"/>
    <col min="10241" max="10242" width="11.5703125" style="2" customWidth="1"/>
    <col min="10243" max="10243" width="18.5703125" style="2" customWidth="1"/>
    <col min="10244" max="10244" width="11.5703125" style="2" customWidth="1"/>
    <col min="10245" max="10248" width="12.28515625" style="2" customWidth="1"/>
    <col min="10249" max="10250" width="11" style="2" customWidth="1"/>
    <col min="10251" max="10251" width="20.28515625" style="2" customWidth="1"/>
    <col min="10252" max="10252" width="13.7109375" style="2" customWidth="1"/>
    <col min="10253" max="10253" width="15.28515625" style="2" customWidth="1"/>
    <col min="10254" max="10254" width="14.5703125" style="2" customWidth="1"/>
    <col min="10255" max="10256" width="11" style="2" customWidth="1"/>
    <col min="10257" max="10257" width="12" style="2" customWidth="1"/>
    <col min="10258" max="10260" width="15.28515625" style="2" customWidth="1"/>
    <col min="10261" max="10261" width="12.5703125" style="2" customWidth="1"/>
    <col min="10262" max="10264" width="11.5703125" style="2" customWidth="1"/>
    <col min="10265" max="10265" width="15.28515625" style="2" customWidth="1"/>
    <col min="10266" max="10266" width="13.42578125" style="2" customWidth="1"/>
    <col min="10267" max="10267" width="14.7109375" style="2" customWidth="1"/>
    <col min="10268" max="10269" width="11.5703125" style="2" customWidth="1"/>
    <col min="10270" max="10488" width="9.140625" style="2"/>
    <col min="10489" max="10489" width="25.28515625" style="2" customWidth="1"/>
    <col min="10490" max="10490" width="6.28515625" style="2" customWidth="1"/>
    <col min="10491" max="10491" width="10.7109375" style="2" customWidth="1"/>
    <col min="10492" max="10492" width="10.28515625" style="2" customWidth="1"/>
    <col min="10493" max="10493" width="32.28515625" style="2" customWidth="1"/>
    <col min="10494" max="10494" width="13.7109375" style="2" customWidth="1"/>
    <col min="10495" max="10495" width="11.7109375" style="2" customWidth="1"/>
    <col min="10496" max="10496" width="12.5703125" style="2" customWidth="1"/>
    <col min="10497" max="10498" width="11.5703125" style="2" customWidth="1"/>
    <col min="10499" max="10499" width="18.5703125" style="2" customWidth="1"/>
    <col min="10500" max="10500" width="11.5703125" style="2" customWidth="1"/>
    <col min="10501" max="10504" width="12.28515625" style="2" customWidth="1"/>
    <col min="10505" max="10506" width="11" style="2" customWidth="1"/>
    <col min="10507" max="10507" width="20.28515625" style="2" customWidth="1"/>
    <col min="10508" max="10508" width="13.7109375" style="2" customWidth="1"/>
    <col min="10509" max="10509" width="15.28515625" style="2" customWidth="1"/>
    <col min="10510" max="10510" width="14.5703125" style="2" customWidth="1"/>
    <col min="10511" max="10512" width="11" style="2" customWidth="1"/>
    <col min="10513" max="10513" width="12" style="2" customWidth="1"/>
    <col min="10514" max="10516" width="15.28515625" style="2" customWidth="1"/>
    <col min="10517" max="10517" width="12.5703125" style="2" customWidth="1"/>
    <col min="10518" max="10520" width="11.5703125" style="2" customWidth="1"/>
    <col min="10521" max="10521" width="15.28515625" style="2" customWidth="1"/>
    <col min="10522" max="10522" width="13.42578125" style="2" customWidth="1"/>
    <col min="10523" max="10523" width="14.7109375" style="2" customWidth="1"/>
    <col min="10524" max="10525" width="11.5703125" style="2" customWidth="1"/>
    <col min="10526" max="10744" width="9.140625" style="2"/>
    <col min="10745" max="10745" width="25.28515625" style="2" customWidth="1"/>
    <col min="10746" max="10746" width="6.28515625" style="2" customWidth="1"/>
    <col min="10747" max="10747" width="10.7109375" style="2" customWidth="1"/>
    <col min="10748" max="10748" width="10.28515625" style="2" customWidth="1"/>
    <col min="10749" max="10749" width="32.28515625" style="2" customWidth="1"/>
    <col min="10750" max="10750" width="13.7109375" style="2" customWidth="1"/>
    <col min="10751" max="10751" width="11.7109375" style="2" customWidth="1"/>
    <col min="10752" max="10752" width="12.5703125" style="2" customWidth="1"/>
    <col min="10753" max="10754" width="11.5703125" style="2" customWidth="1"/>
    <col min="10755" max="10755" width="18.5703125" style="2" customWidth="1"/>
    <col min="10756" max="10756" width="11.5703125" style="2" customWidth="1"/>
    <col min="10757" max="10760" width="12.28515625" style="2" customWidth="1"/>
    <col min="10761" max="10762" width="11" style="2" customWidth="1"/>
    <col min="10763" max="10763" width="20.28515625" style="2" customWidth="1"/>
    <col min="10764" max="10764" width="13.7109375" style="2" customWidth="1"/>
    <col min="10765" max="10765" width="15.28515625" style="2" customWidth="1"/>
    <col min="10766" max="10766" width="14.5703125" style="2" customWidth="1"/>
    <col min="10767" max="10768" width="11" style="2" customWidth="1"/>
    <col min="10769" max="10769" width="12" style="2" customWidth="1"/>
    <col min="10770" max="10772" width="15.28515625" style="2" customWidth="1"/>
    <col min="10773" max="10773" width="12.5703125" style="2" customWidth="1"/>
    <col min="10774" max="10776" width="11.5703125" style="2" customWidth="1"/>
    <col min="10777" max="10777" width="15.28515625" style="2" customWidth="1"/>
    <col min="10778" max="10778" width="13.42578125" style="2" customWidth="1"/>
    <col min="10779" max="10779" width="14.7109375" style="2" customWidth="1"/>
    <col min="10780" max="10781" width="11.5703125" style="2" customWidth="1"/>
    <col min="10782" max="11000" width="9.140625" style="2"/>
    <col min="11001" max="11001" width="25.28515625" style="2" customWidth="1"/>
    <col min="11002" max="11002" width="6.28515625" style="2" customWidth="1"/>
    <col min="11003" max="11003" width="10.7109375" style="2" customWidth="1"/>
    <col min="11004" max="11004" width="10.28515625" style="2" customWidth="1"/>
    <col min="11005" max="11005" width="32.28515625" style="2" customWidth="1"/>
    <col min="11006" max="11006" width="13.7109375" style="2" customWidth="1"/>
    <col min="11007" max="11007" width="11.7109375" style="2" customWidth="1"/>
    <col min="11008" max="11008" width="12.5703125" style="2" customWidth="1"/>
    <col min="11009" max="11010" width="11.5703125" style="2" customWidth="1"/>
    <col min="11011" max="11011" width="18.5703125" style="2" customWidth="1"/>
    <col min="11012" max="11012" width="11.5703125" style="2" customWidth="1"/>
    <col min="11013" max="11016" width="12.28515625" style="2" customWidth="1"/>
    <col min="11017" max="11018" width="11" style="2" customWidth="1"/>
    <col min="11019" max="11019" width="20.28515625" style="2" customWidth="1"/>
    <col min="11020" max="11020" width="13.7109375" style="2" customWidth="1"/>
    <col min="11021" max="11021" width="15.28515625" style="2" customWidth="1"/>
    <col min="11022" max="11022" width="14.5703125" style="2" customWidth="1"/>
    <col min="11023" max="11024" width="11" style="2" customWidth="1"/>
    <col min="11025" max="11025" width="12" style="2" customWidth="1"/>
    <col min="11026" max="11028" width="15.28515625" style="2" customWidth="1"/>
    <col min="11029" max="11029" width="12.5703125" style="2" customWidth="1"/>
    <col min="11030" max="11032" width="11.5703125" style="2" customWidth="1"/>
    <col min="11033" max="11033" width="15.28515625" style="2" customWidth="1"/>
    <col min="11034" max="11034" width="13.42578125" style="2" customWidth="1"/>
    <col min="11035" max="11035" width="14.7109375" style="2" customWidth="1"/>
    <col min="11036" max="11037" width="11.5703125" style="2" customWidth="1"/>
    <col min="11038" max="11256" width="9.140625" style="2"/>
    <col min="11257" max="11257" width="25.28515625" style="2" customWidth="1"/>
    <col min="11258" max="11258" width="6.28515625" style="2" customWidth="1"/>
    <col min="11259" max="11259" width="10.7109375" style="2" customWidth="1"/>
    <col min="11260" max="11260" width="10.28515625" style="2" customWidth="1"/>
    <col min="11261" max="11261" width="32.28515625" style="2" customWidth="1"/>
    <col min="11262" max="11262" width="13.7109375" style="2" customWidth="1"/>
    <col min="11263" max="11263" width="11.7109375" style="2" customWidth="1"/>
    <col min="11264" max="11264" width="12.5703125" style="2" customWidth="1"/>
    <col min="11265" max="11266" width="11.5703125" style="2" customWidth="1"/>
    <col min="11267" max="11267" width="18.5703125" style="2" customWidth="1"/>
    <col min="11268" max="11268" width="11.5703125" style="2" customWidth="1"/>
    <col min="11269" max="11272" width="12.28515625" style="2" customWidth="1"/>
    <col min="11273" max="11274" width="11" style="2" customWidth="1"/>
    <col min="11275" max="11275" width="20.28515625" style="2" customWidth="1"/>
    <col min="11276" max="11276" width="13.7109375" style="2" customWidth="1"/>
    <col min="11277" max="11277" width="15.28515625" style="2" customWidth="1"/>
    <col min="11278" max="11278" width="14.5703125" style="2" customWidth="1"/>
    <col min="11279" max="11280" width="11" style="2" customWidth="1"/>
    <col min="11281" max="11281" width="12" style="2" customWidth="1"/>
    <col min="11282" max="11284" width="15.28515625" style="2" customWidth="1"/>
    <col min="11285" max="11285" width="12.5703125" style="2" customWidth="1"/>
    <col min="11286" max="11288" width="11.5703125" style="2" customWidth="1"/>
    <col min="11289" max="11289" width="15.28515625" style="2" customWidth="1"/>
    <col min="11290" max="11290" width="13.42578125" style="2" customWidth="1"/>
    <col min="11291" max="11291" width="14.7109375" style="2" customWidth="1"/>
    <col min="11292" max="11293" width="11.5703125" style="2" customWidth="1"/>
    <col min="11294" max="11512" width="9.140625" style="2"/>
    <col min="11513" max="11513" width="25.28515625" style="2" customWidth="1"/>
    <col min="11514" max="11514" width="6.28515625" style="2" customWidth="1"/>
    <col min="11515" max="11515" width="10.7109375" style="2" customWidth="1"/>
    <col min="11516" max="11516" width="10.28515625" style="2" customWidth="1"/>
    <col min="11517" max="11517" width="32.28515625" style="2" customWidth="1"/>
    <col min="11518" max="11518" width="13.7109375" style="2" customWidth="1"/>
    <col min="11519" max="11519" width="11.7109375" style="2" customWidth="1"/>
    <col min="11520" max="11520" width="12.5703125" style="2" customWidth="1"/>
    <col min="11521" max="11522" width="11.5703125" style="2" customWidth="1"/>
    <col min="11523" max="11523" width="18.5703125" style="2" customWidth="1"/>
    <col min="11524" max="11524" width="11.5703125" style="2" customWidth="1"/>
    <col min="11525" max="11528" width="12.28515625" style="2" customWidth="1"/>
    <col min="11529" max="11530" width="11" style="2" customWidth="1"/>
    <col min="11531" max="11531" width="20.28515625" style="2" customWidth="1"/>
    <col min="11532" max="11532" width="13.7109375" style="2" customWidth="1"/>
    <col min="11533" max="11533" width="15.28515625" style="2" customWidth="1"/>
    <col min="11534" max="11534" width="14.5703125" style="2" customWidth="1"/>
    <col min="11535" max="11536" width="11" style="2" customWidth="1"/>
    <col min="11537" max="11537" width="12" style="2" customWidth="1"/>
    <col min="11538" max="11540" width="15.28515625" style="2" customWidth="1"/>
    <col min="11541" max="11541" width="12.5703125" style="2" customWidth="1"/>
    <col min="11542" max="11544" width="11.5703125" style="2" customWidth="1"/>
    <col min="11545" max="11545" width="15.28515625" style="2" customWidth="1"/>
    <col min="11546" max="11546" width="13.42578125" style="2" customWidth="1"/>
    <col min="11547" max="11547" width="14.7109375" style="2" customWidth="1"/>
    <col min="11548" max="11549" width="11.5703125" style="2" customWidth="1"/>
    <col min="11550" max="11768" width="9.140625" style="2"/>
    <col min="11769" max="11769" width="25.28515625" style="2" customWidth="1"/>
    <col min="11770" max="11770" width="6.28515625" style="2" customWidth="1"/>
    <col min="11771" max="11771" width="10.7109375" style="2" customWidth="1"/>
    <col min="11772" max="11772" width="10.28515625" style="2" customWidth="1"/>
    <col min="11773" max="11773" width="32.28515625" style="2" customWidth="1"/>
    <col min="11774" max="11774" width="13.7109375" style="2" customWidth="1"/>
    <col min="11775" max="11775" width="11.7109375" style="2" customWidth="1"/>
    <col min="11776" max="11776" width="12.5703125" style="2" customWidth="1"/>
    <col min="11777" max="11778" width="11.5703125" style="2" customWidth="1"/>
    <col min="11779" max="11779" width="18.5703125" style="2" customWidth="1"/>
    <col min="11780" max="11780" width="11.5703125" style="2" customWidth="1"/>
    <col min="11781" max="11784" width="12.28515625" style="2" customWidth="1"/>
    <col min="11785" max="11786" width="11" style="2" customWidth="1"/>
    <col min="11787" max="11787" width="20.28515625" style="2" customWidth="1"/>
    <col min="11788" max="11788" width="13.7109375" style="2" customWidth="1"/>
    <col min="11789" max="11789" width="15.28515625" style="2" customWidth="1"/>
    <col min="11790" max="11790" width="14.5703125" style="2" customWidth="1"/>
    <col min="11791" max="11792" width="11" style="2" customWidth="1"/>
    <col min="11793" max="11793" width="12" style="2" customWidth="1"/>
    <col min="11794" max="11796" width="15.28515625" style="2" customWidth="1"/>
    <col min="11797" max="11797" width="12.5703125" style="2" customWidth="1"/>
    <col min="11798" max="11800" width="11.5703125" style="2" customWidth="1"/>
    <col min="11801" max="11801" width="15.28515625" style="2" customWidth="1"/>
    <col min="11802" max="11802" width="13.42578125" style="2" customWidth="1"/>
    <col min="11803" max="11803" width="14.7109375" style="2" customWidth="1"/>
    <col min="11804" max="11805" width="11.5703125" style="2" customWidth="1"/>
    <col min="11806" max="12024" width="9.140625" style="2"/>
    <col min="12025" max="12025" width="25.28515625" style="2" customWidth="1"/>
    <col min="12026" max="12026" width="6.28515625" style="2" customWidth="1"/>
    <col min="12027" max="12027" width="10.7109375" style="2" customWidth="1"/>
    <col min="12028" max="12028" width="10.28515625" style="2" customWidth="1"/>
    <col min="12029" max="12029" width="32.28515625" style="2" customWidth="1"/>
    <col min="12030" max="12030" width="13.7109375" style="2" customWidth="1"/>
    <col min="12031" max="12031" width="11.7109375" style="2" customWidth="1"/>
    <col min="12032" max="12032" width="12.5703125" style="2" customWidth="1"/>
    <col min="12033" max="12034" width="11.5703125" style="2" customWidth="1"/>
    <col min="12035" max="12035" width="18.5703125" style="2" customWidth="1"/>
    <col min="12036" max="12036" width="11.5703125" style="2" customWidth="1"/>
    <col min="12037" max="12040" width="12.28515625" style="2" customWidth="1"/>
    <col min="12041" max="12042" width="11" style="2" customWidth="1"/>
    <col min="12043" max="12043" width="20.28515625" style="2" customWidth="1"/>
    <col min="12044" max="12044" width="13.7109375" style="2" customWidth="1"/>
    <col min="12045" max="12045" width="15.28515625" style="2" customWidth="1"/>
    <col min="12046" max="12046" width="14.5703125" style="2" customWidth="1"/>
    <col min="12047" max="12048" width="11" style="2" customWidth="1"/>
    <col min="12049" max="12049" width="12" style="2" customWidth="1"/>
    <col min="12050" max="12052" width="15.28515625" style="2" customWidth="1"/>
    <col min="12053" max="12053" width="12.5703125" style="2" customWidth="1"/>
    <col min="12054" max="12056" width="11.5703125" style="2" customWidth="1"/>
    <col min="12057" max="12057" width="15.28515625" style="2" customWidth="1"/>
    <col min="12058" max="12058" width="13.42578125" style="2" customWidth="1"/>
    <col min="12059" max="12059" width="14.7109375" style="2" customWidth="1"/>
    <col min="12060" max="12061" width="11.5703125" style="2" customWidth="1"/>
    <col min="12062" max="12280" width="9.140625" style="2"/>
    <col min="12281" max="12281" width="25.28515625" style="2" customWidth="1"/>
    <col min="12282" max="12282" width="6.28515625" style="2" customWidth="1"/>
    <col min="12283" max="12283" width="10.7109375" style="2" customWidth="1"/>
    <col min="12284" max="12284" width="10.28515625" style="2" customWidth="1"/>
    <col min="12285" max="12285" width="32.28515625" style="2" customWidth="1"/>
    <col min="12286" max="12286" width="13.7109375" style="2" customWidth="1"/>
    <col min="12287" max="12287" width="11.7109375" style="2" customWidth="1"/>
    <col min="12288" max="12288" width="12.5703125" style="2" customWidth="1"/>
    <col min="12289" max="12290" width="11.5703125" style="2" customWidth="1"/>
    <col min="12291" max="12291" width="18.5703125" style="2" customWidth="1"/>
    <col min="12292" max="12292" width="11.5703125" style="2" customWidth="1"/>
    <col min="12293" max="12296" width="12.28515625" style="2" customWidth="1"/>
    <col min="12297" max="12298" width="11" style="2" customWidth="1"/>
    <col min="12299" max="12299" width="20.28515625" style="2" customWidth="1"/>
    <col min="12300" max="12300" width="13.7109375" style="2" customWidth="1"/>
    <col min="12301" max="12301" width="15.28515625" style="2" customWidth="1"/>
    <col min="12302" max="12302" width="14.5703125" style="2" customWidth="1"/>
    <col min="12303" max="12304" width="11" style="2" customWidth="1"/>
    <col min="12305" max="12305" width="12" style="2" customWidth="1"/>
    <col min="12306" max="12308" width="15.28515625" style="2" customWidth="1"/>
    <col min="12309" max="12309" width="12.5703125" style="2" customWidth="1"/>
    <col min="12310" max="12312" width="11.5703125" style="2" customWidth="1"/>
    <col min="12313" max="12313" width="15.28515625" style="2" customWidth="1"/>
    <col min="12314" max="12314" width="13.42578125" style="2" customWidth="1"/>
    <col min="12315" max="12315" width="14.7109375" style="2" customWidth="1"/>
    <col min="12316" max="12317" width="11.5703125" style="2" customWidth="1"/>
    <col min="12318" max="12536" width="9.140625" style="2"/>
    <col min="12537" max="12537" width="25.28515625" style="2" customWidth="1"/>
    <col min="12538" max="12538" width="6.28515625" style="2" customWidth="1"/>
    <col min="12539" max="12539" width="10.7109375" style="2" customWidth="1"/>
    <col min="12540" max="12540" width="10.28515625" style="2" customWidth="1"/>
    <col min="12541" max="12541" width="32.28515625" style="2" customWidth="1"/>
    <col min="12542" max="12542" width="13.7109375" style="2" customWidth="1"/>
    <col min="12543" max="12543" width="11.7109375" style="2" customWidth="1"/>
    <col min="12544" max="12544" width="12.5703125" style="2" customWidth="1"/>
    <col min="12545" max="12546" width="11.5703125" style="2" customWidth="1"/>
    <col min="12547" max="12547" width="18.5703125" style="2" customWidth="1"/>
    <col min="12548" max="12548" width="11.5703125" style="2" customWidth="1"/>
    <col min="12549" max="12552" width="12.28515625" style="2" customWidth="1"/>
    <col min="12553" max="12554" width="11" style="2" customWidth="1"/>
    <col min="12555" max="12555" width="20.28515625" style="2" customWidth="1"/>
    <col min="12556" max="12556" width="13.7109375" style="2" customWidth="1"/>
    <col min="12557" max="12557" width="15.28515625" style="2" customWidth="1"/>
    <col min="12558" max="12558" width="14.5703125" style="2" customWidth="1"/>
    <col min="12559" max="12560" width="11" style="2" customWidth="1"/>
    <col min="12561" max="12561" width="12" style="2" customWidth="1"/>
    <col min="12562" max="12564" width="15.28515625" style="2" customWidth="1"/>
    <col min="12565" max="12565" width="12.5703125" style="2" customWidth="1"/>
    <col min="12566" max="12568" width="11.5703125" style="2" customWidth="1"/>
    <col min="12569" max="12569" width="15.28515625" style="2" customWidth="1"/>
    <col min="12570" max="12570" width="13.42578125" style="2" customWidth="1"/>
    <col min="12571" max="12571" width="14.7109375" style="2" customWidth="1"/>
    <col min="12572" max="12573" width="11.5703125" style="2" customWidth="1"/>
    <col min="12574" max="12792" width="9.140625" style="2"/>
    <col min="12793" max="12793" width="25.28515625" style="2" customWidth="1"/>
    <col min="12794" max="12794" width="6.28515625" style="2" customWidth="1"/>
    <col min="12795" max="12795" width="10.7109375" style="2" customWidth="1"/>
    <col min="12796" max="12796" width="10.28515625" style="2" customWidth="1"/>
    <col min="12797" max="12797" width="32.28515625" style="2" customWidth="1"/>
    <col min="12798" max="12798" width="13.7109375" style="2" customWidth="1"/>
    <col min="12799" max="12799" width="11.7109375" style="2" customWidth="1"/>
    <col min="12800" max="12800" width="12.5703125" style="2" customWidth="1"/>
    <col min="12801" max="12802" width="11.5703125" style="2" customWidth="1"/>
    <col min="12803" max="12803" width="18.5703125" style="2" customWidth="1"/>
    <col min="12804" max="12804" width="11.5703125" style="2" customWidth="1"/>
    <col min="12805" max="12808" width="12.28515625" style="2" customWidth="1"/>
    <col min="12809" max="12810" width="11" style="2" customWidth="1"/>
    <col min="12811" max="12811" width="20.28515625" style="2" customWidth="1"/>
    <col min="12812" max="12812" width="13.7109375" style="2" customWidth="1"/>
    <col min="12813" max="12813" width="15.28515625" style="2" customWidth="1"/>
    <col min="12814" max="12814" width="14.5703125" style="2" customWidth="1"/>
    <col min="12815" max="12816" width="11" style="2" customWidth="1"/>
    <col min="12817" max="12817" width="12" style="2" customWidth="1"/>
    <col min="12818" max="12820" width="15.28515625" style="2" customWidth="1"/>
    <col min="12821" max="12821" width="12.5703125" style="2" customWidth="1"/>
    <col min="12822" max="12824" width="11.5703125" style="2" customWidth="1"/>
    <col min="12825" max="12825" width="15.28515625" style="2" customWidth="1"/>
    <col min="12826" max="12826" width="13.42578125" style="2" customWidth="1"/>
    <col min="12827" max="12827" width="14.7109375" style="2" customWidth="1"/>
    <col min="12828" max="12829" width="11.5703125" style="2" customWidth="1"/>
    <col min="12830" max="13048" width="9.140625" style="2"/>
    <col min="13049" max="13049" width="25.28515625" style="2" customWidth="1"/>
    <col min="13050" max="13050" width="6.28515625" style="2" customWidth="1"/>
    <col min="13051" max="13051" width="10.7109375" style="2" customWidth="1"/>
    <col min="13052" max="13052" width="10.28515625" style="2" customWidth="1"/>
    <col min="13053" max="13053" width="32.28515625" style="2" customWidth="1"/>
    <col min="13054" max="13054" width="13.7109375" style="2" customWidth="1"/>
    <col min="13055" max="13055" width="11.7109375" style="2" customWidth="1"/>
    <col min="13056" max="13056" width="12.5703125" style="2" customWidth="1"/>
    <col min="13057" max="13058" width="11.5703125" style="2" customWidth="1"/>
    <col min="13059" max="13059" width="18.5703125" style="2" customWidth="1"/>
    <col min="13060" max="13060" width="11.5703125" style="2" customWidth="1"/>
    <col min="13061" max="13064" width="12.28515625" style="2" customWidth="1"/>
    <col min="13065" max="13066" width="11" style="2" customWidth="1"/>
    <col min="13067" max="13067" width="20.28515625" style="2" customWidth="1"/>
    <col min="13068" max="13068" width="13.7109375" style="2" customWidth="1"/>
    <col min="13069" max="13069" width="15.28515625" style="2" customWidth="1"/>
    <col min="13070" max="13070" width="14.5703125" style="2" customWidth="1"/>
    <col min="13071" max="13072" width="11" style="2" customWidth="1"/>
    <col min="13073" max="13073" width="12" style="2" customWidth="1"/>
    <col min="13074" max="13076" width="15.28515625" style="2" customWidth="1"/>
    <col min="13077" max="13077" width="12.5703125" style="2" customWidth="1"/>
    <col min="13078" max="13080" width="11.5703125" style="2" customWidth="1"/>
    <col min="13081" max="13081" width="15.28515625" style="2" customWidth="1"/>
    <col min="13082" max="13082" width="13.42578125" style="2" customWidth="1"/>
    <col min="13083" max="13083" width="14.7109375" style="2" customWidth="1"/>
    <col min="13084" max="13085" width="11.5703125" style="2" customWidth="1"/>
    <col min="13086" max="13304" width="9.140625" style="2"/>
    <col min="13305" max="13305" width="25.28515625" style="2" customWidth="1"/>
    <col min="13306" max="13306" width="6.28515625" style="2" customWidth="1"/>
    <col min="13307" max="13307" width="10.7109375" style="2" customWidth="1"/>
    <col min="13308" max="13308" width="10.28515625" style="2" customWidth="1"/>
    <col min="13309" max="13309" width="32.28515625" style="2" customWidth="1"/>
    <col min="13310" max="13310" width="13.7109375" style="2" customWidth="1"/>
    <col min="13311" max="13311" width="11.7109375" style="2" customWidth="1"/>
    <col min="13312" max="13312" width="12.5703125" style="2" customWidth="1"/>
    <col min="13313" max="13314" width="11.5703125" style="2" customWidth="1"/>
    <col min="13315" max="13315" width="18.5703125" style="2" customWidth="1"/>
    <col min="13316" max="13316" width="11.5703125" style="2" customWidth="1"/>
    <col min="13317" max="13320" width="12.28515625" style="2" customWidth="1"/>
    <col min="13321" max="13322" width="11" style="2" customWidth="1"/>
    <col min="13323" max="13323" width="20.28515625" style="2" customWidth="1"/>
    <col min="13324" max="13324" width="13.7109375" style="2" customWidth="1"/>
    <col min="13325" max="13325" width="15.28515625" style="2" customWidth="1"/>
    <col min="13326" max="13326" width="14.5703125" style="2" customWidth="1"/>
    <col min="13327" max="13328" width="11" style="2" customWidth="1"/>
    <col min="13329" max="13329" width="12" style="2" customWidth="1"/>
    <col min="13330" max="13332" width="15.28515625" style="2" customWidth="1"/>
    <col min="13333" max="13333" width="12.5703125" style="2" customWidth="1"/>
    <col min="13334" max="13336" width="11.5703125" style="2" customWidth="1"/>
    <col min="13337" max="13337" width="15.28515625" style="2" customWidth="1"/>
    <col min="13338" max="13338" width="13.42578125" style="2" customWidth="1"/>
    <col min="13339" max="13339" width="14.7109375" style="2" customWidth="1"/>
    <col min="13340" max="13341" width="11.5703125" style="2" customWidth="1"/>
    <col min="13342" max="13560" width="9.140625" style="2"/>
    <col min="13561" max="13561" width="25.28515625" style="2" customWidth="1"/>
    <col min="13562" max="13562" width="6.28515625" style="2" customWidth="1"/>
    <col min="13563" max="13563" width="10.7109375" style="2" customWidth="1"/>
    <col min="13564" max="13564" width="10.28515625" style="2" customWidth="1"/>
    <col min="13565" max="13565" width="32.28515625" style="2" customWidth="1"/>
    <col min="13566" max="13566" width="13.7109375" style="2" customWidth="1"/>
    <col min="13567" max="13567" width="11.7109375" style="2" customWidth="1"/>
    <col min="13568" max="13568" width="12.5703125" style="2" customWidth="1"/>
    <col min="13569" max="13570" width="11.5703125" style="2" customWidth="1"/>
    <col min="13571" max="13571" width="18.5703125" style="2" customWidth="1"/>
    <col min="13572" max="13572" width="11.5703125" style="2" customWidth="1"/>
    <col min="13573" max="13576" width="12.28515625" style="2" customWidth="1"/>
    <col min="13577" max="13578" width="11" style="2" customWidth="1"/>
    <col min="13579" max="13579" width="20.28515625" style="2" customWidth="1"/>
    <col min="13580" max="13580" width="13.7109375" style="2" customWidth="1"/>
    <col min="13581" max="13581" width="15.28515625" style="2" customWidth="1"/>
    <col min="13582" max="13582" width="14.5703125" style="2" customWidth="1"/>
    <col min="13583" max="13584" width="11" style="2" customWidth="1"/>
    <col min="13585" max="13585" width="12" style="2" customWidth="1"/>
    <col min="13586" max="13588" width="15.28515625" style="2" customWidth="1"/>
    <col min="13589" max="13589" width="12.5703125" style="2" customWidth="1"/>
    <col min="13590" max="13592" width="11.5703125" style="2" customWidth="1"/>
    <col min="13593" max="13593" width="15.28515625" style="2" customWidth="1"/>
    <col min="13594" max="13594" width="13.42578125" style="2" customWidth="1"/>
    <col min="13595" max="13595" width="14.7109375" style="2" customWidth="1"/>
    <col min="13596" max="13597" width="11.5703125" style="2" customWidth="1"/>
    <col min="13598" max="13816" width="9.140625" style="2"/>
    <col min="13817" max="13817" width="25.28515625" style="2" customWidth="1"/>
    <col min="13818" max="13818" width="6.28515625" style="2" customWidth="1"/>
    <col min="13819" max="13819" width="10.7109375" style="2" customWidth="1"/>
    <col min="13820" max="13820" width="10.28515625" style="2" customWidth="1"/>
    <col min="13821" max="13821" width="32.28515625" style="2" customWidth="1"/>
    <col min="13822" max="13822" width="13.7109375" style="2" customWidth="1"/>
    <col min="13823" max="13823" width="11.7109375" style="2" customWidth="1"/>
    <col min="13824" max="13824" width="12.5703125" style="2" customWidth="1"/>
    <col min="13825" max="13826" width="11.5703125" style="2" customWidth="1"/>
    <col min="13827" max="13827" width="18.5703125" style="2" customWidth="1"/>
    <col min="13828" max="13828" width="11.5703125" style="2" customWidth="1"/>
    <col min="13829" max="13832" width="12.28515625" style="2" customWidth="1"/>
    <col min="13833" max="13834" width="11" style="2" customWidth="1"/>
    <col min="13835" max="13835" width="20.28515625" style="2" customWidth="1"/>
    <col min="13836" max="13836" width="13.7109375" style="2" customWidth="1"/>
    <col min="13837" max="13837" width="15.28515625" style="2" customWidth="1"/>
    <col min="13838" max="13838" width="14.5703125" style="2" customWidth="1"/>
    <col min="13839" max="13840" width="11" style="2" customWidth="1"/>
    <col min="13841" max="13841" width="12" style="2" customWidth="1"/>
    <col min="13842" max="13844" width="15.28515625" style="2" customWidth="1"/>
    <col min="13845" max="13845" width="12.5703125" style="2" customWidth="1"/>
    <col min="13846" max="13848" width="11.5703125" style="2" customWidth="1"/>
    <col min="13849" max="13849" width="15.28515625" style="2" customWidth="1"/>
    <col min="13850" max="13850" width="13.42578125" style="2" customWidth="1"/>
    <col min="13851" max="13851" width="14.7109375" style="2" customWidth="1"/>
    <col min="13852" max="13853" width="11.5703125" style="2" customWidth="1"/>
    <col min="13854" max="14072" width="9.140625" style="2"/>
    <col min="14073" max="14073" width="25.28515625" style="2" customWidth="1"/>
    <col min="14074" max="14074" width="6.28515625" style="2" customWidth="1"/>
    <col min="14075" max="14075" width="10.7109375" style="2" customWidth="1"/>
    <col min="14076" max="14076" width="10.28515625" style="2" customWidth="1"/>
    <col min="14077" max="14077" width="32.28515625" style="2" customWidth="1"/>
    <col min="14078" max="14078" width="13.7109375" style="2" customWidth="1"/>
    <col min="14079" max="14079" width="11.7109375" style="2" customWidth="1"/>
    <col min="14080" max="14080" width="12.5703125" style="2" customWidth="1"/>
    <col min="14081" max="14082" width="11.5703125" style="2" customWidth="1"/>
    <col min="14083" max="14083" width="18.5703125" style="2" customWidth="1"/>
    <col min="14084" max="14084" width="11.5703125" style="2" customWidth="1"/>
    <col min="14085" max="14088" width="12.28515625" style="2" customWidth="1"/>
    <col min="14089" max="14090" width="11" style="2" customWidth="1"/>
    <col min="14091" max="14091" width="20.28515625" style="2" customWidth="1"/>
    <col min="14092" max="14092" width="13.7109375" style="2" customWidth="1"/>
    <col min="14093" max="14093" width="15.28515625" style="2" customWidth="1"/>
    <col min="14094" max="14094" width="14.5703125" style="2" customWidth="1"/>
    <col min="14095" max="14096" width="11" style="2" customWidth="1"/>
    <col min="14097" max="14097" width="12" style="2" customWidth="1"/>
    <col min="14098" max="14100" width="15.28515625" style="2" customWidth="1"/>
    <col min="14101" max="14101" width="12.5703125" style="2" customWidth="1"/>
    <col min="14102" max="14104" width="11.5703125" style="2" customWidth="1"/>
    <col min="14105" max="14105" width="15.28515625" style="2" customWidth="1"/>
    <col min="14106" max="14106" width="13.42578125" style="2" customWidth="1"/>
    <col min="14107" max="14107" width="14.7109375" style="2" customWidth="1"/>
    <col min="14108" max="14109" width="11.5703125" style="2" customWidth="1"/>
    <col min="14110" max="14328" width="9.140625" style="2"/>
    <col min="14329" max="14329" width="25.28515625" style="2" customWidth="1"/>
    <col min="14330" max="14330" width="6.28515625" style="2" customWidth="1"/>
    <col min="14331" max="14331" width="10.7109375" style="2" customWidth="1"/>
    <col min="14332" max="14332" width="10.28515625" style="2" customWidth="1"/>
    <col min="14333" max="14333" width="32.28515625" style="2" customWidth="1"/>
    <col min="14334" max="14334" width="13.7109375" style="2" customWidth="1"/>
    <col min="14335" max="14335" width="11.7109375" style="2" customWidth="1"/>
    <col min="14336" max="14336" width="12.5703125" style="2" customWidth="1"/>
    <col min="14337" max="14338" width="11.5703125" style="2" customWidth="1"/>
    <col min="14339" max="14339" width="18.5703125" style="2" customWidth="1"/>
    <col min="14340" max="14340" width="11.5703125" style="2" customWidth="1"/>
    <col min="14341" max="14344" width="12.28515625" style="2" customWidth="1"/>
    <col min="14345" max="14346" width="11" style="2" customWidth="1"/>
    <col min="14347" max="14347" width="20.28515625" style="2" customWidth="1"/>
    <col min="14348" max="14348" width="13.7109375" style="2" customWidth="1"/>
    <col min="14349" max="14349" width="15.28515625" style="2" customWidth="1"/>
    <col min="14350" max="14350" width="14.5703125" style="2" customWidth="1"/>
    <col min="14351" max="14352" width="11" style="2" customWidth="1"/>
    <col min="14353" max="14353" width="12" style="2" customWidth="1"/>
    <col min="14354" max="14356" width="15.28515625" style="2" customWidth="1"/>
    <col min="14357" max="14357" width="12.5703125" style="2" customWidth="1"/>
    <col min="14358" max="14360" width="11.5703125" style="2" customWidth="1"/>
    <col min="14361" max="14361" width="15.28515625" style="2" customWidth="1"/>
    <col min="14362" max="14362" width="13.42578125" style="2" customWidth="1"/>
    <col min="14363" max="14363" width="14.7109375" style="2" customWidth="1"/>
    <col min="14364" max="14365" width="11.5703125" style="2" customWidth="1"/>
    <col min="14366" max="14584" width="9.140625" style="2"/>
    <col min="14585" max="14585" width="25.28515625" style="2" customWidth="1"/>
    <col min="14586" max="14586" width="6.28515625" style="2" customWidth="1"/>
    <col min="14587" max="14587" width="10.7109375" style="2" customWidth="1"/>
    <col min="14588" max="14588" width="10.28515625" style="2" customWidth="1"/>
    <col min="14589" max="14589" width="32.28515625" style="2" customWidth="1"/>
    <col min="14590" max="14590" width="13.7109375" style="2" customWidth="1"/>
    <col min="14591" max="14591" width="11.7109375" style="2" customWidth="1"/>
    <col min="14592" max="14592" width="12.5703125" style="2" customWidth="1"/>
    <col min="14593" max="14594" width="11.5703125" style="2" customWidth="1"/>
    <col min="14595" max="14595" width="18.5703125" style="2" customWidth="1"/>
    <col min="14596" max="14596" width="11.5703125" style="2" customWidth="1"/>
    <col min="14597" max="14600" width="12.28515625" style="2" customWidth="1"/>
    <col min="14601" max="14602" width="11" style="2" customWidth="1"/>
    <col min="14603" max="14603" width="20.28515625" style="2" customWidth="1"/>
    <col min="14604" max="14604" width="13.7109375" style="2" customWidth="1"/>
    <col min="14605" max="14605" width="15.28515625" style="2" customWidth="1"/>
    <col min="14606" max="14606" width="14.5703125" style="2" customWidth="1"/>
    <col min="14607" max="14608" width="11" style="2" customWidth="1"/>
    <col min="14609" max="14609" width="12" style="2" customWidth="1"/>
    <col min="14610" max="14612" width="15.28515625" style="2" customWidth="1"/>
    <col min="14613" max="14613" width="12.5703125" style="2" customWidth="1"/>
    <col min="14614" max="14616" width="11.5703125" style="2" customWidth="1"/>
    <col min="14617" max="14617" width="15.28515625" style="2" customWidth="1"/>
    <col min="14618" max="14618" width="13.42578125" style="2" customWidth="1"/>
    <col min="14619" max="14619" width="14.7109375" style="2" customWidth="1"/>
    <col min="14620" max="14621" width="11.5703125" style="2" customWidth="1"/>
    <col min="14622" max="14840" width="9.140625" style="2"/>
    <col min="14841" max="14841" width="25.28515625" style="2" customWidth="1"/>
    <col min="14842" max="14842" width="6.28515625" style="2" customWidth="1"/>
    <col min="14843" max="14843" width="10.7109375" style="2" customWidth="1"/>
    <col min="14844" max="14844" width="10.28515625" style="2" customWidth="1"/>
    <col min="14845" max="14845" width="32.28515625" style="2" customWidth="1"/>
    <col min="14846" max="14846" width="13.7109375" style="2" customWidth="1"/>
    <col min="14847" max="14847" width="11.7109375" style="2" customWidth="1"/>
    <col min="14848" max="14848" width="12.5703125" style="2" customWidth="1"/>
    <col min="14849" max="14850" width="11.5703125" style="2" customWidth="1"/>
    <col min="14851" max="14851" width="18.5703125" style="2" customWidth="1"/>
    <col min="14852" max="14852" width="11.5703125" style="2" customWidth="1"/>
    <col min="14853" max="14856" width="12.28515625" style="2" customWidth="1"/>
    <col min="14857" max="14858" width="11" style="2" customWidth="1"/>
    <col min="14859" max="14859" width="20.28515625" style="2" customWidth="1"/>
    <col min="14860" max="14860" width="13.7109375" style="2" customWidth="1"/>
    <col min="14861" max="14861" width="15.28515625" style="2" customWidth="1"/>
    <col min="14862" max="14862" width="14.5703125" style="2" customWidth="1"/>
    <col min="14863" max="14864" width="11" style="2" customWidth="1"/>
    <col min="14865" max="14865" width="12" style="2" customWidth="1"/>
    <col min="14866" max="14868" width="15.28515625" style="2" customWidth="1"/>
    <col min="14869" max="14869" width="12.5703125" style="2" customWidth="1"/>
    <col min="14870" max="14872" width="11.5703125" style="2" customWidth="1"/>
    <col min="14873" max="14873" width="15.28515625" style="2" customWidth="1"/>
    <col min="14874" max="14874" width="13.42578125" style="2" customWidth="1"/>
    <col min="14875" max="14875" width="14.7109375" style="2" customWidth="1"/>
    <col min="14876" max="14877" width="11.5703125" style="2" customWidth="1"/>
    <col min="14878" max="15096" width="9.140625" style="2"/>
    <col min="15097" max="15097" width="25.28515625" style="2" customWidth="1"/>
    <col min="15098" max="15098" width="6.28515625" style="2" customWidth="1"/>
    <col min="15099" max="15099" width="10.7109375" style="2" customWidth="1"/>
    <col min="15100" max="15100" width="10.28515625" style="2" customWidth="1"/>
    <col min="15101" max="15101" width="32.28515625" style="2" customWidth="1"/>
    <col min="15102" max="15102" width="13.7109375" style="2" customWidth="1"/>
    <col min="15103" max="15103" width="11.7109375" style="2" customWidth="1"/>
    <col min="15104" max="15104" width="12.5703125" style="2" customWidth="1"/>
    <col min="15105" max="15106" width="11.5703125" style="2" customWidth="1"/>
    <col min="15107" max="15107" width="18.5703125" style="2" customWidth="1"/>
    <col min="15108" max="15108" width="11.5703125" style="2" customWidth="1"/>
    <col min="15109" max="15112" width="12.28515625" style="2" customWidth="1"/>
    <col min="15113" max="15114" width="11" style="2" customWidth="1"/>
    <col min="15115" max="15115" width="20.28515625" style="2" customWidth="1"/>
    <col min="15116" max="15116" width="13.7109375" style="2" customWidth="1"/>
    <col min="15117" max="15117" width="15.28515625" style="2" customWidth="1"/>
    <col min="15118" max="15118" width="14.5703125" style="2" customWidth="1"/>
    <col min="15119" max="15120" width="11" style="2" customWidth="1"/>
    <col min="15121" max="15121" width="12" style="2" customWidth="1"/>
    <col min="15122" max="15124" width="15.28515625" style="2" customWidth="1"/>
    <col min="15125" max="15125" width="12.5703125" style="2" customWidth="1"/>
    <col min="15126" max="15128" width="11.5703125" style="2" customWidth="1"/>
    <col min="15129" max="15129" width="15.28515625" style="2" customWidth="1"/>
    <col min="15130" max="15130" width="13.42578125" style="2" customWidth="1"/>
    <col min="15131" max="15131" width="14.7109375" style="2" customWidth="1"/>
    <col min="15132" max="15133" width="11.5703125" style="2" customWidth="1"/>
    <col min="15134" max="15352" width="9.140625" style="2"/>
    <col min="15353" max="15353" width="25.28515625" style="2" customWidth="1"/>
    <col min="15354" max="15354" width="6.28515625" style="2" customWidth="1"/>
    <col min="15355" max="15355" width="10.7109375" style="2" customWidth="1"/>
    <col min="15356" max="15356" width="10.28515625" style="2" customWidth="1"/>
    <col min="15357" max="15357" width="32.28515625" style="2" customWidth="1"/>
    <col min="15358" max="15358" width="13.7109375" style="2" customWidth="1"/>
    <col min="15359" max="15359" width="11.7109375" style="2" customWidth="1"/>
    <col min="15360" max="15360" width="12.5703125" style="2" customWidth="1"/>
    <col min="15361" max="15362" width="11.5703125" style="2" customWidth="1"/>
    <col min="15363" max="15363" width="18.5703125" style="2" customWidth="1"/>
    <col min="15364" max="15364" width="11.5703125" style="2" customWidth="1"/>
    <col min="15365" max="15368" width="12.28515625" style="2" customWidth="1"/>
    <col min="15369" max="15370" width="11" style="2" customWidth="1"/>
    <col min="15371" max="15371" width="20.28515625" style="2" customWidth="1"/>
    <col min="15372" max="15372" width="13.7109375" style="2" customWidth="1"/>
    <col min="15373" max="15373" width="15.28515625" style="2" customWidth="1"/>
    <col min="15374" max="15374" width="14.5703125" style="2" customWidth="1"/>
    <col min="15375" max="15376" width="11" style="2" customWidth="1"/>
    <col min="15377" max="15377" width="12" style="2" customWidth="1"/>
    <col min="15378" max="15380" width="15.28515625" style="2" customWidth="1"/>
    <col min="15381" max="15381" width="12.5703125" style="2" customWidth="1"/>
    <col min="15382" max="15384" width="11.5703125" style="2" customWidth="1"/>
    <col min="15385" max="15385" width="15.28515625" style="2" customWidth="1"/>
    <col min="15386" max="15386" width="13.42578125" style="2" customWidth="1"/>
    <col min="15387" max="15387" width="14.7109375" style="2" customWidth="1"/>
    <col min="15388" max="15389" width="11.5703125" style="2" customWidth="1"/>
    <col min="15390" max="15608" width="9.140625" style="2"/>
    <col min="15609" max="15609" width="25.28515625" style="2" customWidth="1"/>
    <col min="15610" max="15610" width="6.28515625" style="2" customWidth="1"/>
    <col min="15611" max="15611" width="10.7109375" style="2" customWidth="1"/>
    <col min="15612" max="15612" width="10.28515625" style="2" customWidth="1"/>
    <col min="15613" max="15613" width="32.28515625" style="2" customWidth="1"/>
    <col min="15614" max="15614" width="13.7109375" style="2" customWidth="1"/>
    <col min="15615" max="15615" width="11.7109375" style="2" customWidth="1"/>
    <col min="15616" max="15616" width="12.5703125" style="2" customWidth="1"/>
    <col min="15617" max="15618" width="11.5703125" style="2" customWidth="1"/>
    <col min="15619" max="15619" width="18.5703125" style="2" customWidth="1"/>
    <col min="15620" max="15620" width="11.5703125" style="2" customWidth="1"/>
    <col min="15621" max="15624" width="12.28515625" style="2" customWidth="1"/>
    <col min="15625" max="15626" width="11" style="2" customWidth="1"/>
    <col min="15627" max="15627" width="20.28515625" style="2" customWidth="1"/>
    <col min="15628" max="15628" width="13.7109375" style="2" customWidth="1"/>
    <col min="15629" max="15629" width="15.28515625" style="2" customWidth="1"/>
    <col min="15630" max="15630" width="14.5703125" style="2" customWidth="1"/>
    <col min="15631" max="15632" width="11" style="2" customWidth="1"/>
    <col min="15633" max="15633" width="12" style="2" customWidth="1"/>
    <col min="15634" max="15636" width="15.28515625" style="2" customWidth="1"/>
    <col min="15637" max="15637" width="12.5703125" style="2" customWidth="1"/>
    <col min="15638" max="15640" width="11.5703125" style="2" customWidth="1"/>
    <col min="15641" max="15641" width="15.28515625" style="2" customWidth="1"/>
    <col min="15642" max="15642" width="13.42578125" style="2" customWidth="1"/>
    <col min="15643" max="15643" width="14.7109375" style="2" customWidth="1"/>
    <col min="15644" max="15645" width="11.5703125" style="2" customWidth="1"/>
    <col min="15646" max="15864" width="9.140625" style="2"/>
    <col min="15865" max="15865" width="25.28515625" style="2" customWidth="1"/>
    <col min="15866" max="15866" width="6.28515625" style="2" customWidth="1"/>
    <col min="15867" max="15867" width="10.7109375" style="2" customWidth="1"/>
    <col min="15868" max="15868" width="10.28515625" style="2" customWidth="1"/>
    <col min="15869" max="15869" width="32.28515625" style="2" customWidth="1"/>
    <col min="15870" max="15870" width="13.7109375" style="2" customWidth="1"/>
    <col min="15871" max="15871" width="11.7109375" style="2" customWidth="1"/>
    <col min="15872" max="15872" width="12.5703125" style="2" customWidth="1"/>
    <col min="15873" max="15874" width="11.5703125" style="2" customWidth="1"/>
    <col min="15875" max="15875" width="18.5703125" style="2" customWidth="1"/>
    <col min="15876" max="15876" width="11.5703125" style="2" customWidth="1"/>
    <col min="15877" max="15880" width="12.28515625" style="2" customWidth="1"/>
    <col min="15881" max="15882" width="11" style="2" customWidth="1"/>
    <col min="15883" max="15883" width="20.28515625" style="2" customWidth="1"/>
    <col min="15884" max="15884" width="13.7109375" style="2" customWidth="1"/>
    <col min="15885" max="15885" width="15.28515625" style="2" customWidth="1"/>
    <col min="15886" max="15886" width="14.5703125" style="2" customWidth="1"/>
    <col min="15887" max="15888" width="11" style="2" customWidth="1"/>
    <col min="15889" max="15889" width="12" style="2" customWidth="1"/>
    <col min="15890" max="15892" width="15.28515625" style="2" customWidth="1"/>
    <col min="15893" max="15893" width="12.5703125" style="2" customWidth="1"/>
    <col min="15894" max="15896" width="11.5703125" style="2" customWidth="1"/>
    <col min="15897" max="15897" width="15.28515625" style="2" customWidth="1"/>
    <col min="15898" max="15898" width="13.42578125" style="2" customWidth="1"/>
    <col min="15899" max="15899" width="14.7109375" style="2" customWidth="1"/>
    <col min="15900" max="15901" width="11.5703125" style="2" customWidth="1"/>
    <col min="15902" max="16120" width="9.140625" style="2"/>
    <col min="16121" max="16121" width="25.28515625" style="2" customWidth="1"/>
    <col min="16122" max="16122" width="6.28515625" style="2" customWidth="1"/>
    <col min="16123" max="16123" width="10.7109375" style="2" customWidth="1"/>
    <col min="16124" max="16124" width="10.28515625" style="2" customWidth="1"/>
    <col min="16125" max="16125" width="32.28515625" style="2" customWidth="1"/>
    <col min="16126" max="16126" width="13.7109375" style="2" customWidth="1"/>
    <col min="16127" max="16127" width="11.7109375" style="2" customWidth="1"/>
    <col min="16128" max="16128" width="12.5703125" style="2" customWidth="1"/>
    <col min="16129" max="16130" width="11.5703125" style="2" customWidth="1"/>
    <col min="16131" max="16131" width="18.5703125" style="2" customWidth="1"/>
    <col min="16132" max="16132" width="11.5703125" style="2" customWidth="1"/>
    <col min="16133" max="16136" width="12.28515625" style="2" customWidth="1"/>
    <col min="16137" max="16138" width="11" style="2" customWidth="1"/>
    <col min="16139" max="16139" width="20.28515625" style="2" customWidth="1"/>
    <col min="16140" max="16140" width="13.7109375" style="2" customWidth="1"/>
    <col min="16141" max="16141" width="15.28515625" style="2" customWidth="1"/>
    <col min="16142" max="16142" width="14.5703125" style="2" customWidth="1"/>
    <col min="16143" max="16144" width="11" style="2" customWidth="1"/>
    <col min="16145" max="16145" width="12" style="2" customWidth="1"/>
    <col min="16146" max="16148" width="15.28515625" style="2" customWidth="1"/>
    <col min="16149" max="16149" width="12.5703125" style="2" customWidth="1"/>
    <col min="16150" max="16152" width="11.5703125" style="2" customWidth="1"/>
    <col min="16153" max="16153" width="15.28515625" style="2" customWidth="1"/>
    <col min="16154" max="16154" width="13.42578125" style="2" customWidth="1"/>
    <col min="16155" max="16155" width="14.7109375" style="2" customWidth="1"/>
    <col min="16156" max="16157" width="11.5703125" style="2" customWidth="1"/>
    <col min="16158" max="16384" width="9.140625" style="2"/>
  </cols>
  <sheetData>
    <row r="1" spans="1:29" ht="15.75" thickBot="1" x14ac:dyDescent="0.3">
      <c r="I1" s="4"/>
      <c r="J1" s="5"/>
      <c r="M1" s="159"/>
      <c r="N1" s="160"/>
      <c r="O1" s="161" t="s">
        <v>25</v>
      </c>
      <c r="P1" s="162"/>
      <c r="Q1" s="163"/>
      <c r="R1" s="45"/>
    </row>
    <row r="2" spans="1:29" ht="27" customHeight="1" thickBot="1" x14ac:dyDescent="0.3">
      <c r="A2" s="37"/>
      <c r="B2" s="6"/>
      <c r="C2" s="6"/>
      <c r="D2" s="7"/>
      <c r="E2" s="7"/>
      <c r="I2" s="4"/>
      <c r="J2" s="5"/>
      <c r="M2" s="159"/>
      <c r="N2" s="160"/>
      <c r="O2" s="164" t="s">
        <v>12</v>
      </c>
      <c r="P2" s="165"/>
      <c r="Q2" s="166" t="s">
        <v>22</v>
      </c>
      <c r="S2" s="8"/>
      <c r="T2" s="2"/>
    </row>
    <row r="3" spans="1:29" ht="27" customHeight="1" thickBot="1" x14ac:dyDescent="0.25">
      <c r="A3" s="54" t="s">
        <v>13</v>
      </c>
      <c r="B3" s="55" t="s">
        <v>14</v>
      </c>
      <c r="C3" s="55" t="s">
        <v>15</v>
      </c>
      <c r="D3" s="55" t="s">
        <v>16</v>
      </c>
      <c r="E3" s="55" t="s">
        <v>17</v>
      </c>
      <c r="F3" s="56" t="s">
        <v>18</v>
      </c>
      <c r="G3" s="56" t="s">
        <v>19</v>
      </c>
      <c r="H3" s="56" t="s">
        <v>20</v>
      </c>
      <c r="I3" s="9"/>
      <c r="K3" s="168" t="s">
        <v>21</v>
      </c>
      <c r="L3" s="169"/>
      <c r="M3" s="159"/>
      <c r="N3" s="160"/>
      <c r="O3" s="43" t="s">
        <v>10</v>
      </c>
      <c r="P3" s="44" t="s">
        <v>9</v>
      </c>
      <c r="Q3" s="167"/>
      <c r="R3" s="46"/>
    </row>
    <row r="4" spans="1:29" ht="13.5" thickBot="1" x14ac:dyDescent="0.25">
      <c r="A4" s="62" t="s">
        <v>0</v>
      </c>
      <c r="B4" s="47">
        <v>30</v>
      </c>
      <c r="C4" s="47" t="s">
        <v>10</v>
      </c>
      <c r="D4" s="47">
        <v>1</v>
      </c>
      <c r="E4" s="47" t="str">
        <f t="shared" ref="E4:E67" si="0">CONCATENATE(A4,"-",C4,"-",B4,"_",D4)</f>
        <v>DMSO-(+) NADPH-30_1</v>
      </c>
      <c r="F4" s="57">
        <v>12100</v>
      </c>
      <c r="G4" s="57">
        <v>126000</v>
      </c>
      <c r="H4" s="58">
        <f>F4/G4</f>
        <v>9.6031746031746038E-2</v>
      </c>
      <c r="J4" s="3"/>
      <c r="K4" s="69" t="s">
        <v>10</v>
      </c>
      <c r="L4" s="3" t="s">
        <v>9</v>
      </c>
      <c r="M4" s="10">
        <v>1</v>
      </c>
      <c r="N4" s="13" t="str">
        <f>J5</f>
        <v>DMSO</v>
      </c>
      <c r="O4" s="40">
        <f>K8/$K$8*100</f>
        <v>100</v>
      </c>
      <c r="P4" s="41">
        <f>L8/$L$8*100</f>
        <v>100</v>
      </c>
      <c r="Q4" s="42">
        <f>P4-O4</f>
        <v>0</v>
      </c>
      <c r="R4" s="33"/>
      <c r="T4" s="10"/>
      <c r="U4" s="11"/>
      <c r="V4" s="12" t="str">
        <f t="array" ref="V4:AC4">TRANSPOSE(N4:N19)</f>
        <v>DMSO</v>
      </c>
      <c r="W4" s="12" t="str">
        <v>Quinidine</v>
      </c>
      <c r="X4" s="12" t="str">
        <v>Paroxetine</v>
      </c>
      <c r="Y4" s="12" t="str">
        <v>A0003629</v>
      </c>
      <c r="Z4" s="12" t="str">
        <v xml:space="preserve">A0003642 </v>
      </c>
      <c r="AA4" s="12" t="str">
        <v xml:space="preserve">A0304275 </v>
      </c>
      <c r="AB4" s="12" t="str">
        <v xml:space="preserve">A0003211 </v>
      </c>
      <c r="AC4" s="13" t="str">
        <v xml:space="preserve">A0003105 </v>
      </c>
    </row>
    <row r="5" spans="1:29" x14ac:dyDescent="0.2">
      <c r="A5" s="63" t="s">
        <v>0</v>
      </c>
      <c r="B5" s="48">
        <v>30</v>
      </c>
      <c r="C5" s="48" t="s">
        <v>10</v>
      </c>
      <c r="D5" s="48">
        <v>2</v>
      </c>
      <c r="E5" s="48" t="str">
        <f t="shared" si="0"/>
        <v>DMSO-(+) NADPH-30_2</v>
      </c>
      <c r="F5" s="52">
        <v>11200</v>
      </c>
      <c r="G5" s="52">
        <v>124000</v>
      </c>
      <c r="H5" s="53">
        <f t="shared" ref="H5:H6" si="1">F5/G5</f>
        <v>9.0322580645161285E-2</v>
      </c>
      <c r="I5" s="148">
        <v>1</v>
      </c>
      <c r="J5" s="149" t="str">
        <f>A4</f>
        <v>DMSO</v>
      </c>
      <c r="K5" s="70">
        <f>H4</f>
        <v>9.6031746031746038E-2</v>
      </c>
      <c r="L5" s="86">
        <f>H7</f>
        <v>8.7499999999999994E-2</v>
      </c>
      <c r="M5" s="92">
        <v>2</v>
      </c>
      <c r="N5" s="93" t="str">
        <f>J9</f>
        <v>Quinidine</v>
      </c>
      <c r="O5" s="38">
        <f>K12/$K$8*100</f>
        <v>92.253189496717823</v>
      </c>
      <c r="P5" s="15">
        <f>L12/$L$8*100</f>
        <v>97.589760185238731</v>
      </c>
      <c r="Q5" s="16">
        <f t="shared" ref="Q5:Q16" si="2">P5-O5</f>
        <v>5.3365706885209079</v>
      </c>
      <c r="R5" s="33"/>
      <c r="S5" s="153" t="s">
        <v>11</v>
      </c>
      <c r="T5" s="155" t="s">
        <v>23</v>
      </c>
      <c r="U5" s="14" t="s">
        <v>10</v>
      </c>
      <c r="V5" s="14">
        <f t="array" ref="V5:AC10">TRANSPOSE(O4:Q19)</f>
        <v>100</v>
      </c>
      <c r="W5" s="15">
        <v>92.253189496717823</v>
      </c>
      <c r="X5" s="15">
        <v>15.290464435565287</v>
      </c>
      <c r="Y5" s="15">
        <v>98.433322817395634</v>
      </c>
      <c r="Z5" s="15">
        <v>93.096085798239613</v>
      </c>
      <c r="AA5" s="15">
        <v>97.735328910139813</v>
      </c>
      <c r="AB5" s="15">
        <v>92.05465119270076</v>
      </c>
      <c r="AC5" s="16">
        <v>98.135698746240408</v>
      </c>
    </row>
    <row r="6" spans="1:29" x14ac:dyDescent="0.2">
      <c r="A6" s="63" t="s">
        <v>0</v>
      </c>
      <c r="B6" s="48">
        <v>30</v>
      </c>
      <c r="C6" s="48" t="s">
        <v>10</v>
      </c>
      <c r="D6" s="48">
        <v>3</v>
      </c>
      <c r="E6" s="48" t="str">
        <f t="shared" si="0"/>
        <v>DMSO-(+) NADPH-30_3</v>
      </c>
      <c r="F6" s="52">
        <v>11900</v>
      </c>
      <c r="G6" s="52">
        <v>125000</v>
      </c>
      <c r="H6" s="53">
        <f t="shared" si="1"/>
        <v>9.5200000000000007E-2</v>
      </c>
      <c r="I6" s="148"/>
      <c r="J6" s="150"/>
      <c r="K6" s="72">
        <f>H5</f>
        <v>9.0322580645161285E-2</v>
      </c>
      <c r="L6" s="87">
        <f>H8</f>
        <v>8.59375E-2</v>
      </c>
      <c r="M6" s="92">
        <v>3</v>
      </c>
      <c r="N6" s="93" t="str">
        <f>J13</f>
        <v>Paroxetine</v>
      </c>
      <c r="O6" s="38">
        <f>K16/$K$8*100</f>
        <v>15.290464435565287</v>
      </c>
      <c r="P6" s="15">
        <f>L16/$L$8*100</f>
        <v>78.579975254540642</v>
      </c>
      <c r="Q6" s="94">
        <f t="shared" si="2"/>
        <v>63.289510818975359</v>
      </c>
      <c r="R6" s="33"/>
      <c r="S6" s="154"/>
      <c r="T6" s="156"/>
      <c r="U6" s="14" t="s">
        <v>9</v>
      </c>
      <c r="V6" s="14">
        <v>100</v>
      </c>
      <c r="W6" s="15">
        <v>97.589760185238731</v>
      </c>
      <c r="X6" s="15">
        <v>78.579975254540642</v>
      </c>
      <c r="Y6" s="15">
        <v>97.847483941967269</v>
      </c>
      <c r="Z6" s="15">
        <v>97.936306954947781</v>
      </c>
      <c r="AA6" s="15">
        <v>100.12250686085122</v>
      </c>
      <c r="AB6" s="15">
        <v>99.88508899227871</v>
      </c>
      <c r="AC6" s="16">
        <v>99.418756811567675</v>
      </c>
    </row>
    <row r="7" spans="1:29" ht="13.5" thickBot="1" x14ac:dyDescent="0.25">
      <c r="A7" s="63" t="s">
        <v>0</v>
      </c>
      <c r="B7" s="48">
        <v>30</v>
      </c>
      <c r="C7" s="48" t="s">
        <v>9</v>
      </c>
      <c r="D7" s="48">
        <v>1</v>
      </c>
      <c r="E7" s="48" t="str">
        <f t="shared" si="0"/>
        <v>DMSO-(-) NADPH-30_1</v>
      </c>
      <c r="F7" s="52">
        <v>10500</v>
      </c>
      <c r="G7" s="52">
        <v>120000</v>
      </c>
      <c r="H7" s="53">
        <f>F7/G7</f>
        <v>8.7499999999999994E-2</v>
      </c>
      <c r="I7" s="148"/>
      <c r="J7" s="150"/>
      <c r="K7" s="72">
        <f>H6</f>
        <v>9.5200000000000007E-2</v>
      </c>
      <c r="L7" s="87">
        <f>H9</f>
        <v>8.5599999999999996E-2</v>
      </c>
      <c r="M7" s="92">
        <v>4</v>
      </c>
      <c r="N7" s="94" t="str">
        <f>J17</f>
        <v>A0003629</v>
      </c>
      <c r="O7" s="38">
        <f>K20/$K$8*100</f>
        <v>98.433322817395634</v>
      </c>
      <c r="P7" s="15">
        <f>L20/$L$8*100</f>
        <v>97.847483941967269</v>
      </c>
      <c r="Q7" s="16">
        <f t="shared" si="2"/>
        <v>-0.58583887542836521</v>
      </c>
      <c r="R7" s="33"/>
      <c r="S7" s="154"/>
      <c r="T7" s="25" t="s">
        <v>24</v>
      </c>
      <c r="U7" s="26"/>
      <c r="V7" s="17">
        <v>0</v>
      </c>
      <c r="W7" s="18">
        <v>5.3365706885209079</v>
      </c>
      <c r="X7" s="18">
        <v>63.289510818975359</v>
      </c>
      <c r="Y7" s="18">
        <v>-0.58583887542836521</v>
      </c>
      <c r="Z7" s="18">
        <v>4.8402211567081679</v>
      </c>
      <c r="AA7" s="18">
        <v>2.3871779507114042</v>
      </c>
      <c r="AB7" s="18">
        <v>7.8304377995779504</v>
      </c>
      <c r="AC7" s="19">
        <v>1.2830580653272676</v>
      </c>
    </row>
    <row r="8" spans="1:29" ht="13.5" thickBot="1" x14ac:dyDescent="0.25">
      <c r="A8" s="63" t="s">
        <v>0</v>
      </c>
      <c r="B8" s="48">
        <v>30</v>
      </c>
      <c r="C8" s="48" t="s">
        <v>9</v>
      </c>
      <c r="D8" s="48">
        <v>2</v>
      </c>
      <c r="E8" s="48" t="str">
        <f t="shared" si="0"/>
        <v>DMSO-(-) NADPH-30_2</v>
      </c>
      <c r="F8" s="52">
        <v>11000</v>
      </c>
      <c r="G8" s="52">
        <v>128000</v>
      </c>
      <c r="H8" s="53">
        <f t="shared" ref="H8:H9" si="3">F8/G8</f>
        <v>8.59375E-2</v>
      </c>
      <c r="I8" s="148"/>
      <c r="J8" s="151"/>
      <c r="K8" s="74">
        <f>AVERAGE(K5:K7)</f>
        <v>9.3851442225635781E-2</v>
      </c>
      <c r="L8" s="88">
        <f>AVERAGE(L5:L7)</f>
        <v>8.634583333333333E-2</v>
      </c>
      <c r="M8" s="92">
        <v>5</v>
      </c>
      <c r="N8" s="93" t="str">
        <f>J21</f>
        <v xml:space="preserve">A0003642 </v>
      </c>
      <c r="O8" s="38">
        <f>K24/$K$8*100</f>
        <v>93.096085798239613</v>
      </c>
      <c r="P8" s="15">
        <f>L24/$L$8*100</f>
        <v>97.936306954947781</v>
      </c>
      <c r="Q8" s="16">
        <f t="shared" si="2"/>
        <v>4.8402211567081679</v>
      </c>
      <c r="R8" s="33"/>
      <c r="S8" s="154" t="s">
        <v>27</v>
      </c>
      <c r="T8" s="158" t="s">
        <v>23</v>
      </c>
      <c r="U8" s="12" t="s">
        <v>10</v>
      </c>
      <c r="V8" s="12" t="e">
        <v>#N/A</v>
      </c>
      <c r="W8" s="20" t="e">
        <v>#N/A</v>
      </c>
      <c r="X8" s="20" t="e">
        <v>#N/A</v>
      </c>
      <c r="Y8" s="20" t="e">
        <v>#N/A</v>
      </c>
      <c r="Z8" s="20" t="e">
        <v>#N/A</v>
      </c>
      <c r="AA8" s="20" t="e">
        <v>#N/A</v>
      </c>
      <c r="AB8" s="20" t="e">
        <v>#N/A</v>
      </c>
      <c r="AC8" s="21" t="e">
        <v>#N/A</v>
      </c>
    </row>
    <row r="9" spans="1:29" ht="13.5" thickBot="1" x14ac:dyDescent="0.25">
      <c r="A9" s="64" t="s">
        <v>0</v>
      </c>
      <c r="B9" s="59">
        <v>30</v>
      </c>
      <c r="C9" s="59" t="s">
        <v>9</v>
      </c>
      <c r="D9" s="59">
        <v>3</v>
      </c>
      <c r="E9" s="59" t="str">
        <f t="shared" si="0"/>
        <v>DMSO-(-) NADPH-30_3</v>
      </c>
      <c r="F9" s="60">
        <v>10700</v>
      </c>
      <c r="G9" s="60">
        <v>125000</v>
      </c>
      <c r="H9" s="61">
        <f t="shared" si="3"/>
        <v>8.5599999999999996E-2</v>
      </c>
      <c r="I9" s="148">
        <v>2</v>
      </c>
      <c r="J9" s="149" t="str">
        <f>A10</f>
        <v>Quinidine</v>
      </c>
      <c r="K9" s="76">
        <f>H10</f>
        <v>8.5391304347826089E-2</v>
      </c>
      <c r="L9" s="89">
        <f>H13</f>
        <v>8.8034188034188041E-2</v>
      </c>
      <c r="M9" s="92">
        <v>6</v>
      </c>
      <c r="N9" s="93" t="str">
        <f>J25</f>
        <v xml:space="preserve">A0304275 </v>
      </c>
      <c r="O9" s="38">
        <f>K28/$K$8*100</f>
        <v>97.735328910139813</v>
      </c>
      <c r="P9" s="15">
        <f>L28/$L$8*100</f>
        <v>100.12250686085122</v>
      </c>
      <c r="Q9" s="94">
        <f t="shared" si="2"/>
        <v>2.3871779507114042</v>
      </c>
      <c r="R9" s="33"/>
      <c r="S9" s="154"/>
      <c r="T9" s="156"/>
      <c r="U9" s="14" t="s">
        <v>9</v>
      </c>
      <c r="V9" s="14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6" t="e">
        <v>#N/A</v>
      </c>
    </row>
    <row r="10" spans="1:29" ht="13.5" thickBot="1" x14ac:dyDescent="0.25">
      <c r="A10" s="62" t="s">
        <v>32</v>
      </c>
      <c r="B10" s="47">
        <v>30</v>
      </c>
      <c r="C10" s="47" t="s">
        <v>10</v>
      </c>
      <c r="D10" s="47">
        <v>1</v>
      </c>
      <c r="E10" s="47" t="str">
        <f t="shared" si="0"/>
        <v>Quinidine-(+) NADPH-30_1</v>
      </c>
      <c r="F10" s="57">
        <v>9820</v>
      </c>
      <c r="G10" s="57">
        <v>115000</v>
      </c>
      <c r="H10" s="58">
        <f>F10/G10</f>
        <v>8.5391304347826089E-2</v>
      </c>
      <c r="I10" s="148"/>
      <c r="J10" s="150"/>
      <c r="K10" s="78">
        <f>H11</f>
        <v>8.9565217391304353E-2</v>
      </c>
      <c r="L10" s="90">
        <f>H14</f>
        <v>8.4166666666666667E-2</v>
      </c>
      <c r="M10" s="92">
        <v>7</v>
      </c>
      <c r="N10" s="93" t="str">
        <f>J29</f>
        <v xml:space="preserve">A0003211 </v>
      </c>
      <c r="O10" s="38">
        <f>K32/$K$8*100</f>
        <v>92.05465119270076</v>
      </c>
      <c r="P10" s="15">
        <f>L32/$L$8*100</f>
        <v>99.88508899227871</v>
      </c>
      <c r="Q10" s="16">
        <f>P10-O10</f>
        <v>7.8304377995779504</v>
      </c>
      <c r="R10" s="33"/>
      <c r="S10" s="157"/>
      <c r="T10" s="27" t="s">
        <v>24</v>
      </c>
      <c r="U10" s="28"/>
      <c r="V10" s="22" t="e">
        <v>#N/A</v>
      </c>
      <c r="W10" s="23" t="e">
        <v>#N/A</v>
      </c>
      <c r="X10" s="23" t="e">
        <v>#N/A</v>
      </c>
      <c r="Y10" s="23" t="e">
        <v>#N/A</v>
      </c>
      <c r="Z10" s="23" t="e">
        <v>#N/A</v>
      </c>
      <c r="AA10" s="23" t="e">
        <v>#N/A</v>
      </c>
      <c r="AB10" s="23" t="e">
        <v>#N/A</v>
      </c>
      <c r="AC10" s="24" t="e">
        <v>#N/A</v>
      </c>
    </row>
    <row r="11" spans="1:29" ht="13.5" thickBot="1" x14ac:dyDescent="0.25">
      <c r="A11" s="63" t="s">
        <v>32</v>
      </c>
      <c r="B11" s="48">
        <v>30</v>
      </c>
      <c r="C11" s="48" t="s">
        <v>10</v>
      </c>
      <c r="D11" s="48">
        <v>2</v>
      </c>
      <c r="E11" s="48" t="str">
        <f t="shared" si="0"/>
        <v>Quinidine-(+) NADPH-30_2</v>
      </c>
      <c r="F11" s="52">
        <v>10300</v>
      </c>
      <c r="G11" s="52">
        <v>115000</v>
      </c>
      <c r="H11" s="53">
        <f>F11/G11</f>
        <v>8.9565217391304353E-2</v>
      </c>
      <c r="I11" s="148"/>
      <c r="J11" s="150"/>
      <c r="K11" s="72">
        <f>H12</f>
        <v>8.4786324786324793E-2</v>
      </c>
      <c r="L11" s="87">
        <f>H15</f>
        <v>8.0593220338983057E-2</v>
      </c>
      <c r="M11" s="92">
        <v>8</v>
      </c>
      <c r="N11" s="93" t="str">
        <f>J33</f>
        <v xml:space="preserve">A0003105 </v>
      </c>
      <c r="O11" s="38">
        <f>K36/$K$8*100</f>
        <v>98.135698746240408</v>
      </c>
      <c r="P11" s="15">
        <f>L36/$L$8*100</f>
        <v>99.418756811567675</v>
      </c>
      <c r="Q11" s="16">
        <f t="shared" si="2"/>
        <v>1.2830580653272676</v>
      </c>
      <c r="R11" s="33"/>
      <c r="S11" s="29"/>
    </row>
    <row r="12" spans="1:29" ht="13.5" thickBot="1" x14ac:dyDescent="0.25">
      <c r="A12" s="63" t="s">
        <v>32</v>
      </c>
      <c r="B12" s="48">
        <v>30</v>
      </c>
      <c r="C12" s="48" t="s">
        <v>10</v>
      </c>
      <c r="D12" s="48">
        <v>3</v>
      </c>
      <c r="E12" s="48" t="str">
        <f t="shared" si="0"/>
        <v>Quinidine-(+) NADPH-30_3</v>
      </c>
      <c r="F12" s="52">
        <v>9920</v>
      </c>
      <c r="G12" s="52">
        <v>117000</v>
      </c>
      <c r="H12" s="53">
        <f>F12/G12</f>
        <v>8.4786324786324793E-2</v>
      </c>
      <c r="I12" s="148"/>
      <c r="J12" s="151"/>
      <c r="K12" s="74">
        <f>AVERAGE(K9:K11)</f>
        <v>8.6580948841818425E-2</v>
      </c>
      <c r="L12" s="88">
        <f>AVERAGE(L9:L11)</f>
        <v>8.4264691679945922E-2</v>
      </c>
      <c r="M12" s="92">
        <v>9</v>
      </c>
      <c r="N12" s="93" t="str">
        <f>J37</f>
        <v xml:space="preserve">AB680 </v>
      </c>
      <c r="O12" s="38">
        <f>K40/$K$8*100</f>
        <v>96.649471172049118</v>
      </c>
      <c r="P12" s="15">
        <f>L40/$L$8*100</f>
        <v>100.80334154069162</v>
      </c>
      <c r="Q12" s="16">
        <f t="shared" si="2"/>
        <v>4.1538703686425009</v>
      </c>
      <c r="R12" s="33"/>
      <c r="T12" s="10"/>
      <c r="U12" s="11"/>
      <c r="V12" s="12" t="str">
        <f t="array" ref="V12:AC12">TRANSPOSE(N12:N27)</f>
        <v xml:space="preserve">AB680 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>
        <v>0</v>
      </c>
    </row>
    <row r="13" spans="1:29" x14ac:dyDescent="0.2">
      <c r="A13" s="63" t="s">
        <v>32</v>
      </c>
      <c r="B13" s="48">
        <v>30</v>
      </c>
      <c r="C13" s="48" t="s">
        <v>9</v>
      </c>
      <c r="D13" s="48">
        <v>1</v>
      </c>
      <c r="E13" s="48" t="str">
        <f t="shared" si="0"/>
        <v>Quinidine-(-) NADPH-30_1</v>
      </c>
      <c r="F13" s="52">
        <v>10300</v>
      </c>
      <c r="G13" s="52">
        <v>117000</v>
      </c>
      <c r="H13" s="53">
        <f t="shared" ref="H13:H15" si="4">F13/G13</f>
        <v>8.8034188034188041E-2</v>
      </c>
      <c r="I13" s="148">
        <v>3</v>
      </c>
      <c r="J13" s="149" t="str">
        <f>A16</f>
        <v>Paroxetine</v>
      </c>
      <c r="K13" s="70">
        <f>H16</f>
        <v>1.5333333333333332E-2</v>
      </c>
      <c r="L13" s="86">
        <f>H19</f>
        <v>6.9741379310344825E-2</v>
      </c>
      <c r="M13" s="92">
        <v>10</v>
      </c>
      <c r="N13" s="93">
        <f>J41</f>
        <v>0</v>
      </c>
      <c r="O13" s="38" t="e">
        <f>K44/$K$8*100</f>
        <v>#DIV/0!</v>
      </c>
      <c r="P13" s="15" t="e">
        <f>L44/$L$8*100</f>
        <v>#DIV/0!</v>
      </c>
      <c r="Q13" s="16" t="e">
        <f t="shared" si="2"/>
        <v>#DIV/0!</v>
      </c>
      <c r="R13" s="33"/>
      <c r="S13" s="153" t="s">
        <v>11</v>
      </c>
      <c r="T13" s="155" t="s">
        <v>23</v>
      </c>
      <c r="U13" s="14" t="s">
        <v>10</v>
      </c>
      <c r="V13" s="15">
        <f t="array" ref="V13:AC18">TRANSPOSE(O12:Q27)</f>
        <v>96.649471172049118</v>
      </c>
      <c r="W13" s="15" t="e">
        <v>#DIV/0!</v>
      </c>
      <c r="X13" s="15" t="e">
        <v>#DIV/0!</v>
      </c>
      <c r="Y13" s="15" t="e">
        <v>#DIV/0!</v>
      </c>
      <c r="Z13" s="15" t="e">
        <v>#DIV/0!</v>
      </c>
      <c r="AA13" s="15" t="e">
        <v>#DIV/0!</v>
      </c>
      <c r="AB13" s="15" t="e">
        <v>#DIV/0!</v>
      </c>
      <c r="AC13" s="16" t="e">
        <v>#DIV/0!</v>
      </c>
    </row>
    <row r="14" spans="1:29" x14ac:dyDescent="0.2">
      <c r="A14" s="63" t="s">
        <v>32</v>
      </c>
      <c r="B14" s="48">
        <v>30</v>
      </c>
      <c r="C14" s="48" t="s">
        <v>9</v>
      </c>
      <c r="D14" s="48">
        <v>2</v>
      </c>
      <c r="E14" s="48" t="str">
        <f t="shared" si="0"/>
        <v>Quinidine-(-) NADPH-30_2</v>
      </c>
      <c r="F14" s="52">
        <v>10100</v>
      </c>
      <c r="G14" s="52">
        <v>120000</v>
      </c>
      <c r="H14" s="53">
        <f t="shared" si="4"/>
        <v>8.4166666666666667E-2</v>
      </c>
      <c r="I14" s="148"/>
      <c r="J14" s="150"/>
      <c r="K14" s="72">
        <f>H17</f>
        <v>1.3833333333333333E-2</v>
      </c>
      <c r="L14" s="87">
        <f>H20</f>
        <v>6.6583333333333328E-2</v>
      </c>
      <c r="M14" s="92">
        <v>11</v>
      </c>
      <c r="N14" s="93">
        <f>J45</f>
        <v>0</v>
      </c>
      <c r="O14" s="38" t="e">
        <f>K48/$K$8*100</f>
        <v>#DIV/0!</v>
      </c>
      <c r="P14" s="15" t="e">
        <f>L48/$L$8*100</f>
        <v>#DIV/0!</v>
      </c>
      <c r="Q14" s="16" t="e">
        <f t="shared" si="2"/>
        <v>#DIV/0!</v>
      </c>
      <c r="R14" s="33"/>
      <c r="S14" s="154"/>
      <c r="T14" s="156"/>
      <c r="U14" s="14" t="s">
        <v>9</v>
      </c>
      <c r="V14" s="15">
        <v>100.80334154069162</v>
      </c>
      <c r="W14" s="15" t="e">
        <v>#DIV/0!</v>
      </c>
      <c r="X14" s="15" t="e">
        <v>#DIV/0!</v>
      </c>
      <c r="Y14" s="15" t="e">
        <v>#DIV/0!</v>
      </c>
      <c r="Z14" s="15" t="e">
        <v>#DIV/0!</v>
      </c>
      <c r="AA14" s="15" t="e">
        <v>#DIV/0!</v>
      </c>
      <c r="AB14" s="15" t="e">
        <v>#DIV/0!</v>
      </c>
      <c r="AC14" s="16" t="e">
        <v>#DIV/0!</v>
      </c>
    </row>
    <row r="15" spans="1:29" ht="13.5" thickBot="1" x14ac:dyDescent="0.25">
      <c r="A15" s="64" t="s">
        <v>32</v>
      </c>
      <c r="B15" s="59">
        <v>30</v>
      </c>
      <c r="C15" s="59" t="s">
        <v>9</v>
      </c>
      <c r="D15" s="59">
        <v>3</v>
      </c>
      <c r="E15" s="59" t="str">
        <f t="shared" si="0"/>
        <v>Quinidine-(-) NADPH-30_3</v>
      </c>
      <c r="F15" s="60">
        <v>9510</v>
      </c>
      <c r="G15" s="60">
        <v>118000</v>
      </c>
      <c r="H15" s="61">
        <f t="shared" si="4"/>
        <v>8.0593220338983057E-2</v>
      </c>
      <c r="I15" s="148"/>
      <c r="J15" s="150"/>
      <c r="K15" s="72">
        <f>H18</f>
        <v>1.3884297520661157E-2</v>
      </c>
      <c r="L15" s="91">
        <f>H21</f>
        <v>6.7226890756302518E-2</v>
      </c>
      <c r="M15" s="92">
        <v>12</v>
      </c>
      <c r="N15" s="93">
        <f>J49</f>
        <v>0</v>
      </c>
      <c r="O15" s="38" t="e">
        <f>K52/$K$8*100</f>
        <v>#DIV/0!</v>
      </c>
      <c r="P15" s="15" t="e">
        <f>L52/$L$8*100</f>
        <v>#DIV/0!</v>
      </c>
      <c r="Q15" s="94" t="e">
        <f t="shared" si="2"/>
        <v>#DIV/0!</v>
      </c>
      <c r="R15" s="33"/>
      <c r="S15" s="154"/>
      <c r="T15" s="25" t="s">
        <v>24</v>
      </c>
      <c r="U15" s="26"/>
      <c r="V15" s="18">
        <v>4.1538703686425009</v>
      </c>
      <c r="W15" s="18" t="e">
        <v>#DIV/0!</v>
      </c>
      <c r="X15" s="18" t="e">
        <v>#DIV/0!</v>
      </c>
      <c r="Y15" s="18" t="e">
        <v>#DIV/0!</v>
      </c>
      <c r="Z15" s="18" t="e">
        <v>#DIV/0!</v>
      </c>
      <c r="AA15" s="18" t="e">
        <v>#DIV/0!</v>
      </c>
      <c r="AB15" s="18" t="e">
        <v>#DIV/0!</v>
      </c>
      <c r="AC15" s="19" t="e">
        <v>#DIV/0!</v>
      </c>
    </row>
    <row r="16" spans="1:29" ht="13.5" thickBot="1" x14ac:dyDescent="0.25">
      <c r="A16" s="62" t="s">
        <v>31</v>
      </c>
      <c r="B16" s="47">
        <v>30</v>
      </c>
      <c r="C16" s="47" t="s">
        <v>10</v>
      </c>
      <c r="D16" s="47">
        <v>1</v>
      </c>
      <c r="E16" s="47" t="str">
        <f t="shared" si="0"/>
        <v>Paroxetine-(+) NADPH-30_1</v>
      </c>
      <c r="F16" s="57">
        <v>1840</v>
      </c>
      <c r="G16" s="57">
        <v>120000</v>
      </c>
      <c r="H16" s="58">
        <f>F16/G16</f>
        <v>1.5333333333333332E-2</v>
      </c>
      <c r="I16" s="148"/>
      <c r="J16" s="151"/>
      <c r="K16" s="74">
        <f>AVERAGE(K13:K15)</f>
        <v>1.4350321395775941E-2</v>
      </c>
      <c r="L16" s="88">
        <f>AVERAGE(L13:L15)</f>
        <v>6.7850534466660228E-2</v>
      </c>
      <c r="M16" s="92">
        <v>13</v>
      </c>
      <c r="N16" s="93">
        <f>J53</f>
        <v>0</v>
      </c>
      <c r="O16" s="38" t="e">
        <f>K56/$K$8*100</f>
        <v>#DIV/0!</v>
      </c>
      <c r="P16" s="15" t="e">
        <f>L56/$L$8*100</f>
        <v>#DIV/0!</v>
      </c>
      <c r="Q16" s="97" t="e">
        <f t="shared" si="2"/>
        <v>#DIV/0!</v>
      </c>
      <c r="R16" s="33"/>
      <c r="S16" s="154" t="s">
        <v>27</v>
      </c>
      <c r="T16" s="158" t="s">
        <v>23</v>
      </c>
      <c r="U16" s="12" t="s">
        <v>10</v>
      </c>
      <c r="V16" s="20" t="e">
        <v>#N/A</v>
      </c>
      <c r="W16" s="20" t="e">
        <v>#N/A</v>
      </c>
      <c r="X16" s="20" t="e">
        <v>#N/A</v>
      </c>
      <c r="Y16" s="20" t="e">
        <v>#N/A</v>
      </c>
      <c r="Z16" s="20" t="e">
        <v>#N/A</v>
      </c>
      <c r="AA16" s="20" t="e">
        <v>#N/A</v>
      </c>
      <c r="AB16" s="20" t="e">
        <v>#N/A</v>
      </c>
      <c r="AC16" s="21" t="e">
        <v>#N/A</v>
      </c>
    </row>
    <row r="17" spans="1:29" x14ac:dyDescent="0.2">
      <c r="A17" s="63" t="s">
        <v>31</v>
      </c>
      <c r="B17" s="48">
        <v>30</v>
      </c>
      <c r="C17" s="48" t="s">
        <v>10</v>
      </c>
      <c r="D17" s="48">
        <v>2</v>
      </c>
      <c r="E17" s="48" t="str">
        <f t="shared" si="0"/>
        <v>Paroxetine-(+) NADPH-30_2</v>
      </c>
      <c r="F17" s="52">
        <v>1660</v>
      </c>
      <c r="G17" s="52">
        <v>120000</v>
      </c>
      <c r="H17" s="53">
        <f>F17/G17</f>
        <v>1.3833333333333333E-2</v>
      </c>
      <c r="I17" s="148">
        <v>4</v>
      </c>
      <c r="J17" s="149" t="str">
        <f>A22</f>
        <v>A0003629</v>
      </c>
      <c r="K17" s="70">
        <f>H22</f>
        <v>9.1787941787941793E-2</v>
      </c>
      <c r="L17" s="86">
        <f>H25</f>
        <v>8.9830508474576271E-2</v>
      </c>
      <c r="M17" s="92">
        <v>14</v>
      </c>
      <c r="N17" s="93">
        <f>J57</f>
        <v>0</v>
      </c>
      <c r="O17" s="38" t="e">
        <f>K60/$K$8*100</f>
        <v>#DIV/0!</v>
      </c>
      <c r="P17" s="15" t="e">
        <f>L60/$L$8*100</f>
        <v>#DIV/0!</v>
      </c>
      <c r="Q17" s="97" t="e">
        <f>P17-O17</f>
        <v>#DIV/0!</v>
      </c>
      <c r="R17" s="33"/>
      <c r="S17" s="154"/>
      <c r="T17" s="156"/>
      <c r="U17" s="14" t="s">
        <v>9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6" t="e">
        <v>#N/A</v>
      </c>
    </row>
    <row r="18" spans="1:29" ht="13.5" thickBot="1" x14ac:dyDescent="0.25">
      <c r="A18" s="63" t="s">
        <v>31</v>
      </c>
      <c r="B18" s="48">
        <v>30</v>
      </c>
      <c r="C18" s="48" t="s">
        <v>10</v>
      </c>
      <c r="D18" s="48">
        <v>3</v>
      </c>
      <c r="E18" s="48" t="str">
        <f t="shared" si="0"/>
        <v>Paroxetine-(+) NADPH-30_3</v>
      </c>
      <c r="F18" s="52">
        <v>1680</v>
      </c>
      <c r="G18" s="52">
        <v>121000</v>
      </c>
      <c r="H18" s="53">
        <f>F18/G18</f>
        <v>1.3884297520661157E-2</v>
      </c>
      <c r="I18" s="148"/>
      <c r="J18" s="150"/>
      <c r="K18" s="72">
        <f>H23</f>
        <v>9.2982456140350875E-2</v>
      </c>
      <c r="L18" s="87">
        <f>H26</f>
        <v>8.264957264957265E-2</v>
      </c>
      <c r="M18" s="92">
        <v>15</v>
      </c>
      <c r="N18" s="93">
        <f>J61</f>
        <v>0</v>
      </c>
      <c r="O18" s="38" t="e">
        <f>K64/$K$8*100</f>
        <v>#DIV/0!</v>
      </c>
      <c r="P18" s="15" t="e">
        <f>L64/$L$8*100</f>
        <v>#DIV/0!</v>
      </c>
      <c r="Q18" s="97" t="e">
        <f t="shared" ref="Q18:Q19" si="5">P18-O18</f>
        <v>#DIV/0!</v>
      </c>
      <c r="R18" s="33"/>
      <c r="S18" s="157"/>
      <c r="T18" s="27" t="s">
        <v>24</v>
      </c>
      <c r="U18" s="28"/>
      <c r="V18" s="23" t="e">
        <v>#N/A</v>
      </c>
      <c r="W18" s="23" t="e">
        <v>#N/A</v>
      </c>
      <c r="X18" s="23" t="e">
        <v>#N/A</v>
      </c>
      <c r="Y18" s="23" t="e">
        <v>#N/A</v>
      </c>
      <c r="Z18" s="23" t="e">
        <v>#N/A</v>
      </c>
      <c r="AA18" s="23" t="e">
        <v>#N/A</v>
      </c>
      <c r="AB18" s="23" t="e">
        <v>#N/A</v>
      </c>
      <c r="AC18" s="24" t="e">
        <v>#N/A</v>
      </c>
    </row>
    <row r="19" spans="1:29" ht="13.5" thickBot="1" x14ac:dyDescent="0.25">
      <c r="A19" s="63" t="s">
        <v>31</v>
      </c>
      <c r="B19" s="48">
        <v>30</v>
      </c>
      <c r="C19" s="48" t="s">
        <v>9</v>
      </c>
      <c r="D19" s="48">
        <v>1</v>
      </c>
      <c r="E19" s="48" t="str">
        <f t="shared" si="0"/>
        <v>Paroxetine-(-) NADPH-30_1</v>
      </c>
      <c r="F19" s="52">
        <v>8090</v>
      </c>
      <c r="G19" s="52">
        <v>116000</v>
      </c>
      <c r="H19" s="53">
        <f t="shared" ref="H19:H21" si="6">F19/G19</f>
        <v>6.9741379310344825E-2</v>
      </c>
      <c r="I19" s="148"/>
      <c r="J19" s="150"/>
      <c r="K19" s="72">
        <f>H24</f>
        <v>9.2372881355932204E-2</v>
      </c>
      <c r="L19" s="87">
        <f>H27</f>
        <v>8.0981595092024544E-2</v>
      </c>
      <c r="M19" s="95">
        <v>16</v>
      </c>
      <c r="N19" s="96">
        <f>J65</f>
        <v>0</v>
      </c>
      <c r="O19" s="39" t="e">
        <f>K68/$K$8*100</f>
        <v>#DIV/0!</v>
      </c>
      <c r="P19" s="23" t="e">
        <f>L68/$L$8*100</f>
        <v>#DIV/0!</v>
      </c>
      <c r="Q19" s="98" t="e">
        <f t="shared" si="5"/>
        <v>#DIV/0!</v>
      </c>
      <c r="R19" s="33"/>
      <c r="S19" s="29"/>
    </row>
    <row r="20" spans="1:29" ht="13.5" thickBot="1" x14ac:dyDescent="0.25">
      <c r="A20" s="63" t="s">
        <v>31</v>
      </c>
      <c r="B20" s="48">
        <v>30</v>
      </c>
      <c r="C20" s="48" t="s">
        <v>9</v>
      </c>
      <c r="D20" s="48">
        <v>2</v>
      </c>
      <c r="E20" s="48" t="str">
        <f t="shared" si="0"/>
        <v>Paroxetine-(-) NADPH-30_2</v>
      </c>
      <c r="F20" s="52">
        <v>7990</v>
      </c>
      <c r="G20" s="52">
        <v>120000</v>
      </c>
      <c r="H20" s="53">
        <f t="shared" si="6"/>
        <v>6.6583333333333328E-2</v>
      </c>
      <c r="I20" s="148"/>
      <c r="J20" s="151"/>
      <c r="K20" s="85">
        <f>AVERAGE(K17:K19)</f>
        <v>9.2381093094741629E-2</v>
      </c>
      <c r="L20" s="75">
        <f>AVERAGE(L17:L19)</f>
        <v>8.448722540539115E-2</v>
      </c>
    </row>
    <row r="21" spans="1:29" ht="13.5" thickBot="1" x14ac:dyDescent="0.25">
      <c r="A21" s="64" t="s">
        <v>31</v>
      </c>
      <c r="B21" s="59">
        <v>30</v>
      </c>
      <c r="C21" s="59" t="s">
        <v>9</v>
      </c>
      <c r="D21" s="59">
        <v>3</v>
      </c>
      <c r="E21" s="59" t="str">
        <f t="shared" si="0"/>
        <v>Paroxetine-(-) NADPH-30_3</v>
      </c>
      <c r="F21" s="60">
        <v>8000</v>
      </c>
      <c r="G21" s="60">
        <v>119000</v>
      </c>
      <c r="H21" s="61">
        <f t="shared" si="6"/>
        <v>6.7226890756302518E-2</v>
      </c>
      <c r="I21" s="148">
        <v>5</v>
      </c>
      <c r="J21" s="149" t="str">
        <f>A28</f>
        <v xml:space="preserve">A0003642 </v>
      </c>
      <c r="K21" s="70">
        <f>H28</f>
        <v>8.6885245901639346E-2</v>
      </c>
      <c r="L21" s="71">
        <f>H31</f>
        <v>8.8888888888888892E-2</v>
      </c>
      <c r="T21" s="2"/>
    </row>
    <row r="22" spans="1:29" x14ac:dyDescent="0.2">
      <c r="A22" s="34" t="s">
        <v>37</v>
      </c>
      <c r="B22" s="47">
        <v>30</v>
      </c>
      <c r="C22" s="47" t="s">
        <v>10</v>
      </c>
      <c r="D22" s="47">
        <v>1</v>
      </c>
      <c r="E22" s="47" t="str">
        <f t="shared" si="0"/>
        <v>A0003629-(+) NADPH-30_1</v>
      </c>
      <c r="F22" s="57">
        <v>8830</v>
      </c>
      <c r="G22" s="57">
        <v>96200</v>
      </c>
      <c r="H22" s="58">
        <f>F22/G22</f>
        <v>9.1787941787941793E-2</v>
      </c>
      <c r="I22" s="148"/>
      <c r="J22" s="150"/>
      <c r="K22" s="72">
        <f>H29</f>
        <v>9.0677966101694915E-2</v>
      </c>
      <c r="L22" s="73">
        <f>H32</f>
        <v>7.8852459016393442E-2</v>
      </c>
      <c r="T22" s="2"/>
    </row>
    <row r="23" spans="1:29" x14ac:dyDescent="0.2">
      <c r="A23" s="35" t="s">
        <v>37</v>
      </c>
      <c r="B23" s="48">
        <v>30</v>
      </c>
      <c r="C23" s="48" t="s">
        <v>10</v>
      </c>
      <c r="D23" s="48">
        <v>2</v>
      </c>
      <c r="E23" s="48" t="str">
        <f t="shared" si="0"/>
        <v>A0003629-(+) NADPH-30_2</v>
      </c>
      <c r="F23" s="52">
        <v>10600</v>
      </c>
      <c r="G23" s="52">
        <v>114000</v>
      </c>
      <c r="H23" s="53">
        <f>F23/G23</f>
        <v>9.2982456140350875E-2</v>
      </c>
      <c r="I23" s="148"/>
      <c r="J23" s="150"/>
      <c r="K23" s="72">
        <f>H30</f>
        <v>8.4552845528455281E-2</v>
      </c>
      <c r="L23" s="73">
        <f>H33</f>
        <v>8.5950413223140495E-2</v>
      </c>
      <c r="T23" s="2"/>
    </row>
    <row r="24" spans="1:29" ht="13.5" thickBot="1" x14ac:dyDescent="0.25">
      <c r="A24" s="35" t="s">
        <v>37</v>
      </c>
      <c r="B24" s="48">
        <v>30</v>
      </c>
      <c r="C24" s="48" t="s">
        <v>10</v>
      </c>
      <c r="D24" s="48">
        <v>3</v>
      </c>
      <c r="E24" s="48" t="str">
        <f t="shared" si="0"/>
        <v>A0003629-(+) NADPH-30_3</v>
      </c>
      <c r="F24" s="52">
        <v>10900</v>
      </c>
      <c r="G24" s="52">
        <v>118000</v>
      </c>
      <c r="H24" s="53">
        <f>F24/G24</f>
        <v>9.2372881355932204E-2</v>
      </c>
      <c r="I24" s="148"/>
      <c r="J24" s="151"/>
      <c r="K24" s="74">
        <f>AVERAGE(K21:K23)</f>
        <v>8.7372019177263172E-2</v>
      </c>
      <c r="L24" s="75">
        <f>AVERAGE(L21:L23)</f>
        <v>8.4563920376140952E-2</v>
      </c>
    </row>
    <row r="25" spans="1:29" x14ac:dyDescent="0.2">
      <c r="A25" s="35" t="s">
        <v>37</v>
      </c>
      <c r="B25" s="48">
        <v>30</v>
      </c>
      <c r="C25" s="48" t="s">
        <v>9</v>
      </c>
      <c r="D25" s="48">
        <v>1</v>
      </c>
      <c r="E25" s="48" t="str">
        <f t="shared" si="0"/>
        <v>A0003629-(-) NADPH-30_1</v>
      </c>
      <c r="F25" s="52">
        <v>10600</v>
      </c>
      <c r="G25" s="52">
        <v>118000</v>
      </c>
      <c r="H25" s="53">
        <f t="shared" ref="H25:H27" si="7">F25/G25</f>
        <v>8.9830508474576271E-2</v>
      </c>
      <c r="I25" s="148">
        <v>6</v>
      </c>
      <c r="J25" s="149" t="str">
        <f>A34</f>
        <v xml:space="preserve">A0304275 </v>
      </c>
      <c r="K25" s="76">
        <f>H34</f>
        <v>9.2622950819672131E-2</v>
      </c>
      <c r="L25" s="71">
        <f>H37</f>
        <v>0.09</v>
      </c>
    </row>
    <row r="26" spans="1:29" x14ac:dyDescent="0.2">
      <c r="A26" s="35" t="s">
        <v>37</v>
      </c>
      <c r="B26" s="48">
        <v>30</v>
      </c>
      <c r="C26" s="48" t="s">
        <v>9</v>
      </c>
      <c r="D26" s="48">
        <v>2</v>
      </c>
      <c r="E26" s="48" t="str">
        <f t="shared" si="0"/>
        <v>A0003629-(-) NADPH-30_2</v>
      </c>
      <c r="F26" s="52">
        <v>9670</v>
      </c>
      <c r="G26" s="52">
        <v>117000</v>
      </c>
      <c r="H26" s="53">
        <f t="shared" si="7"/>
        <v>8.264957264957265E-2</v>
      </c>
      <c r="I26" s="148"/>
      <c r="J26" s="150"/>
      <c r="K26" s="78">
        <f>H35</f>
        <v>9.3388429752066113E-2</v>
      </c>
      <c r="L26" s="73">
        <f>H38</f>
        <v>8.0645161290322578E-2</v>
      </c>
    </row>
    <row r="27" spans="1:29" ht="13.5" thickBot="1" x14ac:dyDescent="0.25">
      <c r="A27" s="36" t="s">
        <v>37</v>
      </c>
      <c r="B27" s="59">
        <v>30</v>
      </c>
      <c r="C27" s="59" t="s">
        <v>9</v>
      </c>
      <c r="D27" s="59">
        <v>3</v>
      </c>
      <c r="E27" s="59" t="str">
        <f t="shared" si="0"/>
        <v>A0003629-(-) NADPH-30_3</v>
      </c>
      <c r="F27" s="60">
        <v>7920</v>
      </c>
      <c r="G27" s="60">
        <v>97800</v>
      </c>
      <c r="H27" s="61">
        <f t="shared" si="7"/>
        <v>8.0981595092024544E-2</v>
      </c>
      <c r="I27" s="148"/>
      <c r="J27" s="150"/>
      <c r="K27" s="78">
        <f>H36</f>
        <v>8.9166666666666672E-2</v>
      </c>
      <c r="L27" s="73">
        <f>H39</f>
        <v>8.8709677419354843E-2</v>
      </c>
      <c r="N27" s="30"/>
    </row>
    <row r="28" spans="1:29" ht="15.75" thickBot="1" x14ac:dyDescent="0.3">
      <c r="A28" s="62" t="s">
        <v>33</v>
      </c>
      <c r="B28" s="47">
        <v>30</v>
      </c>
      <c r="C28" s="47" t="s">
        <v>10</v>
      </c>
      <c r="D28" s="47">
        <v>1</v>
      </c>
      <c r="E28" s="47" t="str">
        <f t="shared" si="0"/>
        <v>A0003642 -(+) NADPH-30_1</v>
      </c>
      <c r="F28" s="57">
        <v>10600</v>
      </c>
      <c r="G28" s="57">
        <v>122000</v>
      </c>
      <c r="H28" s="58">
        <f>F28/G28</f>
        <v>8.6885245901639346E-2</v>
      </c>
      <c r="I28" s="148"/>
      <c r="J28" s="151"/>
      <c r="K28" s="74">
        <f>AVERAGE(K25:K27)</f>
        <v>9.1726015746134967E-2</v>
      </c>
      <c r="L28" s="75">
        <f>AVERAGE(L25:L27)</f>
        <v>8.6451612903225825E-2</v>
      </c>
      <c r="N28" s="31"/>
    </row>
    <row r="29" spans="1:29" ht="15" x14ac:dyDescent="0.25">
      <c r="A29" s="63" t="s">
        <v>33</v>
      </c>
      <c r="B29" s="48">
        <v>30</v>
      </c>
      <c r="C29" s="48" t="s">
        <v>10</v>
      </c>
      <c r="D29" s="48">
        <v>2</v>
      </c>
      <c r="E29" s="48" t="str">
        <f t="shared" si="0"/>
        <v>A0003642 -(+) NADPH-30_2</v>
      </c>
      <c r="F29" s="52">
        <v>10700</v>
      </c>
      <c r="G29" s="52">
        <v>118000</v>
      </c>
      <c r="H29" s="53">
        <f>F29/G29</f>
        <v>9.0677966101694915E-2</v>
      </c>
      <c r="I29" s="148">
        <v>7</v>
      </c>
      <c r="J29" s="149" t="str">
        <f>A40</f>
        <v xml:space="preserve">A0003211 </v>
      </c>
      <c r="K29" s="70">
        <f>H40</f>
        <v>8.6065573770491802E-2</v>
      </c>
      <c r="L29" s="71">
        <f>H43</f>
        <v>8.7499999999999994E-2</v>
      </c>
      <c r="N29" s="31"/>
    </row>
    <row r="30" spans="1:29" ht="15" x14ac:dyDescent="0.25">
      <c r="A30" s="63" t="s">
        <v>33</v>
      </c>
      <c r="B30" s="48">
        <v>30</v>
      </c>
      <c r="C30" s="48" t="s">
        <v>10</v>
      </c>
      <c r="D30" s="48">
        <v>3</v>
      </c>
      <c r="E30" s="48" t="str">
        <f t="shared" si="0"/>
        <v>A0003642 -(+) NADPH-30_3</v>
      </c>
      <c r="F30" s="52">
        <v>10400</v>
      </c>
      <c r="G30" s="52">
        <v>123000</v>
      </c>
      <c r="H30" s="53">
        <f>F30/G30</f>
        <v>8.4552845528455281E-2</v>
      </c>
      <c r="I30" s="148"/>
      <c r="J30" s="150"/>
      <c r="K30" s="72">
        <f>H41</f>
        <v>9.166666666666666E-2</v>
      </c>
      <c r="L30" s="73">
        <f>H44</f>
        <v>8.7499999999999994E-2</v>
      </c>
      <c r="N30" s="31"/>
    </row>
    <row r="31" spans="1:29" ht="15" x14ac:dyDescent="0.25">
      <c r="A31" s="63" t="s">
        <v>33</v>
      </c>
      <c r="B31" s="48">
        <v>30</v>
      </c>
      <c r="C31" s="48" t="s">
        <v>9</v>
      </c>
      <c r="D31" s="48">
        <v>1</v>
      </c>
      <c r="E31" s="48" t="str">
        <f t="shared" si="0"/>
        <v>A0003642 -(-) NADPH-30_1</v>
      </c>
      <c r="F31" s="52">
        <v>10400</v>
      </c>
      <c r="G31" s="52">
        <v>117000</v>
      </c>
      <c r="H31" s="53">
        <f t="shared" ref="H31:H33" si="8">F31/G31</f>
        <v>8.8888888888888892E-2</v>
      </c>
      <c r="I31" s="148"/>
      <c r="J31" s="150"/>
      <c r="K31" s="78">
        <f>H42</f>
        <v>8.1451612903225806E-2</v>
      </c>
      <c r="L31" s="79">
        <f>H45</f>
        <v>8.3739837398373984E-2</v>
      </c>
      <c r="N31" s="31"/>
    </row>
    <row r="32" spans="1:29" ht="15.75" thickBot="1" x14ac:dyDescent="0.3">
      <c r="A32" s="63" t="s">
        <v>33</v>
      </c>
      <c r="B32" s="48">
        <v>30</v>
      </c>
      <c r="C32" s="48" t="s">
        <v>9</v>
      </c>
      <c r="D32" s="48">
        <v>2</v>
      </c>
      <c r="E32" s="48" t="str">
        <f t="shared" si="0"/>
        <v>A0003642 -(-) NADPH-30_2</v>
      </c>
      <c r="F32" s="52">
        <v>9620</v>
      </c>
      <c r="G32" s="52">
        <v>122000</v>
      </c>
      <c r="H32" s="53">
        <f t="shared" si="8"/>
        <v>7.8852459016393442E-2</v>
      </c>
      <c r="I32" s="148"/>
      <c r="J32" s="151"/>
      <c r="K32" s="74">
        <f>AVERAGE(K29:K31)</f>
        <v>8.6394617780128094E-2</v>
      </c>
      <c r="L32" s="75">
        <f>AVERAGE(L29:L31)</f>
        <v>8.6246612466124653E-2</v>
      </c>
      <c r="N32" s="31"/>
    </row>
    <row r="33" spans="1:14" ht="15.75" thickBot="1" x14ac:dyDescent="0.3">
      <c r="A33" s="64" t="s">
        <v>33</v>
      </c>
      <c r="B33" s="59">
        <v>30</v>
      </c>
      <c r="C33" s="59" t="s">
        <v>9</v>
      </c>
      <c r="D33" s="59">
        <v>3</v>
      </c>
      <c r="E33" s="59" t="str">
        <f t="shared" si="0"/>
        <v>A0003642 -(-) NADPH-30_3</v>
      </c>
      <c r="F33" s="60">
        <v>10400</v>
      </c>
      <c r="G33" s="60">
        <v>121000</v>
      </c>
      <c r="H33" s="61">
        <f t="shared" si="8"/>
        <v>8.5950413223140495E-2</v>
      </c>
      <c r="I33" s="148">
        <v>8</v>
      </c>
      <c r="J33" s="149" t="str">
        <f>A46</f>
        <v xml:space="preserve">A0003105 </v>
      </c>
      <c r="K33" s="70">
        <f>H46</f>
        <v>9.4262295081967207E-2</v>
      </c>
      <c r="L33" s="71">
        <f>H49</f>
        <v>8.4126984126984133E-2</v>
      </c>
      <c r="N33" s="31"/>
    </row>
    <row r="34" spans="1:14" ht="15" x14ac:dyDescent="0.25">
      <c r="A34" s="62" t="s">
        <v>34</v>
      </c>
      <c r="B34" s="47">
        <v>30</v>
      </c>
      <c r="C34" s="47" t="s">
        <v>10</v>
      </c>
      <c r="D34" s="47">
        <v>1</v>
      </c>
      <c r="E34" s="47" t="str">
        <f t="shared" si="0"/>
        <v>A0304275 -(+) NADPH-30_1</v>
      </c>
      <c r="F34" s="57">
        <v>11300</v>
      </c>
      <c r="G34" s="57">
        <v>122000</v>
      </c>
      <c r="H34" s="58">
        <f>F34/G34</f>
        <v>9.2622950819672131E-2</v>
      </c>
      <c r="I34" s="148"/>
      <c r="J34" s="150"/>
      <c r="K34" s="72">
        <f>H47</f>
        <v>8.8709677419354843E-2</v>
      </c>
      <c r="L34" s="73">
        <f>H50</f>
        <v>8.7804878048780483E-2</v>
      </c>
      <c r="N34" s="31"/>
    </row>
    <row r="35" spans="1:14" x14ac:dyDescent="0.2">
      <c r="A35" s="63" t="s">
        <v>34</v>
      </c>
      <c r="B35" s="48">
        <v>30</v>
      </c>
      <c r="C35" s="48" t="s">
        <v>10</v>
      </c>
      <c r="D35" s="48">
        <v>2</v>
      </c>
      <c r="E35" s="48" t="str">
        <f t="shared" si="0"/>
        <v>A0304275 -(+) NADPH-30_2</v>
      </c>
      <c r="F35" s="52">
        <v>11300</v>
      </c>
      <c r="G35" s="52">
        <v>121000</v>
      </c>
      <c r="H35" s="53">
        <f>F35/G35</f>
        <v>9.3388429752066113E-2</v>
      </c>
      <c r="I35" s="148"/>
      <c r="J35" s="150"/>
      <c r="K35" s="72">
        <f>H48</f>
        <v>9.3333333333333338E-2</v>
      </c>
      <c r="L35" s="73">
        <f>H51</f>
        <v>8.5599999999999996E-2</v>
      </c>
    </row>
    <row r="36" spans="1:14" ht="13.5" thickBot="1" x14ac:dyDescent="0.25">
      <c r="A36" s="63" t="s">
        <v>34</v>
      </c>
      <c r="B36" s="48">
        <v>30</v>
      </c>
      <c r="C36" s="48" t="s">
        <v>10</v>
      </c>
      <c r="D36" s="48">
        <v>3</v>
      </c>
      <c r="E36" s="48" t="str">
        <f t="shared" si="0"/>
        <v>A0304275 -(+) NADPH-30_3</v>
      </c>
      <c r="F36" s="52">
        <v>10700</v>
      </c>
      <c r="G36" s="52">
        <v>120000</v>
      </c>
      <c r="H36" s="53">
        <f>F36/G36</f>
        <v>8.9166666666666672E-2</v>
      </c>
      <c r="I36" s="148"/>
      <c r="J36" s="151"/>
      <c r="K36" s="74">
        <f>AVERAGE(K33:K35)</f>
        <v>9.2101768611551796E-2</v>
      </c>
      <c r="L36" s="75">
        <f>AVERAGE(L33:L35)</f>
        <v>8.5843954058588204E-2</v>
      </c>
      <c r="N36" s="32"/>
    </row>
    <row r="37" spans="1:14" x14ac:dyDescent="0.2">
      <c r="A37" s="63" t="s">
        <v>34</v>
      </c>
      <c r="B37" s="48">
        <v>30</v>
      </c>
      <c r="C37" s="48" t="s">
        <v>9</v>
      </c>
      <c r="D37" s="48">
        <v>1</v>
      </c>
      <c r="E37" s="48" t="str">
        <f t="shared" si="0"/>
        <v>A0304275 -(-) NADPH-30_1</v>
      </c>
      <c r="F37" s="52">
        <v>10800</v>
      </c>
      <c r="G37" s="52">
        <v>120000</v>
      </c>
      <c r="H37" s="53">
        <f t="shared" ref="H37:H39" si="9">F37/G37</f>
        <v>0.09</v>
      </c>
      <c r="I37" s="148">
        <v>9</v>
      </c>
      <c r="J37" s="149" t="str">
        <f>A52</f>
        <v xml:space="preserve">AB680 </v>
      </c>
      <c r="K37" s="76">
        <f>H52</f>
        <v>9.1129032258064513E-2</v>
      </c>
      <c r="L37" s="77">
        <f>H55</f>
        <v>8.9344262295081966E-2</v>
      </c>
    </row>
    <row r="38" spans="1:14" x14ac:dyDescent="0.2">
      <c r="A38" s="63" t="s">
        <v>34</v>
      </c>
      <c r="B38" s="48">
        <v>30</v>
      </c>
      <c r="C38" s="48" t="s">
        <v>9</v>
      </c>
      <c r="D38" s="48">
        <v>2</v>
      </c>
      <c r="E38" s="48" t="str">
        <f t="shared" si="0"/>
        <v>A0304275 -(-) NADPH-30_2</v>
      </c>
      <c r="F38" s="52">
        <v>10000</v>
      </c>
      <c r="G38" s="52">
        <v>124000</v>
      </c>
      <c r="H38" s="53">
        <f t="shared" si="9"/>
        <v>8.0645161290322578E-2</v>
      </c>
      <c r="I38" s="148"/>
      <c r="J38" s="150"/>
      <c r="K38" s="78">
        <f>H53</f>
        <v>9.4214876033057851E-2</v>
      </c>
      <c r="L38" s="79">
        <f>H56</f>
        <v>8.5483870967741932E-2</v>
      </c>
    </row>
    <row r="39" spans="1:14" ht="13.5" thickBot="1" x14ac:dyDescent="0.25">
      <c r="A39" s="64" t="s">
        <v>34</v>
      </c>
      <c r="B39" s="59">
        <v>30</v>
      </c>
      <c r="C39" s="59" t="s">
        <v>9</v>
      </c>
      <c r="D39" s="59">
        <v>3</v>
      </c>
      <c r="E39" s="59" t="str">
        <f t="shared" si="0"/>
        <v>A0304275 -(-) NADPH-30_3</v>
      </c>
      <c r="F39" s="60">
        <v>11000</v>
      </c>
      <c r="G39" s="60">
        <v>124000</v>
      </c>
      <c r="H39" s="61">
        <f t="shared" si="9"/>
        <v>8.8709677419354843E-2</v>
      </c>
      <c r="I39" s="148"/>
      <c r="J39" s="150"/>
      <c r="K39" s="78">
        <f>H54</f>
        <v>8.6776859504132234E-2</v>
      </c>
      <c r="L39" s="73">
        <f>H57</f>
        <v>8.629032258064516E-2</v>
      </c>
      <c r="N39" s="30"/>
    </row>
    <row r="40" spans="1:14" ht="13.5" thickBot="1" x14ac:dyDescent="0.25">
      <c r="A40" s="34" t="s">
        <v>35</v>
      </c>
      <c r="B40" s="47">
        <v>30</v>
      </c>
      <c r="C40" s="47" t="s">
        <v>10</v>
      </c>
      <c r="D40" s="47">
        <v>1</v>
      </c>
      <c r="E40" s="47" t="str">
        <f t="shared" si="0"/>
        <v>A0003211 -(+) NADPH-30_1</v>
      </c>
      <c r="F40" s="57">
        <v>10500</v>
      </c>
      <c r="G40" s="57">
        <v>122000</v>
      </c>
      <c r="H40" s="58">
        <f>F40/G40</f>
        <v>8.6065573770491802E-2</v>
      </c>
      <c r="I40" s="148"/>
      <c r="J40" s="151"/>
      <c r="K40" s="74">
        <f>AVERAGE(K37:K39)</f>
        <v>9.0706922598418185E-2</v>
      </c>
      <c r="L40" s="75">
        <f>AVERAGE(L37:L39)</f>
        <v>8.7039485281156348E-2</v>
      </c>
    </row>
    <row r="41" spans="1:14" x14ac:dyDescent="0.2">
      <c r="A41" s="35" t="s">
        <v>35</v>
      </c>
      <c r="B41" s="48">
        <v>30</v>
      </c>
      <c r="C41" s="48" t="s">
        <v>10</v>
      </c>
      <c r="D41" s="48">
        <v>2</v>
      </c>
      <c r="E41" s="48" t="str">
        <f t="shared" si="0"/>
        <v>A0003211 -(+) NADPH-30_2</v>
      </c>
      <c r="F41" s="52">
        <v>11000</v>
      </c>
      <c r="G41" s="52">
        <v>120000</v>
      </c>
      <c r="H41" s="53">
        <f>F41/G41</f>
        <v>9.166666666666666E-2</v>
      </c>
      <c r="I41" s="148">
        <v>10</v>
      </c>
      <c r="J41" s="149">
        <f>A58</f>
        <v>0</v>
      </c>
      <c r="K41" s="70" t="e">
        <f>H58</f>
        <v>#DIV/0!</v>
      </c>
      <c r="L41" s="71"/>
    </row>
    <row r="42" spans="1:14" x14ac:dyDescent="0.2">
      <c r="A42" s="35" t="s">
        <v>35</v>
      </c>
      <c r="B42" s="48">
        <v>30</v>
      </c>
      <c r="C42" s="48" t="s">
        <v>10</v>
      </c>
      <c r="D42" s="48">
        <v>3</v>
      </c>
      <c r="E42" s="48" t="str">
        <f t="shared" si="0"/>
        <v>A0003211 -(+) NADPH-30_3</v>
      </c>
      <c r="F42" s="52">
        <v>10100</v>
      </c>
      <c r="G42" s="52">
        <v>124000</v>
      </c>
      <c r="H42" s="53">
        <f>F42/G42</f>
        <v>8.1451612903225806E-2</v>
      </c>
      <c r="I42" s="148"/>
      <c r="J42" s="150"/>
      <c r="K42" s="72" t="e">
        <f>H59</f>
        <v>#DIV/0!</v>
      </c>
      <c r="L42" s="73" t="e">
        <f>H62</f>
        <v>#DIV/0!</v>
      </c>
    </row>
    <row r="43" spans="1:14" x14ac:dyDescent="0.2">
      <c r="A43" s="35" t="s">
        <v>35</v>
      </c>
      <c r="B43" s="48">
        <v>30</v>
      </c>
      <c r="C43" s="48" t="s">
        <v>9</v>
      </c>
      <c r="D43" s="48">
        <v>1</v>
      </c>
      <c r="E43" s="48" t="str">
        <f t="shared" si="0"/>
        <v>A0003211 -(-) NADPH-30_1</v>
      </c>
      <c r="F43" s="52">
        <v>10500</v>
      </c>
      <c r="G43" s="52">
        <v>120000</v>
      </c>
      <c r="H43" s="53">
        <f t="shared" ref="H43:H45" si="10">F43/G43</f>
        <v>8.7499999999999994E-2</v>
      </c>
      <c r="I43" s="148"/>
      <c r="J43" s="150"/>
      <c r="K43" s="72" t="e">
        <f>H60</f>
        <v>#DIV/0!</v>
      </c>
      <c r="L43" s="73" t="e">
        <f>H63</f>
        <v>#DIV/0!</v>
      </c>
      <c r="N43" s="30"/>
    </row>
    <row r="44" spans="1:14" ht="13.5" thickBot="1" x14ac:dyDescent="0.25">
      <c r="A44" s="35" t="s">
        <v>35</v>
      </c>
      <c r="B44" s="48">
        <v>30</v>
      </c>
      <c r="C44" s="48" t="s">
        <v>9</v>
      </c>
      <c r="D44" s="48">
        <v>2</v>
      </c>
      <c r="E44" s="48" t="str">
        <f t="shared" si="0"/>
        <v>A0003211 -(-) NADPH-30_2</v>
      </c>
      <c r="F44" s="52">
        <v>10500</v>
      </c>
      <c r="G44" s="52">
        <v>120000</v>
      </c>
      <c r="H44" s="53">
        <f t="shared" si="10"/>
        <v>8.7499999999999994E-2</v>
      </c>
      <c r="I44" s="148"/>
      <c r="J44" s="151"/>
      <c r="K44" s="74" t="e">
        <f>AVERAGE(K41:K43)</f>
        <v>#DIV/0!</v>
      </c>
      <c r="L44" s="75" t="e">
        <f>AVERAGE(L41:L43)</f>
        <v>#DIV/0!</v>
      </c>
    </row>
    <row r="45" spans="1:14" ht="13.5" thickBot="1" x14ac:dyDescent="0.25">
      <c r="A45" s="36" t="s">
        <v>35</v>
      </c>
      <c r="B45" s="59">
        <v>30</v>
      </c>
      <c r="C45" s="59" t="s">
        <v>9</v>
      </c>
      <c r="D45" s="59">
        <v>3</v>
      </c>
      <c r="E45" s="59" t="str">
        <f t="shared" si="0"/>
        <v>A0003211 -(-) NADPH-30_3</v>
      </c>
      <c r="F45" s="60">
        <v>10300</v>
      </c>
      <c r="G45" s="60">
        <v>123000</v>
      </c>
      <c r="H45" s="61">
        <f t="shared" si="10"/>
        <v>8.3739837398373984E-2</v>
      </c>
      <c r="I45" s="148">
        <v>11</v>
      </c>
      <c r="J45" s="149">
        <f>A64</f>
        <v>0</v>
      </c>
      <c r="K45" s="70" t="e">
        <f>H64</f>
        <v>#DIV/0!</v>
      </c>
      <c r="L45" s="71"/>
    </row>
    <row r="46" spans="1:14" x14ac:dyDescent="0.2">
      <c r="A46" s="34" t="s">
        <v>38</v>
      </c>
      <c r="B46" s="47">
        <v>30</v>
      </c>
      <c r="C46" s="47" t="s">
        <v>10</v>
      </c>
      <c r="D46" s="47">
        <v>1</v>
      </c>
      <c r="E46" s="47" t="str">
        <f t="shared" si="0"/>
        <v>A0003105 -(+) NADPH-30_1</v>
      </c>
      <c r="F46" s="57">
        <v>11500</v>
      </c>
      <c r="G46" s="57">
        <v>122000</v>
      </c>
      <c r="H46" s="58">
        <f>F46/G46</f>
        <v>9.4262295081967207E-2</v>
      </c>
      <c r="I46" s="148"/>
      <c r="J46" s="150"/>
      <c r="K46" s="72" t="e">
        <f>H65</f>
        <v>#DIV/0!</v>
      </c>
      <c r="L46" s="73" t="e">
        <f>H68</f>
        <v>#DIV/0!</v>
      </c>
    </row>
    <row r="47" spans="1:14" x14ac:dyDescent="0.2">
      <c r="A47" s="35" t="s">
        <v>38</v>
      </c>
      <c r="B47" s="48">
        <v>30</v>
      </c>
      <c r="C47" s="48" t="s">
        <v>10</v>
      </c>
      <c r="D47" s="48">
        <v>2</v>
      </c>
      <c r="E47" s="48" t="str">
        <f t="shared" si="0"/>
        <v>A0003105 -(+) NADPH-30_2</v>
      </c>
      <c r="F47" s="52">
        <v>11000</v>
      </c>
      <c r="G47" s="52">
        <v>124000</v>
      </c>
      <c r="H47" s="53">
        <f>F47/G47</f>
        <v>8.8709677419354843E-2</v>
      </c>
      <c r="I47" s="148"/>
      <c r="J47" s="150"/>
      <c r="K47" s="72" t="e">
        <f>H66</f>
        <v>#DIV/0!</v>
      </c>
      <c r="L47" s="73" t="e">
        <f>H69</f>
        <v>#DIV/0!</v>
      </c>
      <c r="N47" s="30"/>
    </row>
    <row r="48" spans="1:14" ht="13.5" thickBot="1" x14ac:dyDescent="0.25">
      <c r="A48" s="35" t="s">
        <v>38</v>
      </c>
      <c r="B48" s="48">
        <v>30</v>
      </c>
      <c r="C48" s="48" t="s">
        <v>10</v>
      </c>
      <c r="D48" s="48">
        <v>3</v>
      </c>
      <c r="E48" s="48" t="str">
        <f t="shared" si="0"/>
        <v>A0003105 -(+) NADPH-30_3</v>
      </c>
      <c r="F48" s="52">
        <v>11200</v>
      </c>
      <c r="G48" s="52">
        <v>120000</v>
      </c>
      <c r="H48" s="53">
        <f>F48/G48</f>
        <v>9.3333333333333338E-2</v>
      </c>
      <c r="I48" s="148"/>
      <c r="J48" s="151"/>
      <c r="K48" s="74" t="e">
        <f>AVERAGE(K45:K47)</f>
        <v>#DIV/0!</v>
      </c>
      <c r="L48" s="75" t="e">
        <f>AVERAGE(L45:L47)</f>
        <v>#DIV/0!</v>
      </c>
    </row>
    <row r="49" spans="1:14" x14ac:dyDescent="0.2">
      <c r="A49" s="35" t="s">
        <v>38</v>
      </c>
      <c r="B49" s="48">
        <v>30</v>
      </c>
      <c r="C49" s="48" t="s">
        <v>9</v>
      </c>
      <c r="D49" s="48">
        <v>1</v>
      </c>
      <c r="E49" s="48" t="str">
        <f t="shared" si="0"/>
        <v>A0003105 -(-) NADPH-30_1</v>
      </c>
      <c r="F49" s="52">
        <v>10600</v>
      </c>
      <c r="G49" s="52">
        <v>126000</v>
      </c>
      <c r="H49" s="53">
        <f t="shared" ref="H49:H51" si="11">F49/G49</f>
        <v>8.4126984126984133E-2</v>
      </c>
      <c r="I49" s="148">
        <v>12</v>
      </c>
      <c r="J49" s="149">
        <f>A70</f>
        <v>0</v>
      </c>
      <c r="K49" s="70" t="e">
        <f>H70</f>
        <v>#DIV/0!</v>
      </c>
      <c r="L49" s="71" t="e">
        <f>H73</f>
        <v>#DIV/0!</v>
      </c>
    </row>
    <row r="50" spans="1:14" x14ac:dyDescent="0.2">
      <c r="A50" s="35" t="s">
        <v>38</v>
      </c>
      <c r="B50" s="48">
        <v>30</v>
      </c>
      <c r="C50" s="48" t="s">
        <v>9</v>
      </c>
      <c r="D50" s="48">
        <v>2</v>
      </c>
      <c r="E50" s="48" t="str">
        <f t="shared" si="0"/>
        <v>A0003105 -(-) NADPH-30_2</v>
      </c>
      <c r="F50" s="52">
        <v>10800</v>
      </c>
      <c r="G50" s="52">
        <v>123000</v>
      </c>
      <c r="H50" s="53">
        <f t="shared" si="11"/>
        <v>8.7804878048780483E-2</v>
      </c>
      <c r="I50" s="148"/>
      <c r="J50" s="150"/>
      <c r="K50" s="72" t="e">
        <f>H71</f>
        <v>#DIV/0!</v>
      </c>
      <c r="L50" s="73" t="e">
        <f>H74</f>
        <v>#DIV/0!</v>
      </c>
    </row>
    <row r="51" spans="1:14" ht="13.5" thickBot="1" x14ac:dyDescent="0.25">
      <c r="A51" s="36" t="s">
        <v>38</v>
      </c>
      <c r="B51" s="59">
        <v>30</v>
      </c>
      <c r="C51" s="59" t="s">
        <v>9</v>
      </c>
      <c r="D51" s="59">
        <v>3</v>
      </c>
      <c r="E51" s="59" t="str">
        <f t="shared" si="0"/>
        <v>A0003105 -(-) NADPH-30_3</v>
      </c>
      <c r="F51" s="60">
        <v>10700</v>
      </c>
      <c r="G51" s="60">
        <v>125000</v>
      </c>
      <c r="H51" s="61">
        <f t="shared" si="11"/>
        <v>8.5599999999999996E-2</v>
      </c>
      <c r="I51" s="148"/>
      <c r="J51" s="150"/>
      <c r="K51" s="72" t="e">
        <f>H72</f>
        <v>#DIV/0!</v>
      </c>
      <c r="L51" s="73" t="e">
        <f>H75</f>
        <v>#DIV/0!</v>
      </c>
      <c r="N51" s="30"/>
    </row>
    <row r="52" spans="1:14" ht="13.5" thickBot="1" x14ac:dyDescent="0.25">
      <c r="A52" s="62" t="s">
        <v>36</v>
      </c>
      <c r="B52" s="49">
        <v>30</v>
      </c>
      <c r="C52" s="49" t="s">
        <v>10</v>
      </c>
      <c r="D52" s="49">
        <v>1</v>
      </c>
      <c r="E52" s="49" t="str">
        <f t="shared" si="0"/>
        <v>AB680 -(+) NADPH-30_1</v>
      </c>
      <c r="F52" s="57">
        <v>11300</v>
      </c>
      <c r="G52" s="57">
        <v>124000</v>
      </c>
      <c r="H52" s="58">
        <f>F52/G52</f>
        <v>9.1129032258064513E-2</v>
      </c>
      <c r="I52" s="148"/>
      <c r="J52" s="151"/>
      <c r="K52" s="74" t="e">
        <f>AVERAGE(K49:K51)</f>
        <v>#DIV/0!</v>
      </c>
      <c r="L52" s="84" t="e">
        <f>AVERAGE(L49:L51)</f>
        <v>#DIV/0!</v>
      </c>
    </row>
    <row r="53" spans="1:14" x14ac:dyDescent="0.2">
      <c r="A53" s="63" t="s">
        <v>36</v>
      </c>
      <c r="B53" s="50">
        <v>30</v>
      </c>
      <c r="C53" s="50" t="s">
        <v>10</v>
      </c>
      <c r="D53" s="50">
        <v>2</v>
      </c>
      <c r="E53" s="50" t="str">
        <f t="shared" si="0"/>
        <v>AB680 -(+) NADPH-30_2</v>
      </c>
      <c r="F53" s="52">
        <v>11400</v>
      </c>
      <c r="G53" s="52">
        <v>121000</v>
      </c>
      <c r="H53" s="53">
        <f>F53/G53</f>
        <v>9.4214876033057851E-2</v>
      </c>
      <c r="I53" s="148">
        <v>13</v>
      </c>
      <c r="J53" s="149">
        <f>A76</f>
        <v>0</v>
      </c>
      <c r="K53" s="76" t="e">
        <f>H76</f>
        <v>#DIV/0!</v>
      </c>
      <c r="L53" s="77" t="e">
        <f>H79</f>
        <v>#DIV/0!</v>
      </c>
    </row>
    <row r="54" spans="1:14" x14ac:dyDescent="0.2">
      <c r="A54" s="63" t="s">
        <v>36</v>
      </c>
      <c r="B54" s="50">
        <v>30</v>
      </c>
      <c r="C54" s="50" t="s">
        <v>10</v>
      </c>
      <c r="D54" s="50">
        <v>3</v>
      </c>
      <c r="E54" s="50" t="str">
        <f t="shared" si="0"/>
        <v>AB680 -(+) NADPH-30_3</v>
      </c>
      <c r="F54" s="52">
        <v>10500</v>
      </c>
      <c r="G54" s="52">
        <v>121000</v>
      </c>
      <c r="H54" s="53">
        <f>F54/G54</f>
        <v>8.6776859504132234E-2</v>
      </c>
      <c r="I54" s="148"/>
      <c r="J54" s="150"/>
      <c r="K54" s="78" t="e">
        <f>H77</f>
        <v>#DIV/0!</v>
      </c>
      <c r="L54" s="79" t="e">
        <f>H80</f>
        <v>#DIV/0!</v>
      </c>
    </row>
    <row r="55" spans="1:14" x14ac:dyDescent="0.2">
      <c r="A55" s="63" t="s">
        <v>36</v>
      </c>
      <c r="B55" s="48">
        <v>30</v>
      </c>
      <c r="C55" s="48" t="s">
        <v>9</v>
      </c>
      <c r="D55" s="48">
        <v>1</v>
      </c>
      <c r="E55" s="48" t="str">
        <f t="shared" si="0"/>
        <v>AB680 -(-) NADPH-30_1</v>
      </c>
      <c r="F55" s="52">
        <v>10900</v>
      </c>
      <c r="G55" s="52">
        <v>122000</v>
      </c>
      <c r="H55" s="53">
        <f t="shared" ref="H55:H57" si="12">F55/G55</f>
        <v>8.9344262295081966E-2</v>
      </c>
      <c r="I55" s="148"/>
      <c r="J55" s="150"/>
      <c r="K55" s="78" t="e">
        <f>H78</f>
        <v>#DIV/0!</v>
      </c>
      <c r="L55" s="79" t="e">
        <f>H81</f>
        <v>#DIV/0!</v>
      </c>
      <c r="N55" s="30"/>
    </row>
    <row r="56" spans="1:14" ht="13.5" thickBot="1" x14ac:dyDescent="0.25">
      <c r="A56" s="63" t="s">
        <v>36</v>
      </c>
      <c r="B56" s="48">
        <v>30</v>
      </c>
      <c r="C56" s="48" t="s">
        <v>9</v>
      </c>
      <c r="D56" s="48">
        <v>2</v>
      </c>
      <c r="E56" s="48" t="str">
        <f t="shared" si="0"/>
        <v>AB680 -(-) NADPH-30_2</v>
      </c>
      <c r="F56" s="52">
        <v>10600</v>
      </c>
      <c r="G56" s="52">
        <v>124000</v>
      </c>
      <c r="H56" s="53">
        <f t="shared" si="12"/>
        <v>8.5483870967741932E-2</v>
      </c>
      <c r="I56" s="148"/>
      <c r="J56" s="151"/>
      <c r="K56" s="74" t="e">
        <f>AVERAGE(K53:K55)</f>
        <v>#DIV/0!</v>
      </c>
      <c r="L56" s="84" t="e">
        <f>AVERAGE(L53:L55)</f>
        <v>#DIV/0!</v>
      </c>
    </row>
    <row r="57" spans="1:14" ht="15.75" thickBot="1" x14ac:dyDescent="0.3">
      <c r="A57" s="64" t="s">
        <v>36</v>
      </c>
      <c r="B57" s="59">
        <v>30</v>
      </c>
      <c r="C57" s="59" t="s">
        <v>9</v>
      </c>
      <c r="D57" s="59">
        <v>3</v>
      </c>
      <c r="E57" s="59" t="str">
        <f t="shared" si="0"/>
        <v>AB680 -(-) NADPH-30_3</v>
      </c>
      <c r="F57" s="60">
        <v>10700</v>
      </c>
      <c r="G57" s="60">
        <v>124000</v>
      </c>
      <c r="H57" s="61">
        <f t="shared" si="12"/>
        <v>8.629032258064516E-2</v>
      </c>
      <c r="I57" s="148">
        <v>14</v>
      </c>
      <c r="J57" s="149">
        <f>A82</f>
        <v>0</v>
      </c>
      <c r="K57" s="76" t="e">
        <f>H82</f>
        <v>#DIV/0!</v>
      </c>
      <c r="L57" s="77" t="e">
        <f>H85</f>
        <v>#DIV/0!</v>
      </c>
      <c r="N57" s="31"/>
    </row>
    <row r="58" spans="1:14" ht="15" x14ac:dyDescent="0.25">
      <c r="A58" s="65"/>
      <c r="B58" s="47">
        <v>30</v>
      </c>
      <c r="C58" s="47" t="s">
        <v>10</v>
      </c>
      <c r="D58" s="47">
        <v>1</v>
      </c>
      <c r="E58" s="47" t="str">
        <f t="shared" si="0"/>
        <v>-(+) NADPH-30_1</v>
      </c>
      <c r="F58" s="57"/>
      <c r="G58" s="57"/>
      <c r="H58" s="58" t="e">
        <f>F58/G58</f>
        <v>#DIV/0!</v>
      </c>
      <c r="I58" s="148"/>
      <c r="J58" s="150"/>
      <c r="K58" s="78" t="e">
        <f>H83</f>
        <v>#DIV/0!</v>
      </c>
      <c r="L58" s="79" t="e">
        <f>H86</f>
        <v>#DIV/0!</v>
      </c>
      <c r="N58" s="31"/>
    </row>
    <row r="59" spans="1:14" ht="15" x14ac:dyDescent="0.25">
      <c r="A59" s="66"/>
      <c r="B59" s="48">
        <v>30</v>
      </c>
      <c r="C59" s="48" t="s">
        <v>10</v>
      </c>
      <c r="D59" s="48">
        <v>2</v>
      </c>
      <c r="E59" s="48" t="str">
        <f t="shared" si="0"/>
        <v>-(+) NADPH-30_2</v>
      </c>
      <c r="F59" s="52"/>
      <c r="G59" s="52"/>
      <c r="H59" s="53" t="e">
        <f>F59/G59</f>
        <v>#DIV/0!</v>
      </c>
      <c r="I59" s="148"/>
      <c r="J59" s="150"/>
      <c r="K59" s="72" t="e">
        <f>H84</f>
        <v>#DIV/0!</v>
      </c>
      <c r="L59" s="73" t="e">
        <f>H87</f>
        <v>#DIV/0!</v>
      </c>
      <c r="N59" s="31"/>
    </row>
    <row r="60" spans="1:14" ht="13.5" thickBot="1" x14ac:dyDescent="0.25">
      <c r="A60" s="66"/>
      <c r="B60" s="48">
        <v>30</v>
      </c>
      <c r="C60" s="48" t="s">
        <v>10</v>
      </c>
      <c r="D60" s="48">
        <v>3</v>
      </c>
      <c r="E60" s="48" t="str">
        <f t="shared" si="0"/>
        <v>-(+) NADPH-30_3</v>
      </c>
      <c r="F60" s="52"/>
      <c r="G60" s="52"/>
      <c r="H60" s="53" t="e">
        <f>F60/G60</f>
        <v>#DIV/0!</v>
      </c>
      <c r="I60" s="148"/>
      <c r="J60" s="151"/>
      <c r="K60" s="74" t="e">
        <f>AVERAGE(K57:K59)</f>
        <v>#DIV/0!</v>
      </c>
      <c r="L60" s="84" t="e">
        <f>AVERAGE(L57:L59)</f>
        <v>#DIV/0!</v>
      </c>
    </row>
    <row r="61" spans="1:14" x14ac:dyDescent="0.2">
      <c r="A61" s="66"/>
      <c r="B61" s="48">
        <v>30</v>
      </c>
      <c r="C61" s="48" t="s">
        <v>9</v>
      </c>
      <c r="D61" s="48">
        <v>1</v>
      </c>
      <c r="E61" s="48" t="str">
        <f t="shared" si="0"/>
        <v>-(-) NADPH-30_1</v>
      </c>
      <c r="F61" s="52"/>
      <c r="G61" s="52"/>
      <c r="H61" s="53" t="e">
        <f t="shared" ref="H61:H63" si="13">F61/G61</f>
        <v>#DIV/0!</v>
      </c>
      <c r="I61" s="148">
        <v>15</v>
      </c>
      <c r="J61" s="149">
        <f>A88</f>
        <v>0</v>
      </c>
      <c r="K61" s="82" t="e">
        <f>H82</f>
        <v>#DIV/0!</v>
      </c>
      <c r="L61" s="77" t="e">
        <f>H91</f>
        <v>#DIV/0!</v>
      </c>
    </row>
    <row r="62" spans="1:14" x14ac:dyDescent="0.2">
      <c r="A62" s="66"/>
      <c r="B62" s="48">
        <v>30</v>
      </c>
      <c r="C62" s="48" t="s">
        <v>9</v>
      </c>
      <c r="D62" s="48">
        <v>2</v>
      </c>
      <c r="E62" s="48" t="str">
        <f t="shared" si="0"/>
        <v>-(-) NADPH-30_2</v>
      </c>
      <c r="F62" s="52"/>
      <c r="G62" s="52"/>
      <c r="H62" s="53" t="e">
        <f t="shared" si="13"/>
        <v>#DIV/0!</v>
      </c>
      <c r="I62" s="148"/>
      <c r="J62" s="150"/>
      <c r="K62" s="81" t="e">
        <f t="shared" ref="K62:K63" si="14">H83</f>
        <v>#DIV/0!</v>
      </c>
      <c r="L62" s="79" t="e">
        <f t="shared" ref="L62:L63" si="15">H92</f>
        <v>#DIV/0!</v>
      </c>
    </row>
    <row r="63" spans="1:14" ht="13.5" thickBot="1" x14ac:dyDescent="0.25">
      <c r="A63" s="67"/>
      <c r="B63" s="59">
        <v>30</v>
      </c>
      <c r="C63" s="59" t="s">
        <v>9</v>
      </c>
      <c r="D63" s="59">
        <v>3</v>
      </c>
      <c r="E63" s="59" t="str">
        <f t="shared" si="0"/>
        <v>-(-) NADPH-30_3</v>
      </c>
      <c r="F63" s="60"/>
      <c r="G63" s="60"/>
      <c r="H63" s="61" t="e">
        <f t="shared" si="13"/>
        <v>#DIV/0!</v>
      </c>
      <c r="I63" s="148"/>
      <c r="J63" s="150"/>
      <c r="K63" s="81" t="e">
        <f t="shared" si="14"/>
        <v>#DIV/0!</v>
      </c>
      <c r="L63" s="79" t="e">
        <f t="shared" si="15"/>
        <v>#DIV/0!</v>
      </c>
      <c r="N63" s="30"/>
    </row>
    <row r="64" spans="1:14" ht="13.5" thickBot="1" x14ac:dyDescent="0.25">
      <c r="A64" s="65"/>
      <c r="B64" s="47">
        <v>30</v>
      </c>
      <c r="C64" s="47" t="s">
        <v>10</v>
      </c>
      <c r="D64" s="47">
        <v>1</v>
      </c>
      <c r="E64" s="47" t="str">
        <f t="shared" si="0"/>
        <v>-(+) NADPH-30_1</v>
      </c>
      <c r="F64" s="57"/>
      <c r="G64" s="57"/>
      <c r="H64" s="58" t="e">
        <f>F64/G64</f>
        <v>#DIV/0!</v>
      </c>
      <c r="I64" s="148"/>
      <c r="J64" s="152"/>
      <c r="K64" s="83" t="e">
        <f>AVERAGE(K61:K63)</f>
        <v>#DIV/0!</v>
      </c>
      <c r="L64" s="84" t="e">
        <f>AVERAGE(L61:L63)</f>
        <v>#DIV/0!</v>
      </c>
    </row>
    <row r="65" spans="1:20" x14ac:dyDescent="0.2">
      <c r="A65" s="66"/>
      <c r="B65" s="48">
        <v>30</v>
      </c>
      <c r="C65" s="48" t="s">
        <v>10</v>
      </c>
      <c r="D65" s="48">
        <v>2</v>
      </c>
      <c r="E65" s="48" t="str">
        <f t="shared" si="0"/>
        <v>-(+) NADPH-30_2</v>
      </c>
      <c r="F65" s="52"/>
      <c r="G65" s="52"/>
      <c r="H65" s="53" t="e">
        <f>F65/G65</f>
        <v>#DIV/0!</v>
      </c>
      <c r="I65" s="148">
        <v>16</v>
      </c>
      <c r="J65" s="149">
        <f>A94</f>
        <v>0</v>
      </c>
      <c r="K65" s="82" t="e">
        <f>H94</f>
        <v>#DIV/0!</v>
      </c>
      <c r="L65" s="77" t="e">
        <f>H97</f>
        <v>#DIV/0!</v>
      </c>
    </row>
    <row r="66" spans="1:20" x14ac:dyDescent="0.2">
      <c r="A66" s="66"/>
      <c r="B66" s="48">
        <v>30</v>
      </c>
      <c r="C66" s="48" t="s">
        <v>10</v>
      </c>
      <c r="D66" s="48">
        <v>3</v>
      </c>
      <c r="E66" s="48" t="str">
        <f t="shared" si="0"/>
        <v>-(+) NADPH-30_3</v>
      </c>
      <c r="F66" s="52"/>
      <c r="G66" s="52"/>
      <c r="H66" s="53" t="e">
        <f>F66/G66</f>
        <v>#DIV/0!</v>
      </c>
      <c r="I66" s="148"/>
      <c r="J66" s="150"/>
      <c r="K66" s="81" t="e">
        <f t="shared" ref="K66:K67" si="16">H95</f>
        <v>#DIV/0!</v>
      </c>
      <c r="L66" s="79" t="e">
        <f t="shared" ref="L66:L67" si="17">H98</f>
        <v>#DIV/0!</v>
      </c>
    </row>
    <row r="67" spans="1:20" x14ac:dyDescent="0.2">
      <c r="A67" s="66"/>
      <c r="B67" s="48">
        <v>30</v>
      </c>
      <c r="C67" s="48" t="s">
        <v>9</v>
      </c>
      <c r="D67" s="48">
        <v>1</v>
      </c>
      <c r="E67" s="48" t="str">
        <f t="shared" si="0"/>
        <v>-(-) NADPH-30_1</v>
      </c>
      <c r="F67" s="52"/>
      <c r="G67" s="52"/>
      <c r="H67" s="53" t="e">
        <f t="shared" ref="H67:H69" si="18">F67/G67</f>
        <v>#DIV/0!</v>
      </c>
      <c r="I67" s="148"/>
      <c r="J67" s="150"/>
      <c r="K67" s="81" t="e">
        <f t="shared" si="16"/>
        <v>#DIV/0!</v>
      </c>
      <c r="L67" s="79" t="e">
        <f t="shared" si="17"/>
        <v>#DIV/0!</v>
      </c>
      <c r="N67" s="30"/>
    </row>
    <row r="68" spans="1:20" ht="13.5" thickBot="1" x14ac:dyDescent="0.25">
      <c r="A68" s="66"/>
      <c r="B68" s="48">
        <v>30</v>
      </c>
      <c r="C68" s="48" t="s">
        <v>9</v>
      </c>
      <c r="D68" s="48">
        <v>2</v>
      </c>
      <c r="E68" s="48" t="str">
        <f t="shared" ref="E68:E99" si="19">CONCATENATE(A68,"-",C68,"-",B68,"_",D68)</f>
        <v>-(-) NADPH-30_2</v>
      </c>
      <c r="F68" s="52"/>
      <c r="G68" s="52"/>
      <c r="H68" s="53" t="e">
        <f t="shared" si="18"/>
        <v>#DIV/0!</v>
      </c>
      <c r="I68" s="148"/>
      <c r="J68" s="152"/>
      <c r="K68" s="83" t="e">
        <f>AVERAGE(K65:K67)</f>
        <v>#DIV/0!</v>
      </c>
      <c r="L68" s="84" t="e">
        <f>AVERAGE(L65:L67)</f>
        <v>#DIV/0!</v>
      </c>
    </row>
    <row r="69" spans="1:20" ht="13.5" thickBot="1" x14ac:dyDescent="0.25">
      <c r="A69" s="67"/>
      <c r="B69" s="59">
        <v>30</v>
      </c>
      <c r="C69" s="59" t="s">
        <v>9</v>
      </c>
      <c r="D69" s="59">
        <v>3</v>
      </c>
      <c r="E69" s="59" t="str">
        <f t="shared" si="19"/>
        <v>-(-) NADPH-30_3</v>
      </c>
      <c r="F69" s="60"/>
      <c r="G69" s="60"/>
      <c r="H69" s="61" t="e">
        <f t="shared" si="18"/>
        <v>#DIV/0!</v>
      </c>
      <c r="J69" s="3"/>
    </row>
    <row r="70" spans="1:20" x14ac:dyDescent="0.2">
      <c r="A70" s="62"/>
      <c r="B70" s="47">
        <v>30</v>
      </c>
      <c r="C70" s="47" t="s">
        <v>10</v>
      </c>
      <c r="D70" s="47">
        <v>1</v>
      </c>
      <c r="E70" s="47" t="str">
        <f t="shared" si="19"/>
        <v>-(+) NADPH-30_1</v>
      </c>
      <c r="F70" s="57"/>
      <c r="G70" s="57"/>
      <c r="H70" s="58" t="e">
        <f>F70/G70</f>
        <v>#DIV/0!</v>
      </c>
      <c r="J70" s="51"/>
    </row>
    <row r="71" spans="1:20" x14ac:dyDescent="0.2">
      <c r="A71" s="63"/>
      <c r="B71" s="48">
        <v>30</v>
      </c>
      <c r="C71" s="48" t="s">
        <v>10</v>
      </c>
      <c r="D71" s="48">
        <v>2</v>
      </c>
      <c r="E71" s="48" t="str">
        <f t="shared" si="19"/>
        <v>-(+) NADPH-30_2</v>
      </c>
      <c r="F71" s="52"/>
      <c r="G71" s="52"/>
      <c r="H71" s="53" t="e">
        <f>F71/G71</f>
        <v>#DIV/0!</v>
      </c>
      <c r="J71" s="3"/>
      <c r="P71" s="33"/>
    </row>
    <row r="72" spans="1:20" x14ac:dyDescent="0.2">
      <c r="A72" s="63"/>
      <c r="B72" s="48">
        <v>30</v>
      </c>
      <c r="C72" s="48" t="s">
        <v>10</v>
      </c>
      <c r="D72" s="48">
        <v>3</v>
      </c>
      <c r="E72" s="48" t="str">
        <f t="shared" si="19"/>
        <v>-(+) NADPH-30_3</v>
      </c>
      <c r="F72" s="52"/>
      <c r="G72" s="52"/>
      <c r="H72" s="53" t="e">
        <f>F72/G72</f>
        <v>#DIV/0!</v>
      </c>
      <c r="J72" s="3"/>
      <c r="O72" s="2"/>
      <c r="P72" s="2"/>
      <c r="Q72" s="2"/>
      <c r="R72" s="2"/>
      <c r="S72" s="2"/>
      <c r="T72" s="2"/>
    </row>
    <row r="73" spans="1:20" x14ac:dyDescent="0.2">
      <c r="A73" s="63"/>
      <c r="B73" s="48">
        <v>30</v>
      </c>
      <c r="C73" s="48" t="s">
        <v>9</v>
      </c>
      <c r="D73" s="48">
        <v>1</v>
      </c>
      <c r="E73" s="48" t="str">
        <f t="shared" si="19"/>
        <v>-(-) NADPH-30_1</v>
      </c>
      <c r="F73" s="52"/>
      <c r="G73" s="52"/>
      <c r="H73" s="53" t="e">
        <f t="shared" ref="H73:H99" si="20">F73/G73</f>
        <v>#DIV/0!</v>
      </c>
      <c r="J73" s="3"/>
      <c r="O73" s="2"/>
      <c r="P73" s="2"/>
      <c r="Q73" s="2"/>
      <c r="R73" s="2"/>
      <c r="S73" s="2"/>
      <c r="T73" s="2"/>
    </row>
    <row r="74" spans="1:20" x14ac:dyDescent="0.2">
      <c r="A74" s="63"/>
      <c r="B74" s="48">
        <v>30</v>
      </c>
      <c r="C74" s="48" t="s">
        <v>9</v>
      </c>
      <c r="D74" s="48">
        <v>2</v>
      </c>
      <c r="E74" s="48" t="str">
        <f t="shared" si="19"/>
        <v>-(-) NADPH-30_2</v>
      </c>
      <c r="F74" s="52"/>
      <c r="G74" s="52"/>
      <c r="H74" s="53" t="e">
        <f t="shared" si="20"/>
        <v>#DIV/0!</v>
      </c>
      <c r="J74" s="3"/>
      <c r="O74" s="2"/>
      <c r="P74" s="2"/>
      <c r="Q74" s="2"/>
      <c r="R74" s="2"/>
      <c r="S74" s="2"/>
      <c r="T74" s="2"/>
    </row>
    <row r="75" spans="1:20" ht="13.5" thickBot="1" x14ac:dyDescent="0.25">
      <c r="A75" s="64"/>
      <c r="B75" s="59">
        <v>30</v>
      </c>
      <c r="C75" s="59" t="s">
        <v>9</v>
      </c>
      <c r="D75" s="59">
        <v>3</v>
      </c>
      <c r="E75" s="59" t="str">
        <f t="shared" si="19"/>
        <v>-(-) NADPH-30_3</v>
      </c>
      <c r="F75" s="60"/>
      <c r="G75" s="60"/>
      <c r="H75" s="61" t="e">
        <f t="shared" si="20"/>
        <v>#DIV/0!</v>
      </c>
      <c r="J75" s="3"/>
      <c r="M75" s="33"/>
      <c r="O75" s="2"/>
      <c r="P75" s="2"/>
      <c r="Q75" s="2"/>
      <c r="R75" s="2"/>
      <c r="S75" s="2"/>
      <c r="T75" s="2"/>
    </row>
    <row r="76" spans="1:20" x14ac:dyDescent="0.2">
      <c r="A76" s="62"/>
      <c r="B76" s="47">
        <v>30</v>
      </c>
      <c r="C76" s="47" t="s">
        <v>10</v>
      </c>
      <c r="D76" s="47">
        <v>1</v>
      </c>
      <c r="E76" s="47" t="str">
        <f t="shared" si="19"/>
        <v>-(+) NADPH-30_1</v>
      </c>
      <c r="F76" s="57"/>
      <c r="G76" s="57"/>
      <c r="H76" s="58" t="e">
        <f t="shared" si="20"/>
        <v>#DIV/0!</v>
      </c>
      <c r="I76" s="9"/>
      <c r="J76" s="3"/>
      <c r="O76" s="2"/>
      <c r="P76" s="2"/>
      <c r="Q76" s="2"/>
      <c r="R76" s="2"/>
      <c r="S76" s="2"/>
      <c r="T76" s="2"/>
    </row>
    <row r="77" spans="1:20" x14ac:dyDescent="0.2">
      <c r="A77" s="63"/>
      <c r="B77" s="48">
        <v>30</v>
      </c>
      <c r="C77" s="48" t="s">
        <v>10</v>
      </c>
      <c r="D77" s="48">
        <v>2</v>
      </c>
      <c r="E77" s="48" t="str">
        <f t="shared" si="19"/>
        <v>-(+) NADPH-30_2</v>
      </c>
      <c r="F77" s="52"/>
      <c r="G77" s="52"/>
      <c r="H77" s="53" t="e">
        <f t="shared" si="20"/>
        <v>#DIV/0!</v>
      </c>
      <c r="J77" s="3"/>
      <c r="O77" s="2"/>
      <c r="P77" s="2"/>
      <c r="Q77" s="2"/>
      <c r="R77" s="2"/>
      <c r="S77" s="2"/>
      <c r="T77" s="2"/>
    </row>
    <row r="78" spans="1:20" x14ac:dyDescent="0.2">
      <c r="A78" s="63"/>
      <c r="B78" s="48">
        <v>30</v>
      </c>
      <c r="C78" s="48" t="s">
        <v>10</v>
      </c>
      <c r="D78" s="48">
        <v>3</v>
      </c>
      <c r="E78" s="48" t="str">
        <f t="shared" si="19"/>
        <v>-(+) NADPH-30_3</v>
      </c>
      <c r="F78" s="52"/>
      <c r="G78" s="52"/>
      <c r="H78" s="53" t="e">
        <f t="shared" si="20"/>
        <v>#DIV/0!</v>
      </c>
      <c r="J78" s="3"/>
      <c r="O78" s="2"/>
      <c r="P78" s="2"/>
      <c r="Q78" s="2"/>
      <c r="R78" s="2"/>
      <c r="S78" s="2"/>
      <c r="T78" s="2"/>
    </row>
    <row r="79" spans="1:20" x14ac:dyDescent="0.2">
      <c r="A79" s="63"/>
      <c r="B79" s="48">
        <v>30</v>
      </c>
      <c r="C79" s="48" t="s">
        <v>9</v>
      </c>
      <c r="D79" s="48">
        <v>1</v>
      </c>
      <c r="E79" s="48" t="str">
        <f t="shared" si="19"/>
        <v>-(-) NADPH-30_1</v>
      </c>
      <c r="F79" s="52"/>
      <c r="G79" s="52"/>
      <c r="H79" s="53" t="e">
        <f t="shared" si="20"/>
        <v>#DIV/0!</v>
      </c>
      <c r="J79" s="3"/>
      <c r="M79" s="33"/>
      <c r="O79" s="2"/>
      <c r="P79" s="2"/>
      <c r="Q79" s="2"/>
      <c r="R79" s="2"/>
      <c r="S79" s="2"/>
      <c r="T79" s="2"/>
    </row>
    <row r="80" spans="1:20" x14ac:dyDescent="0.2">
      <c r="A80" s="63"/>
      <c r="B80" s="48">
        <v>30</v>
      </c>
      <c r="C80" s="48" t="s">
        <v>9</v>
      </c>
      <c r="D80" s="48">
        <v>2</v>
      </c>
      <c r="E80" s="48" t="str">
        <f t="shared" si="19"/>
        <v>-(-) NADPH-30_2</v>
      </c>
      <c r="F80" s="52"/>
      <c r="G80" s="52"/>
      <c r="H80" s="53" t="e">
        <f t="shared" si="20"/>
        <v>#DIV/0!</v>
      </c>
      <c r="J80" s="3"/>
      <c r="O80" s="2"/>
      <c r="P80" s="2"/>
      <c r="Q80" s="2"/>
      <c r="R80" s="2"/>
      <c r="S80" s="2"/>
      <c r="T80" s="2"/>
    </row>
    <row r="81" spans="1:20" ht="13.5" thickBot="1" x14ac:dyDescent="0.25">
      <c r="A81" s="64"/>
      <c r="B81" s="59">
        <v>30</v>
      </c>
      <c r="C81" s="59" t="s">
        <v>9</v>
      </c>
      <c r="D81" s="59">
        <v>3</v>
      </c>
      <c r="E81" s="59" t="str">
        <f t="shared" si="19"/>
        <v>-(-) NADPH-30_3</v>
      </c>
      <c r="F81" s="60"/>
      <c r="G81" s="60"/>
      <c r="H81" s="61" t="e">
        <f t="shared" si="20"/>
        <v>#DIV/0!</v>
      </c>
      <c r="J81" s="3"/>
      <c r="S81" s="2"/>
      <c r="T81" s="2"/>
    </row>
    <row r="82" spans="1:20" x14ac:dyDescent="0.2">
      <c r="A82" s="62"/>
      <c r="B82" s="47">
        <v>30</v>
      </c>
      <c r="C82" s="47" t="s">
        <v>10</v>
      </c>
      <c r="D82" s="47">
        <v>1</v>
      </c>
      <c r="E82" s="47" t="str">
        <f t="shared" si="19"/>
        <v>-(+) NADPH-30_1</v>
      </c>
      <c r="F82" s="57"/>
      <c r="G82" s="57"/>
      <c r="H82" s="58" t="e">
        <f t="shared" si="20"/>
        <v>#DIV/0!</v>
      </c>
      <c r="J82" s="3"/>
      <c r="S82" s="2"/>
      <c r="T82" s="2"/>
    </row>
    <row r="83" spans="1:20" x14ac:dyDescent="0.2">
      <c r="A83" s="63"/>
      <c r="B83" s="48">
        <v>30</v>
      </c>
      <c r="C83" s="48" t="s">
        <v>10</v>
      </c>
      <c r="D83" s="48">
        <v>2</v>
      </c>
      <c r="E83" s="48" t="str">
        <f t="shared" si="19"/>
        <v>-(+) NADPH-30_2</v>
      </c>
      <c r="F83" s="52"/>
      <c r="G83" s="52"/>
      <c r="H83" s="53" t="e">
        <f t="shared" si="20"/>
        <v>#DIV/0!</v>
      </c>
      <c r="J83" s="3"/>
      <c r="S83" s="2"/>
      <c r="T83" s="2"/>
    </row>
    <row r="84" spans="1:20" x14ac:dyDescent="0.2">
      <c r="A84" s="63"/>
      <c r="B84" s="48">
        <v>30</v>
      </c>
      <c r="C84" s="48" t="s">
        <v>10</v>
      </c>
      <c r="D84" s="48">
        <v>3</v>
      </c>
      <c r="E84" s="48" t="str">
        <f t="shared" si="19"/>
        <v>-(+) NADPH-30_3</v>
      </c>
      <c r="F84" s="52"/>
      <c r="G84" s="52"/>
      <c r="H84" s="53" t="e">
        <f t="shared" si="20"/>
        <v>#DIV/0!</v>
      </c>
      <c r="J84" s="3"/>
      <c r="S84" s="2"/>
      <c r="T84" s="2"/>
    </row>
    <row r="85" spans="1:20" x14ac:dyDescent="0.2">
      <c r="A85" s="63"/>
      <c r="B85" s="48">
        <v>30</v>
      </c>
      <c r="C85" s="48" t="s">
        <v>9</v>
      </c>
      <c r="D85" s="48">
        <v>1</v>
      </c>
      <c r="E85" s="48" t="str">
        <f t="shared" si="19"/>
        <v>-(-) NADPH-30_1</v>
      </c>
      <c r="F85" s="52"/>
      <c r="G85" s="52"/>
      <c r="H85" s="53" t="e">
        <f t="shared" si="20"/>
        <v>#DIV/0!</v>
      </c>
      <c r="J85" s="3"/>
      <c r="S85" s="2"/>
      <c r="T85" s="2"/>
    </row>
    <row r="86" spans="1:20" x14ac:dyDescent="0.2">
      <c r="A86" s="63"/>
      <c r="B86" s="48">
        <v>30</v>
      </c>
      <c r="C86" s="48" t="s">
        <v>9</v>
      </c>
      <c r="D86" s="48">
        <v>2</v>
      </c>
      <c r="E86" s="48" t="str">
        <f t="shared" si="19"/>
        <v>-(-) NADPH-30_2</v>
      </c>
      <c r="F86" s="52"/>
      <c r="G86" s="52"/>
      <c r="H86" s="53" t="e">
        <f t="shared" si="20"/>
        <v>#DIV/0!</v>
      </c>
      <c r="J86" s="3"/>
      <c r="S86" s="2"/>
      <c r="T86" s="2"/>
    </row>
    <row r="87" spans="1:20" ht="13.5" thickBot="1" x14ac:dyDescent="0.25">
      <c r="A87" s="64"/>
      <c r="B87" s="59">
        <v>30</v>
      </c>
      <c r="C87" s="59" t="s">
        <v>9</v>
      </c>
      <c r="D87" s="59">
        <v>3</v>
      </c>
      <c r="E87" s="59" t="str">
        <f t="shared" si="19"/>
        <v>-(-) NADPH-30_3</v>
      </c>
      <c r="F87" s="60"/>
      <c r="G87" s="60"/>
      <c r="H87" s="61" t="e">
        <f t="shared" si="20"/>
        <v>#DIV/0!</v>
      </c>
    </row>
    <row r="88" spans="1:20" x14ac:dyDescent="0.2">
      <c r="A88" s="80"/>
      <c r="B88" s="47">
        <v>30</v>
      </c>
      <c r="C88" s="47" t="s">
        <v>10</v>
      </c>
      <c r="D88" s="47">
        <v>1</v>
      </c>
      <c r="E88" s="47" t="str">
        <f t="shared" si="19"/>
        <v>-(+) NADPH-30_1</v>
      </c>
      <c r="F88" s="57"/>
      <c r="G88" s="57"/>
      <c r="H88" s="58" t="e">
        <f t="shared" si="20"/>
        <v>#DIV/0!</v>
      </c>
    </row>
    <row r="89" spans="1:20" x14ac:dyDescent="0.2">
      <c r="A89" s="48"/>
      <c r="B89" s="48">
        <v>30</v>
      </c>
      <c r="C89" s="48" t="s">
        <v>10</v>
      </c>
      <c r="D89" s="48">
        <v>2</v>
      </c>
      <c r="E89" s="48" t="str">
        <f t="shared" si="19"/>
        <v>-(+) NADPH-30_2</v>
      </c>
      <c r="F89" s="52"/>
      <c r="G89" s="52"/>
      <c r="H89" s="53" t="e">
        <f t="shared" si="20"/>
        <v>#DIV/0!</v>
      </c>
    </row>
    <row r="90" spans="1:20" x14ac:dyDescent="0.2">
      <c r="A90" s="48"/>
      <c r="B90" s="48">
        <v>30</v>
      </c>
      <c r="C90" s="48" t="s">
        <v>10</v>
      </c>
      <c r="D90" s="48">
        <v>3</v>
      </c>
      <c r="E90" s="48" t="str">
        <f t="shared" si="19"/>
        <v>-(+) NADPH-30_3</v>
      </c>
      <c r="F90" s="52"/>
      <c r="G90" s="52"/>
      <c r="H90" s="53" t="e">
        <f t="shared" si="20"/>
        <v>#DIV/0!</v>
      </c>
    </row>
    <row r="91" spans="1:20" x14ac:dyDescent="0.2">
      <c r="A91" s="48"/>
      <c r="B91" s="48">
        <v>30</v>
      </c>
      <c r="C91" s="48" t="s">
        <v>9</v>
      </c>
      <c r="D91" s="48">
        <v>1</v>
      </c>
      <c r="E91" s="48" t="str">
        <f t="shared" si="19"/>
        <v>-(-) NADPH-30_1</v>
      </c>
      <c r="F91" s="52"/>
      <c r="G91" s="52"/>
      <c r="H91" s="53" t="e">
        <f t="shared" si="20"/>
        <v>#DIV/0!</v>
      </c>
    </row>
    <row r="92" spans="1:20" x14ac:dyDescent="0.2">
      <c r="A92" s="48"/>
      <c r="B92" s="48">
        <v>30</v>
      </c>
      <c r="C92" s="48" t="s">
        <v>9</v>
      </c>
      <c r="D92" s="48">
        <v>2</v>
      </c>
      <c r="E92" s="48" t="str">
        <f t="shared" si="19"/>
        <v>-(-) NADPH-30_2</v>
      </c>
      <c r="F92" s="52"/>
      <c r="G92" s="52"/>
      <c r="H92" s="53" t="e">
        <f t="shared" si="20"/>
        <v>#DIV/0!</v>
      </c>
    </row>
    <row r="93" spans="1:20" ht="13.5" thickBot="1" x14ac:dyDescent="0.25">
      <c r="A93" s="59"/>
      <c r="B93" s="59">
        <v>30</v>
      </c>
      <c r="C93" s="59" t="s">
        <v>9</v>
      </c>
      <c r="D93" s="59">
        <v>3</v>
      </c>
      <c r="E93" s="59" t="str">
        <f t="shared" si="19"/>
        <v>-(-) NADPH-30_3</v>
      </c>
      <c r="F93" s="60"/>
      <c r="G93" s="60"/>
      <c r="H93" s="61" t="e">
        <f t="shared" si="20"/>
        <v>#DIV/0!</v>
      </c>
    </row>
    <row r="94" spans="1:20" x14ac:dyDescent="0.2">
      <c r="A94" s="80"/>
      <c r="B94" s="47">
        <v>30</v>
      </c>
      <c r="C94" s="47" t="s">
        <v>10</v>
      </c>
      <c r="D94" s="47">
        <v>1</v>
      </c>
      <c r="E94" s="47" t="str">
        <f t="shared" si="19"/>
        <v>-(+) NADPH-30_1</v>
      </c>
      <c r="F94" s="57"/>
      <c r="G94" s="57"/>
      <c r="H94" s="58" t="e">
        <f t="shared" si="20"/>
        <v>#DIV/0!</v>
      </c>
    </row>
    <row r="95" spans="1:20" x14ac:dyDescent="0.2">
      <c r="A95" s="48"/>
      <c r="B95" s="48">
        <v>30</v>
      </c>
      <c r="C95" s="48" t="s">
        <v>10</v>
      </c>
      <c r="D95" s="48">
        <v>2</v>
      </c>
      <c r="E95" s="48" t="str">
        <f t="shared" si="19"/>
        <v>-(+) NADPH-30_2</v>
      </c>
      <c r="F95" s="52"/>
      <c r="G95" s="52"/>
      <c r="H95" s="53" t="e">
        <f t="shared" si="20"/>
        <v>#DIV/0!</v>
      </c>
    </row>
    <row r="96" spans="1:20" x14ac:dyDescent="0.2">
      <c r="A96" s="48"/>
      <c r="B96" s="48">
        <v>30</v>
      </c>
      <c r="C96" s="48" t="s">
        <v>10</v>
      </c>
      <c r="D96" s="48">
        <v>3</v>
      </c>
      <c r="E96" s="48" t="str">
        <f t="shared" si="19"/>
        <v>-(+) NADPH-30_3</v>
      </c>
      <c r="F96" s="52"/>
      <c r="G96" s="52"/>
      <c r="H96" s="53" t="e">
        <f t="shared" si="20"/>
        <v>#DIV/0!</v>
      </c>
    </row>
    <row r="97" spans="1:8" x14ac:dyDescent="0.2">
      <c r="A97" s="48"/>
      <c r="B97" s="48">
        <v>30</v>
      </c>
      <c r="C97" s="48" t="s">
        <v>9</v>
      </c>
      <c r="D97" s="48">
        <v>1</v>
      </c>
      <c r="E97" s="48" t="str">
        <f t="shared" si="19"/>
        <v>-(-) NADPH-30_1</v>
      </c>
      <c r="F97" s="52"/>
      <c r="G97" s="52"/>
      <c r="H97" s="53" t="e">
        <f t="shared" si="20"/>
        <v>#DIV/0!</v>
      </c>
    </row>
    <row r="98" spans="1:8" x14ac:dyDescent="0.2">
      <c r="A98" s="48"/>
      <c r="B98" s="48">
        <v>30</v>
      </c>
      <c r="C98" s="48" t="s">
        <v>9</v>
      </c>
      <c r="D98" s="48">
        <v>2</v>
      </c>
      <c r="E98" s="48" t="str">
        <f t="shared" si="19"/>
        <v>-(-) NADPH-30_2</v>
      </c>
      <c r="F98" s="52"/>
      <c r="G98" s="52"/>
      <c r="H98" s="53" t="e">
        <f t="shared" si="20"/>
        <v>#DIV/0!</v>
      </c>
    </row>
    <row r="99" spans="1:8" ht="13.5" thickBot="1" x14ac:dyDescent="0.25">
      <c r="A99" s="59"/>
      <c r="B99" s="59">
        <v>30</v>
      </c>
      <c r="C99" s="59" t="s">
        <v>9</v>
      </c>
      <c r="D99" s="59">
        <v>3</v>
      </c>
      <c r="E99" s="59" t="str">
        <f t="shared" si="19"/>
        <v>-(-) NADPH-30_3</v>
      </c>
      <c r="F99" s="60"/>
      <c r="G99" s="60"/>
      <c r="H99" s="61" t="e">
        <f t="shared" si="20"/>
        <v>#DIV/0!</v>
      </c>
    </row>
  </sheetData>
  <mergeCells count="45">
    <mergeCell ref="I57:I60"/>
    <mergeCell ref="J57:J60"/>
    <mergeCell ref="I61:I64"/>
    <mergeCell ref="J61:J64"/>
    <mergeCell ref="I65:I68"/>
    <mergeCell ref="J65:J68"/>
    <mergeCell ref="I45:I48"/>
    <mergeCell ref="J45:J48"/>
    <mergeCell ref="I49:I52"/>
    <mergeCell ref="J49:J52"/>
    <mergeCell ref="I53:I56"/>
    <mergeCell ref="J53:J56"/>
    <mergeCell ref="I33:I36"/>
    <mergeCell ref="J33:J36"/>
    <mergeCell ref="I37:I40"/>
    <mergeCell ref="J37:J40"/>
    <mergeCell ref="I41:I44"/>
    <mergeCell ref="J41:J44"/>
    <mergeCell ref="I21:I24"/>
    <mergeCell ref="J21:J24"/>
    <mergeCell ref="I25:I28"/>
    <mergeCell ref="J25:J28"/>
    <mergeCell ref="I29:I32"/>
    <mergeCell ref="J29:J32"/>
    <mergeCell ref="I13:I16"/>
    <mergeCell ref="J13:J16"/>
    <mergeCell ref="S13:S15"/>
    <mergeCell ref="T13:T14"/>
    <mergeCell ref="S16:S18"/>
    <mergeCell ref="T16:T17"/>
    <mergeCell ref="I17:I20"/>
    <mergeCell ref="J17:J20"/>
    <mergeCell ref="S5:S7"/>
    <mergeCell ref="T5:T6"/>
    <mergeCell ref="S8:S10"/>
    <mergeCell ref="T8:T9"/>
    <mergeCell ref="I9:I12"/>
    <mergeCell ref="J9:J12"/>
    <mergeCell ref="I5:I8"/>
    <mergeCell ref="J5:J8"/>
    <mergeCell ref="M1:N3"/>
    <mergeCell ref="O1:Q1"/>
    <mergeCell ref="O2:P2"/>
    <mergeCell ref="Q2:Q3"/>
    <mergeCell ref="K3:L3"/>
  </mergeCells>
  <pageMargins left="0.5" right="0.5" top="0.75" bottom="0.75" header="0.3" footer="0.3"/>
  <pageSetup scale="40" orientation="portrait" horizontalDpi="4294967295" verticalDpi="4294967295" r:id="rId1"/>
  <headerFooter alignWithMargins="0">
    <oddHeader>&amp;C&amp;A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26625" r:id="rId4">
          <objectPr defaultSize="0" autoPict="0" r:id="rId5">
            <anchor moveWithCells="1" sizeWithCells="1">
              <from>
                <xdr:col>12</xdr:col>
                <xdr:colOff>476250</xdr:colOff>
                <xdr:row>20</xdr:row>
                <xdr:rowOff>180975</xdr:rowOff>
              </from>
              <to>
                <xdr:col>16</xdr:col>
                <xdr:colOff>781050</xdr:colOff>
                <xdr:row>23</xdr:row>
                <xdr:rowOff>171450</xdr:rowOff>
              </to>
            </anchor>
          </objectPr>
        </oleObject>
      </mc:Choice>
      <mc:Fallback>
        <oleObject progId="Equation.3" shapeId="2662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99"/>
  <sheetViews>
    <sheetView view="pageBreakPreview" topLeftCell="B1" zoomScale="80" zoomScaleNormal="56" zoomScaleSheetLayoutView="80" workbookViewId="0">
      <selection activeCell="O7" sqref="O7:Q12"/>
    </sheetView>
  </sheetViews>
  <sheetFormatPr defaultRowHeight="12.75" x14ac:dyDescent="0.2"/>
  <cols>
    <col min="1" max="1" width="19.28515625" style="9" customWidth="1"/>
    <col min="2" max="2" width="6.28515625" style="2" customWidth="1"/>
    <col min="3" max="3" width="10.7109375" style="2" customWidth="1"/>
    <col min="4" max="4" width="10.28515625" style="3" customWidth="1"/>
    <col min="5" max="5" width="32.28515625" style="3" customWidth="1"/>
    <col min="6" max="6" width="13.7109375" style="2" customWidth="1"/>
    <col min="7" max="7" width="11.7109375" style="2" customWidth="1"/>
    <col min="8" max="8" width="12.5703125" style="2" customWidth="1"/>
    <col min="9" max="9" width="11.5703125" style="3" customWidth="1"/>
    <col min="10" max="10" width="18.5703125" style="9" customWidth="1"/>
    <col min="11" max="12" width="12.28515625" style="3" customWidth="1"/>
    <col min="13" max="13" width="8.28515625" style="3" customWidth="1"/>
    <col min="14" max="14" width="18.85546875" style="3" customWidth="1"/>
    <col min="15" max="15" width="13.7109375" style="3" customWidth="1"/>
    <col min="16" max="16" width="13.140625" style="3" customWidth="1"/>
    <col min="17" max="17" width="12.7109375" style="3" customWidth="1"/>
    <col min="18" max="18" width="16.140625" style="3" customWidth="1"/>
    <col min="19" max="20" width="15.28515625" style="3" customWidth="1"/>
    <col min="21" max="21" width="12.5703125" style="2" customWidth="1"/>
    <col min="22" max="22" width="11.5703125" style="2" customWidth="1"/>
    <col min="23" max="23" width="18.28515625" style="2" customWidth="1"/>
    <col min="24" max="24" width="11.5703125" style="2" customWidth="1"/>
    <col min="25" max="25" width="15.28515625" style="2" customWidth="1"/>
    <col min="26" max="26" width="13.42578125" style="2" customWidth="1"/>
    <col min="27" max="27" width="14.7109375" style="2" customWidth="1"/>
    <col min="28" max="29" width="11.5703125" style="2" customWidth="1"/>
    <col min="30" max="248" width="8.7109375" style="2"/>
    <col min="249" max="249" width="25.28515625" style="2" customWidth="1"/>
    <col min="250" max="250" width="6.28515625" style="2" customWidth="1"/>
    <col min="251" max="251" width="10.7109375" style="2" customWidth="1"/>
    <col min="252" max="252" width="10.28515625" style="2" customWidth="1"/>
    <col min="253" max="253" width="32.28515625" style="2" customWidth="1"/>
    <col min="254" max="254" width="13.7109375" style="2" customWidth="1"/>
    <col min="255" max="255" width="11.7109375" style="2" customWidth="1"/>
    <col min="256" max="256" width="12.5703125" style="2" customWidth="1"/>
    <col min="257" max="258" width="11.5703125" style="2" customWidth="1"/>
    <col min="259" max="259" width="18.5703125" style="2" customWidth="1"/>
    <col min="260" max="260" width="11.5703125" style="2" customWidth="1"/>
    <col min="261" max="264" width="12.28515625" style="2" customWidth="1"/>
    <col min="265" max="266" width="11" style="2" customWidth="1"/>
    <col min="267" max="267" width="20.28515625" style="2" customWidth="1"/>
    <col min="268" max="268" width="13.7109375" style="2" customWidth="1"/>
    <col min="269" max="269" width="15.28515625" style="2" customWidth="1"/>
    <col min="270" max="270" width="14.5703125" style="2" customWidth="1"/>
    <col min="271" max="272" width="11" style="2" customWidth="1"/>
    <col min="273" max="273" width="12" style="2" customWidth="1"/>
    <col min="274" max="276" width="15.28515625" style="2" customWidth="1"/>
    <col min="277" max="277" width="12.5703125" style="2" customWidth="1"/>
    <col min="278" max="280" width="11.5703125" style="2" customWidth="1"/>
    <col min="281" max="281" width="15.28515625" style="2" customWidth="1"/>
    <col min="282" max="282" width="13.42578125" style="2" customWidth="1"/>
    <col min="283" max="283" width="14.7109375" style="2" customWidth="1"/>
    <col min="284" max="285" width="11.5703125" style="2" customWidth="1"/>
    <col min="286" max="504" width="8.7109375" style="2"/>
    <col min="505" max="505" width="25.28515625" style="2" customWidth="1"/>
    <col min="506" max="506" width="6.28515625" style="2" customWidth="1"/>
    <col min="507" max="507" width="10.7109375" style="2" customWidth="1"/>
    <col min="508" max="508" width="10.28515625" style="2" customWidth="1"/>
    <col min="509" max="509" width="32.28515625" style="2" customWidth="1"/>
    <col min="510" max="510" width="13.7109375" style="2" customWidth="1"/>
    <col min="511" max="511" width="11.7109375" style="2" customWidth="1"/>
    <col min="512" max="512" width="12.5703125" style="2" customWidth="1"/>
    <col min="513" max="514" width="11.5703125" style="2" customWidth="1"/>
    <col min="515" max="515" width="18.5703125" style="2" customWidth="1"/>
    <col min="516" max="516" width="11.5703125" style="2" customWidth="1"/>
    <col min="517" max="520" width="12.28515625" style="2" customWidth="1"/>
    <col min="521" max="522" width="11" style="2" customWidth="1"/>
    <col min="523" max="523" width="20.28515625" style="2" customWidth="1"/>
    <col min="524" max="524" width="13.7109375" style="2" customWidth="1"/>
    <col min="525" max="525" width="15.28515625" style="2" customWidth="1"/>
    <col min="526" max="526" width="14.5703125" style="2" customWidth="1"/>
    <col min="527" max="528" width="11" style="2" customWidth="1"/>
    <col min="529" max="529" width="12" style="2" customWidth="1"/>
    <col min="530" max="532" width="15.28515625" style="2" customWidth="1"/>
    <col min="533" max="533" width="12.5703125" style="2" customWidth="1"/>
    <col min="534" max="536" width="11.5703125" style="2" customWidth="1"/>
    <col min="537" max="537" width="15.28515625" style="2" customWidth="1"/>
    <col min="538" max="538" width="13.42578125" style="2" customWidth="1"/>
    <col min="539" max="539" width="14.7109375" style="2" customWidth="1"/>
    <col min="540" max="541" width="11.5703125" style="2" customWidth="1"/>
    <col min="542" max="760" width="8.7109375" style="2"/>
    <col min="761" max="761" width="25.28515625" style="2" customWidth="1"/>
    <col min="762" max="762" width="6.28515625" style="2" customWidth="1"/>
    <col min="763" max="763" width="10.7109375" style="2" customWidth="1"/>
    <col min="764" max="764" width="10.28515625" style="2" customWidth="1"/>
    <col min="765" max="765" width="32.28515625" style="2" customWidth="1"/>
    <col min="766" max="766" width="13.7109375" style="2" customWidth="1"/>
    <col min="767" max="767" width="11.7109375" style="2" customWidth="1"/>
    <col min="768" max="768" width="12.5703125" style="2" customWidth="1"/>
    <col min="769" max="770" width="11.5703125" style="2" customWidth="1"/>
    <col min="771" max="771" width="18.5703125" style="2" customWidth="1"/>
    <col min="772" max="772" width="11.5703125" style="2" customWidth="1"/>
    <col min="773" max="776" width="12.28515625" style="2" customWidth="1"/>
    <col min="777" max="778" width="11" style="2" customWidth="1"/>
    <col min="779" max="779" width="20.28515625" style="2" customWidth="1"/>
    <col min="780" max="780" width="13.7109375" style="2" customWidth="1"/>
    <col min="781" max="781" width="15.28515625" style="2" customWidth="1"/>
    <col min="782" max="782" width="14.5703125" style="2" customWidth="1"/>
    <col min="783" max="784" width="11" style="2" customWidth="1"/>
    <col min="785" max="785" width="12" style="2" customWidth="1"/>
    <col min="786" max="788" width="15.28515625" style="2" customWidth="1"/>
    <col min="789" max="789" width="12.5703125" style="2" customWidth="1"/>
    <col min="790" max="792" width="11.5703125" style="2" customWidth="1"/>
    <col min="793" max="793" width="15.28515625" style="2" customWidth="1"/>
    <col min="794" max="794" width="13.42578125" style="2" customWidth="1"/>
    <col min="795" max="795" width="14.7109375" style="2" customWidth="1"/>
    <col min="796" max="797" width="11.5703125" style="2" customWidth="1"/>
    <col min="798" max="1016" width="8.7109375" style="2"/>
    <col min="1017" max="1017" width="25.28515625" style="2" customWidth="1"/>
    <col min="1018" max="1018" width="6.28515625" style="2" customWidth="1"/>
    <col min="1019" max="1019" width="10.7109375" style="2" customWidth="1"/>
    <col min="1020" max="1020" width="10.28515625" style="2" customWidth="1"/>
    <col min="1021" max="1021" width="32.28515625" style="2" customWidth="1"/>
    <col min="1022" max="1022" width="13.7109375" style="2" customWidth="1"/>
    <col min="1023" max="1023" width="11.7109375" style="2" customWidth="1"/>
    <col min="1024" max="1024" width="12.5703125" style="2" customWidth="1"/>
    <col min="1025" max="1026" width="11.5703125" style="2" customWidth="1"/>
    <col min="1027" max="1027" width="18.5703125" style="2" customWidth="1"/>
    <col min="1028" max="1028" width="11.5703125" style="2" customWidth="1"/>
    <col min="1029" max="1032" width="12.28515625" style="2" customWidth="1"/>
    <col min="1033" max="1034" width="11" style="2" customWidth="1"/>
    <col min="1035" max="1035" width="20.28515625" style="2" customWidth="1"/>
    <col min="1036" max="1036" width="13.7109375" style="2" customWidth="1"/>
    <col min="1037" max="1037" width="15.28515625" style="2" customWidth="1"/>
    <col min="1038" max="1038" width="14.5703125" style="2" customWidth="1"/>
    <col min="1039" max="1040" width="11" style="2" customWidth="1"/>
    <col min="1041" max="1041" width="12" style="2" customWidth="1"/>
    <col min="1042" max="1044" width="15.28515625" style="2" customWidth="1"/>
    <col min="1045" max="1045" width="12.5703125" style="2" customWidth="1"/>
    <col min="1046" max="1048" width="11.5703125" style="2" customWidth="1"/>
    <col min="1049" max="1049" width="15.28515625" style="2" customWidth="1"/>
    <col min="1050" max="1050" width="13.42578125" style="2" customWidth="1"/>
    <col min="1051" max="1051" width="14.7109375" style="2" customWidth="1"/>
    <col min="1052" max="1053" width="11.5703125" style="2" customWidth="1"/>
    <col min="1054" max="1272" width="8.7109375" style="2"/>
    <col min="1273" max="1273" width="25.28515625" style="2" customWidth="1"/>
    <col min="1274" max="1274" width="6.28515625" style="2" customWidth="1"/>
    <col min="1275" max="1275" width="10.7109375" style="2" customWidth="1"/>
    <col min="1276" max="1276" width="10.28515625" style="2" customWidth="1"/>
    <col min="1277" max="1277" width="32.28515625" style="2" customWidth="1"/>
    <col min="1278" max="1278" width="13.7109375" style="2" customWidth="1"/>
    <col min="1279" max="1279" width="11.7109375" style="2" customWidth="1"/>
    <col min="1280" max="1280" width="12.5703125" style="2" customWidth="1"/>
    <col min="1281" max="1282" width="11.5703125" style="2" customWidth="1"/>
    <col min="1283" max="1283" width="18.5703125" style="2" customWidth="1"/>
    <col min="1284" max="1284" width="11.5703125" style="2" customWidth="1"/>
    <col min="1285" max="1288" width="12.28515625" style="2" customWidth="1"/>
    <col min="1289" max="1290" width="11" style="2" customWidth="1"/>
    <col min="1291" max="1291" width="20.28515625" style="2" customWidth="1"/>
    <col min="1292" max="1292" width="13.7109375" style="2" customWidth="1"/>
    <col min="1293" max="1293" width="15.28515625" style="2" customWidth="1"/>
    <col min="1294" max="1294" width="14.5703125" style="2" customWidth="1"/>
    <col min="1295" max="1296" width="11" style="2" customWidth="1"/>
    <col min="1297" max="1297" width="12" style="2" customWidth="1"/>
    <col min="1298" max="1300" width="15.28515625" style="2" customWidth="1"/>
    <col min="1301" max="1301" width="12.5703125" style="2" customWidth="1"/>
    <col min="1302" max="1304" width="11.5703125" style="2" customWidth="1"/>
    <col min="1305" max="1305" width="15.28515625" style="2" customWidth="1"/>
    <col min="1306" max="1306" width="13.42578125" style="2" customWidth="1"/>
    <col min="1307" max="1307" width="14.7109375" style="2" customWidth="1"/>
    <col min="1308" max="1309" width="11.5703125" style="2" customWidth="1"/>
    <col min="1310" max="1528" width="8.7109375" style="2"/>
    <col min="1529" max="1529" width="25.28515625" style="2" customWidth="1"/>
    <col min="1530" max="1530" width="6.28515625" style="2" customWidth="1"/>
    <col min="1531" max="1531" width="10.7109375" style="2" customWidth="1"/>
    <col min="1532" max="1532" width="10.28515625" style="2" customWidth="1"/>
    <col min="1533" max="1533" width="32.28515625" style="2" customWidth="1"/>
    <col min="1534" max="1534" width="13.7109375" style="2" customWidth="1"/>
    <col min="1535" max="1535" width="11.7109375" style="2" customWidth="1"/>
    <col min="1536" max="1536" width="12.5703125" style="2" customWidth="1"/>
    <col min="1537" max="1538" width="11.5703125" style="2" customWidth="1"/>
    <col min="1539" max="1539" width="18.5703125" style="2" customWidth="1"/>
    <col min="1540" max="1540" width="11.5703125" style="2" customWidth="1"/>
    <col min="1541" max="1544" width="12.28515625" style="2" customWidth="1"/>
    <col min="1545" max="1546" width="11" style="2" customWidth="1"/>
    <col min="1547" max="1547" width="20.28515625" style="2" customWidth="1"/>
    <col min="1548" max="1548" width="13.7109375" style="2" customWidth="1"/>
    <col min="1549" max="1549" width="15.28515625" style="2" customWidth="1"/>
    <col min="1550" max="1550" width="14.5703125" style="2" customWidth="1"/>
    <col min="1551" max="1552" width="11" style="2" customWidth="1"/>
    <col min="1553" max="1553" width="12" style="2" customWidth="1"/>
    <col min="1554" max="1556" width="15.28515625" style="2" customWidth="1"/>
    <col min="1557" max="1557" width="12.5703125" style="2" customWidth="1"/>
    <col min="1558" max="1560" width="11.5703125" style="2" customWidth="1"/>
    <col min="1561" max="1561" width="15.28515625" style="2" customWidth="1"/>
    <col min="1562" max="1562" width="13.42578125" style="2" customWidth="1"/>
    <col min="1563" max="1563" width="14.7109375" style="2" customWidth="1"/>
    <col min="1564" max="1565" width="11.5703125" style="2" customWidth="1"/>
    <col min="1566" max="1784" width="8.7109375" style="2"/>
    <col min="1785" max="1785" width="25.28515625" style="2" customWidth="1"/>
    <col min="1786" max="1786" width="6.28515625" style="2" customWidth="1"/>
    <col min="1787" max="1787" width="10.7109375" style="2" customWidth="1"/>
    <col min="1788" max="1788" width="10.28515625" style="2" customWidth="1"/>
    <col min="1789" max="1789" width="32.28515625" style="2" customWidth="1"/>
    <col min="1790" max="1790" width="13.7109375" style="2" customWidth="1"/>
    <col min="1791" max="1791" width="11.7109375" style="2" customWidth="1"/>
    <col min="1792" max="1792" width="12.5703125" style="2" customWidth="1"/>
    <col min="1793" max="1794" width="11.5703125" style="2" customWidth="1"/>
    <col min="1795" max="1795" width="18.5703125" style="2" customWidth="1"/>
    <col min="1796" max="1796" width="11.5703125" style="2" customWidth="1"/>
    <col min="1797" max="1800" width="12.28515625" style="2" customWidth="1"/>
    <col min="1801" max="1802" width="11" style="2" customWidth="1"/>
    <col min="1803" max="1803" width="20.28515625" style="2" customWidth="1"/>
    <col min="1804" max="1804" width="13.7109375" style="2" customWidth="1"/>
    <col min="1805" max="1805" width="15.28515625" style="2" customWidth="1"/>
    <col min="1806" max="1806" width="14.5703125" style="2" customWidth="1"/>
    <col min="1807" max="1808" width="11" style="2" customWidth="1"/>
    <col min="1809" max="1809" width="12" style="2" customWidth="1"/>
    <col min="1810" max="1812" width="15.28515625" style="2" customWidth="1"/>
    <col min="1813" max="1813" width="12.5703125" style="2" customWidth="1"/>
    <col min="1814" max="1816" width="11.5703125" style="2" customWidth="1"/>
    <col min="1817" max="1817" width="15.28515625" style="2" customWidth="1"/>
    <col min="1818" max="1818" width="13.42578125" style="2" customWidth="1"/>
    <col min="1819" max="1819" width="14.7109375" style="2" customWidth="1"/>
    <col min="1820" max="1821" width="11.5703125" style="2" customWidth="1"/>
    <col min="1822" max="2040" width="8.7109375" style="2"/>
    <col min="2041" max="2041" width="25.28515625" style="2" customWidth="1"/>
    <col min="2042" max="2042" width="6.28515625" style="2" customWidth="1"/>
    <col min="2043" max="2043" width="10.7109375" style="2" customWidth="1"/>
    <col min="2044" max="2044" width="10.28515625" style="2" customWidth="1"/>
    <col min="2045" max="2045" width="32.28515625" style="2" customWidth="1"/>
    <col min="2046" max="2046" width="13.7109375" style="2" customWidth="1"/>
    <col min="2047" max="2047" width="11.7109375" style="2" customWidth="1"/>
    <col min="2048" max="2048" width="12.5703125" style="2" customWidth="1"/>
    <col min="2049" max="2050" width="11.5703125" style="2" customWidth="1"/>
    <col min="2051" max="2051" width="18.5703125" style="2" customWidth="1"/>
    <col min="2052" max="2052" width="11.5703125" style="2" customWidth="1"/>
    <col min="2053" max="2056" width="12.28515625" style="2" customWidth="1"/>
    <col min="2057" max="2058" width="11" style="2" customWidth="1"/>
    <col min="2059" max="2059" width="20.28515625" style="2" customWidth="1"/>
    <col min="2060" max="2060" width="13.7109375" style="2" customWidth="1"/>
    <col min="2061" max="2061" width="15.28515625" style="2" customWidth="1"/>
    <col min="2062" max="2062" width="14.5703125" style="2" customWidth="1"/>
    <col min="2063" max="2064" width="11" style="2" customWidth="1"/>
    <col min="2065" max="2065" width="12" style="2" customWidth="1"/>
    <col min="2066" max="2068" width="15.28515625" style="2" customWidth="1"/>
    <col min="2069" max="2069" width="12.5703125" style="2" customWidth="1"/>
    <col min="2070" max="2072" width="11.5703125" style="2" customWidth="1"/>
    <col min="2073" max="2073" width="15.28515625" style="2" customWidth="1"/>
    <col min="2074" max="2074" width="13.42578125" style="2" customWidth="1"/>
    <col min="2075" max="2075" width="14.7109375" style="2" customWidth="1"/>
    <col min="2076" max="2077" width="11.5703125" style="2" customWidth="1"/>
    <col min="2078" max="2296" width="8.7109375" style="2"/>
    <col min="2297" max="2297" width="25.28515625" style="2" customWidth="1"/>
    <col min="2298" max="2298" width="6.28515625" style="2" customWidth="1"/>
    <col min="2299" max="2299" width="10.7109375" style="2" customWidth="1"/>
    <col min="2300" max="2300" width="10.28515625" style="2" customWidth="1"/>
    <col min="2301" max="2301" width="32.28515625" style="2" customWidth="1"/>
    <col min="2302" max="2302" width="13.7109375" style="2" customWidth="1"/>
    <col min="2303" max="2303" width="11.7109375" style="2" customWidth="1"/>
    <col min="2304" max="2304" width="12.5703125" style="2" customWidth="1"/>
    <col min="2305" max="2306" width="11.5703125" style="2" customWidth="1"/>
    <col min="2307" max="2307" width="18.5703125" style="2" customWidth="1"/>
    <col min="2308" max="2308" width="11.5703125" style="2" customWidth="1"/>
    <col min="2309" max="2312" width="12.28515625" style="2" customWidth="1"/>
    <col min="2313" max="2314" width="11" style="2" customWidth="1"/>
    <col min="2315" max="2315" width="20.28515625" style="2" customWidth="1"/>
    <col min="2316" max="2316" width="13.7109375" style="2" customWidth="1"/>
    <col min="2317" max="2317" width="15.28515625" style="2" customWidth="1"/>
    <col min="2318" max="2318" width="14.5703125" style="2" customWidth="1"/>
    <col min="2319" max="2320" width="11" style="2" customWidth="1"/>
    <col min="2321" max="2321" width="12" style="2" customWidth="1"/>
    <col min="2322" max="2324" width="15.28515625" style="2" customWidth="1"/>
    <col min="2325" max="2325" width="12.5703125" style="2" customWidth="1"/>
    <col min="2326" max="2328" width="11.5703125" style="2" customWidth="1"/>
    <col min="2329" max="2329" width="15.28515625" style="2" customWidth="1"/>
    <col min="2330" max="2330" width="13.42578125" style="2" customWidth="1"/>
    <col min="2331" max="2331" width="14.7109375" style="2" customWidth="1"/>
    <col min="2332" max="2333" width="11.5703125" style="2" customWidth="1"/>
    <col min="2334" max="2552" width="8.7109375" style="2"/>
    <col min="2553" max="2553" width="25.28515625" style="2" customWidth="1"/>
    <col min="2554" max="2554" width="6.28515625" style="2" customWidth="1"/>
    <col min="2555" max="2555" width="10.7109375" style="2" customWidth="1"/>
    <col min="2556" max="2556" width="10.28515625" style="2" customWidth="1"/>
    <col min="2557" max="2557" width="32.28515625" style="2" customWidth="1"/>
    <col min="2558" max="2558" width="13.7109375" style="2" customWidth="1"/>
    <col min="2559" max="2559" width="11.7109375" style="2" customWidth="1"/>
    <col min="2560" max="2560" width="12.5703125" style="2" customWidth="1"/>
    <col min="2561" max="2562" width="11.5703125" style="2" customWidth="1"/>
    <col min="2563" max="2563" width="18.5703125" style="2" customWidth="1"/>
    <col min="2564" max="2564" width="11.5703125" style="2" customWidth="1"/>
    <col min="2565" max="2568" width="12.28515625" style="2" customWidth="1"/>
    <col min="2569" max="2570" width="11" style="2" customWidth="1"/>
    <col min="2571" max="2571" width="20.28515625" style="2" customWidth="1"/>
    <col min="2572" max="2572" width="13.7109375" style="2" customWidth="1"/>
    <col min="2573" max="2573" width="15.28515625" style="2" customWidth="1"/>
    <col min="2574" max="2574" width="14.5703125" style="2" customWidth="1"/>
    <col min="2575" max="2576" width="11" style="2" customWidth="1"/>
    <col min="2577" max="2577" width="12" style="2" customWidth="1"/>
    <col min="2578" max="2580" width="15.28515625" style="2" customWidth="1"/>
    <col min="2581" max="2581" width="12.5703125" style="2" customWidth="1"/>
    <col min="2582" max="2584" width="11.5703125" style="2" customWidth="1"/>
    <col min="2585" max="2585" width="15.28515625" style="2" customWidth="1"/>
    <col min="2586" max="2586" width="13.42578125" style="2" customWidth="1"/>
    <col min="2587" max="2587" width="14.7109375" style="2" customWidth="1"/>
    <col min="2588" max="2589" width="11.5703125" style="2" customWidth="1"/>
    <col min="2590" max="2808" width="8.7109375" style="2"/>
    <col min="2809" max="2809" width="25.28515625" style="2" customWidth="1"/>
    <col min="2810" max="2810" width="6.28515625" style="2" customWidth="1"/>
    <col min="2811" max="2811" width="10.7109375" style="2" customWidth="1"/>
    <col min="2812" max="2812" width="10.28515625" style="2" customWidth="1"/>
    <col min="2813" max="2813" width="32.28515625" style="2" customWidth="1"/>
    <col min="2814" max="2814" width="13.7109375" style="2" customWidth="1"/>
    <col min="2815" max="2815" width="11.7109375" style="2" customWidth="1"/>
    <col min="2816" max="2816" width="12.5703125" style="2" customWidth="1"/>
    <col min="2817" max="2818" width="11.5703125" style="2" customWidth="1"/>
    <col min="2819" max="2819" width="18.5703125" style="2" customWidth="1"/>
    <col min="2820" max="2820" width="11.5703125" style="2" customWidth="1"/>
    <col min="2821" max="2824" width="12.28515625" style="2" customWidth="1"/>
    <col min="2825" max="2826" width="11" style="2" customWidth="1"/>
    <col min="2827" max="2827" width="20.28515625" style="2" customWidth="1"/>
    <col min="2828" max="2828" width="13.7109375" style="2" customWidth="1"/>
    <col min="2829" max="2829" width="15.28515625" style="2" customWidth="1"/>
    <col min="2830" max="2830" width="14.5703125" style="2" customWidth="1"/>
    <col min="2831" max="2832" width="11" style="2" customWidth="1"/>
    <col min="2833" max="2833" width="12" style="2" customWidth="1"/>
    <col min="2834" max="2836" width="15.28515625" style="2" customWidth="1"/>
    <col min="2837" max="2837" width="12.5703125" style="2" customWidth="1"/>
    <col min="2838" max="2840" width="11.5703125" style="2" customWidth="1"/>
    <col min="2841" max="2841" width="15.28515625" style="2" customWidth="1"/>
    <col min="2842" max="2842" width="13.42578125" style="2" customWidth="1"/>
    <col min="2843" max="2843" width="14.7109375" style="2" customWidth="1"/>
    <col min="2844" max="2845" width="11.5703125" style="2" customWidth="1"/>
    <col min="2846" max="3064" width="8.7109375" style="2"/>
    <col min="3065" max="3065" width="25.28515625" style="2" customWidth="1"/>
    <col min="3066" max="3066" width="6.28515625" style="2" customWidth="1"/>
    <col min="3067" max="3067" width="10.7109375" style="2" customWidth="1"/>
    <col min="3068" max="3068" width="10.28515625" style="2" customWidth="1"/>
    <col min="3069" max="3069" width="32.28515625" style="2" customWidth="1"/>
    <col min="3070" max="3070" width="13.7109375" style="2" customWidth="1"/>
    <col min="3071" max="3071" width="11.7109375" style="2" customWidth="1"/>
    <col min="3072" max="3072" width="12.5703125" style="2" customWidth="1"/>
    <col min="3073" max="3074" width="11.5703125" style="2" customWidth="1"/>
    <col min="3075" max="3075" width="18.5703125" style="2" customWidth="1"/>
    <col min="3076" max="3076" width="11.5703125" style="2" customWidth="1"/>
    <col min="3077" max="3080" width="12.28515625" style="2" customWidth="1"/>
    <col min="3081" max="3082" width="11" style="2" customWidth="1"/>
    <col min="3083" max="3083" width="20.28515625" style="2" customWidth="1"/>
    <col min="3084" max="3084" width="13.7109375" style="2" customWidth="1"/>
    <col min="3085" max="3085" width="15.28515625" style="2" customWidth="1"/>
    <col min="3086" max="3086" width="14.5703125" style="2" customWidth="1"/>
    <col min="3087" max="3088" width="11" style="2" customWidth="1"/>
    <col min="3089" max="3089" width="12" style="2" customWidth="1"/>
    <col min="3090" max="3092" width="15.28515625" style="2" customWidth="1"/>
    <col min="3093" max="3093" width="12.5703125" style="2" customWidth="1"/>
    <col min="3094" max="3096" width="11.5703125" style="2" customWidth="1"/>
    <col min="3097" max="3097" width="15.28515625" style="2" customWidth="1"/>
    <col min="3098" max="3098" width="13.42578125" style="2" customWidth="1"/>
    <col min="3099" max="3099" width="14.7109375" style="2" customWidth="1"/>
    <col min="3100" max="3101" width="11.5703125" style="2" customWidth="1"/>
    <col min="3102" max="3320" width="8.7109375" style="2"/>
    <col min="3321" max="3321" width="25.28515625" style="2" customWidth="1"/>
    <col min="3322" max="3322" width="6.28515625" style="2" customWidth="1"/>
    <col min="3323" max="3323" width="10.7109375" style="2" customWidth="1"/>
    <col min="3324" max="3324" width="10.28515625" style="2" customWidth="1"/>
    <col min="3325" max="3325" width="32.28515625" style="2" customWidth="1"/>
    <col min="3326" max="3326" width="13.7109375" style="2" customWidth="1"/>
    <col min="3327" max="3327" width="11.7109375" style="2" customWidth="1"/>
    <col min="3328" max="3328" width="12.5703125" style="2" customWidth="1"/>
    <col min="3329" max="3330" width="11.5703125" style="2" customWidth="1"/>
    <col min="3331" max="3331" width="18.5703125" style="2" customWidth="1"/>
    <col min="3332" max="3332" width="11.5703125" style="2" customWidth="1"/>
    <col min="3333" max="3336" width="12.28515625" style="2" customWidth="1"/>
    <col min="3337" max="3338" width="11" style="2" customWidth="1"/>
    <col min="3339" max="3339" width="20.28515625" style="2" customWidth="1"/>
    <col min="3340" max="3340" width="13.7109375" style="2" customWidth="1"/>
    <col min="3341" max="3341" width="15.28515625" style="2" customWidth="1"/>
    <col min="3342" max="3342" width="14.5703125" style="2" customWidth="1"/>
    <col min="3343" max="3344" width="11" style="2" customWidth="1"/>
    <col min="3345" max="3345" width="12" style="2" customWidth="1"/>
    <col min="3346" max="3348" width="15.28515625" style="2" customWidth="1"/>
    <col min="3349" max="3349" width="12.5703125" style="2" customWidth="1"/>
    <col min="3350" max="3352" width="11.5703125" style="2" customWidth="1"/>
    <col min="3353" max="3353" width="15.28515625" style="2" customWidth="1"/>
    <col min="3354" max="3354" width="13.42578125" style="2" customWidth="1"/>
    <col min="3355" max="3355" width="14.7109375" style="2" customWidth="1"/>
    <col min="3356" max="3357" width="11.5703125" style="2" customWidth="1"/>
    <col min="3358" max="3576" width="8.7109375" style="2"/>
    <col min="3577" max="3577" width="25.28515625" style="2" customWidth="1"/>
    <col min="3578" max="3578" width="6.28515625" style="2" customWidth="1"/>
    <col min="3579" max="3579" width="10.7109375" style="2" customWidth="1"/>
    <col min="3580" max="3580" width="10.28515625" style="2" customWidth="1"/>
    <col min="3581" max="3581" width="32.28515625" style="2" customWidth="1"/>
    <col min="3582" max="3582" width="13.7109375" style="2" customWidth="1"/>
    <col min="3583" max="3583" width="11.7109375" style="2" customWidth="1"/>
    <col min="3584" max="3584" width="12.5703125" style="2" customWidth="1"/>
    <col min="3585" max="3586" width="11.5703125" style="2" customWidth="1"/>
    <col min="3587" max="3587" width="18.5703125" style="2" customWidth="1"/>
    <col min="3588" max="3588" width="11.5703125" style="2" customWidth="1"/>
    <col min="3589" max="3592" width="12.28515625" style="2" customWidth="1"/>
    <col min="3593" max="3594" width="11" style="2" customWidth="1"/>
    <col min="3595" max="3595" width="20.28515625" style="2" customWidth="1"/>
    <col min="3596" max="3596" width="13.7109375" style="2" customWidth="1"/>
    <col min="3597" max="3597" width="15.28515625" style="2" customWidth="1"/>
    <col min="3598" max="3598" width="14.5703125" style="2" customWidth="1"/>
    <col min="3599" max="3600" width="11" style="2" customWidth="1"/>
    <col min="3601" max="3601" width="12" style="2" customWidth="1"/>
    <col min="3602" max="3604" width="15.28515625" style="2" customWidth="1"/>
    <col min="3605" max="3605" width="12.5703125" style="2" customWidth="1"/>
    <col min="3606" max="3608" width="11.5703125" style="2" customWidth="1"/>
    <col min="3609" max="3609" width="15.28515625" style="2" customWidth="1"/>
    <col min="3610" max="3610" width="13.42578125" style="2" customWidth="1"/>
    <col min="3611" max="3611" width="14.7109375" style="2" customWidth="1"/>
    <col min="3612" max="3613" width="11.5703125" style="2" customWidth="1"/>
    <col min="3614" max="3832" width="8.7109375" style="2"/>
    <col min="3833" max="3833" width="25.28515625" style="2" customWidth="1"/>
    <col min="3834" max="3834" width="6.28515625" style="2" customWidth="1"/>
    <col min="3835" max="3835" width="10.7109375" style="2" customWidth="1"/>
    <col min="3836" max="3836" width="10.28515625" style="2" customWidth="1"/>
    <col min="3837" max="3837" width="32.28515625" style="2" customWidth="1"/>
    <col min="3838" max="3838" width="13.7109375" style="2" customWidth="1"/>
    <col min="3839" max="3839" width="11.7109375" style="2" customWidth="1"/>
    <col min="3840" max="3840" width="12.5703125" style="2" customWidth="1"/>
    <col min="3841" max="3842" width="11.5703125" style="2" customWidth="1"/>
    <col min="3843" max="3843" width="18.5703125" style="2" customWidth="1"/>
    <col min="3844" max="3844" width="11.5703125" style="2" customWidth="1"/>
    <col min="3845" max="3848" width="12.28515625" style="2" customWidth="1"/>
    <col min="3849" max="3850" width="11" style="2" customWidth="1"/>
    <col min="3851" max="3851" width="20.28515625" style="2" customWidth="1"/>
    <col min="3852" max="3852" width="13.7109375" style="2" customWidth="1"/>
    <col min="3853" max="3853" width="15.28515625" style="2" customWidth="1"/>
    <col min="3854" max="3854" width="14.5703125" style="2" customWidth="1"/>
    <col min="3855" max="3856" width="11" style="2" customWidth="1"/>
    <col min="3857" max="3857" width="12" style="2" customWidth="1"/>
    <col min="3858" max="3860" width="15.28515625" style="2" customWidth="1"/>
    <col min="3861" max="3861" width="12.5703125" style="2" customWidth="1"/>
    <col min="3862" max="3864" width="11.5703125" style="2" customWidth="1"/>
    <col min="3865" max="3865" width="15.28515625" style="2" customWidth="1"/>
    <col min="3866" max="3866" width="13.42578125" style="2" customWidth="1"/>
    <col min="3867" max="3867" width="14.7109375" style="2" customWidth="1"/>
    <col min="3868" max="3869" width="11.5703125" style="2" customWidth="1"/>
    <col min="3870" max="4088" width="8.7109375" style="2"/>
    <col min="4089" max="4089" width="25.28515625" style="2" customWidth="1"/>
    <col min="4090" max="4090" width="6.28515625" style="2" customWidth="1"/>
    <col min="4091" max="4091" width="10.7109375" style="2" customWidth="1"/>
    <col min="4092" max="4092" width="10.28515625" style="2" customWidth="1"/>
    <col min="4093" max="4093" width="32.28515625" style="2" customWidth="1"/>
    <col min="4094" max="4094" width="13.7109375" style="2" customWidth="1"/>
    <col min="4095" max="4095" width="11.7109375" style="2" customWidth="1"/>
    <col min="4096" max="4096" width="12.5703125" style="2" customWidth="1"/>
    <col min="4097" max="4098" width="11.5703125" style="2" customWidth="1"/>
    <col min="4099" max="4099" width="18.5703125" style="2" customWidth="1"/>
    <col min="4100" max="4100" width="11.5703125" style="2" customWidth="1"/>
    <col min="4101" max="4104" width="12.28515625" style="2" customWidth="1"/>
    <col min="4105" max="4106" width="11" style="2" customWidth="1"/>
    <col min="4107" max="4107" width="20.28515625" style="2" customWidth="1"/>
    <col min="4108" max="4108" width="13.7109375" style="2" customWidth="1"/>
    <col min="4109" max="4109" width="15.28515625" style="2" customWidth="1"/>
    <col min="4110" max="4110" width="14.5703125" style="2" customWidth="1"/>
    <col min="4111" max="4112" width="11" style="2" customWidth="1"/>
    <col min="4113" max="4113" width="12" style="2" customWidth="1"/>
    <col min="4114" max="4116" width="15.28515625" style="2" customWidth="1"/>
    <col min="4117" max="4117" width="12.5703125" style="2" customWidth="1"/>
    <col min="4118" max="4120" width="11.5703125" style="2" customWidth="1"/>
    <col min="4121" max="4121" width="15.28515625" style="2" customWidth="1"/>
    <col min="4122" max="4122" width="13.42578125" style="2" customWidth="1"/>
    <col min="4123" max="4123" width="14.7109375" style="2" customWidth="1"/>
    <col min="4124" max="4125" width="11.5703125" style="2" customWidth="1"/>
    <col min="4126" max="4344" width="8.7109375" style="2"/>
    <col min="4345" max="4345" width="25.28515625" style="2" customWidth="1"/>
    <col min="4346" max="4346" width="6.28515625" style="2" customWidth="1"/>
    <col min="4347" max="4347" width="10.7109375" style="2" customWidth="1"/>
    <col min="4348" max="4348" width="10.28515625" style="2" customWidth="1"/>
    <col min="4349" max="4349" width="32.28515625" style="2" customWidth="1"/>
    <col min="4350" max="4350" width="13.7109375" style="2" customWidth="1"/>
    <col min="4351" max="4351" width="11.7109375" style="2" customWidth="1"/>
    <col min="4352" max="4352" width="12.5703125" style="2" customWidth="1"/>
    <col min="4353" max="4354" width="11.5703125" style="2" customWidth="1"/>
    <col min="4355" max="4355" width="18.5703125" style="2" customWidth="1"/>
    <col min="4356" max="4356" width="11.5703125" style="2" customWidth="1"/>
    <col min="4357" max="4360" width="12.28515625" style="2" customWidth="1"/>
    <col min="4361" max="4362" width="11" style="2" customWidth="1"/>
    <col min="4363" max="4363" width="20.28515625" style="2" customWidth="1"/>
    <col min="4364" max="4364" width="13.7109375" style="2" customWidth="1"/>
    <col min="4365" max="4365" width="15.28515625" style="2" customWidth="1"/>
    <col min="4366" max="4366" width="14.5703125" style="2" customWidth="1"/>
    <col min="4367" max="4368" width="11" style="2" customWidth="1"/>
    <col min="4369" max="4369" width="12" style="2" customWidth="1"/>
    <col min="4370" max="4372" width="15.28515625" style="2" customWidth="1"/>
    <col min="4373" max="4373" width="12.5703125" style="2" customWidth="1"/>
    <col min="4374" max="4376" width="11.5703125" style="2" customWidth="1"/>
    <col min="4377" max="4377" width="15.28515625" style="2" customWidth="1"/>
    <col min="4378" max="4378" width="13.42578125" style="2" customWidth="1"/>
    <col min="4379" max="4379" width="14.7109375" style="2" customWidth="1"/>
    <col min="4380" max="4381" width="11.5703125" style="2" customWidth="1"/>
    <col min="4382" max="4600" width="8.7109375" style="2"/>
    <col min="4601" max="4601" width="25.28515625" style="2" customWidth="1"/>
    <col min="4602" max="4602" width="6.28515625" style="2" customWidth="1"/>
    <col min="4603" max="4603" width="10.7109375" style="2" customWidth="1"/>
    <col min="4604" max="4604" width="10.28515625" style="2" customWidth="1"/>
    <col min="4605" max="4605" width="32.28515625" style="2" customWidth="1"/>
    <col min="4606" max="4606" width="13.7109375" style="2" customWidth="1"/>
    <col min="4607" max="4607" width="11.7109375" style="2" customWidth="1"/>
    <col min="4608" max="4608" width="12.5703125" style="2" customWidth="1"/>
    <col min="4609" max="4610" width="11.5703125" style="2" customWidth="1"/>
    <col min="4611" max="4611" width="18.5703125" style="2" customWidth="1"/>
    <col min="4612" max="4612" width="11.5703125" style="2" customWidth="1"/>
    <col min="4613" max="4616" width="12.28515625" style="2" customWidth="1"/>
    <col min="4617" max="4618" width="11" style="2" customWidth="1"/>
    <col min="4619" max="4619" width="20.28515625" style="2" customWidth="1"/>
    <col min="4620" max="4620" width="13.7109375" style="2" customWidth="1"/>
    <col min="4621" max="4621" width="15.28515625" style="2" customWidth="1"/>
    <col min="4622" max="4622" width="14.5703125" style="2" customWidth="1"/>
    <col min="4623" max="4624" width="11" style="2" customWidth="1"/>
    <col min="4625" max="4625" width="12" style="2" customWidth="1"/>
    <col min="4626" max="4628" width="15.28515625" style="2" customWidth="1"/>
    <col min="4629" max="4629" width="12.5703125" style="2" customWidth="1"/>
    <col min="4630" max="4632" width="11.5703125" style="2" customWidth="1"/>
    <col min="4633" max="4633" width="15.28515625" style="2" customWidth="1"/>
    <col min="4634" max="4634" width="13.42578125" style="2" customWidth="1"/>
    <col min="4635" max="4635" width="14.7109375" style="2" customWidth="1"/>
    <col min="4636" max="4637" width="11.5703125" style="2" customWidth="1"/>
    <col min="4638" max="4856" width="8.7109375" style="2"/>
    <col min="4857" max="4857" width="25.28515625" style="2" customWidth="1"/>
    <col min="4858" max="4858" width="6.28515625" style="2" customWidth="1"/>
    <col min="4859" max="4859" width="10.7109375" style="2" customWidth="1"/>
    <col min="4860" max="4860" width="10.28515625" style="2" customWidth="1"/>
    <col min="4861" max="4861" width="32.28515625" style="2" customWidth="1"/>
    <col min="4862" max="4862" width="13.7109375" style="2" customWidth="1"/>
    <col min="4863" max="4863" width="11.7109375" style="2" customWidth="1"/>
    <col min="4864" max="4864" width="12.5703125" style="2" customWidth="1"/>
    <col min="4865" max="4866" width="11.5703125" style="2" customWidth="1"/>
    <col min="4867" max="4867" width="18.5703125" style="2" customWidth="1"/>
    <col min="4868" max="4868" width="11.5703125" style="2" customWidth="1"/>
    <col min="4869" max="4872" width="12.28515625" style="2" customWidth="1"/>
    <col min="4873" max="4874" width="11" style="2" customWidth="1"/>
    <col min="4875" max="4875" width="20.28515625" style="2" customWidth="1"/>
    <col min="4876" max="4876" width="13.7109375" style="2" customWidth="1"/>
    <col min="4877" max="4877" width="15.28515625" style="2" customWidth="1"/>
    <col min="4878" max="4878" width="14.5703125" style="2" customWidth="1"/>
    <col min="4879" max="4880" width="11" style="2" customWidth="1"/>
    <col min="4881" max="4881" width="12" style="2" customWidth="1"/>
    <col min="4882" max="4884" width="15.28515625" style="2" customWidth="1"/>
    <col min="4885" max="4885" width="12.5703125" style="2" customWidth="1"/>
    <col min="4886" max="4888" width="11.5703125" style="2" customWidth="1"/>
    <col min="4889" max="4889" width="15.28515625" style="2" customWidth="1"/>
    <col min="4890" max="4890" width="13.42578125" style="2" customWidth="1"/>
    <col min="4891" max="4891" width="14.7109375" style="2" customWidth="1"/>
    <col min="4892" max="4893" width="11.5703125" style="2" customWidth="1"/>
    <col min="4894" max="5112" width="8.7109375" style="2"/>
    <col min="5113" max="5113" width="25.28515625" style="2" customWidth="1"/>
    <col min="5114" max="5114" width="6.28515625" style="2" customWidth="1"/>
    <col min="5115" max="5115" width="10.7109375" style="2" customWidth="1"/>
    <col min="5116" max="5116" width="10.28515625" style="2" customWidth="1"/>
    <col min="5117" max="5117" width="32.28515625" style="2" customWidth="1"/>
    <col min="5118" max="5118" width="13.7109375" style="2" customWidth="1"/>
    <col min="5119" max="5119" width="11.7109375" style="2" customWidth="1"/>
    <col min="5120" max="5120" width="12.5703125" style="2" customWidth="1"/>
    <col min="5121" max="5122" width="11.5703125" style="2" customWidth="1"/>
    <col min="5123" max="5123" width="18.5703125" style="2" customWidth="1"/>
    <col min="5124" max="5124" width="11.5703125" style="2" customWidth="1"/>
    <col min="5125" max="5128" width="12.28515625" style="2" customWidth="1"/>
    <col min="5129" max="5130" width="11" style="2" customWidth="1"/>
    <col min="5131" max="5131" width="20.28515625" style="2" customWidth="1"/>
    <col min="5132" max="5132" width="13.7109375" style="2" customWidth="1"/>
    <col min="5133" max="5133" width="15.28515625" style="2" customWidth="1"/>
    <col min="5134" max="5134" width="14.5703125" style="2" customWidth="1"/>
    <col min="5135" max="5136" width="11" style="2" customWidth="1"/>
    <col min="5137" max="5137" width="12" style="2" customWidth="1"/>
    <col min="5138" max="5140" width="15.28515625" style="2" customWidth="1"/>
    <col min="5141" max="5141" width="12.5703125" style="2" customWidth="1"/>
    <col min="5142" max="5144" width="11.5703125" style="2" customWidth="1"/>
    <col min="5145" max="5145" width="15.28515625" style="2" customWidth="1"/>
    <col min="5146" max="5146" width="13.42578125" style="2" customWidth="1"/>
    <col min="5147" max="5147" width="14.7109375" style="2" customWidth="1"/>
    <col min="5148" max="5149" width="11.5703125" style="2" customWidth="1"/>
    <col min="5150" max="5368" width="8.7109375" style="2"/>
    <col min="5369" max="5369" width="25.28515625" style="2" customWidth="1"/>
    <col min="5370" max="5370" width="6.28515625" style="2" customWidth="1"/>
    <col min="5371" max="5371" width="10.7109375" style="2" customWidth="1"/>
    <col min="5372" max="5372" width="10.28515625" style="2" customWidth="1"/>
    <col min="5373" max="5373" width="32.28515625" style="2" customWidth="1"/>
    <col min="5374" max="5374" width="13.7109375" style="2" customWidth="1"/>
    <col min="5375" max="5375" width="11.7109375" style="2" customWidth="1"/>
    <col min="5376" max="5376" width="12.5703125" style="2" customWidth="1"/>
    <col min="5377" max="5378" width="11.5703125" style="2" customWidth="1"/>
    <col min="5379" max="5379" width="18.5703125" style="2" customWidth="1"/>
    <col min="5380" max="5380" width="11.5703125" style="2" customWidth="1"/>
    <col min="5381" max="5384" width="12.28515625" style="2" customWidth="1"/>
    <col min="5385" max="5386" width="11" style="2" customWidth="1"/>
    <col min="5387" max="5387" width="20.28515625" style="2" customWidth="1"/>
    <col min="5388" max="5388" width="13.7109375" style="2" customWidth="1"/>
    <col min="5389" max="5389" width="15.28515625" style="2" customWidth="1"/>
    <col min="5390" max="5390" width="14.5703125" style="2" customWidth="1"/>
    <col min="5391" max="5392" width="11" style="2" customWidth="1"/>
    <col min="5393" max="5393" width="12" style="2" customWidth="1"/>
    <col min="5394" max="5396" width="15.28515625" style="2" customWidth="1"/>
    <col min="5397" max="5397" width="12.5703125" style="2" customWidth="1"/>
    <col min="5398" max="5400" width="11.5703125" style="2" customWidth="1"/>
    <col min="5401" max="5401" width="15.28515625" style="2" customWidth="1"/>
    <col min="5402" max="5402" width="13.42578125" style="2" customWidth="1"/>
    <col min="5403" max="5403" width="14.7109375" style="2" customWidth="1"/>
    <col min="5404" max="5405" width="11.5703125" style="2" customWidth="1"/>
    <col min="5406" max="5624" width="8.7109375" style="2"/>
    <col min="5625" max="5625" width="25.28515625" style="2" customWidth="1"/>
    <col min="5626" max="5626" width="6.28515625" style="2" customWidth="1"/>
    <col min="5627" max="5627" width="10.7109375" style="2" customWidth="1"/>
    <col min="5628" max="5628" width="10.28515625" style="2" customWidth="1"/>
    <col min="5629" max="5629" width="32.28515625" style="2" customWidth="1"/>
    <col min="5630" max="5630" width="13.7109375" style="2" customWidth="1"/>
    <col min="5631" max="5631" width="11.7109375" style="2" customWidth="1"/>
    <col min="5632" max="5632" width="12.5703125" style="2" customWidth="1"/>
    <col min="5633" max="5634" width="11.5703125" style="2" customWidth="1"/>
    <col min="5635" max="5635" width="18.5703125" style="2" customWidth="1"/>
    <col min="5636" max="5636" width="11.5703125" style="2" customWidth="1"/>
    <col min="5637" max="5640" width="12.28515625" style="2" customWidth="1"/>
    <col min="5641" max="5642" width="11" style="2" customWidth="1"/>
    <col min="5643" max="5643" width="20.28515625" style="2" customWidth="1"/>
    <col min="5644" max="5644" width="13.7109375" style="2" customWidth="1"/>
    <col min="5645" max="5645" width="15.28515625" style="2" customWidth="1"/>
    <col min="5646" max="5646" width="14.5703125" style="2" customWidth="1"/>
    <col min="5647" max="5648" width="11" style="2" customWidth="1"/>
    <col min="5649" max="5649" width="12" style="2" customWidth="1"/>
    <col min="5650" max="5652" width="15.28515625" style="2" customWidth="1"/>
    <col min="5653" max="5653" width="12.5703125" style="2" customWidth="1"/>
    <col min="5654" max="5656" width="11.5703125" style="2" customWidth="1"/>
    <col min="5657" max="5657" width="15.28515625" style="2" customWidth="1"/>
    <col min="5658" max="5658" width="13.42578125" style="2" customWidth="1"/>
    <col min="5659" max="5659" width="14.7109375" style="2" customWidth="1"/>
    <col min="5660" max="5661" width="11.5703125" style="2" customWidth="1"/>
    <col min="5662" max="5880" width="8.7109375" style="2"/>
    <col min="5881" max="5881" width="25.28515625" style="2" customWidth="1"/>
    <col min="5882" max="5882" width="6.28515625" style="2" customWidth="1"/>
    <col min="5883" max="5883" width="10.7109375" style="2" customWidth="1"/>
    <col min="5884" max="5884" width="10.28515625" style="2" customWidth="1"/>
    <col min="5885" max="5885" width="32.28515625" style="2" customWidth="1"/>
    <col min="5886" max="5886" width="13.7109375" style="2" customWidth="1"/>
    <col min="5887" max="5887" width="11.7109375" style="2" customWidth="1"/>
    <col min="5888" max="5888" width="12.5703125" style="2" customWidth="1"/>
    <col min="5889" max="5890" width="11.5703125" style="2" customWidth="1"/>
    <col min="5891" max="5891" width="18.5703125" style="2" customWidth="1"/>
    <col min="5892" max="5892" width="11.5703125" style="2" customWidth="1"/>
    <col min="5893" max="5896" width="12.28515625" style="2" customWidth="1"/>
    <col min="5897" max="5898" width="11" style="2" customWidth="1"/>
    <col min="5899" max="5899" width="20.28515625" style="2" customWidth="1"/>
    <col min="5900" max="5900" width="13.7109375" style="2" customWidth="1"/>
    <col min="5901" max="5901" width="15.28515625" style="2" customWidth="1"/>
    <col min="5902" max="5902" width="14.5703125" style="2" customWidth="1"/>
    <col min="5903" max="5904" width="11" style="2" customWidth="1"/>
    <col min="5905" max="5905" width="12" style="2" customWidth="1"/>
    <col min="5906" max="5908" width="15.28515625" style="2" customWidth="1"/>
    <col min="5909" max="5909" width="12.5703125" style="2" customWidth="1"/>
    <col min="5910" max="5912" width="11.5703125" style="2" customWidth="1"/>
    <col min="5913" max="5913" width="15.28515625" style="2" customWidth="1"/>
    <col min="5914" max="5914" width="13.42578125" style="2" customWidth="1"/>
    <col min="5915" max="5915" width="14.7109375" style="2" customWidth="1"/>
    <col min="5916" max="5917" width="11.5703125" style="2" customWidth="1"/>
    <col min="5918" max="6136" width="8.7109375" style="2"/>
    <col min="6137" max="6137" width="25.28515625" style="2" customWidth="1"/>
    <col min="6138" max="6138" width="6.28515625" style="2" customWidth="1"/>
    <col min="6139" max="6139" width="10.7109375" style="2" customWidth="1"/>
    <col min="6140" max="6140" width="10.28515625" style="2" customWidth="1"/>
    <col min="6141" max="6141" width="32.28515625" style="2" customWidth="1"/>
    <col min="6142" max="6142" width="13.7109375" style="2" customWidth="1"/>
    <col min="6143" max="6143" width="11.7109375" style="2" customWidth="1"/>
    <col min="6144" max="6144" width="12.5703125" style="2" customWidth="1"/>
    <col min="6145" max="6146" width="11.5703125" style="2" customWidth="1"/>
    <col min="6147" max="6147" width="18.5703125" style="2" customWidth="1"/>
    <col min="6148" max="6148" width="11.5703125" style="2" customWidth="1"/>
    <col min="6149" max="6152" width="12.28515625" style="2" customWidth="1"/>
    <col min="6153" max="6154" width="11" style="2" customWidth="1"/>
    <col min="6155" max="6155" width="20.28515625" style="2" customWidth="1"/>
    <col min="6156" max="6156" width="13.7109375" style="2" customWidth="1"/>
    <col min="6157" max="6157" width="15.28515625" style="2" customWidth="1"/>
    <col min="6158" max="6158" width="14.5703125" style="2" customWidth="1"/>
    <col min="6159" max="6160" width="11" style="2" customWidth="1"/>
    <col min="6161" max="6161" width="12" style="2" customWidth="1"/>
    <col min="6162" max="6164" width="15.28515625" style="2" customWidth="1"/>
    <col min="6165" max="6165" width="12.5703125" style="2" customWidth="1"/>
    <col min="6166" max="6168" width="11.5703125" style="2" customWidth="1"/>
    <col min="6169" max="6169" width="15.28515625" style="2" customWidth="1"/>
    <col min="6170" max="6170" width="13.42578125" style="2" customWidth="1"/>
    <col min="6171" max="6171" width="14.7109375" style="2" customWidth="1"/>
    <col min="6172" max="6173" width="11.5703125" style="2" customWidth="1"/>
    <col min="6174" max="6392" width="8.7109375" style="2"/>
    <col min="6393" max="6393" width="25.28515625" style="2" customWidth="1"/>
    <col min="6394" max="6394" width="6.28515625" style="2" customWidth="1"/>
    <col min="6395" max="6395" width="10.7109375" style="2" customWidth="1"/>
    <col min="6396" max="6396" width="10.28515625" style="2" customWidth="1"/>
    <col min="6397" max="6397" width="32.28515625" style="2" customWidth="1"/>
    <col min="6398" max="6398" width="13.7109375" style="2" customWidth="1"/>
    <col min="6399" max="6399" width="11.7109375" style="2" customWidth="1"/>
    <col min="6400" max="6400" width="12.5703125" style="2" customWidth="1"/>
    <col min="6401" max="6402" width="11.5703125" style="2" customWidth="1"/>
    <col min="6403" max="6403" width="18.5703125" style="2" customWidth="1"/>
    <col min="6404" max="6404" width="11.5703125" style="2" customWidth="1"/>
    <col min="6405" max="6408" width="12.28515625" style="2" customWidth="1"/>
    <col min="6409" max="6410" width="11" style="2" customWidth="1"/>
    <col min="6411" max="6411" width="20.28515625" style="2" customWidth="1"/>
    <col min="6412" max="6412" width="13.7109375" style="2" customWidth="1"/>
    <col min="6413" max="6413" width="15.28515625" style="2" customWidth="1"/>
    <col min="6414" max="6414" width="14.5703125" style="2" customWidth="1"/>
    <col min="6415" max="6416" width="11" style="2" customWidth="1"/>
    <col min="6417" max="6417" width="12" style="2" customWidth="1"/>
    <col min="6418" max="6420" width="15.28515625" style="2" customWidth="1"/>
    <col min="6421" max="6421" width="12.5703125" style="2" customWidth="1"/>
    <col min="6422" max="6424" width="11.5703125" style="2" customWidth="1"/>
    <col min="6425" max="6425" width="15.28515625" style="2" customWidth="1"/>
    <col min="6426" max="6426" width="13.42578125" style="2" customWidth="1"/>
    <col min="6427" max="6427" width="14.7109375" style="2" customWidth="1"/>
    <col min="6428" max="6429" width="11.5703125" style="2" customWidth="1"/>
    <col min="6430" max="6648" width="8.7109375" style="2"/>
    <col min="6649" max="6649" width="25.28515625" style="2" customWidth="1"/>
    <col min="6650" max="6650" width="6.28515625" style="2" customWidth="1"/>
    <col min="6651" max="6651" width="10.7109375" style="2" customWidth="1"/>
    <col min="6652" max="6652" width="10.28515625" style="2" customWidth="1"/>
    <col min="6653" max="6653" width="32.28515625" style="2" customWidth="1"/>
    <col min="6654" max="6654" width="13.7109375" style="2" customWidth="1"/>
    <col min="6655" max="6655" width="11.7109375" style="2" customWidth="1"/>
    <col min="6656" max="6656" width="12.5703125" style="2" customWidth="1"/>
    <col min="6657" max="6658" width="11.5703125" style="2" customWidth="1"/>
    <col min="6659" max="6659" width="18.5703125" style="2" customWidth="1"/>
    <col min="6660" max="6660" width="11.5703125" style="2" customWidth="1"/>
    <col min="6661" max="6664" width="12.28515625" style="2" customWidth="1"/>
    <col min="6665" max="6666" width="11" style="2" customWidth="1"/>
    <col min="6667" max="6667" width="20.28515625" style="2" customWidth="1"/>
    <col min="6668" max="6668" width="13.7109375" style="2" customWidth="1"/>
    <col min="6669" max="6669" width="15.28515625" style="2" customWidth="1"/>
    <col min="6670" max="6670" width="14.5703125" style="2" customWidth="1"/>
    <col min="6671" max="6672" width="11" style="2" customWidth="1"/>
    <col min="6673" max="6673" width="12" style="2" customWidth="1"/>
    <col min="6674" max="6676" width="15.28515625" style="2" customWidth="1"/>
    <col min="6677" max="6677" width="12.5703125" style="2" customWidth="1"/>
    <col min="6678" max="6680" width="11.5703125" style="2" customWidth="1"/>
    <col min="6681" max="6681" width="15.28515625" style="2" customWidth="1"/>
    <col min="6682" max="6682" width="13.42578125" style="2" customWidth="1"/>
    <col min="6683" max="6683" width="14.7109375" style="2" customWidth="1"/>
    <col min="6684" max="6685" width="11.5703125" style="2" customWidth="1"/>
    <col min="6686" max="6904" width="8.7109375" style="2"/>
    <col min="6905" max="6905" width="25.28515625" style="2" customWidth="1"/>
    <col min="6906" max="6906" width="6.28515625" style="2" customWidth="1"/>
    <col min="6907" max="6907" width="10.7109375" style="2" customWidth="1"/>
    <col min="6908" max="6908" width="10.28515625" style="2" customWidth="1"/>
    <col min="6909" max="6909" width="32.28515625" style="2" customWidth="1"/>
    <col min="6910" max="6910" width="13.7109375" style="2" customWidth="1"/>
    <col min="6911" max="6911" width="11.7109375" style="2" customWidth="1"/>
    <col min="6912" max="6912" width="12.5703125" style="2" customWidth="1"/>
    <col min="6913" max="6914" width="11.5703125" style="2" customWidth="1"/>
    <col min="6915" max="6915" width="18.5703125" style="2" customWidth="1"/>
    <col min="6916" max="6916" width="11.5703125" style="2" customWidth="1"/>
    <col min="6917" max="6920" width="12.28515625" style="2" customWidth="1"/>
    <col min="6921" max="6922" width="11" style="2" customWidth="1"/>
    <col min="6923" max="6923" width="20.28515625" style="2" customWidth="1"/>
    <col min="6924" max="6924" width="13.7109375" style="2" customWidth="1"/>
    <col min="6925" max="6925" width="15.28515625" style="2" customWidth="1"/>
    <col min="6926" max="6926" width="14.5703125" style="2" customWidth="1"/>
    <col min="6927" max="6928" width="11" style="2" customWidth="1"/>
    <col min="6929" max="6929" width="12" style="2" customWidth="1"/>
    <col min="6930" max="6932" width="15.28515625" style="2" customWidth="1"/>
    <col min="6933" max="6933" width="12.5703125" style="2" customWidth="1"/>
    <col min="6934" max="6936" width="11.5703125" style="2" customWidth="1"/>
    <col min="6937" max="6937" width="15.28515625" style="2" customWidth="1"/>
    <col min="6938" max="6938" width="13.42578125" style="2" customWidth="1"/>
    <col min="6939" max="6939" width="14.7109375" style="2" customWidth="1"/>
    <col min="6940" max="6941" width="11.5703125" style="2" customWidth="1"/>
    <col min="6942" max="7160" width="8.7109375" style="2"/>
    <col min="7161" max="7161" width="25.28515625" style="2" customWidth="1"/>
    <col min="7162" max="7162" width="6.28515625" style="2" customWidth="1"/>
    <col min="7163" max="7163" width="10.7109375" style="2" customWidth="1"/>
    <col min="7164" max="7164" width="10.28515625" style="2" customWidth="1"/>
    <col min="7165" max="7165" width="32.28515625" style="2" customWidth="1"/>
    <col min="7166" max="7166" width="13.7109375" style="2" customWidth="1"/>
    <col min="7167" max="7167" width="11.7109375" style="2" customWidth="1"/>
    <col min="7168" max="7168" width="12.5703125" style="2" customWidth="1"/>
    <col min="7169" max="7170" width="11.5703125" style="2" customWidth="1"/>
    <col min="7171" max="7171" width="18.5703125" style="2" customWidth="1"/>
    <col min="7172" max="7172" width="11.5703125" style="2" customWidth="1"/>
    <col min="7173" max="7176" width="12.28515625" style="2" customWidth="1"/>
    <col min="7177" max="7178" width="11" style="2" customWidth="1"/>
    <col min="7179" max="7179" width="20.28515625" style="2" customWidth="1"/>
    <col min="7180" max="7180" width="13.7109375" style="2" customWidth="1"/>
    <col min="7181" max="7181" width="15.28515625" style="2" customWidth="1"/>
    <col min="7182" max="7182" width="14.5703125" style="2" customWidth="1"/>
    <col min="7183" max="7184" width="11" style="2" customWidth="1"/>
    <col min="7185" max="7185" width="12" style="2" customWidth="1"/>
    <col min="7186" max="7188" width="15.28515625" style="2" customWidth="1"/>
    <col min="7189" max="7189" width="12.5703125" style="2" customWidth="1"/>
    <col min="7190" max="7192" width="11.5703125" style="2" customWidth="1"/>
    <col min="7193" max="7193" width="15.28515625" style="2" customWidth="1"/>
    <col min="7194" max="7194" width="13.42578125" style="2" customWidth="1"/>
    <col min="7195" max="7195" width="14.7109375" style="2" customWidth="1"/>
    <col min="7196" max="7197" width="11.5703125" style="2" customWidth="1"/>
    <col min="7198" max="7416" width="8.7109375" style="2"/>
    <col min="7417" max="7417" width="25.28515625" style="2" customWidth="1"/>
    <col min="7418" max="7418" width="6.28515625" style="2" customWidth="1"/>
    <col min="7419" max="7419" width="10.7109375" style="2" customWidth="1"/>
    <col min="7420" max="7420" width="10.28515625" style="2" customWidth="1"/>
    <col min="7421" max="7421" width="32.28515625" style="2" customWidth="1"/>
    <col min="7422" max="7422" width="13.7109375" style="2" customWidth="1"/>
    <col min="7423" max="7423" width="11.7109375" style="2" customWidth="1"/>
    <col min="7424" max="7424" width="12.5703125" style="2" customWidth="1"/>
    <col min="7425" max="7426" width="11.5703125" style="2" customWidth="1"/>
    <col min="7427" max="7427" width="18.5703125" style="2" customWidth="1"/>
    <col min="7428" max="7428" width="11.5703125" style="2" customWidth="1"/>
    <col min="7429" max="7432" width="12.28515625" style="2" customWidth="1"/>
    <col min="7433" max="7434" width="11" style="2" customWidth="1"/>
    <col min="7435" max="7435" width="20.28515625" style="2" customWidth="1"/>
    <col min="7436" max="7436" width="13.7109375" style="2" customWidth="1"/>
    <col min="7437" max="7437" width="15.28515625" style="2" customWidth="1"/>
    <col min="7438" max="7438" width="14.5703125" style="2" customWidth="1"/>
    <col min="7439" max="7440" width="11" style="2" customWidth="1"/>
    <col min="7441" max="7441" width="12" style="2" customWidth="1"/>
    <col min="7442" max="7444" width="15.28515625" style="2" customWidth="1"/>
    <col min="7445" max="7445" width="12.5703125" style="2" customWidth="1"/>
    <col min="7446" max="7448" width="11.5703125" style="2" customWidth="1"/>
    <col min="7449" max="7449" width="15.28515625" style="2" customWidth="1"/>
    <col min="7450" max="7450" width="13.42578125" style="2" customWidth="1"/>
    <col min="7451" max="7451" width="14.7109375" style="2" customWidth="1"/>
    <col min="7452" max="7453" width="11.5703125" style="2" customWidth="1"/>
    <col min="7454" max="7672" width="8.7109375" style="2"/>
    <col min="7673" max="7673" width="25.28515625" style="2" customWidth="1"/>
    <col min="7674" max="7674" width="6.28515625" style="2" customWidth="1"/>
    <col min="7675" max="7675" width="10.7109375" style="2" customWidth="1"/>
    <col min="7676" max="7676" width="10.28515625" style="2" customWidth="1"/>
    <col min="7677" max="7677" width="32.28515625" style="2" customWidth="1"/>
    <col min="7678" max="7678" width="13.7109375" style="2" customWidth="1"/>
    <col min="7679" max="7679" width="11.7109375" style="2" customWidth="1"/>
    <col min="7680" max="7680" width="12.5703125" style="2" customWidth="1"/>
    <col min="7681" max="7682" width="11.5703125" style="2" customWidth="1"/>
    <col min="7683" max="7683" width="18.5703125" style="2" customWidth="1"/>
    <col min="7684" max="7684" width="11.5703125" style="2" customWidth="1"/>
    <col min="7685" max="7688" width="12.28515625" style="2" customWidth="1"/>
    <col min="7689" max="7690" width="11" style="2" customWidth="1"/>
    <col min="7691" max="7691" width="20.28515625" style="2" customWidth="1"/>
    <col min="7692" max="7692" width="13.7109375" style="2" customWidth="1"/>
    <col min="7693" max="7693" width="15.28515625" style="2" customWidth="1"/>
    <col min="7694" max="7694" width="14.5703125" style="2" customWidth="1"/>
    <col min="7695" max="7696" width="11" style="2" customWidth="1"/>
    <col min="7697" max="7697" width="12" style="2" customWidth="1"/>
    <col min="7698" max="7700" width="15.28515625" style="2" customWidth="1"/>
    <col min="7701" max="7701" width="12.5703125" style="2" customWidth="1"/>
    <col min="7702" max="7704" width="11.5703125" style="2" customWidth="1"/>
    <col min="7705" max="7705" width="15.28515625" style="2" customWidth="1"/>
    <col min="7706" max="7706" width="13.42578125" style="2" customWidth="1"/>
    <col min="7707" max="7707" width="14.7109375" style="2" customWidth="1"/>
    <col min="7708" max="7709" width="11.5703125" style="2" customWidth="1"/>
    <col min="7710" max="7928" width="8.7109375" style="2"/>
    <col min="7929" max="7929" width="25.28515625" style="2" customWidth="1"/>
    <col min="7930" max="7930" width="6.28515625" style="2" customWidth="1"/>
    <col min="7931" max="7931" width="10.7109375" style="2" customWidth="1"/>
    <col min="7932" max="7932" width="10.28515625" style="2" customWidth="1"/>
    <col min="7933" max="7933" width="32.28515625" style="2" customWidth="1"/>
    <col min="7934" max="7934" width="13.7109375" style="2" customWidth="1"/>
    <col min="7935" max="7935" width="11.7109375" style="2" customWidth="1"/>
    <col min="7936" max="7936" width="12.5703125" style="2" customWidth="1"/>
    <col min="7937" max="7938" width="11.5703125" style="2" customWidth="1"/>
    <col min="7939" max="7939" width="18.5703125" style="2" customWidth="1"/>
    <col min="7940" max="7940" width="11.5703125" style="2" customWidth="1"/>
    <col min="7941" max="7944" width="12.28515625" style="2" customWidth="1"/>
    <col min="7945" max="7946" width="11" style="2" customWidth="1"/>
    <col min="7947" max="7947" width="20.28515625" style="2" customWidth="1"/>
    <col min="7948" max="7948" width="13.7109375" style="2" customWidth="1"/>
    <col min="7949" max="7949" width="15.28515625" style="2" customWidth="1"/>
    <col min="7950" max="7950" width="14.5703125" style="2" customWidth="1"/>
    <col min="7951" max="7952" width="11" style="2" customWidth="1"/>
    <col min="7953" max="7953" width="12" style="2" customWidth="1"/>
    <col min="7954" max="7956" width="15.28515625" style="2" customWidth="1"/>
    <col min="7957" max="7957" width="12.5703125" style="2" customWidth="1"/>
    <col min="7958" max="7960" width="11.5703125" style="2" customWidth="1"/>
    <col min="7961" max="7961" width="15.28515625" style="2" customWidth="1"/>
    <col min="7962" max="7962" width="13.42578125" style="2" customWidth="1"/>
    <col min="7963" max="7963" width="14.7109375" style="2" customWidth="1"/>
    <col min="7964" max="7965" width="11.5703125" style="2" customWidth="1"/>
    <col min="7966" max="8184" width="8.7109375" style="2"/>
    <col min="8185" max="8185" width="25.28515625" style="2" customWidth="1"/>
    <col min="8186" max="8186" width="6.28515625" style="2" customWidth="1"/>
    <col min="8187" max="8187" width="10.7109375" style="2" customWidth="1"/>
    <col min="8188" max="8188" width="10.28515625" style="2" customWidth="1"/>
    <col min="8189" max="8189" width="32.28515625" style="2" customWidth="1"/>
    <col min="8190" max="8190" width="13.7109375" style="2" customWidth="1"/>
    <col min="8191" max="8191" width="11.7109375" style="2" customWidth="1"/>
    <col min="8192" max="8192" width="12.5703125" style="2" customWidth="1"/>
    <col min="8193" max="8194" width="11.5703125" style="2" customWidth="1"/>
    <col min="8195" max="8195" width="18.5703125" style="2" customWidth="1"/>
    <col min="8196" max="8196" width="11.5703125" style="2" customWidth="1"/>
    <col min="8197" max="8200" width="12.28515625" style="2" customWidth="1"/>
    <col min="8201" max="8202" width="11" style="2" customWidth="1"/>
    <col min="8203" max="8203" width="20.28515625" style="2" customWidth="1"/>
    <col min="8204" max="8204" width="13.7109375" style="2" customWidth="1"/>
    <col min="8205" max="8205" width="15.28515625" style="2" customWidth="1"/>
    <col min="8206" max="8206" width="14.5703125" style="2" customWidth="1"/>
    <col min="8207" max="8208" width="11" style="2" customWidth="1"/>
    <col min="8209" max="8209" width="12" style="2" customWidth="1"/>
    <col min="8210" max="8212" width="15.28515625" style="2" customWidth="1"/>
    <col min="8213" max="8213" width="12.5703125" style="2" customWidth="1"/>
    <col min="8214" max="8216" width="11.5703125" style="2" customWidth="1"/>
    <col min="8217" max="8217" width="15.28515625" style="2" customWidth="1"/>
    <col min="8218" max="8218" width="13.42578125" style="2" customWidth="1"/>
    <col min="8219" max="8219" width="14.7109375" style="2" customWidth="1"/>
    <col min="8220" max="8221" width="11.5703125" style="2" customWidth="1"/>
    <col min="8222" max="8440" width="8.7109375" style="2"/>
    <col min="8441" max="8441" width="25.28515625" style="2" customWidth="1"/>
    <col min="8442" max="8442" width="6.28515625" style="2" customWidth="1"/>
    <col min="8443" max="8443" width="10.7109375" style="2" customWidth="1"/>
    <col min="8444" max="8444" width="10.28515625" style="2" customWidth="1"/>
    <col min="8445" max="8445" width="32.28515625" style="2" customWidth="1"/>
    <col min="8446" max="8446" width="13.7109375" style="2" customWidth="1"/>
    <col min="8447" max="8447" width="11.7109375" style="2" customWidth="1"/>
    <col min="8448" max="8448" width="12.5703125" style="2" customWidth="1"/>
    <col min="8449" max="8450" width="11.5703125" style="2" customWidth="1"/>
    <col min="8451" max="8451" width="18.5703125" style="2" customWidth="1"/>
    <col min="8452" max="8452" width="11.5703125" style="2" customWidth="1"/>
    <col min="8453" max="8456" width="12.28515625" style="2" customWidth="1"/>
    <col min="8457" max="8458" width="11" style="2" customWidth="1"/>
    <col min="8459" max="8459" width="20.28515625" style="2" customWidth="1"/>
    <col min="8460" max="8460" width="13.7109375" style="2" customWidth="1"/>
    <col min="8461" max="8461" width="15.28515625" style="2" customWidth="1"/>
    <col min="8462" max="8462" width="14.5703125" style="2" customWidth="1"/>
    <col min="8463" max="8464" width="11" style="2" customWidth="1"/>
    <col min="8465" max="8465" width="12" style="2" customWidth="1"/>
    <col min="8466" max="8468" width="15.28515625" style="2" customWidth="1"/>
    <col min="8469" max="8469" width="12.5703125" style="2" customWidth="1"/>
    <col min="8470" max="8472" width="11.5703125" style="2" customWidth="1"/>
    <col min="8473" max="8473" width="15.28515625" style="2" customWidth="1"/>
    <col min="8474" max="8474" width="13.42578125" style="2" customWidth="1"/>
    <col min="8475" max="8475" width="14.7109375" style="2" customWidth="1"/>
    <col min="8476" max="8477" width="11.5703125" style="2" customWidth="1"/>
    <col min="8478" max="8696" width="8.7109375" style="2"/>
    <col min="8697" max="8697" width="25.28515625" style="2" customWidth="1"/>
    <col min="8698" max="8698" width="6.28515625" style="2" customWidth="1"/>
    <col min="8699" max="8699" width="10.7109375" style="2" customWidth="1"/>
    <col min="8700" max="8700" width="10.28515625" style="2" customWidth="1"/>
    <col min="8701" max="8701" width="32.28515625" style="2" customWidth="1"/>
    <col min="8702" max="8702" width="13.7109375" style="2" customWidth="1"/>
    <col min="8703" max="8703" width="11.7109375" style="2" customWidth="1"/>
    <col min="8704" max="8704" width="12.5703125" style="2" customWidth="1"/>
    <col min="8705" max="8706" width="11.5703125" style="2" customWidth="1"/>
    <col min="8707" max="8707" width="18.5703125" style="2" customWidth="1"/>
    <col min="8708" max="8708" width="11.5703125" style="2" customWidth="1"/>
    <col min="8709" max="8712" width="12.28515625" style="2" customWidth="1"/>
    <col min="8713" max="8714" width="11" style="2" customWidth="1"/>
    <col min="8715" max="8715" width="20.28515625" style="2" customWidth="1"/>
    <col min="8716" max="8716" width="13.7109375" style="2" customWidth="1"/>
    <col min="8717" max="8717" width="15.28515625" style="2" customWidth="1"/>
    <col min="8718" max="8718" width="14.5703125" style="2" customWidth="1"/>
    <col min="8719" max="8720" width="11" style="2" customWidth="1"/>
    <col min="8721" max="8721" width="12" style="2" customWidth="1"/>
    <col min="8722" max="8724" width="15.28515625" style="2" customWidth="1"/>
    <col min="8725" max="8725" width="12.5703125" style="2" customWidth="1"/>
    <col min="8726" max="8728" width="11.5703125" style="2" customWidth="1"/>
    <col min="8729" max="8729" width="15.28515625" style="2" customWidth="1"/>
    <col min="8730" max="8730" width="13.42578125" style="2" customWidth="1"/>
    <col min="8731" max="8731" width="14.7109375" style="2" customWidth="1"/>
    <col min="8732" max="8733" width="11.5703125" style="2" customWidth="1"/>
    <col min="8734" max="8952" width="8.7109375" style="2"/>
    <col min="8953" max="8953" width="25.28515625" style="2" customWidth="1"/>
    <col min="8954" max="8954" width="6.28515625" style="2" customWidth="1"/>
    <col min="8955" max="8955" width="10.7109375" style="2" customWidth="1"/>
    <col min="8956" max="8956" width="10.28515625" style="2" customWidth="1"/>
    <col min="8957" max="8957" width="32.28515625" style="2" customWidth="1"/>
    <col min="8958" max="8958" width="13.7109375" style="2" customWidth="1"/>
    <col min="8959" max="8959" width="11.7109375" style="2" customWidth="1"/>
    <col min="8960" max="8960" width="12.5703125" style="2" customWidth="1"/>
    <col min="8961" max="8962" width="11.5703125" style="2" customWidth="1"/>
    <col min="8963" max="8963" width="18.5703125" style="2" customWidth="1"/>
    <col min="8964" max="8964" width="11.5703125" style="2" customWidth="1"/>
    <col min="8965" max="8968" width="12.28515625" style="2" customWidth="1"/>
    <col min="8969" max="8970" width="11" style="2" customWidth="1"/>
    <col min="8971" max="8971" width="20.28515625" style="2" customWidth="1"/>
    <col min="8972" max="8972" width="13.7109375" style="2" customWidth="1"/>
    <col min="8973" max="8973" width="15.28515625" style="2" customWidth="1"/>
    <col min="8974" max="8974" width="14.5703125" style="2" customWidth="1"/>
    <col min="8975" max="8976" width="11" style="2" customWidth="1"/>
    <col min="8977" max="8977" width="12" style="2" customWidth="1"/>
    <col min="8978" max="8980" width="15.28515625" style="2" customWidth="1"/>
    <col min="8981" max="8981" width="12.5703125" style="2" customWidth="1"/>
    <col min="8982" max="8984" width="11.5703125" style="2" customWidth="1"/>
    <col min="8985" max="8985" width="15.28515625" style="2" customWidth="1"/>
    <col min="8986" max="8986" width="13.42578125" style="2" customWidth="1"/>
    <col min="8987" max="8987" width="14.7109375" style="2" customWidth="1"/>
    <col min="8988" max="8989" width="11.5703125" style="2" customWidth="1"/>
    <col min="8990" max="9208" width="8.7109375" style="2"/>
    <col min="9209" max="9209" width="25.28515625" style="2" customWidth="1"/>
    <col min="9210" max="9210" width="6.28515625" style="2" customWidth="1"/>
    <col min="9211" max="9211" width="10.7109375" style="2" customWidth="1"/>
    <col min="9212" max="9212" width="10.28515625" style="2" customWidth="1"/>
    <col min="9213" max="9213" width="32.28515625" style="2" customWidth="1"/>
    <col min="9214" max="9214" width="13.7109375" style="2" customWidth="1"/>
    <col min="9215" max="9215" width="11.7109375" style="2" customWidth="1"/>
    <col min="9216" max="9216" width="12.5703125" style="2" customWidth="1"/>
    <col min="9217" max="9218" width="11.5703125" style="2" customWidth="1"/>
    <col min="9219" max="9219" width="18.5703125" style="2" customWidth="1"/>
    <col min="9220" max="9220" width="11.5703125" style="2" customWidth="1"/>
    <col min="9221" max="9224" width="12.28515625" style="2" customWidth="1"/>
    <col min="9225" max="9226" width="11" style="2" customWidth="1"/>
    <col min="9227" max="9227" width="20.28515625" style="2" customWidth="1"/>
    <col min="9228" max="9228" width="13.7109375" style="2" customWidth="1"/>
    <col min="9229" max="9229" width="15.28515625" style="2" customWidth="1"/>
    <col min="9230" max="9230" width="14.5703125" style="2" customWidth="1"/>
    <col min="9231" max="9232" width="11" style="2" customWidth="1"/>
    <col min="9233" max="9233" width="12" style="2" customWidth="1"/>
    <col min="9234" max="9236" width="15.28515625" style="2" customWidth="1"/>
    <col min="9237" max="9237" width="12.5703125" style="2" customWidth="1"/>
    <col min="9238" max="9240" width="11.5703125" style="2" customWidth="1"/>
    <col min="9241" max="9241" width="15.28515625" style="2" customWidth="1"/>
    <col min="9242" max="9242" width="13.42578125" style="2" customWidth="1"/>
    <col min="9243" max="9243" width="14.7109375" style="2" customWidth="1"/>
    <col min="9244" max="9245" width="11.5703125" style="2" customWidth="1"/>
    <col min="9246" max="9464" width="8.7109375" style="2"/>
    <col min="9465" max="9465" width="25.28515625" style="2" customWidth="1"/>
    <col min="9466" max="9466" width="6.28515625" style="2" customWidth="1"/>
    <col min="9467" max="9467" width="10.7109375" style="2" customWidth="1"/>
    <col min="9468" max="9468" width="10.28515625" style="2" customWidth="1"/>
    <col min="9469" max="9469" width="32.28515625" style="2" customWidth="1"/>
    <col min="9470" max="9470" width="13.7109375" style="2" customWidth="1"/>
    <col min="9471" max="9471" width="11.7109375" style="2" customWidth="1"/>
    <col min="9472" max="9472" width="12.5703125" style="2" customWidth="1"/>
    <col min="9473" max="9474" width="11.5703125" style="2" customWidth="1"/>
    <col min="9475" max="9475" width="18.5703125" style="2" customWidth="1"/>
    <col min="9476" max="9476" width="11.5703125" style="2" customWidth="1"/>
    <col min="9477" max="9480" width="12.28515625" style="2" customWidth="1"/>
    <col min="9481" max="9482" width="11" style="2" customWidth="1"/>
    <col min="9483" max="9483" width="20.28515625" style="2" customWidth="1"/>
    <col min="9484" max="9484" width="13.7109375" style="2" customWidth="1"/>
    <col min="9485" max="9485" width="15.28515625" style="2" customWidth="1"/>
    <col min="9486" max="9486" width="14.5703125" style="2" customWidth="1"/>
    <col min="9487" max="9488" width="11" style="2" customWidth="1"/>
    <col min="9489" max="9489" width="12" style="2" customWidth="1"/>
    <col min="9490" max="9492" width="15.28515625" style="2" customWidth="1"/>
    <col min="9493" max="9493" width="12.5703125" style="2" customWidth="1"/>
    <col min="9494" max="9496" width="11.5703125" style="2" customWidth="1"/>
    <col min="9497" max="9497" width="15.28515625" style="2" customWidth="1"/>
    <col min="9498" max="9498" width="13.42578125" style="2" customWidth="1"/>
    <col min="9499" max="9499" width="14.7109375" style="2" customWidth="1"/>
    <col min="9500" max="9501" width="11.5703125" style="2" customWidth="1"/>
    <col min="9502" max="9720" width="8.7109375" style="2"/>
    <col min="9721" max="9721" width="25.28515625" style="2" customWidth="1"/>
    <col min="9722" max="9722" width="6.28515625" style="2" customWidth="1"/>
    <col min="9723" max="9723" width="10.7109375" style="2" customWidth="1"/>
    <col min="9724" max="9724" width="10.28515625" style="2" customWidth="1"/>
    <col min="9725" max="9725" width="32.28515625" style="2" customWidth="1"/>
    <col min="9726" max="9726" width="13.7109375" style="2" customWidth="1"/>
    <col min="9727" max="9727" width="11.7109375" style="2" customWidth="1"/>
    <col min="9728" max="9728" width="12.5703125" style="2" customWidth="1"/>
    <col min="9729" max="9730" width="11.5703125" style="2" customWidth="1"/>
    <col min="9731" max="9731" width="18.5703125" style="2" customWidth="1"/>
    <col min="9732" max="9732" width="11.5703125" style="2" customWidth="1"/>
    <col min="9733" max="9736" width="12.28515625" style="2" customWidth="1"/>
    <col min="9737" max="9738" width="11" style="2" customWidth="1"/>
    <col min="9739" max="9739" width="20.28515625" style="2" customWidth="1"/>
    <col min="9740" max="9740" width="13.7109375" style="2" customWidth="1"/>
    <col min="9741" max="9741" width="15.28515625" style="2" customWidth="1"/>
    <col min="9742" max="9742" width="14.5703125" style="2" customWidth="1"/>
    <col min="9743" max="9744" width="11" style="2" customWidth="1"/>
    <col min="9745" max="9745" width="12" style="2" customWidth="1"/>
    <col min="9746" max="9748" width="15.28515625" style="2" customWidth="1"/>
    <col min="9749" max="9749" width="12.5703125" style="2" customWidth="1"/>
    <col min="9750" max="9752" width="11.5703125" style="2" customWidth="1"/>
    <col min="9753" max="9753" width="15.28515625" style="2" customWidth="1"/>
    <col min="9754" max="9754" width="13.42578125" style="2" customWidth="1"/>
    <col min="9755" max="9755" width="14.7109375" style="2" customWidth="1"/>
    <col min="9756" max="9757" width="11.5703125" style="2" customWidth="1"/>
    <col min="9758" max="9976" width="8.7109375" style="2"/>
    <col min="9977" max="9977" width="25.28515625" style="2" customWidth="1"/>
    <col min="9978" max="9978" width="6.28515625" style="2" customWidth="1"/>
    <col min="9979" max="9979" width="10.7109375" style="2" customWidth="1"/>
    <col min="9980" max="9980" width="10.28515625" style="2" customWidth="1"/>
    <col min="9981" max="9981" width="32.28515625" style="2" customWidth="1"/>
    <col min="9982" max="9982" width="13.7109375" style="2" customWidth="1"/>
    <col min="9983" max="9983" width="11.7109375" style="2" customWidth="1"/>
    <col min="9984" max="9984" width="12.5703125" style="2" customWidth="1"/>
    <col min="9985" max="9986" width="11.5703125" style="2" customWidth="1"/>
    <col min="9987" max="9987" width="18.5703125" style="2" customWidth="1"/>
    <col min="9988" max="9988" width="11.5703125" style="2" customWidth="1"/>
    <col min="9989" max="9992" width="12.28515625" style="2" customWidth="1"/>
    <col min="9993" max="9994" width="11" style="2" customWidth="1"/>
    <col min="9995" max="9995" width="20.28515625" style="2" customWidth="1"/>
    <col min="9996" max="9996" width="13.7109375" style="2" customWidth="1"/>
    <col min="9997" max="9997" width="15.28515625" style="2" customWidth="1"/>
    <col min="9998" max="9998" width="14.5703125" style="2" customWidth="1"/>
    <col min="9999" max="10000" width="11" style="2" customWidth="1"/>
    <col min="10001" max="10001" width="12" style="2" customWidth="1"/>
    <col min="10002" max="10004" width="15.28515625" style="2" customWidth="1"/>
    <col min="10005" max="10005" width="12.5703125" style="2" customWidth="1"/>
    <col min="10006" max="10008" width="11.5703125" style="2" customWidth="1"/>
    <col min="10009" max="10009" width="15.28515625" style="2" customWidth="1"/>
    <col min="10010" max="10010" width="13.42578125" style="2" customWidth="1"/>
    <col min="10011" max="10011" width="14.7109375" style="2" customWidth="1"/>
    <col min="10012" max="10013" width="11.5703125" style="2" customWidth="1"/>
    <col min="10014" max="10232" width="8.7109375" style="2"/>
    <col min="10233" max="10233" width="25.28515625" style="2" customWidth="1"/>
    <col min="10234" max="10234" width="6.28515625" style="2" customWidth="1"/>
    <col min="10235" max="10235" width="10.7109375" style="2" customWidth="1"/>
    <col min="10236" max="10236" width="10.28515625" style="2" customWidth="1"/>
    <col min="10237" max="10237" width="32.28515625" style="2" customWidth="1"/>
    <col min="10238" max="10238" width="13.7109375" style="2" customWidth="1"/>
    <col min="10239" max="10239" width="11.7109375" style="2" customWidth="1"/>
    <col min="10240" max="10240" width="12.5703125" style="2" customWidth="1"/>
    <col min="10241" max="10242" width="11.5703125" style="2" customWidth="1"/>
    <col min="10243" max="10243" width="18.5703125" style="2" customWidth="1"/>
    <col min="10244" max="10244" width="11.5703125" style="2" customWidth="1"/>
    <col min="10245" max="10248" width="12.28515625" style="2" customWidth="1"/>
    <col min="10249" max="10250" width="11" style="2" customWidth="1"/>
    <col min="10251" max="10251" width="20.28515625" style="2" customWidth="1"/>
    <col min="10252" max="10252" width="13.7109375" style="2" customWidth="1"/>
    <col min="10253" max="10253" width="15.28515625" style="2" customWidth="1"/>
    <col min="10254" max="10254" width="14.5703125" style="2" customWidth="1"/>
    <col min="10255" max="10256" width="11" style="2" customWidth="1"/>
    <col min="10257" max="10257" width="12" style="2" customWidth="1"/>
    <col min="10258" max="10260" width="15.28515625" style="2" customWidth="1"/>
    <col min="10261" max="10261" width="12.5703125" style="2" customWidth="1"/>
    <col min="10262" max="10264" width="11.5703125" style="2" customWidth="1"/>
    <col min="10265" max="10265" width="15.28515625" style="2" customWidth="1"/>
    <col min="10266" max="10266" width="13.42578125" style="2" customWidth="1"/>
    <col min="10267" max="10267" width="14.7109375" style="2" customWidth="1"/>
    <col min="10268" max="10269" width="11.5703125" style="2" customWidth="1"/>
    <col min="10270" max="10488" width="8.7109375" style="2"/>
    <col min="10489" max="10489" width="25.28515625" style="2" customWidth="1"/>
    <col min="10490" max="10490" width="6.28515625" style="2" customWidth="1"/>
    <col min="10491" max="10491" width="10.7109375" style="2" customWidth="1"/>
    <col min="10492" max="10492" width="10.28515625" style="2" customWidth="1"/>
    <col min="10493" max="10493" width="32.28515625" style="2" customWidth="1"/>
    <col min="10494" max="10494" width="13.7109375" style="2" customWidth="1"/>
    <col min="10495" max="10495" width="11.7109375" style="2" customWidth="1"/>
    <col min="10496" max="10496" width="12.5703125" style="2" customWidth="1"/>
    <col min="10497" max="10498" width="11.5703125" style="2" customWidth="1"/>
    <col min="10499" max="10499" width="18.5703125" style="2" customWidth="1"/>
    <col min="10500" max="10500" width="11.5703125" style="2" customWidth="1"/>
    <col min="10501" max="10504" width="12.28515625" style="2" customWidth="1"/>
    <col min="10505" max="10506" width="11" style="2" customWidth="1"/>
    <col min="10507" max="10507" width="20.28515625" style="2" customWidth="1"/>
    <col min="10508" max="10508" width="13.7109375" style="2" customWidth="1"/>
    <col min="10509" max="10509" width="15.28515625" style="2" customWidth="1"/>
    <col min="10510" max="10510" width="14.5703125" style="2" customWidth="1"/>
    <col min="10511" max="10512" width="11" style="2" customWidth="1"/>
    <col min="10513" max="10513" width="12" style="2" customWidth="1"/>
    <col min="10514" max="10516" width="15.28515625" style="2" customWidth="1"/>
    <col min="10517" max="10517" width="12.5703125" style="2" customWidth="1"/>
    <col min="10518" max="10520" width="11.5703125" style="2" customWidth="1"/>
    <col min="10521" max="10521" width="15.28515625" style="2" customWidth="1"/>
    <col min="10522" max="10522" width="13.42578125" style="2" customWidth="1"/>
    <col min="10523" max="10523" width="14.7109375" style="2" customWidth="1"/>
    <col min="10524" max="10525" width="11.5703125" style="2" customWidth="1"/>
    <col min="10526" max="10744" width="8.7109375" style="2"/>
    <col min="10745" max="10745" width="25.28515625" style="2" customWidth="1"/>
    <col min="10746" max="10746" width="6.28515625" style="2" customWidth="1"/>
    <col min="10747" max="10747" width="10.7109375" style="2" customWidth="1"/>
    <col min="10748" max="10748" width="10.28515625" style="2" customWidth="1"/>
    <col min="10749" max="10749" width="32.28515625" style="2" customWidth="1"/>
    <col min="10750" max="10750" width="13.7109375" style="2" customWidth="1"/>
    <col min="10751" max="10751" width="11.7109375" style="2" customWidth="1"/>
    <col min="10752" max="10752" width="12.5703125" style="2" customWidth="1"/>
    <col min="10753" max="10754" width="11.5703125" style="2" customWidth="1"/>
    <col min="10755" max="10755" width="18.5703125" style="2" customWidth="1"/>
    <col min="10756" max="10756" width="11.5703125" style="2" customWidth="1"/>
    <col min="10757" max="10760" width="12.28515625" style="2" customWidth="1"/>
    <col min="10761" max="10762" width="11" style="2" customWidth="1"/>
    <col min="10763" max="10763" width="20.28515625" style="2" customWidth="1"/>
    <col min="10764" max="10764" width="13.7109375" style="2" customWidth="1"/>
    <col min="10765" max="10765" width="15.28515625" style="2" customWidth="1"/>
    <col min="10766" max="10766" width="14.5703125" style="2" customWidth="1"/>
    <col min="10767" max="10768" width="11" style="2" customWidth="1"/>
    <col min="10769" max="10769" width="12" style="2" customWidth="1"/>
    <col min="10770" max="10772" width="15.28515625" style="2" customWidth="1"/>
    <col min="10773" max="10773" width="12.5703125" style="2" customWidth="1"/>
    <col min="10774" max="10776" width="11.5703125" style="2" customWidth="1"/>
    <col min="10777" max="10777" width="15.28515625" style="2" customWidth="1"/>
    <col min="10778" max="10778" width="13.42578125" style="2" customWidth="1"/>
    <col min="10779" max="10779" width="14.7109375" style="2" customWidth="1"/>
    <col min="10780" max="10781" width="11.5703125" style="2" customWidth="1"/>
    <col min="10782" max="11000" width="8.7109375" style="2"/>
    <col min="11001" max="11001" width="25.28515625" style="2" customWidth="1"/>
    <col min="11002" max="11002" width="6.28515625" style="2" customWidth="1"/>
    <col min="11003" max="11003" width="10.7109375" style="2" customWidth="1"/>
    <col min="11004" max="11004" width="10.28515625" style="2" customWidth="1"/>
    <col min="11005" max="11005" width="32.28515625" style="2" customWidth="1"/>
    <col min="11006" max="11006" width="13.7109375" style="2" customWidth="1"/>
    <col min="11007" max="11007" width="11.7109375" style="2" customWidth="1"/>
    <col min="11008" max="11008" width="12.5703125" style="2" customWidth="1"/>
    <col min="11009" max="11010" width="11.5703125" style="2" customWidth="1"/>
    <col min="11011" max="11011" width="18.5703125" style="2" customWidth="1"/>
    <col min="11012" max="11012" width="11.5703125" style="2" customWidth="1"/>
    <col min="11013" max="11016" width="12.28515625" style="2" customWidth="1"/>
    <col min="11017" max="11018" width="11" style="2" customWidth="1"/>
    <col min="11019" max="11019" width="20.28515625" style="2" customWidth="1"/>
    <col min="11020" max="11020" width="13.7109375" style="2" customWidth="1"/>
    <col min="11021" max="11021" width="15.28515625" style="2" customWidth="1"/>
    <col min="11022" max="11022" width="14.5703125" style="2" customWidth="1"/>
    <col min="11023" max="11024" width="11" style="2" customWidth="1"/>
    <col min="11025" max="11025" width="12" style="2" customWidth="1"/>
    <col min="11026" max="11028" width="15.28515625" style="2" customWidth="1"/>
    <col min="11029" max="11029" width="12.5703125" style="2" customWidth="1"/>
    <col min="11030" max="11032" width="11.5703125" style="2" customWidth="1"/>
    <col min="11033" max="11033" width="15.28515625" style="2" customWidth="1"/>
    <col min="11034" max="11034" width="13.42578125" style="2" customWidth="1"/>
    <col min="11035" max="11035" width="14.7109375" style="2" customWidth="1"/>
    <col min="11036" max="11037" width="11.5703125" style="2" customWidth="1"/>
    <col min="11038" max="11256" width="8.7109375" style="2"/>
    <col min="11257" max="11257" width="25.28515625" style="2" customWidth="1"/>
    <col min="11258" max="11258" width="6.28515625" style="2" customWidth="1"/>
    <col min="11259" max="11259" width="10.7109375" style="2" customWidth="1"/>
    <col min="11260" max="11260" width="10.28515625" style="2" customWidth="1"/>
    <col min="11261" max="11261" width="32.28515625" style="2" customWidth="1"/>
    <col min="11262" max="11262" width="13.7109375" style="2" customWidth="1"/>
    <col min="11263" max="11263" width="11.7109375" style="2" customWidth="1"/>
    <col min="11264" max="11264" width="12.5703125" style="2" customWidth="1"/>
    <col min="11265" max="11266" width="11.5703125" style="2" customWidth="1"/>
    <col min="11267" max="11267" width="18.5703125" style="2" customWidth="1"/>
    <col min="11268" max="11268" width="11.5703125" style="2" customWidth="1"/>
    <col min="11269" max="11272" width="12.28515625" style="2" customWidth="1"/>
    <col min="11273" max="11274" width="11" style="2" customWidth="1"/>
    <col min="11275" max="11275" width="20.28515625" style="2" customWidth="1"/>
    <col min="11276" max="11276" width="13.7109375" style="2" customWidth="1"/>
    <col min="11277" max="11277" width="15.28515625" style="2" customWidth="1"/>
    <col min="11278" max="11278" width="14.5703125" style="2" customWidth="1"/>
    <col min="11279" max="11280" width="11" style="2" customWidth="1"/>
    <col min="11281" max="11281" width="12" style="2" customWidth="1"/>
    <col min="11282" max="11284" width="15.28515625" style="2" customWidth="1"/>
    <col min="11285" max="11285" width="12.5703125" style="2" customWidth="1"/>
    <col min="11286" max="11288" width="11.5703125" style="2" customWidth="1"/>
    <col min="11289" max="11289" width="15.28515625" style="2" customWidth="1"/>
    <col min="11290" max="11290" width="13.42578125" style="2" customWidth="1"/>
    <col min="11291" max="11291" width="14.7109375" style="2" customWidth="1"/>
    <col min="11292" max="11293" width="11.5703125" style="2" customWidth="1"/>
    <col min="11294" max="11512" width="8.7109375" style="2"/>
    <col min="11513" max="11513" width="25.28515625" style="2" customWidth="1"/>
    <col min="11514" max="11514" width="6.28515625" style="2" customWidth="1"/>
    <col min="11515" max="11515" width="10.7109375" style="2" customWidth="1"/>
    <col min="11516" max="11516" width="10.28515625" style="2" customWidth="1"/>
    <col min="11517" max="11517" width="32.28515625" style="2" customWidth="1"/>
    <col min="11518" max="11518" width="13.7109375" style="2" customWidth="1"/>
    <col min="11519" max="11519" width="11.7109375" style="2" customWidth="1"/>
    <col min="11520" max="11520" width="12.5703125" style="2" customWidth="1"/>
    <col min="11521" max="11522" width="11.5703125" style="2" customWidth="1"/>
    <col min="11523" max="11523" width="18.5703125" style="2" customWidth="1"/>
    <col min="11524" max="11524" width="11.5703125" style="2" customWidth="1"/>
    <col min="11525" max="11528" width="12.28515625" style="2" customWidth="1"/>
    <col min="11529" max="11530" width="11" style="2" customWidth="1"/>
    <col min="11531" max="11531" width="20.28515625" style="2" customWidth="1"/>
    <col min="11532" max="11532" width="13.7109375" style="2" customWidth="1"/>
    <col min="11533" max="11533" width="15.28515625" style="2" customWidth="1"/>
    <col min="11534" max="11534" width="14.5703125" style="2" customWidth="1"/>
    <col min="11535" max="11536" width="11" style="2" customWidth="1"/>
    <col min="11537" max="11537" width="12" style="2" customWidth="1"/>
    <col min="11538" max="11540" width="15.28515625" style="2" customWidth="1"/>
    <col min="11541" max="11541" width="12.5703125" style="2" customWidth="1"/>
    <col min="11542" max="11544" width="11.5703125" style="2" customWidth="1"/>
    <col min="11545" max="11545" width="15.28515625" style="2" customWidth="1"/>
    <col min="11546" max="11546" width="13.42578125" style="2" customWidth="1"/>
    <col min="11547" max="11547" width="14.7109375" style="2" customWidth="1"/>
    <col min="11548" max="11549" width="11.5703125" style="2" customWidth="1"/>
    <col min="11550" max="11768" width="8.7109375" style="2"/>
    <col min="11769" max="11769" width="25.28515625" style="2" customWidth="1"/>
    <col min="11770" max="11770" width="6.28515625" style="2" customWidth="1"/>
    <col min="11771" max="11771" width="10.7109375" style="2" customWidth="1"/>
    <col min="11772" max="11772" width="10.28515625" style="2" customWidth="1"/>
    <col min="11773" max="11773" width="32.28515625" style="2" customWidth="1"/>
    <col min="11774" max="11774" width="13.7109375" style="2" customWidth="1"/>
    <col min="11775" max="11775" width="11.7109375" style="2" customWidth="1"/>
    <col min="11776" max="11776" width="12.5703125" style="2" customWidth="1"/>
    <col min="11777" max="11778" width="11.5703125" style="2" customWidth="1"/>
    <col min="11779" max="11779" width="18.5703125" style="2" customWidth="1"/>
    <col min="11780" max="11780" width="11.5703125" style="2" customWidth="1"/>
    <col min="11781" max="11784" width="12.28515625" style="2" customWidth="1"/>
    <col min="11785" max="11786" width="11" style="2" customWidth="1"/>
    <col min="11787" max="11787" width="20.28515625" style="2" customWidth="1"/>
    <col min="11788" max="11788" width="13.7109375" style="2" customWidth="1"/>
    <col min="11789" max="11789" width="15.28515625" style="2" customWidth="1"/>
    <col min="11790" max="11790" width="14.5703125" style="2" customWidth="1"/>
    <col min="11791" max="11792" width="11" style="2" customWidth="1"/>
    <col min="11793" max="11793" width="12" style="2" customWidth="1"/>
    <col min="11794" max="11796" width="15.28515625" style="2" customWidth="1"/>
    <col min="11797" max="11797" width="12.5703125" style="2" customWidth="1"/>
    <col min="11798" max="11800" width="11.5703125" style="2" customWidth="1"/>
    <col min="11801" max="11801" width="15.28515625" style="2" customWidth="1"/>
    <col min="11802" max="11802" width="13.42578125" style="2" customWidth="1"/>
    <col min="11803" max="11803" width="14.7109375" style="2" customWidth="1"/>
    <col min="11804" max="11805" width="11.5703125" style="2" customWidth="1"/>
    <col min="11806" max="12024" width="8.7109375" style="2"/>
    <col min="12025" max="12025" width="25.28515625" style="2" customWidth="1"/>
    <col min="12026" max="12026" width="6.28515625" style="2" customWidth="1"/>
    <col min="12027" max="12027" width="10.7109375" style="2" customWidth="1"/>
    <col min="12028" max="12028" width="10.28515625" style="2" customWidth="1"/>
    <col min="12029" max="12029" width="32.28515625" style="2" customWidth="1"/>
    <col min="12030" max="12030" width="13.7109375" style="2" customWidth="1"/>
    <col min="12031" max="12031" width="11.7109375" style="2" customWidth="1"/>
    <col min="12032" max="12032" width="12.5703125" style="2" customWidth="1"/>
    <col min="12033" max="12034" width="11.5703125" style="2" customWidth="1"/>
    <col min="12035" max="12035" width="18.5703125" style="2" customWidth="1"/>
    <col min="12036" max="12036" width="11.5703125" style="2" customWidth="1"/>
    <col min="12037" max="12040" width="12.28515625" style="2" customWidth="1"/>
    <col min="12041" max="12042" width="11" style="2" customWidth="1"/>
    <col min="12043" max="12043" width="20.28515625" style="2" customWidth="1"/>
    <col min="12044" max="12044" width="13.7109375" style="2" customWidth="1"/>
    <col min="12045" max="12045" width="15.28515625" style="2" customWidth="1"/>
    <col min="12046" max="12046" width="14.5703125" style="2" customWidth="1"/>
    <col min="12047" max="12048" width="11" style="2" customWidth="1"/>
    <col min="12049" max="12049" width="12" style="2" customWidth="1"/>
    <col min="12050" max="12052" width="15.28515625" style="2" customWidth="1"/>
    <col min="12053" max="12053" width="12.5703125" style="2" customWidth="1"/>
    <col min="12054" max="12056" width="11.5703125" style="2" customWidth="1"/>
    <col min="12057" max="12057" width="15.28515625" style="2" customWidth="1"/>
    <col min="12058" max="12058" width="13.42578125" style="2" customWidth="1"/>
    <col min="12059" max="12059" width="14.7109375" style="2" customWidth="1"/>
    <col min="12060" max="12061" width="11.5703125" style="2" customWidth="1"/>
    <col min="12062" max="12280" width="8.7109375" style="2"/>
    <col min="12281" max="12281" width="25.28515625" style="2" customWidth="1"/>
    <col min="12282" max="12282" width="6.28515625" style="2" customWidth="1"/>
    <col min="12283" max="12283" width="10.7109375" style="2" customWidth="1"/>
    <col min="12284" max="12284" width="10.28515625" style="2" customWidth="1"/>
    <col min="12285" max="12285" width="32.28515625" style="2" customWidth="1"/>
    <col min="12286" max="12286" width="13.7109375" style="2" customWidth="1"/>
    <col min="12287" max="12287" width="11.7109375" style="2" customWidth="1"/>
    <col min="12288" max="12288" width="12.5703125" style="2" customWidth="1"/>
    <col min="12289" max="12290" width="11.5703125" style="2" customWidth="1"/>
    <col min="12291" max="12291" width="18.5703125" style="2" customWidth="1"/>
    <col min="12292" max="12292" width="11.5703125" style="2" customWidth="1"/>
    <col min="12293" max="12296" width="12.28515625" style="2" customWidth="1"/>
    <col min="12297" max="12298" width="11" style="2" customWidth="1"/>
    <col min="12299" max="12299" width="20.28515625" style="2" customWidth="1"/>
    <col min="12300" max="12300" width="13.7109375" style="2" customWidth="1"/>
    <col min="12301" max="12301" width="15.28515625" style="2" customWidth="1"/>
    <col min="12302" max="12302" width="14.5703125" style="2" customWidth="1"/>
    <col min="12303" max="12304" width="11" style="2" customWidth="1"/>
    <col min="12305" max="12305" width="12" style="2" customWidth="1"/>
    <col min="12306" max="12308" width="15.28515625" style="2" customWidth="1"/>
    <col min="12309" max="12309" width="12.5703125" style="2" customWidth="1"/>
    <col min="12310" max="12312" width="11.5703125" style="2" customWidth="1"/>
    <col min="12313" max="12313" width="15.28515625" style="2" customWidth="1"/>
    <col min="12314" max="12314" width="13.42578125" style="2" customWidth="1"/>
    <col min="12315" max="12315" width="14.7109375" style="2" customWidth="1"/>
    <col min="12316" max="12317" width="11.5703125" style="2" customWidth="1"/>
    <col min="12318" max="12536" width="8.7109375" style="2"/>
    <col min="12537" max="12537" width="25.28515625" style="2" customWidth="1"/>
    <col min="12538" max="12538" width="6.28515625" style="2" customWidth="1"/>
    <col min="12539" max="12539" width="10.7109375" style="2" customWidth="1"/>
    <col min="12540" max="12540" width="10.28515625" style="2" customWidth="1"/>
    <col min="12541" max="12541" width="32.28515625" style="2" customWidth="1"/>
    <col min="12542" max="12542" width="13.7109375" style="2" customWidth="1"/>
    <col min="12543" max="12543" width="11.7109375" style="2" customWidth="1"/>
    <col min="12544" max="12544" width="12.5703125" style="2" customWidth="1"/>
    <col min="12545" max="12546" width="11.5703125" style="2" customWidth="1"/>
    <col min="12547" max="12547" width="18.5703125" style="2" customWidth="1"/>
    <col min="12548" max="12548" width="11.5703125" style="2" customWidth="1"/>
    <col min="12549" max="12552" width="12.28515625" style="2" customWidth="1"/>
    <col min="12553" max="12554" width="11" style="2" customWidth="1"/>
    <col min="12555" max="12555" width="20.28515625" style="2" customWidth="1"/>
    <col min="12556" max="12556" width="13.7109375" style="2" customWidth="1"/>
    <col min="12557" max="12557" width="15.28515625" style="2" customWidth="1"/>
    <col min="12558" max="12558" width="14.5703125" style="2" customWidth="1"/>
    <col min="12559" max="12560" width="11" style="2" customWidth="1"/>
    <col min="12561" max="12561" width="12" style="2" customWidth="1"/>
    <col min="12562" max="12564" width="15.28515625" style="2" customWidth="1"/>
    <col min="12565" max="12565" width="12.5703125" style="2" customWidth="1"/>
    <col min="12566" max="12568" width="11.5703125" style="2" customWidth="1"/>
    <col min="12569" max="12569" width="15.28515625" style="2" customWidth="1"/>
    <col min="12570" max="12570" width="13.42578125" style="2" customWidth="1"/>
    <col min="12571" max="12571" width="14.7109375" style="2" customWidth="1"/>
    <col min="12572" max="12573" width="11.5703125" style="2" customWidth="1"/>
    <col min="12574" max="12792" width="8.7109375" style="2"/>
    <col min="12793" max="12793" width="25.28515625" style="2" customWidth="1"/>
    <col min="12794" max="12794" width="6.28515625" style="2" customWidth="1"/>
    <col min="12795" max="12795" width="10.7109375" style="2" customWidth="1"/>
    <col min="12796" max="12796" width="10.28515625" style="2" customWidth="1"/>
    <col min="12797" max="12797" width="32.28515625" style="2" customWidth="1"/>
    <col min="12798" max="12798" width="13.7109375" style="2" customWidth="1"/>
    <col min="12799" max="12799" width="11.7109375" style="2" customWidth="1"/>
    <col min="12800" max="12800" width="12.5703125" style="2" customWidth="1"/>
    <col min="12801" max="12802" width="11.5703125" style="2" customWidth="1"/>
    <col min="12803" max="12803" width="18.5703125" style="2" customWidth="1"/>
    <col min="12804" max="12804" width="11.5703125" style="2" customWidth="1"/>
    <col min="12805" max="12808" width="12.28515625" style="2" customWidth="1"/>
    <col min="12809" max="12810" width="11" style="2" customWidth="1"/>
    <col min="12811" max="12811" width="20.28515625" style="2" customWidth="1"/>
    <col min="12812" max="12812" width="13.7109375" style="2" customWidth="1"/>
    <col min="12813" max="12813" width="15.28515625" style="2" customWidth="1"/>
    <col min="12814" max="12814" width="14.5703125" style="2" customWidth="1"/>
    <col min="12815" max="12816" width="11" style="2" customWidth="1"/>
    <col min="12817" max="12817" width="12" style="2" customWidth="1"/>
    <col min="12818" max="12820" width="15.28515625" style="2" customWidth="1"/>
    <col min="12821" max="12821" width="12.5703125" style="2" customWidth="1"/>
    <col min="12822" max="12824" width="11.5703125" style="2" customWidth="1"/>
    <col min="12825" max="12825" width="15.28515625" style="2" customWidth="1"/>
    <col min="12826" max="12826" width="13.42578125" style="2" customWidth="1"/>
    <col min="12827" max="12827" width="14.7109375" style="2" customWidth="1"/>
    <col min="12828" max="12829" width="11.5703125" style="2" customWidth="1"/>
    <col min="12830" max="13048" width="8.7109375" style="2"/>
    <col min="13049" max="13049" width="25.28515625" style="2" customWidth="1"/>
    <col min="13050" max="13050" width="6.28515625" style="2" customWidth="1"/>
    <col min="13051" max="13051" width="10.7109375" style="2" customWidth="1"/>
    <col min="13052" max="13052" width="10.28515625" style="2" customWidth="1"/>
    <col min="13053" max="13053" width="32.28515625" style="2" customWidth="1"/>
    <col min="13054" max="13054" width="13.7109375" style="2" customWidth="1"/>
    <col min="13055" max="13055" width="11.7109375" style="2" customWidth="1"/>
    <col min="13056" max="13056" width="12.5703125" style="2" customWidth="1"/>
    <col min="13057" max="13058" width="11.5703125" style="2" customWidth="1"/>
    <col min="13059" max="13059" width="18.5703125" style="2" customWidth="1"/>
    <col min="13060" max="13060" width="11.5703125" style="2" customWidth="1"/>
    <col min="13061" max="13064" width="12.28515625" style="2" customWidth="1"/>
    <col min="13065" max="13066" width="11" style="2" customWidth="1"/>
    <col min="13067" max="13067" width="20.28515625" style="2" customWidth="1"/>
    <col min="13068" max="13068" width="13.7109375" style="2" customWidth="1"/>
    <col min="13069" max="13069" width="15.28515625" style="2" customWidth="1"/>
    <col min="13070" max="13070" width="14.5703125" style="2" customWidth="1"/>
    <col min="13071" max="13072" width="11" style="2" customWidth="1"/>
    <col min="13073" max="13073" width="12" style="2" customWidth="1"/>
    <col min="13074" max="13076" width="15.28515625" style="2" customWidth="1"/>
    <col min="13077" max="13077" width="12.5703125" style="2" customWidth="1"/>
    <col min="13078" max="13080" width="11.5703125" style="2" customWidth="1"/>
    <col min="13081" max="13081" width="15.28515625" style="2" customWidth="1"/>
    <col min="13082" max="13082" width="13.42578125" style="2" customWidth="1"/>
    <col min="13083" max="13083" width="14.7109375" style="2" customWidth="1"/>
    <col min="13084" max="13085" width="11.5703125" style="2" customWidth="1"/>
    <col min="13086" max="13304" width="8.7109375" style="2"/>
    <col min="13305" max="13305" width="25.28515625" style="2" customWidth="1"/>
    <col min="13306" max="13306" width="6.28515625" style="2" customWidth="1"/>
    <col min="13307" max="13307" width="10.7109375" style="2" customWidth="1"/>
    <col min="13308" max="13308" width="10.28515625" style="2" customWidth="1"/>
    <col min="13309" max="13309" width="32.28515625" style="2" customWidth="1"/>
    <col min="13310" max="13310" width="13.7109375" style="2" customWidth="1"/>
    <col min="13311" max="13311" width="11.7109375" style="2" customWidth="1"/>
    <col min="13312" max="13312" width="12.5703125" style="2" customWidth="1"/>
    <col min="13313" max="13314" width="11.5703125" style="2" customWidth="1"/>
    <col min="13315" max="13315" width="18.5703125" style="2" customWidth="1"/>
    <col min="13316" max="13316" width="11.5703125" style="2" customWidth="1"/>
    <col min="13317" max="13320" width="12.28515625" style="2" customWidth="1"/>
    <col min="13321" max="13322" width="11" style="2" customWidth="1"/>
    <col min="13323" max="13323" width="20.28515625" style="2" customWidth="1"/>
    <col min="13324" max="13324" width="13.7109375" style="2" customWidth="1"/>
    <col min="13325" max="13325" width="15.28515625" style="2" customWidth="1"/>
    <col min="13326" max="13326" width="14.5703125" style="2" customWidth="1"/>
    <col min="13327" max="13328" width="11" style="2" customWidth="1"/>
    <col min="13329" max="13329" width="12" style="2" customWidth="1"/>
    <col min="13330" max="13332" width="15.28515625" style="2" customWidth="1"/>
    <col min="13333" max="13333" width="12.5703125" style="2" customWidth="1"/>
    <col min="13334" max="13336" width="11.5703125" style="2" customWidth="1"/>
    <col min="13337" max="13337" width="15.28515625" style="2" customWidth="1"/>
    <col min="13338" max="13338" width="13.42578125" style="2" customWidth="1"/>
    <col min="13339" max="13339" width="14.7109375" style="2" customWidth="1"/>
    <col min="13340" max="13341" width="11.5703125" style="2" customWidth="1"/>
    <col min="13342" max="13560" width="8.7109375" style="2"/>
    <col min="13561" max="13561" width="25.28515625" style="2" customWidth="1"/>
    <col min="13562" max="13562" width="6.28515625" style="2" customWidth="1"/>
    <col min="13563" max="13563" width="10.7109375" style="2" customWidth="1"/>
    <col min="13564" max="13564" width="10.28515625" style="2" customWidth="1"/>
    <col min="13565" max="13565" width="32.28515625" style="2" customWidth="1"/>
    <col min="13566" max="13566" width="13.7109375" style="2" customWidth="1"/>
    <col min="13567" max="13567" width="11.7109375" style="2" customWidth="1"/>
    <col min="13568" max="13568" width="12.5703125" style="2" customWidth="1"/>
    <col min="13569" max="13570" width="11.5703125" style="2" customWidth="1"/>
    <col min="13571" max="13571" width="18.5703125" style="2" customWidth="1"/>
    <col min="13572" max="13572" width="11.5703125" style="2" customWidth="1"/>
    <col min="13573" max="13576" width="12.28515625" style="2" customWidth="1"/>
    <col min="13577" max="13578" width="11" style="2" customWidth="1"/>
    <col min="13579" max="13579" width="20.28515625" style="2" customWidth="1"/>
    <col min="13580" max="13580" width="13.7109375" style="2" customWidth="1"/>
    <col min="13581" max="13581" width="15.28515625" style="2" customWidth="1"/>
    <col min="13582" max="13582" width="14.5703125" style="2" customWidth="1"/>
    <col min="13583" max="13584" width="11" style="2" customWidth="1"/>
    <col min="13585" max="13585" width="12" style="2" customWidth="1"/>
    <col min="13586" max="13588" width="15.28515625" style="2" customWidth="1"/>
    <col min="13589" max="13589" width="12.5703125" style="2" customWidth="1"/>
    <col min="13590" max="13592" width="11.5703125" style="2" customWidth="1"/>
    <col min="13593" max="13593" width="15.28515625" style="2" customWidth="1"/>
    <col min="13594" max="13594" width="13.42578125" style="2" customWidth="1"/>
    <col min="13595" max="13595" width="14.7109375" style="2" customWidth="1"/>
    <col min="13596" max="13597" width="11.5703125" style="2" customWidth="1"/>
    <col min="13598" max="13816" width="8.7109375" style="2"/>
    <col min="13817" max="13817" width="25.28515625" style="2" customWidth="1"/>
    <col min="13818" max="13818" width="6.28515625" style="2" customWidth="1"/>
    <col min="13819" max="13819" width="10.7109375" style="2" customWidth="1"/>
    <col min="13820" max="13820" width="10.28515625" style="2" customWidth="1"/>
    <col min="13821" max="13821" width="32.28515625" style="2" customWidth="1"/>
    <col min="13822" max="13822" width="13.7109375" style="2" customWidth="1"/>
    <col min="13823" max="13823" width="11.7109375" style="2" customWidth="1"/>
    <col min="13824" max="13824" width="12.5703125" style="2" customWidth="1"/>
    <col min="13825" max="13826" width="11.5703125" style="2" customWidth="1"/>
    <col min="13827" max="13827" width="18.5703125" style="2" customWidth="1"/>
    <col min="13828" max="13828" width="11.5703125" style="2" customWidth="1"/>
    <col min="13829" max="13832" width="12.28515625" style="2" customWidth="1"/>
    <col min="13833" max="13834" width="11" style="2" customWidth="1"/>
    <col min="13835" max="13835" width="20.28515625" style="2" customWidth="1"/>
    <col min="13836" max="13836" width="13.7109375" style="2" customWidth="1"/>
    <col min="13837" max="13837" width="15.28515625" style="2" customWidth="1"/>
    <col min="13838" max="13838" width="14.5703125" style="2" customWidth="1"/>
    <col min="13839" max="13840" width="11" style="2" customWidth="1"/>
    <col min="13841" max="13841" width="12" style="2" customWidth="1"/>
    <col min="13842" max="13844" width="15.28515625" style="2" customWidth="1"/>
    <col min="13845" max="13845" width="12.5703125" style="2" customWidth="1"/>
    <col min="13846" max="13848" width="11.5703125" style="2" customWidth="1"/>
    <col min="13849" max="13849" width="15.28515625" style="2" customWidth="1"/>
    <col min="13850" max="13850" width="13.42578125" style="2" customWidth="1"/>
    <col min="13851" max="13851" width="14.7109375" style="2" customWidth="1"/>
    <col min="13852" max="13853" width="11.5703125" style="2" customWidth="1"/>
    <col min="13854" max="14072" width="8.7109375" style="2"/>
    <col min="14073" max="14073" width="25.28515625" style="2" customWidth="1"/>
    <col min="14074" max="14074" width="6.28515625" style="2" customWidth="1"/>
    <col min="14075" max="14075" width="10.7109375" style="2" customWidth="1"/>
    <col min="14076" max="14076" width="10.28515625" style="2" customWidth="1"/>
    <col min="14077" max="14077" width="32.28515625" style="2" customWidth="1"/>
    <col min="14078" max="14078" width="13.7109375" style="2" customWidth="1"/>
    <col min="14079" max="14079" width="11.7109375" style="2" customWidth="1"/>
    <col min="14080" max="14080" width="12.5703125" style="2" customWidth="1"/>
    <col min="14081" max="14082" width="11.5703125" style="2" customWidth="1"/>
    <col min="14083" max="14083" width="18.5703125" style="2" customWidth="1"/>
    <col min="14084" max="14084" width="11.5703125" style="2" customWidth="1"/>
    <col min="14085" max="14088" width="12.28515625" style="2" customWidth="1"/>
    <col min="14089" max="14090" width="11" style="2" customWidth="1"/>
    <col min="14091" max="14091" width="20.28515625" style="2" customWidth="1"/>
    <col min="14092" max="14092" width="13.7109375" style="2" customWidth="1"/>
    <col min="14093" max="14093" width="15.28515625" style="2" customWidth="1"/>
    <col min="14094" max="14094" width="14.5703125" style="2" customWidth="1"/>
    <col min="14095" max="14096" width="11" style="2" customWidth="1"/>
    <col min="14097" max="14097" width="12" style="2" customWidth="1"/>
    <col min="14098" max="14100" width="15.28515625" style="2" customWidth="1"/>
    <col min="14101" max="14101" width="12.5703125" style="2" customWidth="1"/>
    <col min="14102" max="14104" width="11.5703125" style="2" customWidth="1"/>
    <col min="14105" max="14105" width="15.28515625" style="2" customWidth="1"/>
    <col min="14106" max="14106" width="13.42578125" style="2" customWidth="1"/>
    <col min="14107" max="14107" width="14.7109375" style="2" customWidth="1"/>
    <col min="14108" max="14109" width="11.5703125" style="2" customWidth="1"/>
    <col min="14110" max="14328" width="8.7109375" style="2"/>
    <col min="14329" max="14329" width="25.28515625" style="2" customWidth="1"/>
    <col min="14330" max="14330" width="6.28515625" style="2" customWidth="1"/>
    <col min="14331" max="14331" width="10.7109375" style="2" customWidth="1"/>
    <col min="14332" max="14332" width="10.28515625" style="2" customWidth="1"/>
    <col min="14333" max="14333" width="32.28515625" style="2" customWidth="1"/>
    <col min="14334" max="14334" width="13.7109375" style="2" customWidth="1"/>
    <col min="14335" max="14335" width="11.7109375" style="2" customWidth="1"/>
    <col min="14336" max="14336" width="12.5703125" style="2" customWidth="1"/>
    <col min="14337" max="14338" width="11.5703125" style="2" customWidth="1"/>
    <col min="14339" max="14339" width="18.5703125" style="2" customWidth="1"/>
    <col min="14340" max="14340" width="11.5703125" style="2" customWidth="1"/>
    <col min="14341" max="14344" width="12.28515625" style="2" customWidth="1"/>
    <col min="14345" max="14346" width="11" style="2" customWidth="1"/>
    <col min="14347" max="14347" width="20.28515625" style="2" customWidth="1"/>
    <col min="14348" max="14348" width="13.7109375" style="2" customWidth="1"/>
    <col min="14349" max="14349" width="15.28515625" style="2" customWidth="1"/>
    <col min="14350" max="14350" width="14.5703125" style="2" customWidth="1"/>
    <col min="14351" max="14352" width="11" style="2" customWidth="1"/>
    <col min="14353" max="14353" width="12" style="2" customWidth="1"/>
    <col min="14354" max="14356" width="15.28515625" style="2" customWidth="1"/>
    <col min="14357" max="14357" width="12.5703125" style="2" customWidth="1"/>
    <col min="14358" max="14360" width="11.5703125" style="2" customWidth="1"/>
    <col min="14361" max="14361" width="15.28515625" style="2" customWidth="1"/>
    <col min="14362" max="14362" width="13.42578125" style="2" customWidth="1"/>
    <col min="14363" max="14363" width="14.7109375" style="2" customWidth="1"/>
    <col min="14364" max="14365" width="11.5703125" style="2" customWidth="1"/>
    <col min="14366" max="14584" width="8.7109375" style="2"/>
    <col min="14585" max="14585" width="25.28515625" style="2" customWidth="1"/>
    <col min="14586" max="14586" width="6.28515625" style="2" customWidth="1"/>
    <col min="14587" max="14587" width="10.7109375" style="2" customWidth="1"/>
    <col min="14588" max="14588" width="10.28515625" style="2" customWidth="1"/>
    <col min="14589" max="14589" width="32.28515625" style="2" customWidth="1"/>
    <col min="14590" max="14590" width="13.7109375" style="2" customWidth="1"/>
    <col min="14591" max="14591" width="11.7109375" style="2" customWidth="1"/>
    <col min="14592" max="14592" width="12.5703125" style="2" customWidth="1"/>
    <col min="14593" max="14594" width="11.5703125" style="2" customWidth="1"/>
    <col min="14595" max="14595" width="18.5703125" style="2" customWidth="1"/>
    <col min="14596" max="14596" width="11.5703125" style="2" customWidth="1"/>
    <col min="14597" max="14600" width="12.28515625" style="2" customWidth="1"/>
    <col min="14601" max="14602" width="11" style="2" customWidth="1"/>
    <col min="14603" max="14603" width="20.28515625" style="2" customWidth="1"/>
    <col min="14604" max="14604" width="13.7109375" style="2" customWidth="1"/>
    <col min="14605" max="14605" width="15.28515625" style="2" customWidth="1"/>
    <col min="14606" max="14606" width="14.5703125" style="2" customWidth="1"/>
    <col min="14607" max="14608" width="11" style="2" customWidth="1"/>
    <col min="14609" max="14609" width="12" style="2" customWidth="1"/>
    <col min="14610" max="14612" width="15.28515625" style="2" customWidth="1"/>
    <col min="14613" max="14613" width="12.5703125" style="2" customWidth="1"/>
    <col min="14614" max="14616" width="11.5703125" style="2" customWidth="1"/>
    <col min="14617" max="14617" width="15.28515625" style="2" customWidth="1"/>
    <col min="14618" max="14618" width="13.42578125" style="2" customWidth="1"/>
    <col min="14619" max="14619" width="14.7109375" style="2" customWidth="1"/>
    <col min="14620" max="14621" width="11.5703125" style="2" customWidth="1"/>
    <col min="14622" max="14840" width="8.7109375" style="2"/>
    <col min="14841" max="14841" width="25.28515625" style="2" customWidth="1"/>
    <col min="14842" max="14842" width="6.28515625" style="2" customWidth="1"/>
    <col min="14843" max="14843" width="10.7109375" style="2" customWidth="1"/>
    <col min="14844" max="14844" width="10.28515625" style="2" customWidth="1"/>
    <col min="14845" max="14845" width="32.28515625" style="2" customWidth="1"/>
    <col min="14846" max="14846" width="13.7109375" style="2" customWidth="1"/>
    <col min="14847" max="14847" width="11.7109375" style="2" customWidth="1"/>
    <col min="14848" max="14848" width="12.5703125" style="2" customWidth="1"/>
    <col min="14849" max="14850" width="11.5703125" style="2" customWidth="1"/>
    <col min="14851" max="14851" width="18.5703125" style="2" customWidth="1"/>
    <col min="14852" max="14852" width="11.5703125" style="2" customWidth="1"/>
    <col min="14853" max="14856" width="12.28515625" style="2" customWidth="1"/>
    <col min="14857" max="14858" width="11" style="2" customWidth="1"/>
    <col min="14859" max="14859" width="20.28515625" style="2" customWidth="1"/>
    <col min="14860" max="14860" width="13.7109375" style="2" customWidth="1"/>
    <col min="14861" max="14861" width="15.28515625" style="2" customWidth="1"/>
    <col min="14862" max="14862" width="14.5703125" style="2" customWidth="1"/>
    <col min="14863" max="14864" width="11" style="2" customWidth="1"/>
    <col min="14865" max="14865" width="12" style="2" customWidth="1"/>
    <col min="14866" max="14868" width="15.28515625" style="2" customWidth="1"/>
    <col min="14869" max="14869" width="12.5703125" style="2" customWidth="1"/>
    <col min="14870" max="14872" width="11.5703125" style="2" customWidth="1"/>
    <col min="14873" max="14873" width="15.28515625" style="2" customWidth="1"/>
    <col min="14874" max="14874" width="13.42578125" style="2" customWidth="1"/>
    <col min="14875" max="14875" width="14.7109375" style="2" customWidth="1"/>
    <col min="14876" max="14877" width="11.5703125" style="2" customWidth="1"/>
    <col min="14878" max="15096" width="8.7109375" style="2"/>
    <col min="15097" max="15097" width="25.28515625" style="2" customWidth="1"/>
    <col min="15098" max="15098" width="6.28515625" style="2" customWidth="1"/>
    <col min="15099" max="15099" width="10.7109375" style="2" customWidth="1"/>
    <col min="15100" max="15100" width="10.28515625" style="2" customWidth="1"/>
    <col min="15101" max="15101" width="32.28515625" style="2" customWidth="1"/>
    <col min="15102" max="15102" width="13.7109375" style="2" customWidth="1"/>
    <col min="15103" max="15103" width="11.7109375" style="2" customWidth="1"/>
    <col min="15104" max="15104" width="12.5703125" style="2" customWidth="1"/>
    <col min="15105" max="15106" width="11.5703125" style="2" customWidth="1"/>
    <col min="15107" max="15107" width="18.5703125" style="2" customWidth="1"/>
    <col min="15108" max="15108" width="11.5703125" style="2" customWidth="1"/>
    <col min="15109" max="15112" width="12.28515625" style="2" customWidth="1"/>
    <col min="15113" max="15114" width="11" style="2" customWidth="1"/>
    <col min="15115" max="15115" width="20.28515625" style="2" customWidth="1"/>
    <col min="15116" max="15116" width="13.7109375" style="2" customWidth="1"/>
    <col min="15117" max="15117" width="15.28515625" style="2" customWidth="1"/>
    <col min="15118" max="15118" width="14.5703125" style="2" customWidth="1"/>
    <col min="15119" max="15120" width="11" style="2" customWidth="1"/>
    <col min="15121" max="15121" width="12" style="2" customWidth="1"/>
    <col min="15122" max="15124" width="15.28515625" style="2" customWidth="1"/>
    <col min="15125" max="15125" width="12.5703125" style="2" customWidth="1"/>
    <col min="15126" max="15128" width="11.5703125" style="2" customWidth="1"/>
    <col min="15129" max="15129" width="15.28515625" style="2" customWidth="1"/>
    <col min="15130" max="15130" width="13.42578125" style="2" customWidth="1"/>
    <col min="15131" max="15131" width="14.7109375" style="2" customWidth="1"/>
    <col min="15132" max="15133" width="11.5703125" style="2" customWidth="1"/>
    <col min="15134" max="15352" width="8.7109375" style="2"/>
    <col min="15353" max="15353" width="25.28515625" style="2" customWidth="1"/>
    <col min="15354" max="15354" width="6.28515625" style="2" customWidth="1"/>
    <col min="15355" max="15355" width="10.7109375" style="2" customWidth="1"/>
    <col min="15356" max="15356" width="10.28515625" style="2" customWidth="1"/>
    <col min="15357" max="15357" width="32.28515625" style="2" customWidth="1"/>
    <col min="15358" max="15358" width="13.7109375" style="2" customWidth="1"/>
    <col min="15359" max="15359" width="11.7109375" style="2" customWidth="1"/>
    <col min="15360" max="15360" width="12.5703125" style="2" customWidth="1"/>
    <col min="15361" max="15362" width="11.5703125" style="2" customWidth="1"/>
    <col min="15363" max="15363" width="18.5703125" style="2" customWidth="1"/>
    <col min="15364" max="15364" width="11.5703125" style="2" customWidth="1"/>
    <col min="15365" max="15368" width="12.28515625" style="2" customWidth="1"/>
    <col min="15369" max="15370" width="11" style="2" customWidth="1"/>
    <col min="15371" max="15371" width="20.28515625" style="2" customWidth="1"/>
    <col min="15372" max="15372" width="13.7109375" style="2" customWidth="1"/>
    <col min="15373" max="15373" width="15.28515625" style="2" customWidth="1"/>
    <col min="15374" max="15374" width="14.5703125" style="2" customWidth="1"/>
    <col min="15375" max="15376" width="11" style="2" customWidth="1"/>
    <col min="15377" max="15377" width="12" style="2" customWidth="1"/>
    <col min="15378" max="15380" width="15.28515625" style="2" customWidth="1"/>
    <col min="15381" max="15381" width="12.5703125" style="2" customWidth="1"/>
    <col min="15382" max="15384" width="11.5703125" style="2" customWidth="1"/>
    <col min="15385" max="15385" width="15.28515625" style="2" customWidth="1"/>
    <col min="15386" max="15386" width="13.42578125" style="2" customWidth="1"/>
    <col min="15387" max="15387" width="14.7109375" style="2" customWidth="1"/>
    <col min="15388" max="15389" width="11.5703125" style="2" customWidth="1"/>
    <col min="15390" max="15608" width="8.7109375" style="2"/>
    <col min="15609" max="15609" width="25.28515625" style="2" customWidth="1"/>
    <col min="15610" max="15610" width="6.28515625" style="2" customWidth="1"/>
    <col min="15611" max="15611" width="10.7109375" style="2" customWidth="1"/>
    <col min="15612" max="15612" width="10.28515625" style="2" customWidth="1"/>
    <col min="15613" max="15613" width="32.28515625" style="2" customWidth="1"/>
    <col min="15614" max="15614" width="13.7109375" style="2" customWidth="1"/>
    <col min="15615" max="15615" width="11.7109375" style="2" customWidth="1"/>
    <col min="15616" max="15616" width="12.5703125" style="2" customWidth="1"/>
    <col min="15617" max="15618" width="11.5703125" style="2" customWidth="1"/>
    <col min="15619" max="15619" width="18.5703125" style="2" customWidth="1"/>
    <col min="15620" max="15620" width="11.5703125" style="2" customWidth="1"/>
    <col min="15621" max="15624" width="12.28515625" style="2" customWidth="1"/>
    <col min="15625" max="15626" width="11" style="2" customWidth="1"/>
    <col min="15627" max="15627" width="20.28515625" style="2" customWidth="1"/>
    <col min="15628" max="15628" width="13.7109375" style="2" customWidth="1"/>
    <col min="15629" max="15629" width="15.28515625" style="2" customWidth="1"/>
    <col min="15630" max="15630" width="14.5703125" style="2" customWidth="1"/>
    <col min="15631" max="15632" width="11" style="2" customWidth="1"/>
    <col min="15633" max="15633" width="12" style="2" customWidth="1"/>
    <col min="15634" max="15636" width="15.28515625" style="2" customWidth="1"/>
    <col min="15637" max="15637" width="12.5703125" style="2" customWidth="1"/>
    <col min="15638" max="15640" width="11.5703125" style="2" customWidth="1"/>
    <col min="15641" max="15641" width="15.28515625" style="2" customWidth="1"/>
    <col min="15642" max="15642" width="13.42578125" style="2" customWidth="1"/>
    <col min="15643" max="15643" width="14.7109375" style="2" customWidth="1"/>
    <col min="15644" max="15645" width="11.5703125" style="2" customWidth="1"/>
    <col min="15646" max="15864" width="8.7109375" style="2"/>
    <col min="15865" max="15865" width="25.28515625" style="2" customWidth="1"/>
    <col min="15866" max="15866" width="6.28515625" style="2" customWidth="1"/>
    <col min="15867" max="15867" width="10.7109375" style="2" customWidth="1"/>
    <col min="15868" max="15868" width="10.28515625" style="2" customWidth="1"/>
    <col min="15869" max="15869" width="32.28515625" style="2" customWidth="1"/>
    <col min="15870" max="15870" width="13.7109375" style="2" customWidth="1"/>
    <col min="15871" max="15871" width="11.7109375" style="2" customWidth="1"/>
    <col min="15872" max="15872" width="12.5703125" style="2" customWidth="1"/>
    <col min="15873" max="15874" width="11.5703125" style="2" customWidth="1"/>
    <col min="15875" max="15875" width="18.5703125" style="2" customWidth="1"/>
    <col min="15876" max="15876" width="11.5703125" style="2" customWidth="1"/>
    <col min="15877" max="15880" width="12.28515625" style="2" customWidth="1"/>
    <col min="15881" max="15882" width="11" style="2" customWidth="1"/>
    <col min="15883" max="15883" width="20.28515625" style="2" customWidth="1"/>
    <col min="15884" max="15884" width="13.7109375" style="2" customWidth="1"/>
    <col min="15885" max="15885" width="15.28515625" style="2" customWidth="1"/>
    <col min="15886" max="15886" width="14.5703125" style="2" customWidth="1"/>
    <col min="15887" max="15888" width="11" style="2" customWidth="1"/>
    <col min="15889" max="15889" width="12" style="2" customWidth="1"/>
    <col min="15890" max="15892" width="15.28515625" style="2" customWidth="1"/>
    <col min="15893" max="15893" width="12.5703125" style="2" customWidth="1"/>
    <col min="15894" max="15896" width="11.5703125" style="2" customWidth="1"/>
    <col min="15897" max="15897" width="15.28515625" style="2" customWidth="1"/>
    <col min="15898" max="15898" width="13.42578125" style="2" customWidth="1"/>
    <col min="15899" max="15899" width="14.7109375" style="2" customWidth="1"/>
    <col min="15900" max="15901" width="11.5703125" style="2" customWidth="1"/>
    <col min="15902" max="16120" width="8.7109375" style="2"/>
    <col min="16121" max="16121" width="25.28515625" style="2" customWidth="1"/>
    <col min="16122" max="16122" width="6.28515625" style="2" customWidth="1"/>
    <col min="16123" max="16123" width="10.7109375" style="2" customWidth="1"/>
    <col min="16124" max="16124" width="10.28515625" style="2" customWidth="1"/>
    <col min="16125" max="16125" width="32.28515625" style="2" customWidth="1"/>
    <col min="16126" max="16126" width="13.7109375" style="2" customWidth="1"/>
    <col min="16127" max="16127" width="11.7109375" style="2" customWidth="1"/>
    <col min="16128" max="16128" width="12.5703125" style="2" customWidth="1"/>
    <col min="16129" max="16130" width="11.5703125" style="2" customWidth="1"/>
    <col min="16131" max="16131" width="18.5703125" style="2" customWidth="1"/>
    <col min="16132" max="16132" width="11.5703125" style="2" customWidth="1"/>
    <col min="16133" max="16136" width="12.28515625" style="2" customWidth="1"/>
    <col min="16137" max="16138" width="11" style="2" customWidth="1"/>
    <col min="16139" max="16139" width="20.28515625" style="2" customWidth="1"/>
    <col min="16140" max="16140" width="13.7109375" style="2" customWidth="1"/>
    <col min="16141" max="16141" width="15.28515625" style="2" customWidth="1"/>
    <col min="16142" max="16142" width="14.5703125" style="2" customWidth="1"/>
    <col min="16143" max="16144" width="11" style="2" customWidth="1"/>
    <col min="16145" max="16145" width="12" style="2" customWidth="1"/>
    <col min="16146" max="16148" width="15.28515625" style="2" customWidth="1"/>
    <col min="16149" max="16149" width="12.5703125" style="2" customWidth="1"/>
    <col min="16150" max="16152" width="11.5703125" style="2" customWidth="1"/>
    <col min="16153" max="16153" width="15.28515625" style="2" customWidth="1"/>
    <col min="16154" max="16154" width="13.42578125" style="2" customWidth="1"/>
    <col min="16155" max="16155" width="14.7109375" style="2" customWidth="1"/>
    <col min="16156" max="16157" width="11.5703125" style="2" customWidth="1"/>
    <col min="16158" max="16384" width="8.7109375" style="2"/>
  </cols>
  <sheetData>
    <row r="1" spans="1:29" ht="15.75" thickBot="1" x14ac:dyDescent="0.3">
      <c r="I1" s="4"/>
      <c r="J1" s="5"/>
      <c r="M1" s="159"/>
      <c r="N1" s="160"/>
      <c r="O1" s="161" t="s">
        <v>25</v>
      </c>
      <c r="P1" s="162"/>
      <c r="Q1" s="163"/>
      <c r="R1" s="45"/>
    </row>
    <row r="2" spans="1:29" ht="27" customHeight="1" thickBot="1" x14ac:dyDescent="0.3">
      <c r="A2" s="37"/>
      <c r="B2" s="6"/>
      <c r="C2" s="6"/>
      <c r="D2" s="7"/>
      <c r="E2" s="7"/>
      <c r="I2" s="4"/>
      <c r="J2" s="5"/>
      <c r="M2" s="159"/>
      <c r="N2" s="160"/>
      <c r="O2" s="164" t="s">
        <v>12</v>
      </c>
      <c r="P2" s="165"/>
      <c r="Q2" s="166" t="s">
        <v>22</v>
      </c>
      <c r="S2" s="8"/>
      <c r="T2" s="2"/>
    </row>
    <row r="3" spans="1:29" ht="27" customHeight="1" thickBot="1" x14ac:dyDescent="0.25">
      <c r="A3" s="54" t="s">
        <v>13</v>
      </c>
      <c r="B3" s="55" t="s">
        <v>14</v>
      </c>
      <c r="C3" s="55" t="s">
        <v>15</v>
      </c>
      <c r="D3" s="55" t="s">
        <v>16</v>
      </c>
      <c r="E3" s="55" t="s">
        <v>17</v>
      </c>
      <c r="F3" s="56" t="s">
        <v>18</v>
      </c>
      <c r="G3" s="56" t="s">
        <v>19</v>
      </c>
      <c r="H3" s="56" t="s">
        <v>20</v>
      </c>
      <c r="I3" s="9"/>
      <c r="K3" s="168" t="s">
        <v>21</v>
      </c>
      <c r="L3" s="169"/>
      <c r="M3" s="159"/>
      <c r="N3" s="160"/>
      <c r="O3" s="43" t="s">
        <v>10</v>
      </c>
      <c r="P3" s="44" t="s">
        <v>9</v>
      </c>
      <c r="Q3" s="167"/>
      <c r="R3" s="46"/>
    </row>
    <row r="4" spans="1:29" ht="13.5" thickBot="1" x14ac:dyDescent="0.25">
      <c r="A4" s="62" t="s">
        <v>0</v>
      </c>
      <c r="B4" s="47">
        <v>30</v>
      </c>
      <c r="C4" s="47" t="s">
        <v>10</v>
      </c>
      <c r="D4" s="47">
        <v>1</v>
      </c>
      <c r="E4" s="47" t="str">
        <f t="shared" ref="E4:E67" si="0">CONCATENATE(A4,"-",C4,"-",B4,"_",D4)</f>
        <v>DMSO-(+) NADPH-30_1</v>
      </c>
      <c r="F4" s="57">
        <v>11300</v>
      </c>
      <c r="G4" s="57">
        <v>121000</v>
      </c>
      <c r="H4" s="58">
        <f>F4/G4</f>
        <v>9.3388429752066113E-2</v>
      </c>
      <c r="J4" s="3"/>
      <c r="K4" s="69" t="s">
        <v>10</v>
      </c>
      <c r="L4" s="3" t="s">
        <v>9</v>
      </c>
      <c r="M4" s="10">
        <v>1</v>
      </c>
      <c r="N4" s="13" t="str">
        <f>J5</f>
        <v>DMSO</v>
      </c>
      <c r="O4" s="40">
        <f>K8/$K$8*100</f>
        <v>100</v>
      </c>
      <c r="P4" s="41">
        <f>L8/$L$8*100</f>
        <v>100</v>
      </c>
      <c r="Q4" s="42">
        <f>P4-O4</f>
        <v>0</v>
      </c>
      <c r="R4" s="33"/>
      <c r="T4" s="10"/>
      <c r="U4" s="11"/>
      <c r="V4" s="12" t="str">
        <f t="array" ref="V4:AC4">TRANSPOSE(N4:N19)</f>
        <v>DMSO</v>
      </c>
      <c r="W4" s="12" t="str">
        <v>Quinidine</v>
      </c>
      <c r="X4" s="12" t="str">
        <v>Paroxetine</v>
      </c>
      <c r="Y4" s="12" t="str">
        <v>A0003629</v>
      </c>
      <c r="Z4" s="12" t="str">
        <v xml:space="preserve">A0003642 </v>
      </c>
      <c r="AA4" s="12" t="str">
        <v xml:space="preserve">A0304275 </v>
      </c>
      <c r="AB4" s="12" t="str">
        <v xml:space="preserve">A0003211 </v>
      </c>
      <c r="AC4" s="13" t="str">
        <v xml:space="preserve">A0003105 </v>
      </c>
    </row>
    <row r="5" spans="1:29" x14ac:dyDescent="0.2">
      <c r="A5" s="63" t="s">
        <v>0</v>
      </c>
      <c r="B5" s="48">
        <v>30</v>
      </c>
      <c r="C5" s="48" t="s">
        <v>10</v>
      </c>
      <c r="D5" s="48">
        <v>2</v>
      </c>
      <c r="E5" s="48" t="str">
        <f t="shared" si="0"/>
        <v>DMSO-(+) NADPH-30_2</v>
      </c>
      <c r="F5" s="52">
        <v>10700</v>
      </c>
      <c r="G5" s="52">
        <v>120000</v>
      </c>
      <c r="H5" s="53">
        <f t="shared" ref="H5:H6" si="1">F5/G5</f>
        <v>8.9166666666666672E-2</v>
      </c>
      <c r="I5" s="148">
        <v>1</v>
      </c>
      <c r="J5" s="149" t="str">
        <f>A4</f>
        <v>DMSO</v>
      </c>
      <c r="K5" s="70">
        <f>H4</f>
        <v>9.3388429752066113E-2</v>
      </c>
      <c r="L5" s="86">
        <f>H7</f>
        <v>8.3739837398373984E-2</v>
      </c>
      <c r="M5" s="92">
        <v>2</v>
      </c>
      <c r="N5" s="93" t="str">
        <f>J9</f>
        <v>Quinidine</v>
      </c>
      <c r="O5" s="38">
        <f>K12/$K$8*100</f>
        <v>97.424210670102937</v>
      </c>
      <c r="P5" s="15">
        <f>L12/$L$8*100</f>
        <v>104.11153505212334</v>
      </c>
      <c r="Q5" s="16">
        <f t="shared" ref="Q5:Q16" si="2">P5-O5</f>
        <v>6.6873243820204067</v>
      </c>
      <c r="R5" s="33"/>
      <c r="S5" s="153" t="s">
        <v>11</v>
      </c>
      <c r="T5" s="155" t="s">
        <v>23</v>
      </c>
      <c r="U5" s="14" t="s">
        <v>10</v>
      </c>
      <c r="V5" s="14">
        <f t="array" ref="V5:AC10">TRANSPOSE(O4:Q19)</f>
        <v>100</v>
      </c>
      <c r="W5" s="15">
        <v>97.424210670102937</v>
      </c>
      <c r="X5" s="15">
        <v>15.233580501348523</v>
      </c>
      <c r="Y5" s="15">
        <v>98.677535837192494</v>
      </c>
      <c r="Z5" s="15">
        <v>95.798873613719948</v>
      </c>
      <c r="AA5" s="15">
        <v>98.59468965177561</v>
      </c>
      <c r="AB5" s="15">
        <v>100.63822584709297</v>
      </c>
      <c r="AC5" s="16">
        <v>101.68619047521092</v>
      </c>
    </row>
    <row r="6" spans="1:29" x14ac:dyDescent="0.2">
      <c r="A6" s="63" t="s">
        <v>0</v>
      </c>
      <c r="B6" s="48">
        <v>30</v>
      </c>
      <c r="C6" s="48" t="s">
        <v>10</v>
      </c>
      <c r="D6" s="48">
        <v>3</v>
      </c>
      <c r="E6" s="48" t="str">
        <f t="shared" si="0"/>
        <v>DMSO-(+) NADPH-30_3</v>
      </c>
      <c r="F6" s="52">
        <v>10900</v>
      </c>
      <c r="G6" s="52">
        <v>119000</v>
      </c>
      <c r="H6" s="53">
        <f t="shared" si="1"/>
        <v>9.1596638655462179E-2</v>
      </c>
      <c r="I6" s="148"/>
      <c r="J6" s="150"/>
      <c r="K6" s="72">
        <f>H5</f>
        <v>8.9166666666666672E-2</v>
      </c>
      <c r="L6" s="87">
        <f>H8</f>
        <v>8.4426229508196726E-2</v>
      </c>
      <c r="M6" s="92">
        <v>3</v>
      </c>
      <c r="N6" s="93" t="str">
        <f>J13</f>
        <v>Paroxetine</v>
      </c>
      <c r="O6" s="38">
        <f>K16/$K$8*100</f>
        <v>15.233580501348523</v>
      </c>
      <c r="P6" s="15">
        <f>L16/$L$8*100</f>
        <v>83.321010789810998</v>
      </c>
      <c r="Q6" s="94">
        <f t="shared" si="2"/>
        <v>68.087430288462471</v>
      </c>
      <c r="R6" s="33"/>
      <c r="S6" s="154"/>
      <c r="T6" s="156"/>
      <c r="U6" s="14" t="s">
        <v>9</v>
      </c>
      <c r="V6" s="14">
        <v>100</v>
      </c>
      <c r="W6" s="15">
        <v>104.11153505212334</v>
      </c>
      <c r="X6" s="15">
        <v>83.321010789810998</v>
      </c>
      <c r="Y6" s="15">
        <v>104.73406129187255</v>
      </c>
      <c r="Z6" s="15">
        <v>100.98920968172709</v>
      </c>
      <c r="AA6" s="15">
        <v>103.67568375458671</v>
      </c>
      <c r="AB6" s="15">
        <v>100.60143687051711</v>
      </c>
      <c r="AC6" s="16">
        <v>99.858118548220148</v>
      </c>
    </row>
    <row r="7" spans="1:29" ht="13.5" thickBot="1" x14ac:dyDescent="0.25">
      <c r="A7" s="63" t="s">
        <v>0</v>
      </c>
      <c r="B7" s="48">
        <v>30</v>
      </c>
      <c r="C7" s="48" t="s">
        <v>9</v>
      </c>
      <c r="D7" s="48">
        <v>1</v>
      </c>
      <c r="E7" s="48" t="str">
        <f t="shared" si="0"/>
        <v>DMSO-(-) NADPH-30_1</v>
      </c>
      <c r="F7" s="52">
        <v>10300</v>
      </c>
      <c r="G7" s="52">
        <v>123000</v>
      </c>
      <c r="H7" s="53">
        <f>F7/G7</f>
        <v>8.3739837398373984E-2</v>
      </c>
      <c r="I7" s="148"/>
      <c r="J7" s="150"/>
      <c r="K7" s="72">
        <f>H6</f>
        <v>9.1596638655462179E-2</v>
      </c>
      <c r="L7" s="87">
        <f>H9</f>
        <v>8.0158730158730165E-2</v>
      </c>
      <c r="M7" s="92">
        <v>4</v>
      </c>
      <c r="N7" s="94" t="str">
        <f>J17</f>
        <v>A0003629</v>
      </c>
      <c r="O7" s="38">
        <f>K20/$K$8*100</f>
        <v>98.677535837192494</v>
      </c>
      <c r="P7" s="15">
        <f>L20/$L$8*100</f>
        <v>104.73406129187255</v>
      </c>
      <c r="Q7" s="16">
        <f t="shared" si="2"/>
        <v>6.056525454680056</v>
      </c>
      <c r="R7" s="33"/>
      <c r="S7" s="154"/>
      <c r="T7" s="25" t="s">
        <v>24</v>
      </c>
      <c r="U7" s="26"/>
      <c r="V7" s="17">
        <v>0</v>
      </c>
      <c r="W7" s="18">
        <v>6.6873243820204067</v>
      </c>
      <c r="X7" s="18">
        <v>68.087430288462471</v>
      </c>
      <c r="Y7" s="18">
        <v>6.056525454680056</v>
      </c>
      <c r="Z7" s="18">
        <v>5.1903360680071415</v>
      </c>
      <c r="AA7" s="18">
        <v>5.0809941028111041</v>
      </c>
      <c r="AB7" s="18">
        <v>-3.678897657586333E-2</v>
      </c>
      <c r="AC7" s="19">
        <v>-1.8280719269907735</v>
      </c>
    </row>
    <row r="8" spans="1:29" ht="13.5" thickBot="1" x14ac:dyDescent="0.25">
      <c r="A8" s="63" t="s">
        <v>0</v>
      </c>
      <c r="B8" s="48">
        <v>30</v>
      </c>
      <c r="C8" s="48" t="s">
        <v>9</v>
      </c>
      <c r="D8" s="48">
        <v>2</v>
      </c>
      <c r="E8" s="48" t="str">
        <f t="shared" si="0"/>
        <v>DMSO-(-) NADPH-30_2</v>
      </c>
      <c r="F8" s="52">
        <v>10300</v>
      </c>
      <c r="G8" s="52">
        <v>122000</v>
      </c>
      <c r="H8" s="53">
        <f t="shared" ref="H8:H9" si="3">F8/G8</f>
        <v>8.4426229508196726E-2</v>
      </c>
      <c r="I8" s="148"/>
      <c r="J8" s="151"/>
      <c r="K8" s="74">
        <f>AVERAGE(K5:K7)</f>
        <v>9.1383911691398326E-2</v>
      </c>
      <c r="L8" s="88">
        <f>AVERAGE(L5:L7)</f>
        <v>8.2774932355100292E-2</v>
      </c>
      <c r="M8" s="92">
        <v>5</v>
      </c>
      <c r="N8" s="93" t="str">
        <f>J21</f>
        <v xml:space="preserve">A0003642 </v>
      </c>
      <c r="O8" s="38">
        <f>K24/$K$8*100</f>
        <v>95.798873613719948</v>
      </c>
      <c r="P8" s="15">
        <f>L24/$L$8*100</f>
        <v>100.98920968172709</v>
      </c>
      <c r="Q8" s="16">
        <f t="shared" si="2"/>
        <v>5.1903360680071415</v>
      </c>
      <c r="R8" s="33"/>
      <c r="S8" s="154" t="s">
        <v>27</v>
      </c>
      <c r="T8" s="158" t="s">
        <v>23</v>
      </c>
      <c r="U8" s="12" t="s">
        <v>10</v>
      </c>
      <c r="V8" s="12" t="e">
        <v>#N/A</v>
      </c>
      <c r="W8" s="20" t="e">
        <v>#N/A</v>
      </c>
      <c r="X8" s="20" t="e">
        <v>#N/A</v>
      </c>
      <c r="Y8" s="20" t="e">
        <v>#N/A</v>
      </c>
      <c r="Z8" s="20" t="e">
        <v>#N/A</v>
      </c>
      <c r="AA8" s="20" t="e">
        <v>#N/A</v>
      </c>
      <c r="AB8" s="20" t="e">
        <v>#N/A</v>
      </c>
      <c r="AC8" s="21" t="e">
        <v>#N/A</v>
      </c>
    </row>
    <row r="9" spans="1:29" ht="13.5" thickBot="1" x14ac:dyDescent="0.25">
      <c r="A9" s="64" t="s">
        <v>0</v>
      </c>
      <c r="B9" s="59">
        <v>30</v>
      </c>
      <c r="C9" s="59" t="s">
        <v>9</v>
      </c>
      <c r="D9" s="59">
        <v>3</v>
      </c>
      <c r="E9" s="59" t="str">
        <f t="shared" si="0"/>
        <v>DMSO-(-) NADPH-30_3</v>
      </c>
      <c r="F9" s="60">
        <v>10100</v>
      </c>
      <c r="G9" s="60">
        <v>126000</v>
      </c>
      <c r="H9" s="61">
        <f t="shared" si="3"/>
        <v>8.0158730158730165E-2</v>
      </c>
      <c r="I9" s="148">
        <v>2</v>
      </c>
      <c r="J9" s="149" t="str">
        <f>A10</f>
        <v>Quinidine</v>
      </c>
      <c r="K9" s="76">
        <f>H10</f>
        <v>8.9344262295081966E-2</v>
      </c>
      <c r="L9" s="89">
        <f>H13</f>
        <v>8.6065573770491802E-2</v>
      </c>
      <c r="M9" s="92">
        <v>6</v>
      </c>
      <c r="N9" s="93" t="str">
        <f>J25</f>
        <v xml:space="preserve">A0304275 </v>
      </c>
      <c r="O9" s="38">
        <f>K28/$K$8*100</f>
        <v>98.59468965177561</v>
      </c>
      <c r="P9" s="15">
        <f>L28/$L$8*100</f>
        <v>103.67568375458671</v>
      </c>
      <c r="Q9" s="94">
        <f t="shared" si="2"/>
        <v>5.0809941028111041</v>
      </c>
      <c r="R9" s="33"/>
      <c r="S9" s="154"/>
      <c r="T9" s="156"/>
      <c r="U9" s="14" t="s">
        <v>9</v>
      </c>
      <c r="V9" s="14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6" t="e">
        <v>#N/A</v>
      </c>
    </row>
    <row r="10" spans="1:29" ht="13.5" thickBot="1" x14ac:dyDescent="0.25">
      <c r="A10" s="62" t="s">
        <v>32</v>
      </c>
      <c r="B10" s="47">
        <v>30</v>
      </c>
      <c r="C10" s="47" t="s">
        <v>10</v>
      </c>
      <c r="D10" s="47">
        <v>1</v>
      </c>
      <c r="E10" s="47" t="str">
        <f t="shared" si="0"/>
        <v>Quinidine-(+) NADPH-30_1</v>
      </c>
      <c r="F10" s="57">
        <v>10900</v>
      </c>
      <c r="G10" s="57">
        <v>122000</v>
      </c>
      <c r="H10" s="58">
        <f>F10/G10</f>
        <v>8.9344262295081966E-2</v>
      </c>
      <c r="I10" s="148"/>
      <c r="J10" s="150"/>
      <c r="K10" s="78">
        <f>H11</f>
        <v>9.2499999999999999E-2</v>
      </c>
      <c r="L10" s="90">
        <f>H14</f>
        <v>8.6178861788617889E-2</v>
      </c>
      <c r="M10" s="92">
        <v>7</v>
      </c>
      <c r="N10" s="93" t="str">
        <f>J29</f>
        <v xml:space="preserve">A0003211 </v>
      </c>
      <c r="O10" s="38">
        <f>K32/$K$8*100</f>
        <v>100.63822584709297</v>
      </c>
      <c r="P10" s="15">
        <f>L32/$L$8*100</f>
        <v>100.60143687051711</v>
      </c>
      <c r="Q10" s="16">
        <f>P10-O10</f>
        <v>-3.678897657586333E-2</v>
      </c>
      <c r="R10" s="33"/>
      <c r="S10" s="157"/>
      <c r="T10" s="27" t="s">
        <v>24</v>
      </c>
      <c r="U10" s="28"/>
      <c r="V10" s="22" t="e">
        <v>#N/A</v>
      </c>
      <c r="W10" s="23" t="e">
        <v>#N/A</v>
      </c>
      <c r="X10" s="23" t="e">
        <v>#N/A</v>
      </c>
      <c r="Y10" s="23" t="e">
        <v>#N/A</v>
      </c>
      <c r="Z10" s="23" t="e">
        <v>#N/A</v>
      </c>
      <c r="AA10" s="23" t="e">
        <v>#N/A</v>
      </c>
      <c r="AB10" s="23" t="e">
        <v>#N/A</v>
      </c>
      <c r="AC10" s="24" t="e">
        <v>#N/A</v>
      </c>
    </row>
    <row r="11" spans="1:29" ht="13.5" thickBot="1" x14ac:dyDescent="0.25">
      <c r="A11" s="63" t="s">
        <v>32</v>
      </c>
      <c r="B11" s="48">
        <v>30</v>
      </c>
      <c r="C11" s="48" t="s">
        <v>10</v>
      </c>
      <c r="D11" s="48">
        <v>2</v>
      </c>
      <c r="E11" s="48" t="str">
        <f t="shared" si="0"/>
        <v>Quinidine-(+) NADPH-30_2</v>
      </c>
      <c r="F11" s="52">
        <v>11100</v>
      </c>
      <c r="G11" s="52">
        <v>120000</v>
      </c>
      <c r="H11" s="53">
        <f>F11/G11</f>
        <v>9.2499999999999999E-2</v>
      </c>
      <c r="I11" s="148"/>
      <c r="J11" s="150"/>
      <c r="K11" s="72">
        <f>H12</f>
        <v>8.5245901639344257E-2</v>
      </c>
      <c r="L11" s="87">
        <f>H15</f>
        <v>8.629032258064516E-2</v>
      </c>
      <c r="M11" s="92">
        <v>8</v>
      </c>
      <c r="N11" s="93" t="str">
        <f>J33</f>
        <v xml:space="preserve">A0003105 </v>
      </c>
      <c r="O11" s="38">
        <f>K36/$K$8*100</f>
        <v>101.68619047521092</v>
      </c>
      <c r="P11" s="15">
        <f>L36/$L$8*100</f>
        <v>99.858118548220148</v>
      </c>
      <c r="Q11" s="16">
        <f t="shared" si="2"/>
        <v>-1.8280719269907735</v>
      </c>
      <c r="R11" s="33"/>
      <c r="S11" s="29"/>
    </row>
    <row r="12" spans="1:29" ht="13.5" thickBot="1" x14ac:dyDescent="0.25">
      <c r="A12" s="63" t="s">
        <v>32</v>
      </c>
      <c r="B12" s="48">
        <v>30</v>
      </c>
      <c r="C12" s="48" t="s">
        <v>10</v>
      </c>
      <c r="D12" s="48">
        <v>3</v>
      </c>
      <c r="E12" s="48" t="str">
        <f t="shared" si="0"/>
        <v>Quinidine-(+) NADPH-30_3</v>
      </c>
      <c r="F12" s="52">
        <v>10400</v>
      </c>
      <c r="G12" s="52">
        <v>122000</v>
      </c>
      <c r="H12" s="53">
        <f>F12/G12</f>
        <v>8.5245901639344257E-2</v>
      </c>
      <c r="I12" s="148"/>
      <c r="J12" s="151"/>
      <c r="K12" s="74">
        <f>AVERAGE(K9:K11)</f>
        <v>8.9030054644808732E-2</v>
      </c>
      <c r="L12" s="88">
        <f>AVERAGE(L9:L11)</f>
        <v>8.6178252713251621E-2</v>
      </c>
      <c r="M12" s="92">
        <v>9</v>
      </c>
      <c r="N12" s="93" t="str">
        <f>J37</f>
        <v xml:space="preserve">AB680 </v>
      </c>
      <c r="O12" s="38">
        <f>K40/$K$8*100</f>
        <v>96.047434020036192</v>
      </c>
      <c r="P12" s="15">
        <f>L40/$L$8*100</f>
        <v>98.330242953678791</v>
      </c>
      <c r="Q12" s="16">
        <f t="shared" si="2"/>
        <v>2.282808933642599</v>
      </c>
      <c r="R12" s="33"/>
      <c r="T12" s="10"/>
      <c r="U12" s="11"/>
      <c r="V12" s="12" t="str">
        <f t="array" ref="V12:AC12">TRANSPOSE(N12:N27)</f>
        <v xml:space="preserve">AB680 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>
        <v>0</v>
      </c>
    </row>
    <row r="13" spans="1:29" x14ac:dyDescent="0.2">
      <c r="A13" s="63" t="s">
        <v>32</v>
      </c>
      <c r="B13" s="48">
        <v>30</v>
      </c>
      <c r="C13" s="48" t="s">
        <v>9</v>
      </c>
      <c r="D13" s="48">
        <v>1</v>
      </c>
      <c r="E13" s="48" t="str">
        <f t="shared" si="0"/>
        <v>Quinidine-(-) NADPH-30_1</v>
      </c>
      <c r="F13" s="52">
        <v>10500</v>
      </c>
      <c r="G13" s="52">
        <v>122000</v>
      </c>
      <c r="H13" s="53">
        <f t="shared" ref="H13:H15" si="4">F13/G13</f>
        <v>8.6065573770491802E-2</v>
      </c>
      <c r="I13" s="148">
        <v>3</v>
      </c>
      <c r="J13" s="149" t="str">
        <f>A16</f>
        <v>Paroxetine</v>
      </c>
      <c r="K13" s="70">
        <f>H16</f>
        <v>1.4390243902439025E-2</v>
      </c>
      <c r="L13" s="86">
        <f>H19</f>
        <v>6.9576271186440677E-2</v>
      </c>
      <c r="M13" s="92">
        <v>10</v>
      </c>
      <c r="N13" s="93">
        <f>J41</f>
        <v>0</v>
      </c>
      <c r="O13" s="38" t="e">
        <f>K44/$K$8*100</f>
        <v>#DIV/0!</v>
      </c>
      <c r="P13" s="15" t="e">
        <f>L44/$L$8*100</f>
        <v>#DIV/0!</v>
      </c>
      <c r="Q13" s="16" t="e">
        <f t="shared" si="2"/>
        <v>#DIV/0!</v>
      </c>
      <c r="R13" s="33"/>
      <c r="S13" s="153" t="s">
        <v>11</v>
      </c>
      <c r="T13" s="155" t="s">
        <v>23</v>
      </c>
      <c r="U13" s="14" t="s">
        <v>10</v>
      </c>
      <c r="V13" s="15">
        <f t="array" ref="V13:AC18">TRANSPOSE(O12:Q27)</f>
        <v>96.047434020036192</v>
      </c>
      <c r="W13" s="15" t="e">
        <v>#DIV/0!</v>
      </c>
      <c r="X13" s="15" t="e">
        <v>#DIV/0!</v>
      </c>
      <c r="Y13" s="15" t="e">
        <v>#DIV/0!</v>
      </c>
      <c r="Z13" s="15" t="e">
        <v>#DIV/0!</v>
      </c>
      <c r="AA13" s="15" t="e">
        <v>#DIV/0!</v>
      </c>
      <c r="AB13" s="15" t="e">
        <v>#DIV/0!</v>
      </c>
      <c r="AC13" s="16" t="e">
        <v>#DIV/0!</v>
      </c>
    </row>
    <row r="14" spans="1:29" x14ac:dyDescent="0.2">
      <c r="A14" s="63" t="s">
        <v>32</v>
      </c>
      <c r="B14" s="48">
        <v>30</v>
      </c>
      <c r="C14" s="48" t="s">
        <v>9</v>
      </c>
      <c r="D14" s="48">
        <v>2</v>
      </c>
      <c r="E14" s="48" t="str">
        <f t="shared" si="0"/>
        <v>Quinidine-(-) NADPH-30_2</v>
      </c>
      <c r="F14" s="52">
        <v>10600</v>
      </c>
      <c r="G14" s="52">
        <v>123000</v>
      </c>
      <c r="H14" s="53">
        <f t="shared" si="4"/>
        <v>8.6178861788617889E-2</v>
      </c>
      <c r="I14" s="148"/>
      <c r="J14" s="150"/>
      <c r="K14" s="72">
        <f>H17</f>
        <v>1.3898305084745762E-2</v>
      </c>
      <c r="L14" s="87">
        <f>H20</f>
        <v>6.9916666666666669E-2</v>
      </c>
      <c r="M14" s="92">
        <v>11</v>
      </c>
      <c r="N14" s="93">
        <f>J45</f>
        <v>0</v>
      </c>
      <c r="O14" s="38" t="e">
        <f>K48/$K$8*100</f>
        <v>#DIV/0!</v>
      </c>
      <c r="P14" s="15" t="e">
        <f>L48/$L$8*100</f>
        <v>#DIV/0!</v>
      </c>
      <c r="Q14" s="16" t="e">
        <f t="shared" si="2"/>
        <v>#DIV/0!</v>
      </c>
      <c r="R14" s="33"/>
      <c r="S14" s="154"/>
      <c r="T14" s="156"/>
      <c r="U14" s="14" t="s">
        <v>9</v>
      </c>
      <c r="V14" s="15">
        <v>98.330242953678791</v>
      </c>
      <c r="W14" s="15" t="e">
        <v>#DIV/0!</v>
      </c>
      <c r="X14" s="15" t="e">
        <v>#DIV/0!</v>
      </c>
      <c r="Y14" s="15" t="e">
        <v>#DIV/0!</v>
      </c>
      <c r="Z14" s="15" t="e">
        <v>#DIV/0!</v>
      </c>
      <c r="AA14" s="15" t="e">
        <v>#DIV/0!</v>
      </c>
      <c r="AB14" s="15" t="e">
        <v>#DIV/0!</v>
      </c>
      <c r="AC14" s="16" t="e">
        <v>#DIV/0!</v>
      </c>
    </row>
    <row r="15" spans="1:29" ht="13.5" thickBot="1" x14ac:dyDescent="0.25">
      <c r="A15" s="64" t="s">
        <v>32</v>
      </c>
      <c r="B15" s="59">
        <v>30</v>
      </c>
      <c r="C15" s="59" t="s">
        <v>9</v>
      </c>
      <c r="D15" s="59">
        <v>3</v>
      </c>
      <c r="E15" s="59" t="str">
        <f t="shared" si="0"/>
        <v>Quinidine-(-) NADPH-30_3</v>
      </c>
      <c r="F15" s="60">
        <v>10700</v>
      </c>
      <c r="G15" s="60">
        <v>124000</v>
      </c>
      <c r="H15" s="61">
        <f t="shared" si="4"/>
        <v>8.629032258064516E-2</v>
      </c>
      <c r="I15" s="148"/>
      <c r="J15" s="150"/>
      <c r="K15" s="72">
        <f>H18</f>
        <v>1.347457627118644E-2</v>
      </c>
      <c r="L15" s="91">
        <f>H21</f>
        <v>6.7413793103448277E-2</v>
      </c>
      <c r="M15" s="92">
        <v>12</v>
      </c>
      <c r="N15" s="93">
        <f>J49</f>
        <v>0</v>
      </c>
      <c r="O15" s="38" t="e">
        <f>K52/$K$8*100</f>
        <v>#DIV/0!</v>
      </c>
      <c r="P15" s="15" t="e">
        <f>L52/$L$8*100</f>
        <v>#DIV/0!</v>
      </c>
      <c r="Q15" s="94" t="e">
        <f t="shared" si="2"/>
        <v>#DIV/0!</v>
      </c>
      <c r="R15" s="33"/>
      <c r="S15" s="154"/>
      <c r="T15" s="25" t="s">
        <v>24</v>
      </c>
      <c r="U15" s="26"/>
      <c r="V15" s="18">
        <v>2.282808933642599</v>
      </c>
      <c r="W15" s="18" t="e">
        <v>#DIV/0!</v>
      </c>
      <c r="X15" s="18" t="e">
        <v>#DIV/0!</v>
      </c>
      <c r="Y15" s="18" t="e">
        <v>#DIV/0!</v>
      </c>
      <c r="Z15" s="18" t="e">
        <v>#DIV/0!</v>
      </c>
      <c r="AA15" s="18" t="e">
        <v>#DIV/0!</v>
      </c>
      <c r="AB15" s="18" t="e">
        <v>#DIV/0!</v>
      </c>
      <c r="AC15" s="19" t="e">
        <v>#DIV/0!</v>
      </c>
    </row>
    <row r="16" spans="1:29" ht="13.5" thickBot="1" x14ac:dyDescent="0.25">
      <c r="A16" s="62" t="s">
        <v>31</v>
      </c>
      <c r="B16" s="47">
        <v>30</v>
      </c>
      <c r="C16" s="47" t="s">
        <v>10</v>
      </c>
      <c r="D16" s="47">
        <v>1</v>
      </c>
      <c r="E16" s="47" t="str">
        <f t="shared" si="0"/>
        <v>Paroxetine-(+) NADPH-30_1</v>
      </c>
      <c r="F16" s="57">
        <v>1770</v>
      </c>
      <c r="G16" s="57">
        <v>123000</v>
      </c>
      <c r="H16" s="58">
        <f>F16/G16</f>
        <v>1.4390243902439025E-2</v>
      </c>
      <c r="I16" s="148"/>
      <c r="J16" s="151"/>
      <c r="K16" s="74">
        <f>AVERAGE(K13:K15)</f>
        <v>1.3921041752790408E-2</v>
      </c>
      <c r="L16" s="88">
        <f>AVERAGE(L13:L15)</f>
        <v>6.896891031885187E-2</v>
      </c>
      <c r="M16" s="92">
        <v>13</v>
      </c>
      <c r="N16" s="93">
        <f>J53</f>
        <v>0</v>
      </c>
      <c r="O16" s="38" t="e">
        <f>K56/$K$8*100</f>
        <v>#DIV/0!</v>
      </c>
      <c r="P16" s="15" t="e">
        <f>L56/$L$8*100</f>
        <v>#DIV/0!</v>
      </c>
      <c r="Q16" s="97" t="e">
        <f t="shared" si="2"/>
        <v>#DIV/0!</v>
      </c>
      <c r="R16" s="33"/>
      <c r="S16" s="154" t="s">
        <v>27</v>
      </c>
      <c r="T16" s="158" t="s">
        <v>23</v>
      </c>
      <c r="U16" s="12" t="s">
        <v>10</v>
      </c>
      <c r="V16" s="20" t="e">
        <v>#N/A</v>
      </c>
      <c r="W16" s="20" t="e">
        <v>#N/A</v>
      </c>
      <c r="X16" s="20" t="e">
        <v>#N/A</v>
      </c>
      <c r="Y16" s="20" t="e">
        <v>#N/A</v>
      </c>
      <c r="Z16" s="20" t="e">
        <v>#N/A</v>
      </c>
      <c r="AA16" s="20" t="e">
        <v>#N/A</v>
      </c>
      <c r="AB16" s="20" t="e">
        <v>#N/A</v>
      </c>
      <c r="AC16" s="21" t="e">
        <v>#N/A</v>
      </c>
    </row>
    <row r="17" spans="1:29" x14ac:dyDescent="0.2">
      <c r="A17" s="63" t="s">
        <v>31</v>
      </c>
      <c r="B17" s="48">
        <v>30</v>
      </c>
      <c r="C17" s="48" t="s">
        <v>10</v>
      </c>
      <c r="D17" s="48">
        <v>2</v>
      </c>
      <c r="E17" s="48" t="str">
        <f t="shared" si="0"/>
        <v>Paroxetine-(+) NADPH-30_2</v>
      </c>
      <c r="F17" s="52">
        <v>1640</v>
      </c>
      <c r="G17" s="52">
        <v>118000</v>
      </c>
      <c r="H17" s="53">
        <f>F17/G17</f>
        <v>1.3898305084745762E-2</v>
      </c>
      <c r="I17" s="148">
        <v>4</v>
      </c>
      <c r="J17" s="149" t="str">
        <f>A22</f>
        <v>A0003629</v>
      </c>
      <c r="K17" s="70">
        <f>H22</f>
        <v>8.7903225806451615E-2</v>
      </c>
      <c r="L17" s="86"/>
      <c r="M17" s="92">
        <v>14</v>
      </c>
      <c r="N17" s="93">
        <f>J57</f>
        <v>0</v>
      </c>
      <c r="O17" s="38" t="e">
        <f>K60/$K$8*100</f>
        <v>#DIV/0!</v>
      </c>
      <c r="P17" s="15" t="e">
        <f>L60/$L$8*100</f>
        <v>#DIV/0!</v>
      </c>
      <c r="Q17" s="97" t="e">
        <f>P17-O17</f>
        <v>#DIV/0!</v>
      </c>
      <c r="R17" s="33"/>
      <c r="S17" s="154"/>
      <c r="T17" s="156"/>
      <c r="U17" s="14" t="s">
        <v>9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6" t="e">
        <v>#N/A</v>
      </c>
    </row>
    <row r="18" spans="1:29" ht="13.5" thickBot="1" x14ac:dyDescent="0.25">
      <c r="A18" s="63" t="s">
        <v>31</v>
      </c>
      <c r="B18" s="48">
        <v>30</v>
      </c>
      <c r="C18" s="48" t="s">
        <v>10</v>
      </c>
      <c r="D18" s="48">
        <v>3</v>
      </c>
      <c r="E18" s="48" t="str">
        <f t="shared" si="0"/>
        <v>Paroxetine-(+) NADPH-30_3</v>
      </c>
      <c r="F18" s="52">
        <v>1590</v>
      </c>
      <c r="G18" s="52">
        <v>118000</v>
      </c>
      <c r="H18" s="53">
        <f>F18/G18</f>
        <v>1.347457627118644E-2</v>
      </c>
      <c r="I18" s="148"/>
      <c r="J18" s="150"/>
      <c r="K18" s="72">
        <f>H23</f>
        <v>0.09</v>
      </c>
      <c r="L18" s="87">
        <f>H26</f>
        <v>8.629032258064516E-2</v>
      </c>
      <c r="M18" s="92">
        <v>15</v>
      </c>
      <c r="N18" s="93">
        <f>J61</f>
        <v>0</v>
      </c>
      <c r="O18" s="38" t="e">
        <f>K64/$K$8*100</f>
        <v>#DIV/0!</v>
      </c>
      <c r="P18" s="15" t="e">
        <f>L64/$L$8*100</f>
        <v>#DIV/0!</v>
      </c>
      <c r="Q18" s="97" t="e">
        <f t="shared" ref="Q18:Q19" si="5">P18-O18</f>
        <v>#DIV/0!</v>
      </c>
      <c r="R18" s="33"/>
      <c r="S18" s="157"/>
      <c r="T18" s="27" t="s">
        <v>24</v>
      </c>
      <c r="U18" s="28"/>
      <c r="V18" s="23" t="e">
        <v>#N/A</v>
      </c>
      <c r="W18" s="23" t="e">
        <v>#N/A</v>
      </c>
      <c r="X18" s="23" t="e">
        <v>#N/A</v>
      </c>
      <c r="Y18" s="23" t="e">
        <v>#N/A</v>
      </c>
      <c r="Z18" s="23" t="e">
        <v>#N/A</v>
      </c>
      <c r="AA18" s="23" t="e">
        <v>#N/A</v>
      </c>
      <c r="AB18" s="23" t="e">
        <v>#N/A</v>
      </c>
      <c r="AC18" s="24" t="e">
        <v>#N/A</v>
      </c>
    </row>
    <row r="19" spans="1:29" ht="13.5" thickBot="1" x14ac:dyDescent="0.25">
      <c r="A19" s="63" t="s">
        <v>31</v>
      </c>
      <c r="B19" s="48">
        <v>30</v>
      </c>
      <c r="C19" s="48" t="s">
        <v>9</v>
      </c>
      <c r="D19" s="48">
        <v>1</v>
      </c>
      <c r="E19" s="48" t="str">
        <f t="shared" si="0"/>
        <v>Paroxetine-(-) NADPH-30_1</v>
      </c>
      <c r="F19" s="52">
        <v>8210</v>
      </c>
      <c r="G19" s="52">
        <v>118000</v>
      </c>
      <c r="H19" s="53">
        <f t="shared" ref="H19:H21" si="6">F19/G19</f>
        <v>6.9576271186440677E-2</v>
      </c>
      <c r="I19" s="148"/>
      <c r="J19" s="150"/>
      <c r="K19" s="72">
        <f>H24</f>
        <v>9.2622950819672131E-2</v>
      </c>
      <c r="L19" s="87">
        <f>H27</f>
        <v>8.7096774193548387E-2</v>
      </c>
      <c r="M19" s="95">
        <v>16</v>
      </c>
      <c r="N19" s="96">
        <f>J65</f>
        <v>0</v>
      </c>
      <c r="O19" s="39" t="e">
        <f>K68/$K$8*100</f>
        <v>#DIV/0!</v>
      </c>
      <c r="P19" s="23" t="e">
        <f>L68/$L$8*100</f>
        <v>#DIV/0!</v>
      </c>
      <c r="Q19" s="98" t="e">
        <f t="shared" si="5"/>
        <v>#DIV/0!</v>
      </c>
      <c r="R19" s="33"/>
      <c r="S19" s="29"/>
    </row>
    <row r="20" spans="1:29" ht="13.5" thickBot="1" x14ac:dyDescent="0.25">
      <c r="A20" s="63" t="s">
        <v>31</v>
      </c>
      <c r="B20" s="48">
        <v>30</v>
      </c>
      <c r="C20" s="48" t="s">
        <v>9</v>
      </c>
      <c r="D20" s="48">
        <v>2</v>
      </c>
      <c r="E20" s="48" t="str">
        <f t="shared" si="0"/>
        <v>Paroxetine-(-) NADPH-30_2</v>
      </c>
      <c r="F20" s="52">
        <v>8390</v>
      </c>
      <c r="G20" s="52">
        <v>120000</v>
      </c>
      <c r="H20" s="53">
        <f t="shared" si="6"/>
        <v>6.9916666666666669E-2</v>
      </c>
      <c r="I20" s="148"/>
      <c r="J20" s="151"/>
      <c r="K20" s="85">
        <f>AVERAGE(K17:K19)</f>
        <v>9.0175392208707919E-2</v>
      </c>
      <c r="L20" s="75">
        <f>AVERAGE(L17:L19)</f>
        <v>8.669354838709678E-2</v>
      </c>
    </row>
    <row r="21" spans="1:29" ht="13.5" thickBot="1" x14ac:dyDescent="0.25">
      <c r="A21" s="64" t="s">
        <v>31</v>
      </c>
      <c r="B21" s="59">
        <v>30</v>
      </c>
      <c r="C21" s="59" t="s">
        <v>9</v>
      </c>
      <c r="D21" s="59">
        <v>3</v>
      </c>
      <c r="E21" s="59" t="str">
        <f t="shared" si="0"/>
        <v>Paroxetine-(-) NADPH-30_3</v>
      </c>
      <c r="F21" s="60">
        <v>7820</v>
      </c>
      <c r="G21" s="60">
        <v>116000</v>
      </c>
      <c r="H21" s="61">
        <f t="shared" si="6"/>
        <v>6.7413793103448277E-2</v>
      </c>
      <c r="I21" s="148">
        <v>5</v>
      </c>
      <c r="J21" s="149" t="str">
        <f>A28</f>
        <v xml:space="preserve">A0003642 </v>
      </c>
      <c r="K21" s="70">
        <f>H28</f>
        <v>8.7096774193548387E-2</v>
      </c>
      <c r="L21" s="71"/>
      <c r="T21" s="2"/>
    </row>
    <row r="22" spans="1:29" x14ac:dyDescent="0.2">
      <c r="A22" s="34" t="s">
        <v>37</v>
      </c>
      <c r="B22" s="47">
        <v>30</v>
      </c>
      <c r="C22" s="47" t="s">
        <v>10</v>
      </c>
      <c r="D22" s="47">
        <v>1</v>
      </c>
      <c r="E22" s="47" t="str">
        <f t="shared" si="0"/>
        <v>A0003629-(+) NADPH-30_1</v>
      </c>
      <c r="F22" s="57">
        <v>10900</v>
      </c>
      <c r="G22" s="57">
        <v>124000</v>
      </c>
      <c r="H22" s="58">
        <f>F22/G22</f>
        <v>8.7903225806451615E-2</v>
      </c>
      <c r="I22" s="148"/>
      <c r="J22" s="150"/>
      <c r="K22" s="72">
        <f>H29</f>
        <v>8.9599999999999999E-2</v>
      </c>
      <c r="L22" s="73">
        <f>H32</f>
        <v>8.3593749999999994E-2</v>
      </c>
      <c r="T22" s="2"/>
    </row>
    <row r="23" spans="1:29" x14ac:dyDescent="0.2">
      <c r="A23" s="35" t="s">
        <v>37</v>
      </c>
      <c r="B23" s="48">
        <v>30</v>
      </c>
      <c r="C23" s="48" t="s">
        <v>10</v>
      </c>
      <c r="D23" s="48">
        <v>2</v>
      </c>
      <c r="E23" s="48" t="str">
        <f t="shared" si="0"/>
        <v>A0003629-(+) NADPH-30_2</v>
      </c>
      <c r="F23" s="52">
        <v>10800</v>
      </c>
      <c r="G23" s="52">
        <v>120000</v>
      </c>
      <c r="H23" s="53">
        <f>F23/G23</f>
        <v>0.09</v>
      </c>
      <c r="I23" s="148"/>
      <c r="J23" s="150"/>
      <c r="K23" s="72">
        <f>H30</f>
        <v>8.59375E-2</v>
      </c>
      <c r="L23" s="73">
        <f>H33</f>
        <v>8.3593749999999994E-2</v>
      </c>
      <c r="T23" s="2"/>
    </row>
    <row r="24" spans="1:29" ht="13.5" thickBot="1" x14ac:dyDescent="0.25">
      <c r="A24" s="35" t="s">
        <v>37</v>
      </c>
      <c r="B24" s="48">
        <v>30</v>
      </c>
      <c r="C24" s="48" t="s">
        <v>10</v>
      </c>
      <c r="D24" s="48">
        <v>3</v>
      </c>
      <c r="E24" s="48" t="str">
        <f t="shared" si="0"/>
        <v>A0003629-(+) NADPH-30_3</v>
      </c>
      <c r="F24" s="52">
        <v>11300</v>
      </c>
      <c r="G24" s="52">
        <v>122000</v>
      </c>
      <c r="H24" s="53">
        <f>F24/G24</f>
        <v>9.2622950819672131E-2</v>
      </c>
      <c r="I24" s="148"/>
      <c r="J24" s="151"/>
      <c r="K24" s="74">
        <f>AVERAGE(K21:K23)</f>
        <v>8.7544758064516129E-2</v>
      </c>
      <c r="L24" s="75">
        <f>AVERAGE(L21:L23)</f>
        <v>8.3593749999999994E-2</v>
      </c>
    </row>
    <row r="25" spans="1:29" x14ac:dyDescent="0.2">
      <c r="A25" s="35" t="s">
        <v>37</v>
      </c>
      <c r="B25" s="48">
        <v>30</v>
      </c>
      <c r="C25" s="48" t="s">
        <v>9</v>
      </c>
      <c r="D25" s="48">
        <v>1</v>
      </c>
      <c r="E25" s="48" t="str">
        <f t="shared" si="0"/>
        <v>A0003629-(-) NADPH-30_1</v>
      </c>
      <c r="F25" s="52">
        <v>10700</v>
      </c>
      <c r="G25" s="52">
        <v>125000</v>
      </c>
      <c r="H25" s="53">
        <f t="shared" ref="H25:H27" si="7">F25/G25</f>
        <v>8.5599999999999996E-2</v>
      </c>
      <c r="I25" s="148">
        <v>6</v>
      </c>
      <c r="J25" s="149" t="str">
        <f>A34</f>
        <v xml:space="preserve">A0304275 </v>
      </c>
      <c r="K25" s="76">
        <f>H34</f>
        <v>9.0697674418604657E-2</v>
      </c>
      <c r="L25" s="71"/>
    </row>
    <row r="26" spans="1:29" x14ac:dyDescent="0.2">
      <c r="A26" s="35" t="s">
        <v>37</v>
      </c>
      <c r="B26" s="48">
        <v>30</v>
      </c>
      <c r="C26" s="48" t="s">
        <v>9</v>
      </c>
      <c r="D26" s="48">
        <v>2</v>
      </c>
      <c r="E26" s="48" t="str">
        <f t="shared" si="0"/>
        <v>A0003629-(-) NADPH-30_2</v>
      </c>
      <c r="F26" s="52">
        <v>10700</v>
      </c>
      <c r="G26" s="52">
        <v>124000</v>
      </c>
      <c r="H26" s="53">
        <f t="shared" si="7"/>
        <v>8.629032258064516E-2</v>
      </c>
      <c r="I26" s="148"/>
      <c r="J26" s="150"/>
      <c r="K26" s="78">
        <f>H35</f>
        <v>9.0624999999999997E-2</v>
      </c>
      <c r="L26" s="73">
        <f>H38</f>
        <v>8.5271317829457363E-2</v>
      </c>
    </row>
    <row r="27" spans="1:29" ht="13.5" thickBot="1" x14ac:dyDescent="0.25">
      <c r="A27" s="36" t="s">
        <v>37</v>
      </c>
      <c r="B27" s="59">
        <v>30</v>
      </c>
      <c r="C27" s="59" t="s">
        <v>9</v>
      </c>
      <c r="D27" s="59">
        <v>3</v>
      </c>
      <c r="E27" s="59" t="str">
        <f t="shared" si="0"/>
        <v>A0003629-(-) NADPH-30_3</v>
      </c>
      <c r="F27" s="60">
        <v>10800</v>
      </c>
      <c r="G27" s="60">
        <v>124000</v>
      </c>
      <c r="H27" s="61">
        <f t="shared" si="7"/>
        <v>8.7096774193548387E-2</v>
      </c>
      <c r="I27" s="148"/>
      <c r="J27" s="150"/>
      <c r="K27" s="78">
        <f>H36</f>
        <v>8.8976377952755911E-2</v>
      </c>
      <c r="L27" s="73">
        <f>H39</f>
        <v>8.6363636363636365E-2</v>
      </c>
      <c r="N27" s="30"/>
    </row>
    <row r="28" spans="1:29" ht="15.75" thickBot="1" x14ac:dyDescent="0.3">
      <c r="A28" s="62" t="s">
        <v>33</v>
      </c>
      <c r="B28" s="47">
        <v>30</v>
      </c>
      <c r="C28" s="47" t="s">
        <v>10</v>
      </c>
      <c r="D28" s="47">
        <v>1</v>
      </c>
      <c r="E28" s="47" t="str">
        <f t="shared" si="0"/>
        <v>A0003642 -(+) NADPH-30_1</v>
      </c>
      <c r="F28" s="57">
        <v>10800</v>
      </c>
      <c r="G28" s="57">
        <v>124000</v>
      </c>
      <c r="H28" s="58">
        <f>F28/G28</f>
        <v>8.7096774193548387E-2</v>
      </c>
      <c r="I28" s="148"/>
      <c r="J28" s="151"/>
      <c r="K28" s="74">
        <f>AVERAGE(K25:K27)</f>
        <v>9.0099684123786869E-2</v>
      </c>
      <c r="L28" s="75">
        <f>AVERAGE(L25:L27)</f>
        <v>8.5817477096546857E-2</v>
      </c>
      <c r="N28" s="31"/>
    </row>
    <row r="29" spans="1:29" ht="15" x14ac:dyDescent="0.25">
      <c r="A29" s="63" t="s">
        <v>33</v>
      </c>
      <c r="B29" s="48">
        <v>30</v>
      </c>
      <c r="C29" s="48" t="s">
        <v>10</v>
      </c>
      <c r="D29" s="48">
        <v>2</v>
      </c>
      <c r="E29" s="48" t="str">
        <f t="shared" si="0"/>
        <v>A0003642 -(+) NADPH-30_2</v>
      </c>
      <c r="F29" s="52">
        <v>11200</v>
      </c>
      <c r="G29" s="52">
        <v>125000</v>
      </c>
      <c r="H29" s="53">
        <f>F29/G29</f>
        <v>8.9599999999999999E-2</v>
      </c>
      <c r="I29" s="148">
        <v>7</v>
      </c>
      <c r="J29" s="149" t="str">
        <f>A40</f>
        <v xml:space="preserve">A0003211 </v>
      </c>
      <c r="K29" s="70">
        <f>H40</f>
        <v>9.2968750000000003E-2</v>
      </c>
      <c r="L29" s="71"/>
      <c r="N29" s="31"/>
    </row>
    <row r="30" spans="1:29" ht="15" x14ac:dyDescent="0.25">
      <c r="A30" s="63" t="s">
        <v>33</v>
      </c>
      <c r="B30" s="48">
        <v>30</v>
      </c>
      <c r="C30" s="48" t="s">
        <v>10</v>
      </c>
      <c r="D30" s="48">
        <v>3</v>
      </c>
      <c r="E30" s="48" t="str">
        <f t="shared" si="0"/>
        <v>A0003642 -(+) NADPH-30_3</v>
      </c>
      <c r="F30" s="52">
        <v>11000</v>
      </c>
      <c r="G30" s="52">
        <v>128000</v>
      </c>
      <c r="H30" s="53">
        <f>F30/G30</f>
        <v>8.59375E-2</v>
      </c>
      <c r="I30" s="148"/>
      <c r="J30" s="150"/>
      <c r="K30" s="72">
        <f>H41</f>
        <v>9.2307692307692313E-2</v>
      </c>
      <c r="L30" s="73">
        <f>H44</f>
        <v>8.4375000000000006E-2</v>
      </c>
      <c r="N30" s="31"/>
    </row>
    <row r="31" spans="1:29" ht="15" x14ac:dyDescent="0.25">
      <c r="A31" s="63" t="s">
        <v>33</v>
      </c>
      <c r="B31" s="48">
        <v>30</v>
      </c>
      <c r="C31" s="48" t="s">
        <v>9</v>
      </c>
      <c r="D31" s="48">
        <v>1</v>
      </c>
      <c r="E31" s="48" t="str">
        <f t="shared" si="0"/>
        <v>A0003642 -(-) NADPH-30_1</v>
      </c>
      <c r="F31" s="52">
        <v>11000</v>
      </c>
      <c r="G31" s="52">
        <v>127000</v>
      </c>
      <c r="H31" s="53">
        <f t="shared" ref="H31:H33" si="8">F31/G31</f>
        <v>8.6614173228346455E-2</v>
      </c>
      <c r="I31" s="148"/>
      <c r="J31" s="150"/>
      <c r="K31" s="78">
        <f>H42</f>
        <v>9.0624999999999997E-2</v>
      </c>
      <c r="L31" s="79">
        <f>H45</f>
        <v>8.2170542635658914E-2</v>
      </c>
      <c r="N31" s="31"/>
    </row>
    <row r="32" spans="1:29" ht="15.75" thickBot="1" x14ac:dyDescent="0.3">
      <c r="A32" s="63" t="s">
        <v>33</v>
      </c>
      <c r="B32" s="48">
        <v>30</v>
      </c>
      <c r="C32" s="48" t="s">
        <v>9</v>
      </c>
      <c r="D32" s="48">
        <v>2</v>
      </c>
      <c r="E32" s="48" t="str">
        <f t="shared" si="0"/>
        <v>A0003642 -(-) NADPH-30_2</v>
      </c>
      <c r="F32" s="52">
        <v>10700</v>
      </c>
      <c r="G32" s="52">
        <v>128000</v>
      </c>
      <c r="H32" s="53">
        <f t="shared" si="8"/>
        <v>8.3593749999999994E-2</v>
      </c>
      <c r="I32" s="148"/>
      <c r="J32" s="151"/>
      <c r="K32" s="74">
        <f>AVERAGE(K29:K31)</f>
        <v>9.1967147435897442E-2</v>
      </c>
      <c r="L32" s="75">
        <f>AVERAGE(L29:L31)</f>
        <v>8.3272771317829453E-2</v>
      </c>
      <c r="N32" s="31"/>
    </row>
    <row r="33" spans="1:14" ht="15.75" thickBot="1" x14ac:dyDescent="0.3">
      <c r="A33" s="64" t="s">
        <v>33</v>
      </c>
      <c r="B33" s="59">
        <v>30</v>
      </c>
      <c r="C33" s="59" t="s">
        <v>9</v>
      </c>
      <c r="D33" s="59">
        <v>3</v>
      </c>
      <c r="E33" s="59" t="str">
        <f t="shared" si="0"/>
        <v>A0003642 -(-) NADPH-30_3</v>
      </c>
      <c r="F33" s="60">
        <v>10700</v>
      </c>
      <c r="G33" s="60">
        <v>128000</v>
      </c>
      <c r="H33" s="61">
        <f t="shared" si="8"/>
        <v>8.3593749999999994E-2</v>
      </c>
      <c r="I33" s="148">
        <v>8</v>
      </c>
      <c r="J33" s="149" t="str">
        <f>A46</f>
        <v xml:space="preserve">A0003105 </v>
      </c>
      <c r="K33" s="70">
        <f>H46</f>
        <v>9.1472868217054262E-2</v>
      </c>
      <c r="L33" s="71"/>
      <c r="N33" s="31"/>
    </row>
    <row r="34" spans="1:14" ht="15" x14ac:dyDescent="0.25">
      <c r="A34" s="62" t="s">
        <v>34</v>
      </c>
      <c r="B34" s="47">
        <v>30</v>
      </c>
      <c r="C34" s="47" t="s">
        <v>10</v>
      </c>
      <c r="D34" s="47">
        <v>1</v>
      </c>
      <c r="E34" s="47" t="str">
        <f t="shared" si="0"/>
        <v>A0304275 -(+) NADPH-30_1</v>
      </c>
      <c r="F34" s="57">
        <v>11700</v>
      </c>
      <c r="G34" s="57">
        <v>129000</v>
      </c>
      <c r="H34" s="58">
        <f>F34/G34</f>
        <v>9.0697674418604657E-2</v>
      </c>
      <c r="I34" s="148"/>
      <c r="J34" s="150"/>
      <c r="K34" s="72">
        <f>H47</f>
        <v>9.6031746031746038E-2</v>
      </c>
      <c r="L34" s="73">
        <f>H50</f>
        <v>8.0158730158730165E-2</v>
      </c>
      <c r="N34" s="31"/>
    </row>
    <row r="35" spans="1:14" x14ac:dyDescent="0.2">
      <c r="A35" s="63" t="s">
        <v>34</v>
      </c>
      <c r="B35" s="48">
        <v>30</v>
      </c>
      <c r="C35" s="48" t="s">
        <v>10</v>
      </c>
      <c r="D35" s="48">
        <v>2</v>
      </c>
      <c r="E35" s="48" t="str">
        <f t="shared" si="0"/>
        <v>A0304275 -(+) NADPH-30_2</v>
      </c>
      <c r="F35" s="52">
        <v>11600</v>
      </c>
      <c r="G35" s="52">
        <v>128000</v>
      </c>
      <c r="H35" s="53">
        <f>F35/G35</f>
        <v>9.0624999999999997E-2</v>
      </c>
      <c r="I35" s="148"/>
      <c r="J35" s="150"/>
      <c r="K35" s="72">
        <f>H48</f>
        <v>9.1269841269841265E-2</v>
      </c>
      <c r="L35" s="73">
        <f>H51</f>
        <v>8.5156250000000003E-2</v>
      </c>
    </row>
    <row r="36" spans="1:14" ht="13.5" thickBot="1" x14ac:dyDescent="0.25">
      <c r="A36" s="63" t="s">
        <v>34</v>
      </c>
      <c r="B36" s="48">
        <v>30</v>
      </c>
      <c r="C36" s="48" t="s">
        <v>10</v>
      </c>
      <c r="D36" s="48">
        <v>3</v>
      </c>
      <c r="E36" s="48" t="str">
        <f t="shared" si="0"/>
        <v>A0304275 -(+) NADPH-30_3</v>
      </c>
      <c r="F36" s="52">
        <v>11300</v>
      </c>
      <c r="G36" s="52">
        <v>127000</v>
      </c>
      <c r="H36" s="53">
        <f>F36/G36</f>
        <v>8.8976377952755911E-2</v>
      </c>
      <c r="I36" s="148"/>
      <c r="J36" s="151"/>
      <c r="K36" s="74">
        <f>AVERAGE(K33:K35)</f>
        <v>9.2924818506213855E-2</v>
      </c>
      <c r="L36" s="75">
        <f>AVERAGE(L33:L35)</f>
        <v>8.2657490079365084E-2</v>
      </c>
      <c r="N36" s="32"/>
    </row>
    <row r="37" spans="1:14" x14ac:dyDescent="0.2">
      <c r="A37" s="63" t="s">
        <v>34</v>
      </c>
      <c r="B37" s="48">
        <v>30</v>
      </c>
      <c r="C37" s="48" t="s">
        <v>9</v>
      </c>
      <c r="D37" s="48">
        <v>1</v>
      </c>
      <c r="E37" s="48" t="str">
        <f t="shared" si="0"/>
        <v>A0304275 -(-) NADPH-30_1</v>
      </c>
      <c r="F37" s="52">
        <v>10900</v>
      </c>
      <c r="G37" s="52">
        <v>129000</v>
      </c>
      <c r="H37" s="53">
        <f t="shared" ref="H37:H39" si="9">F37/G37</f>
        <v>8.4496124031007758E-2</v>
      </c>
      <c r="I37" s="148">
        <v>9</v>
      </c>
      <c r="J37" s="149" t="str">
        <f>A52</f>
        <v xml:space="preserve">AB680 </v>
      </c>
      <c r="K37" s="76">
        <f>H52</f>
        <v>8.8888888888888892E-2</v>
      </c>
      <c r="L37" s="77"/>
    </row>
    <row r="38" spans="1:14" x14ac:dyDescent="0.2">
      <c r="A38" s="63" t="s">
        <v>34</v>
      </c>
      <c r="B38" s="48">
        <v>30</v>
      </c>
      <c r="C38" s="48" t="s">
        <v>9</v>
      </c>
      <c r="D38" s="48">
        <v>2</v>
      </c>
      <c r="E38" s="48" t="str">
        <f t="shared" si="0"/>
        <v>A0304275 -(-) NADPH-30_2</v>
      </c>
      <c r="F38" s="52">
        <v>11000</v>
      </c>
      <c r="G38" s="52">
        <v>129000</v>
      </c>
      <c r="H38" s="53">
        <f t="shared" si="9"/>
        <v>8.5271317829457363E-2</v>
      </c>
      <c r="I38" s="148"/>
      <c r="J38" s="150"/>
      <c r="K38" s="78">
        <f>H53</f>
        <v>9.1338582677165353E-2</v>
      </c>
      <c r="L38" s="79">
        <f>H56</f>
        <v>7.7539682539682533E-2</v>
      </c>
    </row>
    <row r="39" spans="1:14" ht="13.5" thickBot="1" x14ac:dyDescent="0.25">
      <c r="A39" s="64" t="s">
        <v>34</v>
      </c>
      <c r="B39" s="59">
        <v>30</v>
      </c>
      <c r="C39" s="59" t="s">
        <v>9</v>
      </c>
      <c r="D39" s="59">
        <v>3</v>
      </c>
      <c r="E39" s="59" t="str">
        <f t="shared" si="0"/>
        <v>A0304275 -(-) NADPH-30_3</v>
      </c>
      <c r="F39" s="60">
        <v>11400</v>
      </c>
      <c r="G39" s="60">
        <v>132000</v>
      </c>
      <c r="H39" s="61">
        <f t="shared" si="9"/>
        <v>8.6363636363636365E-2</v>
      </c>
      <c r="I39" s="148"/>
      <c r="J39" s="150"/>
      <c r="K39" s="78">
        <f>H54</f>
        <v>8.3088235294117643E-2</v>
      </c>
      <c r="L39" s="73">
        <f>H57</f>
        <v>8.5245901639344257E-2</v>
      </c>
      <c r="N39" s="30"/>
    </row>
    <row r="40" spans="1:14" ht="13.5" thickBot="1" x14ac:dyDescent="0.25">
      <c r="A40" s="34" t="s">
        <v>35</v>
      </c>
      <c r="B40" s="47">
        <v>30</v>
      </c>
      <c r="C40" s="47" t="s">
        <v>10</v>
      </c>
      <c r="D40" s="47">
        <v>1</v>
      </c>
      <c r="E40" s="47" t="str">
        <f t="shared" si="0"/>
        <v>A0003211 -(+) NADPH-30_1</v>
      </c>
      <c r="F40" s="57">
        <v>11900</v>
      </c>
      <c r="G40" s="57">
        <v>128000</v>
      </c>
      <c r="H40" s="58">
        <f>F40/G40</f>
        <v>9.2968750000000003E-2</v>
      </c>
      <c r="I40" s="148"/>
      <c r="J40" s="151"/>
      <c r="K40" s="74">
        <f>AVERAGE(K37:K39)</f>
        <v>8.7771902286723949E-2</v>
      </c>
      <c r="L40" s="75">
        <f>AVERAGE(L37:L39)</f>
        <v>8.1392792089513388E-2</v>
      </c>
    </row>
    <row r="41" spans="1:14" x14ac:dyDescent="0.2">
      <c r="A41" s="35" t="s">
        <v>35</v>
      </c>
      <c r="B41" s="48">
        <v>30</v>
      </c>
      <c r="C41" s="48" t="s">
        <v>10</v>
      </c>
      <c r="D41" s="48">
        <v>2</v>
      </c>
      <c r="E41" s="48" t="str">
        <f t="shared" si="0"/>
        <v>A0003211 -(+) NADPH-30_2</v>
      </c>
      <c r="F41" s="52">
        <v>12000</v>
      </c>
      <c r="G41" s="52">
        <v>130000</v>
      </c>
      <c r="H41" s="53">
        <f>F41/G41</f>
        <v>9.2307692307692313E-2</v>
      </c>
      <c r="I41" s="148">
        <v>10</v>
      </c>
      <c r="J41" s="149">
        <f>A58</f>
        <v>0</v>
      </c>
      <c r="K41" s="70" t="e">
        <f>H58</f>
        <v>#DIV/0!</v>
      </c>
      <c r="L41" s="71"/>
    </row>
    <row r="42" spans="1:14" x14ac:dyDescent="0.2">
      <c r="A42" s="35" t="s">
        <v>35</v>
      </c>
      <c r="B42" s="48">
        <v>30</v>
      </c>
      <c r="C42" s="48" t="s">
        <v>10</v>
      </c>
      <c r="D42" s="48">
        <v>3</v>
      </c>
      <c r="E42" s="48" t="str">
        <f t="shared" si="0"/>
        <v>A0003211 -(+) NADPH-30_3</v>
      </c>
      <c r="F42" s="52">
        <v>11600</v>
      </c>
      <c r="G42" s="52">
        <v>128000</v>
      </c>
      <c r="H42" s="53">
        <f>F42/G42</f>
        <v>9.0624999999999997E-2</v>
      </c>
      <c r="I42" s="148"/>
      <c r="J42" s="150"/>
      <c r="K42" s="72" t="e">
        <f>H59</f>
        <v>#DIV/0!</v>
      </c>
      <c r="L42" s="73" t="e">
        <f>H62</f>
        <v>#DIV/0!</v>
      </c>
    </row>
    <row r="43" spans="1:14" x14ac:dyDescent="0.2">
      <c r="A43" s="35" t="s">
        <v>35</v>
      </c>
      <c r="B43" s="48">
        <v>30</v>
      </c>
      <c r="C43" s="48" t="s">
        <v>9</v>
      </c>
      <c r="D43" s="48">
        <v>1</v>
      </c>
      <c r="E43" s="48" t="str">
        <f t="shared" si="0"/>
        <v>A0003211 -(-) NADPH-30_1</v>
      </c>
      <c r="F43" s="52">
        <v>11400</v>
      </c>
      <c r="G43" s="52">
        <v>129000</v>
      </c>
      <c r="H43" s="53">
        <f t="shared" ref="H43:H45" si="10">F43/G43</f>
        <v>8.8372093023255813E-2</v>
      </c>
      <c r="I43" s="148"/>
      <c r="J43" s="150"/>
      <c r="K43" s="72" t="e">
        <f>H60</f>
        <v>#DIV/0!</v>
      </c>
      <c r="L43" s="73" t="e">
        <f>H63</f>
        <v>#DIV/0!</v>
      </c>
      <c r="N43" s="30"/>
    </row>
    <row r="44" spans="1:14" ht="13.5" thickBot="1" x14ac:dyDescent="0.25">
      <c r="A44" s="35" t="s">
        <v>35</v>
      </c>
      <c r="B44" s="48">
        <v>30</v>
      </c>
      <c r="C44" s="48" t="s">
        <v>9</v>
      </c>
      <c r="D44" s="48">
        <v>2</v>
      </c>
      <c r="E44" s="48" t="str">
        <f t="shared" si="0"/>
        <v>A0003211 -(-) NADPH-30_2</v>
      </c>
      <c r="F44" s="52">
        <v>10800</v>
      </c>
      <c r="G44" s="52">
        <v>128000</v>
      </c>
      <c r="H44" s="53">
        <f t="shared" si="10"/>
        <v>8.4375000000000006E-2</v>
      </c>
      <c r="I44" s="148"/>
      <c r="J44" s="151"/>
      <c r="K44" s="74" t="e">
        <f>AVERAGE(K41:K43)</f>
        <v>#DIV/0!</v>
      </c>
      <c r="L44" s="75" t="e">
        <f>AVERAGE(L41:L43)</f>
        <v>#DIV/0!</v>
      </c>
    </row>
    <row r="45" spans="1:14" ht="13.5" thickBot="1" x14ac:dyDescent="0.25">
      <c r="A45" s="36" t="s">
        <v>35</v>
      </c>
      <c r="B45" s="59">
        <v>30</v>
      </c>
      <c r="C45" s="59" t="s">
        <v>9</v>
      </c>
      <c r="D45" s="59">
        <v>3</v>
      </c>
      <c r="E45" s="59" t="str">
        <f t="shared" si="0"/>
        <v>A0003211 -(-) NADPH-30_3</v>
      </c>
      <c r="F45" s="60">
        <v>10600</v>
      </c>
      <c r="G45" s="60">
        <v>129000</v>
      </c>
      <c r="H45" s="61">
        <f t="shared" si="10"/>
        <v>8.2170542635658914E-2</v>
      </c>
      <c r="I45" s="148">
        <v>11</v>
      </c>
      <c r="J45" s="149">
        <f>A64</f>
        <v>0</v>
      </c>
      <c r="K45" s="70" t="e">
        <f>H64</f>
        <v>#DIV/0!</v>
      </c>
      <c r="L45" s="71"/>
    </row>
    <row r="46" spans="1:14" x14ac:dyDescent="0.2">
      <c r="A46" s="34" t="s">
        <v>38</v>
      </c>
      <c r="B46" s="47">
        <v>30</v>
      </c>
      <c r="C46" s="47" t="s">
        <v>10</v>
      </c>
      <c r="D46" s="47">
        <v>1</v>
      </c>
      <c r="E46" s="47" t="str">
        <f t="shared" si="0"/>
        <v>A0003105 -(+) NADPH-30_1</v>
      </c>
      <c r="F46" s="57">
        <v>11800</v>
      </c>
      <c r="G46" s="57">
        <v>129000</v>
      </c>
      <c r="H46" s="58">
        <f>F46/G46</f>
        <v>9.1472868217054262E-2</v>
      </c>
      <c r="I46" s="148"/>
      <c r="J46" s="150"/>
      <c r="K46" s="72" t="e">
        <f>H65</f>
        <v>#DIV/0!</v>
      </c>
      <c r="L46" s="73" t="e">
        <f>H68</f>
        <v>#DIV/0!</v>
      </c>
    </row>
    <row r="47" spans="1:14" x14ac:dyDescent="0.2">
      <c r="A47" s="35" t="s">
        <v>38</v>
      </c>
      <c r="B47" s="48">
        <v>30</v>
      </c>
      <c r="C47" s="48" t="s">
        <v>10</v>
      </c>
      <c r="D47" s="48">
        <v>2</v>
      </c>
      <c r="E47" s="48" t="str">
        <f t="shared" si="0"/>
        <v>A0003105 -(+) NADPH-30_2</v>
      </c>
      <c r="F47" s="52">
        <v>12100</v>
      </c>
      <c r="G47" s="52">
        <v>126000</v>
      </c>
      <c r="H47" s="53">
        <f>F47/G47</f>
        <v>9.6031746031746038E-2</v>
      </c>
      <c r="I47" s="148"/>
      <c r="J47" s="150"/>
      <c r="K47" s="72" t="e">
        <f>H66</f>
        <v>#DIV/0!</v>
      </c>
      <c r="L47" s="73" t="e">
        <f>H69</f>
        <v>#DIV/0!</v>
      </c>
      <c r="N47" s="30"/>
    </row>
    <row r="48" spans="1:14" ht="13.5" thickBot="1" x14ac:dyDescent="0.25">
      <c r="A48" s="35" t="s">
        <v>38</v>
      </c>
      <c r="B48" s="48">
        <v>30</v>
      </c>
      <c r="C48" s="48" t="s">
        <v>10</v>
      </c>
      <c r="D48" s="48">
        <v>3</v>
      </c>
      <c r="E48" s="48" t="str">
        <f t="shared" si="0"/>
        <v>A0003105 -(+) NADPH-30_3</v>
      </c>
      <c r="F48" s="52">
        <v>11500</v>
      </c>
      <c r="G48" s="52">
        <v>126000</v>
      </c>
      <c r="H48" s="53">
        <f>F48/G48</f>
        <v>9.1269841269841265E-2</v>
      </c>
      <c r="I48" s="148"/>
      <c r="J48" s="151"/>
      <c r="K48" s="74" t="e">
        <f>AVERAGE(K45:K47)</f>
        <v>#DIV/0!</v>
      </c>
      <c r="L48" s="75" t="e">
        <f>AVERAGE(L45:L47)</f>
        <v>#DIV/0!</v>
      </c>
    </row>
    <row r="49" spans="1:14" x14ac:dyDescent="0.2">
      <c r="A49" s="35" t="s">
        <v>38</v>
      </c>
      <c r="B49" s="48">
        <v>30</v>
      </c>
      <c r="C49" s="48" t="s">
        <v>9</v>
      </c>
      <c r="D49" s="48">
        <v>1</v>
      </c>
      <c r="E49" s="48" t="str">
        <f t="shared" si="0"/>
        <v>A0003105 -(-) NADPH-30_1</v>
      </c>
      <c r="F49" s="52">
        <v>10800</v>
      </c>
      <c r="G49" s="52">
        <v>122000</v>
      </c>
      <c r="H49" s="53">
        <f t="shared" ref="H49:H51" si="11">F49/G49</f>
        <v>8.8524590163934422E-2</v>
      </c>
      <c r="I49" s="148">
        <v>12</v>
      </c>
      <c r="J49" s="149">
        <f>A70</f>
        <v>0</v>
      </c>
      <c r="K49" s="70" t="e">
        <f>H70</f>
        <v>#DIV/0!</v>
      </c>
      <c r="L49" s="71" t="e">
        <f>H73</f>
        <v>#DIV/0!</v>
      </c>
    </row>
    <row r="50" spans="1:14" x14ac:dyDescent="0.2">
      <c r="A50" s="35" t="s">
        <v>38</v>
      </c>
      <c r="B50" s="48">
        <v>30</v>
      </c>
      <c r="C50" s="48" t="s">
        <v>9</v>
      </c>
      <c r="D50" s="48">
        <v>2</v>
      </c>
      <c r="E50" s="48" t="str">
        <f t="shared" si="0"/>
        <v>A0003105 -(-) NADPH-30_2</v>
      </c>
      <c r="F50" s="52">
        <v>10100</v>
      </c>
      <c r="G50" s="52">
        <v>126000</v>
      </c>
      <c r="H50" s="53">
        <f t="shared" si="11"/>
        <v>8.0158730158730165E-2</v>
      </c>
      <c r="I50" s="148"/>
      <c r="J50" s="150"/>
      <c r="K50" s="72" t="e">
        <f>H71</f>
        <v>#DIV/0!</v>
      </c>
      <c r="L50" s="73" t="e">
        <f>H74</f>
        <v>#DIV/0!</v>
      </c>
    </row>
    <row r="51" spans="1:14" ht="13.5" thickBot="1" x14ac:dyDescent="0.25">
      <c r="A51" s="36" t="s">
        <v>38</v>
      </c>
      <c r="B51" s="59">
        <v>30</v>
      </c>
      <c r="C51" s="59" t="s">
        <v>9</v>
      </c>
      <c r="D51" s="59">
        <v>3</v>
      </c>
      <c r="E51" s="59" t="str">
        <f t="shared" si="0"/>
        <v>A0003105 -(-) NADPH-30_3</v>
      </c>
      <c r="F51" s="60">
        <v>10900</v>
      </c>
      <c r="G51" s="60">
        <v>128000</v>
      </c>
      <c r="H51" s="61">
        <f t="shared" si="11"/>
        <v>8.5156250000000003E-2</v>
      </c>
      <c r="I51" s="148"/>
      <c r="J51" s="150"/>
      <c r="K51" s="72" t="e">
        <f>H72</f>
        <v>#DIV/0!</v>
      </c>
      <c r="L51" s="73" t="e">
        <f>H75</f>
        <v>#DIV/0!</v>
      </c>
      <c r="N51" s="30"/>
    </row>
    <row r="52" spans="1:14" ht="13.5" thickBot="1" x14ac:dyDescent="0.25">
      <c r="A52" s="62" t="s">
        <v>36</v>
      </c>
      <c r="B52" s="49">
        <v>30</v>
      </c>
      <c r="C52" s="49" t="s">
        <v>10</v>
      </c>
      <c r="D52" s="49">
        <v>1</v>
      </c>
      <c r="E52" s="49" t="str">
        <f t="shared" si="0"/>
        <v>AB680 -(+) NADPH-30_1</v>
      </c>
      <c r="F52" s="57">
        <v>11200</v>
      </c>
      <c r="G52" s="57">
        <v>126000</v>
      </c>
      <c r="H52" s="58">
        <f>F52/G52</f>
        <v>8.8888888888888892E-2</v>
      </c>
      <c r="I52" s="148"/>
      <c r="J52" s="151"/>
      <c r="K52" s="74" t="e">
        <f>AVERAGE(K49:K51)</f>
        <v>#DIV/0!</v>
      </c>
      <c r="L52" s="84" t="e">
        <f>AVERAGE(L49:L51)</f>
        <v>#DIV/0!</v>
      </c>
    </row>
    <row r="53" spans="1:14" x14ac:dyDescent="0.2">
      <c r="A53" s="63" t="s">
        <v>36</v>
      </c>
      <c r="B53" s="50">
        <v>30</v>
      </c>
      <c r="C53" s="50" t="s">
        <v>10</v>
      </c>
      <c r="D53" s="50">
        <v>2</v>
      </c>
      <c r="E53" s="50" t="str">
        <f t="shared" si="0"/>
        <v>AB680 -(+) NADPH-30_2</v>
      </c>
      <c r="F53" s="52">
        <v>11600</v>
      </c>
      <c r="G53" s="52">
        <v>127000</v>
      </c>
      <c r="H53" s="53">
        <f>F53/G53</f>
        <v>9.1338582677165353E-2</v>
      </c>
      <c r="I53" s="148">
        <v>13</v>
      </c>
      <c r="J53" s="149">
        <f>A76</f>
        <v>0</v>
      </c>
      <c r="K53" s="76" t="e">
        <f>H76</f>
        <v>#DIV/0!</v>
      </c>
      <c r="L53" s="77" t="e">
        <f>H79</f>
        <v>#DIV/0!</v>
      </c>
    </row>
    <row r="54" spans="1:14" x14ac:dyDescent="0.2">
      <c r="A54" s="63" t="s">
        <v>36</v>
      </c>
      <c r="B54" s="50">
        <v>30</v>
      </c>
      <c r="C54" s="50" t="s">
        <v>10</v>
      </c>
      <c r="D54" s="50">
        <v>3</v>
      </c>
      <c r="E54" s="50" t="str">
        <f t="shared" si="0"/>
        <v>AB680 -(+) NADPH-30_3</v>
      </c>
      <c r="F54" s="52">
        <v>11300</v>
      </c>
      <c r="G54" s="52">
        <v>136000</v>
      </c>
      <c r="H54" s="53">
        <f>F54/G54</f>
        <v>8.3088235294117643E-2</v>
      </c>
      <c r="I54" s="148"/>
      <c r="J54" s="150"/>
      <c r="K54" s="78" t="e">
        <f>H77</f>
        <v>#DIV/0!</v>
      </c>
      <c r="L54" s="79" t="e">
        <f>H80</f>
        <v>#DIV/0!</v>
      </c>
    </row>
    <row r="55" spans="1:14" x14ac:dyDescent="0.2">
      <c r="A55" s="63" t="s">
        <v>36</v>
      </c>
      <c r="B55" s="48">
        <v>30</v>
      </c>
      <c r="C55" s="48" t="s">
        <v>9</v>
      </c>
      <c r="D55" s="48">
        <v>1</v>
      </c>
      <c r="E55" s="48" t="str">
        <f t="shared" si="0"/>
        <v>AB680 -(-) NADPH-30_1</v>
      </c>
      <c r="F55" s="52">
        <v>9980</v>
      </c>
      <c r="G55" s="52">
        <v>127000</v>
      </c>
      <c r="H55" s="53">
        <f t="shared" ref="H55:H57" si="12">F55/G55</f>
        <v>7.8582677165354331E-2</v>
      </c>
      <c r="I55" s="148"/>
      <c r="J55" s="150"/>
      <c r="K55" s="78" t="e">
        <f>H78</f>
        <v>#DIV/0!</v>
      </c>
      <c r="L55" s="79" t="e">
        <f>H81</f>
        <v>#DIV/0!</v>
      </c>
      <c r="N55" s="30"/>
    </row>
    <row r="56" spans="1:14" ht="13.5" thickBot="1" x14ac:dyDescent="0.25">
      <c r="A56" s="63" t="s">
        <v>36</v>
      </c>
      <c r="B56" s="48">
        <v>30</v>
      </c>
      <c r="C56" s="48" t="s">
        <v>9</v>
      </c>
      <c r="D56" s="48">
        <v>2</v>
      </c>
      <c r="E56" s="48" t="str">
        <f t="shared" si="0"/>
        <v>AB680 -(-) NADPH-30_2</v>
      </c>
      <c r="F56" s="52">
        <v>9770</v>
      </c>
      <c r="G56" s="52">
        <v>126000</v>
      </c>
      <c r="H56" s="53">
        <f t="shared" si="12"/>
        <v>7.7539682539682533E-2</v>
      </c>
      <c r="I56" s="148"/>
      <c r="J56" s="151"/>
      <c r="K56" s="74" t="e">
        <f>AVERAGE(K53:K55)</f>
        <v>#DIV/0!</v>
      </c>
      <c r="L56" s="84" t="e">
        <f>AVERAGE(L53:L55)</f>
        <v>#DIV/0!</v>
      </c>
    </row>
    <row r="57" spans="1:14" ht="15.75" thickBot="1" x14ac:dyDescent="0.3">
      <c r="A57" s="64" t="s">
        <v>36</v>
      </c>
      <c r="B57" s="59">
        <v>30</v>
      </c>
      <c r="C57" s="59" t="s">
        <v>9</v>
      </c>
      <c r="D57" s="59">
        <v>3</v>
      </c>
      <c r="E57" s="59" t="str">
        <f t="shared" si="0"/>
        <v>AB680 -(-) NADPH-30_3</v>
      </c>
      <c r="F57" s="60">
        <v>10400</v>
      </c>
      <c r="G57" s="60">
        <v>122000</v>
      </c>
      <c r="H57" s="61">
        <f t="shared" si="12"/>
        <v>8.5245901639344257E-2</v>
      </c>
      <c r="I57" s="148">
        <v>14</v>
      </c>
      <c r="J57" s="149">
        <f>A82</f>
        <v>0</v>
      </c>
      <c r="K57" s="76" t="e">
        <f>H82</f>
        <v>#DIV/0!</v>
      </c>
      <c r="L57" s="77" t="e">
        <f>H85</f>
        <v>#DIV/0!</v>
      </c>
      <c r="N57" s="31"/>
    </row>
    <row r="58" spans="1:14" ht="15" x14ac:dyDescent="0.25">
      <c r="A58" s="65"/>
      <c r="B58" s="47">
        <v>30</v>
      </c>
      <c r="C58" s="47" t="s">
        <v>10</v>
      </c>
      <c r="D58" s="47">
        <v>1</v>
      </c>
      <c r="E58" s="47" t="str">
        <f t="shared" si="0"/>
        <v>-(+) NADPH-30_1</v>
      </c>
      <c r="F58" s="57"/>
      <c r="G58" s="57"/>
      <c r="H58" s="58" t="e">
        <f>F58/G58</f>
        <v>#DIV/0!</v>
      </c>
      <c r="I58" s="148"/>
      <c r="J58" s="150"/>
      <c r="K58" s="78" t="e">
        <f>H83</f>
        <v>#DIV/0!</v>
      </c>
      <c r="L58" s="79" t="e">
        <f>H86</f>
        <v>#DIV/0!</v>
      </c>
      <c r="N58" s="31"/>
    </row>
    <row r="59" spans="1:14" ht="15" x14ac:dyDescent="0.25">
      <c r="A59" s="66"/>
      <c r="B59" s="48">
        <v>30</v>
      </c>
      <c r="C59" s="48" t="s">
        <v>10</v>
      </c>
      <c r="D59" s="48">
        <v>2</v>
      </c>
      <c r="E59" s="48" t="str">
        <f t="shared" si="0"/>
        <v>-(+) NADPH-30_2</v>
      </c>
      <c r="F59" s="52"/>
      <c r="G59" s="52"/>
      <c r="H59" s="53" t="e">
        <f>F59/G59</f>
        <v>#DIV/0!</v>
      </c>
      <c r="I59" s="148"/>
      <c r="J59" s="150"/>
      <c r="K59" s="72" t="e">
        <f>H84</f>
        <v>#DIV/0!</v>
      </c>
      <c r="L59" s="73" t="e">
        <f>H87</f>
        <v>#DIV/0!</v>
      </c>
      <c r="N59" s="31"/>
    </row>
    <row r="60" spans="1:14" ht="13.5" thickBot="1" x14ac:dyDescent="0.25">
      <c r="A60" s="66"/>
      <c r="B60" s="48">
        <v>30</v>
      </c>
      <c r="C60" s="48" t="s">
        <v>10</v>
      </c>
      <c r="D60" s="48">
        <v>3</v>
      </c>
      <c r="E60" s="48" t="str">
        <f t="shared" si="0"/>
        <v>-(+) NADPH-30_3</v>
      </c>
      <c r="F60" s="52"/>
      <c r="G60" s="52"/>
      <c r="H60" s="53" t="e">
        <f>F60/G60</f>
        <v>#DIV/0!</v>
      </c>
      <c r="I60" s="148"/>
      <c r="J60" s="151"/>
      <c r="K60" s="74" t="e">
        <f>AVERAGE(K57:K59)</f>
        <v>#DIV/0!</v>
      </c>
      <c r="L60" s="84" t="e">
        <f>AVERAGE(L57:L59)</f>
        <v>#DIV/0!</v>
      </c>
    </row>
    <row r="61" spans="1:14" x14ac:dyDescent="0.2">
      <c r="A61" s="66"/>
      <c r="B61" s="48">
        <v>30</v>
      </c>
      <c r="C61" s="48" t="s">
        <v>9</v>
      </c>
      <c r="D61" s="48">
        <v>1</v>
      </c>
      <c r="E61" s="48" t="str">
        <f t="shared" si="0"/>
        <v>-(-) NADPH-30_1</v>
      </c>
      <c r="F61" s="52"/>
      <c r="G61" s="52"/>
      <c r="H61" s="53" t="e">
        <f t="shared" ref="H61:H63" si="13">F61/G61</f>
        <v>#DIV/0!</v>
      </c>
      <c r="I61" s="148">
        <v>15</v>
      </c>
      <c r="J61" s="149">
        <f>A88</f>
        <v>0</v>
      </c>
      <c r="K61" s="82" t="e">
        <f>H82</f>
        <v>#DIV/0!</v>
      </c>
      <c r="L61" s="77" t="e">
        <f>H91</f>
        <v>#DIV/0!</v>
      </c>
    </row>
    <row r="62" spans="1:14" x14ac:dyDescent="0.2">
      <c r="A62" s="66"/>
      <c r="B62" s="48">
        <v>30</v>
      </c>
      <c r="C62" s="48" t="s">
        <v>9</v>
      </c>
      <c r="D62" s="48">
        <v>2</v>
      </c>
      <c r="E62" s="48" t="str">
        <f t="shared" si="0"/>
        <v>-(-) NADPH-30_2</v>
      </c>
      <c r="F62" s="52"/>
      <c r="G62" s="52"/>
      <c r="H62" s="53" t="e">
        <f t="shared" si="13"/>
        <v>#DIV/0!</v>
      </c>
      <c r="I62" s="148"/>
      <c r="J62" s="150"/>
      <c r="K62" s="81" t="e">
        <f t="shared" ref="K62:K63" si="14">H83</f>
        <v>#DIV/0!</v>
      </c>
      <c r="L62" s="79" t="e">
        <f t="shared" ref="L62:L63" si="15">H92</f>
        <v>#DIV/0!</v>
      </c>
    </row>
    <row r="63" spans="1:14" ht="13.5" thickBot="1" x14ac:dyDescent="0.25">
      <c r="A63" s="67"/>
      <c r="B63" s="59">
        <v>30</v>
      </c>
      <c r="C63" s="59" t="s">
        <v>9</v>
      </c>
      <c r="D63" s="59">
        <v>3</v>
      </c>
      <c r="E63" s="59" t="str">
        <f t="shared" si="0"/>
        <v>-(-) NADPH-30_3</v>
      </c>
      <c r="F63" s="60"/>
      <c r="G63" s="60"/>
      <c r="H63" s="61" t="e">
        <f t="shared" si="13"/>
        <v>#DIV/0!</v>
      </c>
      <c r="I63" s="148"/>
      <c r="J63" s="150"/>
      <c r="K63" s="81" t="e">
        <f t="shared" si="14"/>
        <v>#DIV/0!</v>
      </c>
      <c r="L63" s="79" t="e">
        <f t="shared" si="15"/>
        <v>#DIV/0!</v>
      </c>
      <c r="N63" s="30"/>
    </row>
    <row r="64" spans="1:14" ht="13.5" thickBot="1" x14ac:dyDescent="0.25">
      <c r="A64" s="65"/>
      <c r="B64" s="47">
        <v>30</v>
      </c>
      <c r="C64" s="47" t="s">
        <v>10</v>
      </c>
      <c r="D64" s="47">
        <v>1</v>
      </c>
      <c r="E64" s="47" t="str">
        <f t="shared" si="0"/>
        <v>-(+) NADPH-30_1</v>
      </c>
      <c r="F64" s="57"/>
      <c r="G64" s="57"/>
      <c r="H64" s="58" t="e">
        <f>F64/G64</f>
        <v>#DIV/0!</v>
      </c>
      <c r="I64" s="148"/>
      <c r="J64" s="152"/>
      <c r="K64" s="83" t="e">
        <f>AVERAGE(K61:K63)</f>
        <v>#DIV/0!</v>
      </c>
      <c r="L64" s="84" t="e">
        <f>AVERAGE(L61:L63)</f>
        <v>#DIV/0!</v>
      </c>
    </row>
    <row r="65" spans="1:20" x14ac:dyDescent="0.2">
      <c r="A65" s="66"/>
      <c r="B65" s="48">
        <v>30</v>
      </c>
      <c r="C65" s="48" t="s">
        <v>10</v>
      </c>
      <c r="D65" s="48">
        <v>2</v>
      </c>
      <c r="E65" s="48" t="str">
        <f t="shared" si="0"/>
        <v>-(+) NADPH-30_2</v>
      </c>
      <c r="F65" s="52"/>
      <c r="G65" s="52"/>
      <c r="H65" s="53" t="e">
        <f>F65/G65</f>
        <v>#DIV/0!</v>
      </c>
      <c r="I65" s="148">
        <v>16</v>
      </c>
      <c r="J65" s="149">
        <f>A94</f>
        <v>0</v>
      </c>
      <c r="K65" s="82" t="e">
        <f>H94</f>
        <v>#DIV/0!</v>
      </c>
      <c r="L65" s="77" t="e">
        <f>H97</f>
        <v>#DIV/0!</v>
      </c>
    </row>
    <row r="66" spans="1:20" x14ac:dyDescent="0.2">
      <c r="A66" s="66"/>
      <c r="B66" s="48">
        <v>30</v>
      </c>
      <c r="C66" s="48" t="s">
        <v>10</v>
      </c>
      <c r="D66" s="48">
        <v>3</v>
      </c>
      <c r="E66" s="48" t="str">
        <f t="shared" si="0"/>
        <v>-(+) NADPH-30_3</v>
      </c>
      <c r="F66" s="52"/>
      <c r="G66" s="52"/>
      <c r="H66" s="53" t="e">
        <f>F66/G66</f>
        <v>#DIV/0!</v>
      </c>
      <c r="I66" s="148"/>
      <c r="J66" s="150"/>
      <c r="K66" s="81" t="e">
        <f t="shared" ref="K66:K67" si="16">H95</f>
        <v>#DIV/0!</v>
      </c>
      <c r="L66" s="79" t="e">
        <f t="shared" ref="L66:L67" si="17">H98</f>
        <v>#DIV/0!</v>
      </c>
    </row>
    <row r="67" spans="1:20" x14ac:dyDescent="0.2">
      <c r="A67" s="66"/>
      <c r="B67" s="48">
        <v>30</v>
      </c>
      <c r="C67" s="48" t="s">
        <v>9</v>
      </c>
      <c r="D67" s="48">
        <v>1</v>
      </c>
      <c r="E67" s="48" t="str">
        <f t="shared" si="0"/>
        <v>-(-) NADPH-30_1</v>
      </c>
      <c r="F67" s="52"/>
      <c r="G67" s="52"/>
      <c r="H67" s="53" t="e">
        <f t="shared" ref="H67:H69" si="18">F67/G67</f>
        <v>#DIV/0!</v>
      </c>
      <c r="I67" s="148"/>
      <c r="J67" s="150"/>
      <c r="K67" s="81" t="e">
        <f t="shared" si="16"/>
        <v>#DIV/0!</v>
      </c>
      <c r="L67" s="79" t="e">
        <f t="shared" si="17"/>
        <v>#DIV/0!</v>
      </c>
      <c r="N67" s="30"/>
    </row>
    <row r="68" spans="1:20" ht="13.5" thickBot="1" x14ac:dyDescent="0.25">
      <c r="A68" s="66"/>
      <c r="B68" s="48">
        <v>30</v>
      </c>
      <c r="C68" s="48" t="s">
        <v>9</v>
      </c>
      <c r="D68" s="48">
        <v>2</v>
      </c>
      <c r="E68" s="48" t="str">
        <f t="shared" ref="E68:E99" si="19">CONCATENATE(A68,"-",C68,"-",B68,"_",D68)</f>
        <v>-(-) NADPH-30_2</v>
      </c>
      <c r="F68" s="52"/>
      <c r="G68" s="52"/>
      <c r="H68" s="53" t="e">
        <f t="shared" si="18"/>
        <v>#DIV/0!</v>
      </c>
      <c r="I68" s="148"/>
      <c r="J68" s="152"/>
      <c r="K68" s="83" t="e">
        <f>AVERAGE(K65:K67)</f>
        <v>#DIV/0!</v>
      </c>
      <c r="L68" s="84" t="e">
        <f>AVERAGE(L65:L67)</f>
        <v>#DIV/0!</v>
      </c>
    </row>
    <row r="69" spans="1:20" ht="13.5" thickBot="1" x14ac:dyDescent="0.25">
      <c r="A69" s="67"/>
      <c r="B69" s="59">
        <v>30</v>
      </c>
      <c r="C69" s="59" t="s">
        <v>9</v>
      </c>
      <c r="D69" s="59">
        <v>3</v>
      </c>
      <c r="E69" s="59" t="str">
        <f t="shared" si="19"/>
        <v>-(-) NADPH-30_3</v>
      </c>
      <c r="F69" s="60"/>
      <c r="G69" s="60"/>
      <c r="H69" s="61" t="e">
        <f t="shared" si="18"/>
        <v>#DIV/0!</v>
      </c>
      <c r="J69" s="3"/>
    </row>
    <row r="70" spans="1:20" x14ac:dyDescent="0.2">
      <c r="A70" s="62"/>
      <c r="B70" s="47">
        <v>30</v>
      </c>
      <c r="C70" s="47" t="s">
        <v>10</v>
      </c>
      <c r="D70" s="47">
        <v>1</v>
      </c>
      <c r="E70" s="47" t="str">
        <f t="shared" si="19"/>
        <v>-(+) NADPH-30_1</v>
      </c>
      <c r="F70" s="57"/>
      <c r="G70" s="57"/>
      <c r="H70" s="58" t="e">
        <f>F70/G70</f>
        <v>#DIV/0!</v>
      </c>
      <c r="J70" s="51"/>
    </row>
    <row r="71" spans="1:20" x14ac:dyDescent="0.2">
      <c r="A71" s="63"/>
      <c r="B71" s="48">
        <v>30</v>
      </c>
      <c r="C71" s="48" t="s">
        <v>10</v>
      </c>
      <c r="D71" s="48">
        <v>2</v>
      </c>
      <c r="E71" s="48" t="str">
        <f t="shared" si="19"/>
        <v>-(+) NADPH-30_2</v>
      </c>
      <c r="F71" s="52"/>
      <c r="G71" s="52"/>
      <c r="H71" s="53" t="e">
        <f>F71/G71</f>
        <v>#DIV/0!</v>
      </c>
      <c r="J71" s="3"/>
      <c r="P71" s="33"/>
    </row>
    <row r="72" spans="1:20" x14ac:dyDescent="0.2">
      <c r="A72" s="63"/>
      <c r="B72" s="48">
        <v>30</v>
      </c>
      <c r="C72" s="48" t="s">
        <v>10</v>
      </c>
      <c r="D72" s="48">
        <v>3</v>
      </c>
      <c r="E72" s="48" t="str">
        <f t="shared" si="19"/>
        <v>-(+) NADPH-30_3</v>
      </c>
      <c r="F72" s="52"/>
      <c r="G72" s="52"/>
      <c r="H72" s="53" t="e">
        <f>F72/G72</f>
        <v>#DIV/0!</v>
      </c>
      <c r="J72" s="3"/>
      <c r="O72" s="2"/>
      <c r="P72" s="2"/>
      <c r="Q72" s="2"/>
      <c r="R72" s="2"/>
      <c r="S72" s="2"/>
      <c r="T72" s="2"/>
    </row>
    <row r="73" spans="1:20" x14ac:dyDescent="0.2">
      <c r="A73" s="63"/>
      <c r="B73" s="48">
        <v>30</v>
      </c>
      <c r="C73" s="48" t="s">
        <v>9</v>
      </c>
      <c r="D73" s="48">
        <v>1</v>
      </c>
      <c r="E73" s="48" t="str">
        <f t="shared" si="19"/>
        <v>-(-) NADPH-30_1</v>
      </c>
      <c r="F73" s="52"/>
      <c r="G73" s="52"/>
      <c r="H73" s="53" t="e">
        <f t="shared" ref="H73:H99" si="20">F73/G73</f>
        <v>#DIV/0!</v>
      </c>
      <c r="J73" s="3"/>
      <c r="O73" s="2"/>
      <c r="P73" s="2"/>
      <c r="Q73" s="2"/>
      <c r="R73" s="2"/>
      <c r="S73" s="2"/>
      <c r="T73" s="2"/>
    </row>
    <row r="74" spans="1:20" x14ac:dyDescent="0.2">
      <c r="A74" s="63"/>
      <c r="B74" s="48">
        <v>30</v>
      </c>
      <c r="C74" s="48" t="s">
        <v>9</v>
      </c>
      <c r="D74" s="48">
        <v>2</v>
      </c>
      <c r="E74" s="48" t="str">
        <f t="shared" si="19"/>
        <v>-(-) NADPH-30_2</v>
      </c>
      <c r="F74" s="52"/>
      <c r="G74" s="52"/>
      <c r="H74" s="53" t="e">
        <f t="shared" si="20"/>
        <v>#DIV/0!</v>
      </c>
      <c r="J74" s="3"/>
      <c r="O74" s="2"/>
      <c r="P74" s="2"/>
      <c r="Q74" s="2"/>
      <c r="R74" s="2"/>
      <c r="S74" s="2"/>
      <c r="T74" s="2"/>
    </row>
    <row r="75" spans="1:20" ht="13.5" thickBot="1" x14ac:dyDescent="0.25">
      <c r="A75" s="64"/>
      <c r="B75" s="59">
        <v>30</v>
      </c>
      <c r="C75" s="59" t="s">
        <v>9</v>
      </c>
      <c r="D75" s="59">
        <v>3</v>
      </c>
      <c r="E75" s="59" t="str">
        <f t="shared" si="19"/>
        <v>-(-) NADPH-30_3</v>
      </c>
      <c r="F75" s="60"/>
      <c r="G75" s="60"/>
      <c r="H75" s="61" t="e">
        <f t="shared" si="20"/>
        <v>#DIV/0!</v>
      </c>
      <c r="J75" s="3"/>
      <c r="M75" s="33"/>
      <c r="O75" s="2"/>
      <c r="P75" s="2"/>
      <c r="Q75" s="2"/>
      <c r="R75" s="2"/>
      <c r="S75" s="2"/>
      <c r="T75" s="2"/>
    </row>
    <row r="76" spans="1:20" x14ac:dyDescent="0.2">
      <c r="A76" s="62"/>
      <c r="B76" s="47">
        <v>30</v>
      </c>
      <c r="C76" s="47" t="s">
        <v>10</v>
      </c>
      <c r="D76" s="47">
        <v>1</v>
      </c>
      <c r="E76" s="47" t="str">
        <f t="shared" si="19"/>
        <v>-(+) NADPH-30_1</v>
      </c>
      <c r="F76" s="57"/>
      <c r="G76" s="57"/>
      <c r="H76" s="58" t="e">
        <f t="shared" si="20"/>
        <v>#DIV/0!</v>
      </c>
      <c r="I76" s="9"/>
      <c r="J76" s="3"/>
      <c r="O76" s="2"/>
      <c r="P76" s="2"/>
      <c r="Q76" s="2"/>
      <c r="R76" s="2"/>
      <c r="S76" s="2"/>
      <c r="T76" s="2"/>
    </row>
    <row r="77" spans="1:20" x14ac:dyDescent="0.2">
      <c r="A77" s="63"/>
      <c r="B77" s="48">
        <v>30</v>
      </c>
      <c r="C77" s="48" t="s">
        <v>10</v>
      </c>
      <c r="D77" s="48">
        <v>2</v>
      </c>
      <c r="E77" s="48" t="str">
        <f t="shared" si="19"/>
        <v>-(+) NADPH-30_2</v>
      </c>
      <c r="F77" s="52"/>
      <c r="G77" s="52"/>
      <c r="H77" s="53" t="e">
        <f t="shared" si="20"/>
        <v>#DIV/0!</v>
      </c>
      <c r="J77" s="3"/>
      <c r="O77" s="2"/>
      <c r="P77" s="2"/>
      <c r="Q77" s="2"/>
      <c r="R77" s="2"/>
      <c r="S77" s="2"/>
      <c r="T77" s="2"/>
    </row>
    <row r="78" spans="1:20" x14ac:dyDescent="0.2">
      <c r="A78" s="63"/>
      <c r="B78" s="48">
        <v>30</v>
      </c>
      <c r="C78" s="48" t="s">
        <v>10</v>
      </c>
      <c r="D78" s="48">
        <v>3</v>
      </c>
      <c r="E78" s="48" t="str">
        <f t="shared" si="19"/>
        <v>-(+) NADPH-30_3</v>
      </c>
      <c r="F78" s="52"/>
      <c r="G78" s="52"/>
      <c r="H78" s="53" t="e">
        <f t="shared" si="20"/>
        <v>#DIV/0!</v>
      </c>
      <c r="J78" s="3"/>
      <c r="O78" s="2"/>
      <c r="P78" s="2"/>
      <c r="Q78" s="2"/>
      <c r="R78" s="2"/>
      <c r="S78" s="2"/>
      <c r="T78" s="2"/>
    </row>
    <row r="79" spans="1:20" x14ac:dyDescent="0.2">
      <c r="A79" s="63"/>
      <c r="B79" s="48">
        <v>30</v>
      </c>
      <c r="C79" s="48" t="s">
        <v>9</v>
      </c>
      <c r="D79" s="48">
        <v>1</v>
      </c>
      <c r="E79" s="48" t="str">
        <f t="shared" si="19"/>
        <v>-(-) NADPH-30_1</v>
      </c>
      <c r="F79" s="52"/>
      <c r="G79" s="52"/>
      <c r="H79" s="53" t="e">
        <f t="shared" si="20"/>
        <v>#DIV/0!</v>
      </c>
      <c r="J79" s="3"/>
      <c r="M79" s="33"/>
      <c r="O79" s="2"/>
      <c r="P79" s="2"/>
      <c r="Q79" s="2"/>
      <c r="R79" s="2"/>
      <c r="S79" s="2"/>
      <c r="T79" s="2"/>
    </row>
    <row r="80" spans="1:20" x14ac:dyDescent="0.2">
      <c r="A80" s="63"/>
      <c r="B80" s="48">
        <v>30</v>
      </c>
      <c r="C80" s="48" t="s">
        <v>9</v>
      </c>
      <c r="D80" s="48">
        <v>2</v>
      </c>
      <c r="E80" s="48" t="str">
        <f t="shared" si="19"/>
        <v>-(-) NADPH-30_2</v>
      </c>
      <c r="F80" s="52"/>
      <c r="G80" s="52"/>
      <c r="H80" s="53" t="e">
        <f t="shared" si="20"/>
        <v>#DIV/0!</v>
      </c>
      <c r="J80" s="3"/>
      <c r="O80" s="2"/>
      <c r="P80" s="2"/>
      <c r="Q80" s="2"/>
      <c r="R80" s="2"/>
      <c r="S80" s="2"/>
      <c r="T80" s="2"/>
    </row>
    <row r="81" spans="1:20" ht="13.5" thickBot="1" x14ac:dyDescent="0.25">
      <c r="A81" s="64"/>
      <c r="B81" s="59">
        <v>30</v>
      </c>
      <c r="C81" s="59" t="s">
        <v>9</v>
      </c>
      <c r="D81" s="59">
        <v>3</v>
      </c>
      <c r="E81" s="59" t="str">
        <f t="shared" si="19"/>
        <v>-(-) NADPH-30_3</v>
      </c>
      <c r="F81" s="60"/>
      <c r="G81" s="60"/>
      <c r="H81" s="61" t="e">
        <f t="shared" si="20"/>
        <v>#DIV/0!</v>
      </c>
      <c r="J81" s="3"/>
      <c r="S81" s="2"/>
      <c r="T81" s="2"/>
    </row>
    <row r="82" spans="1:20" x14ac:dyDescent="0.2">
      <c r="A82" s="62"/>
      <c r="B82" s="47">
        <v>30</v>
      </c>
      <c r="C82" s="47" t="s">
        <v>10</v>
      </c>
      <c r="D82" s="47">
        <v>1</v>
      </c>
      <c r="E82" s="47" t="str">
        <f t="shared" si="19"/>
        <v>-(+) NADPH-30_1</v>
      </c>
      <c r="F82" s="57"/>
      <c r="G82" s="57"/>
      <c r="H82" s="58" t="e">
        <f t="shared" si="20"/>
        <v>#DIV/0!</v>
      </c>
      <c r="J82" s="3"/>
      <c r="S82" s="2"/>
      <c r="T82" s="2"/>
    </row>
    <row r="83" spans="1:20" x14ac:dyDescent="0.2">
      <c r="A83" s="63"/>
      <c r="B83" s="48">
        <v>30</v>
      </c>
      <c r="C83" s="48" t="s">
        <v>10</v>
      </c>
      <c r="D83" s="48">
        <v>2</v>
      </c>
      <c r="E83" s="48" t="str">
        <f t="shared" si="19"/>
        <v>-(+) NADPH-30_2</v>
      </c>
      <c r="F83" s="52"/>
      <c r="G83" s="52"/>
      <c r="H83" s="53" t="e">
        <f t="shared" si="20"/>
        <v>#DIV/0!</v>
      </c>
      <c r="J83" s="3"/>
      <c r="S83" s="2"/>
      <c r="T83" s="2"/>
    </row>
    <row r="84" spans="1:20" x14ac:dyDescent="0.2">
      <c r="A84" s="63"/>
      <c r="B84" s="48">
        <v>30</v>
      </c>
      <c r="C84" s="48" t="s">
        <v>10</v>
      </c>
      <c r="D84" s="48">
        <v>3</v>
      </c>
      <c r="E84" s="48" t="str">
        <f t="shared" si="19"/>
        <v>-(+) NADPH-30_3</v>
      </c>
      <c r="F84" s="52"/>
      <c r="G84" s="52"/>
      <c r="H84" s="53" t="e">
        <f t="shared" si="20"/>
        <v>#DIV/0!</v>
      </c>
      <c r="J84" s="3"/>
      <c r="S84" s="2"/>
      <c r="T84" s="2"/>
    </row>
    <row r="85" spans="1:20" x14ac:dyDescent="0.2">
      <c r="A85" s="63"/>
      <c r="B85" s="48">
        <v>30</v>
      </c>
      <c r="C85" s="48" t="s">
        <v>9</v>
      </c>
      <c r="D85" s="48">
        <v>1</v>
      </c>
      <c r="E85" s="48" t="str">
        <f t="shared" si="19"/>
        <v>-(-) NADPH-30_1</v>
      </c>
      <c r="F85" s="52"/>
      <c r="G85" s="52"/>
      <c r="H85" s="53" t="e">
        <f t="shared" si="20"/>
        <v>#DIV/0!</v>
      </c>
      <c r="J85" s="3"/>
      <c r="S85" s="2"/>
      <c r="T85" s="2"/>
    </row>
    <row r="86" spans="1:20" x14ac:dyDescent="0.2">
      <c r="A86" s="63"/>
      <c r="B86" s="48">
        <v>30</v>
      </c>
      <c r="C86" s="48" t="s">
        <v>9</v>
      </c>
      <c r="D86" s="48">
        <v>2</v>
      </c>
      <c r="E86" s="48" t="str">
        <f t="shared" si="19"/>
        <v>-(-) NADPH-30_2</v>
      </c>
      <c r="F86" s="52"/>
      <c r="G86" s="52"/>
      <c r="H86" s="53" t="e">
        <f t="shared" si="20"/>
        <v>#DIV/0!</v>
      </c>
      <c r="J86" s="3"/>
      <c r="S86" s="2"/>
      <c r="T86" s="2"/>
    </row>
    <row r="87" spans="1:20" ht="13.5" thickBot="1" x14ac:dyDescent="0.25">
      <c r="A87" s="64"/>
      <c r="B87" s="59">
        <v>30</v>
      </c>
      <c r="C87" s="59" t="s">
        <v>9</v>
      </c>
      <c r="D87" s="59">
        <v>3</v>
      </c>
      <c r="E87" s="59" t="str">
        <f t="shared" si="19"/>
        <v>-(-) NADPH-30_3</v>
      </c>
      <c r="F87" s="60"/>
      <c r="G87" s="60"/>
      <c r="H87" s="61" t="e">
        <f t="shared" si="20"/>
        <v>#DIV/0!</v>
      </c>
    </row>
    <row r="88" spans="1:20" x14ac:dyDescent="0.2">
      <c r="A88" s="80"/>
      <c r="B88" s="47">
        <v>30</v>
      </c>
      <c r="C88" s="47" t="s">
        <v>10</v>
      </c>
      <c r="D88" s="47">
        <v>1</v>
      </c>
      <c r="E88" s="47" t="str">
        <f t="shared" si="19"/>
        <v>-(+) NADPH-30_1</v>
      </c>
      <c r="F88" s="57"/>
      <c r="G88" s="57"/>
      <c r="H88" s="58" t="e">
        <f t="shared" si="20"/>
        <v>#DIV/0!</v>
      </c>
    </row>
    <row r="89" spans="1:20" x14ac:dyDescent="0.2">
      <c r="A89" s="48"/>
      <c r="B89" s="48">
        <v>30</v>
      </c>
      <c r="C89" s="48" t="s">
        <v>10</v>
      </c>
      <c r="D89" s="48">
        <v>2</v>
      </c>
      <c r="E89" s="48" t="str">
        <f t="shared" si="19"/>
        <v>-(+) NADPH-30_2</v>
      </c>
      <c r="F89" s="52"/>
      <c r="G89" s="52"/>
      <c r="H89" s="53" t="e">
        <f t="shared" si="20"/>
        <v>#DIV/0!</v>
      </c>
    </row>
    <row r="90" spans="1:20" x14ac:dyDescent="0.2">
      <c r="A90" s="48"/>
      <c r="B90" s="48">
        <v>30</v>
      </c>
      <c r="C90" s="48" t="s">
        <v>10</v>
      </c>
      <c r="D90" s="48">
        <v>3</v>
      </c>
      <c r="E90" s="48" t="str">
        <f t="shared" si="19"/>
        <v>-(+) NADPH-30_3</v>
      </c>
      <c r="F90" s="52"/>
      <c r="G90" s="52"/>
      <c r="H90" s="53" t="e">
        <f t="shared" si="20"/>
        <v>#DIV/0!</v>
      </c>
    </row>
    <row r="91" spans="1:20" x14ac:dyDescent="0.2">
      <c r="A91" s="48"/>
      <c r="B91" s="48">
        <v>30</v>
      </c>
      <c r="C91" s="48" t="s">
        <v>9</v>
      </c>
      <c r="D91" s="48">
        <v>1</v>
      </c>
      <c r="E91" s="48" t="str">
        <f t="shared" si="19"/>
        <v>-(-) NADPH-30_1</v>
      </c>
      <c r="F91" s="52"/>
      <c r="G91" s="52"/>
      <c r="H91" s="53" t="e">
        <f t="shared" si="20"/>
        <v>#DIV/0!</v>
      </c>
    </row>
    <row r="92" spans="1:20" x14ac:dyDescent="0.2">
      <c r="A92" s="48"/>
      <c r="B92" s="48">
        <v>30</v>
      </c>
      <c r="C92" s="48" t="s">
        <v>9</v>
      </c>
      <c r="D92" s="48">
        <v>2</v>
      </c>
      <c r="E92" s="48" t="str">
        <f t="shared" si="19"/>
        <v>-(-) NADPH-30_2</v>
      </c>
      <c r="F92" s="52"/>
      <c r="G92" s="52"/>
      <c r="H92" s="53" t="e">
        <f t="shared" si="20"/>
        <v>#DIV/0!</v>
      </c>
    </row>
    <row r="93" spans="1:20" ht="13.5" thickBot="1" x14ac:dyDescent="0.25">
      <c r="A93" s="59"/>
      <c r="B93" s="59">
        <v>30</v>
      </c>
      <c r="C93" s="59" t="s">
        <v>9</v>
      </c>
      <c r="D93" s="59">
        <v>3</v>
      </c>
      <c r="E93" s="59" t="str">
        <f t="shared" si="19"/>
        <v>-(-) NADPH-30_3</v>
      </c>
      <c r="F93" s="60"/>
      <c r="G93" s="60"/>
      <c r="H93" s="61" t="e">
        <f t="shared" si="20"/>
        <v>#DIV/0!</v>
      </c>
    </row>
    <row r="94" spans="1:20" x14ac:dyDescent="0.2">
      <c r="A94" s="80"/>
      <c r="B94" s="47">
        <v>30</v>
      </c>
      <c r="C94" s="47" t="s">
        <v>10</v>
      </c>
      <c r="D94" s="47">
        <v>1</v>
      </c>
      <c r="E94" s="47" t="str">
        <f t="shared" si="19"/>
        <v>-(+) NADPH-30_1</v>
      </c>
      <c r="F94" s="57"/>
      <c r="G94" s="57"/>
      <c r="H94" s="58" t="e">
        <f t="shared" si="20"/>
        <v>#DIV/0!</v>
      </c>
    </row>
    <row r="95" spans="1:20" x14ac:dyDescent="0.2">
      <c r="A95" s="48"/>
      <c r="B95" s="48">
        <v>30</v>
      </c>
      <c r="C95" s="48" t="s">
        <v>10</v>
      </c>
      <c r="D95" s="48">
        <v>2</v>
      </c>
      <c r="E95" s="48" t="str">
        <f t="shared" si="19"/>
        <v>-(+) NADPH-30_2</v>
      </c>
      <c r="F95" s="52"/>
      <c r="G95" s="52"/>
      <c r="H95" s="53" t="e">
        <f t="shared" si="20"/>
        <v>#DIV/0!</v>
      </c>
    </row>
    <row r="96" spans="1:20" x14ac:dyDescent="0.2">
      <c r="A96" s="48"/>
      <c r="B96" s="48">
        <v>30</v>
      </c>
      <c r="C96" s="48" t="s">
        <v>10</v>
      </c>
      <c r="D96" s="48">
        <v>3</v>
      </c>
      <c r="E96" s="48" t="str">
        <f t="shared" si="19"/>
        <v>-(+) NADPH-30_3</v>
      </c>
      <c r="F96" s="52"/>
      <c r="G96" s="52"/>
      <c r="H96" s="53" t="e">
        <f t="shared" si="20"/>
        <v>#DIV/0!</v>
      </c>
    </row>
    <row r="97" spans="1:8" x14ac:dyDescent="0.2">
      <c r="A97" s="48"/>
      <c r="B97" s="48">
        <v>30</v>
      </c>
      <c r="C97" s="48" t="s">
        <v>9</v>
      </c>
      <c r="D97" s="48">
        <v>1</v>
      </c>
      <c r="E97" s="48" t="str">
        <f t="shared" si="19"/>
        <v>-(-) NADPH-30_1</v>
      </c>
      <c r="F97" s="52"/>
      <c r="G97" s="52"/>
      <c r="H97" s="53" t="e">
        <f t="shared" si="20"/>
        <v>#DIV/0!</v>
      </c>
    </row>
    <row r="98" spans="1:8" x14ac:dyDescent="0.2">
      <c r="A98" s="48"/>
      <c r="B98" s="48">
        <v>30</v>
      </c>
      <c r="C98" s="48" t="s">
        <v>9</v>
      </c>
      <c r="D98" s="48">
        <v>2</v>
      </c>
      <c r="E98" s="48" t="str">
        <f t="shared" si="19"/>
        <v>-(-) NADPH-30_2</v>
      </c>
      <c r="F98" s="52"/>
      <c r="G98" s="52"/>
      <c r="H98" s="53" t="e">
        <f t="shared" si="20"/>
        <v>#DIV/0!</v>
      </c>
    </row>
    <row r="99" spans="1:8" ht="13.5" thickBot="1" x14ac:dyDescent="0.25">
      <c r="A99" s="59"/>
      <c r="B99" s="59">
        <v>30</v>
      </c>
      <c r="C99" s="59" t="s">
        <v>9</v>
      </c>
      <c r="D99" s="59">
        <v>3</v>
      </c>
      <c r="E99" s="59" t="str">
        <f t="shared" si="19"/>
        <v>-(-) NADPH-30_3</v>
      </c>
      <c r="F99" s="60"/>
      <c r="G99" s="60"/>
      <c r="H99" s="61" t="e">
        <f t="shared" si="20"/>
        <v>#DIV/0!</v>
      </c>
    </row>
  </sheetData>
  <mergeCells count="45">
    <mergeCell ref="M1:N3"/>
    <mergeCell ref="O1:Q1"/>
    <mergeCell ref="O2:P2"/>
    <mergeCell ref="Q2:Q3"/>
    <mergeCell ref="K3:L3"/>
    <mergeCell ref="S5:S7"/>
    <mergeCell ref="T5:T6"/>
    <mergeCell ref="S8:S10"/>
    <mergeCell ref="T8:T9"/>
    <mergeCell ref="I9:I12"/>
    <mergeCell ref="J9:J12"/>
    <mergeCell ref="I5:I8"/>
    <mergeCell ref="J5:J8"/>
    <mergeCell ref="I13:I16"/>
    <mergeCell ref="J13:J16"/>
    <mergeCell ref="S13:S15"/>
    <mergeCell ref="T13:T14"/>
    <mergeCell ref="S16:S18"/>
    <mergeCell ref="T16:T17"/>
    <mergeCell ref="I17:I20"/>
    <mergeCell ref="J17:J20"/>
    <mergeCell ref="I21:I24"/>
    <mergeCell ref="J21:J24"/>
    <mergeCell ref="I25:I28"/>
    <mergeCell ref="J25:J28"/>
    <mergeCell ref="I29:I32"/>
    <mergeCell ref="J29:J32"/>
    <mergeCell ref="I33:I36"/>
    <mergeCell ref="J33:J36"/>
    <mergeCell ref="I37:I40"/>
    <mergeCell ref="J37:J40"/>
    <mergeCell ref="I41:I44"/>
    <mergeCell ref="J41:J44"/>
    <mergeCell ref="I45:I48"/>
    <mergeCell ref="J45:J48"/>
    <mergeCell ref="I49:I52"/>
    <mergeCell ref="J49:J52"/>
    <mergeCell ref="I53:I56"/>
    <mergeCell ref="J53:J56"/>
    <mergeCell ref="I57:I60"/>
    <mergeCell ref="J57:J60"/>
    <mergeCell ref="I61:I64"/>
    <mergeCell ref="J61:J64"/>
    <mergeCell ref="I65:I68"/>
    <mergeCell ref="J65:J68"/>
  </mergeCells>
  <pageMargins left="0.5" right="0.5" top="0.75" bottom="0.75" header="0.3" footer="0.3"/>
  <pageSetup scale="40" orientation="portrait" horizontalDpi="4294967295" verticalDpi="4294967295" r:id="rId1"/>
  <headerFooter alignWithMargins="0">
    <oddHeader>&amp;C&amp;A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14337" r:id="rId4">
          <objectPr defaultSize="0" autoPict="0" r:id="rId5">
            <anchor moveWithCells="1" sizeWithCells="1">
              <from>
                <xdr:col>12</xdr:col>
                <xdr:colOff>476250</xdr:colOff>
                <xdr:row>20</xdr:row>
                <xdr:rowOff>180975</xdr:rowOff>
              </from>
              <to>
                <xdr:col>16</xdr:col>
                <xdr:colOff>781050</xdr:colOff>
                <xdr:row>23</xdr:row>
                <xdr:rowOff>171450</xdr:rowOff>
              </to>
            </anchor>
          </objectPr>
        </oleObject>
      </mc:Choice>
      <mc:Fallback>
        <oleObject progId="Equation.3" shapeId="14337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C2BA-56AD-4BBD-BF6B-97724F96D382}">
  <sheetPr>
    <tabColor theme="7" tint="0.79998168889431442"/>
    <pageSetUpPr fitToPage="1"/>
  </sheetPr>
  <dimension ref="A1:AH237"/>
  <sheetViews>
    <sheetView zoomScale="90" zoomScaleNormal="90" zoomScaleSheetLayoutView="70" workbookViewId="0">
      <selection activeCell="A2" sqref="A2:A208"/>
    </sheetView>
  </sheetViews>
  <sheetFormatPr defaultRowHeight="15" x14ac:dyDescent="0.25"/>
  <cols>
    <col min="1" max="1" width="26.28515625" style="1" customWidth="1"/>
    <col min="2" max="3" width="28.5703125" style="1" customWidth="1"/>
    <col min="15" max="16" width="12.7109375" style="3" bestFit="1" customWidth="1"/>
    <col min="17" max="17" width="9.140625" style="3"/>
    <col min="18" max="18" width="17.42578125" style="3" bestFit="1" customWidth="1"/>
    <col min="19" max="19" width="16.85546875" style="3" bestFit="1" customWidth="1"/>
    <col min="20" max="20" width="13.85546875" style="3" bestFit="1" customWidth="1"/>
    <col min="21" max="21" width="15.28515625" style="3" bestFit="1" customWidth="1"/>
    <col min="22" max="22" width="25.5703125" style="3" bestFit="1" customWidth="1"/>
    <col min="23" max="26" width="11.5703125" style="3" bestFit="1" customWidth="1"/>
    <col min="27" max="28" width="12.7109375" style="3" bestFit="1" customWidth="1"/>
    <col min="29" max="29" width="14.5703125" style="3" bestFit="1" customWidth="1"/>
    <col min="30" max="34" width="12.7109375" style="3" bestFit="1" customWidth="1"/>
    <col min="35" max="218" width="9.140625" style="3"/>
    <col min="219" max="219" width="25.28515625" style="3" customWidth="1"/>
    <col min="220" max="220" width="6.28515625" style="3" customWidth="1"/>
    <col min="221" max="221" width="10.7109375" style="3" customWidth="1"/>
    <col min="222" max="222" width="10.28515625" style="3" customWidth="1"/>
    <col min="223" max="223" width="32.28515625" style="3" customWidth="1"/>
    <col min="224" max="224" width="13.7109375" style="3" customWidth="1"/>
    <col min="225" max="225" width="11.7109375" style="3" customWidth="1"/>
    <col min="226" max="226" width="12.5703125" style="3" customWidth="1"/>
    <col min="227" max="228" width="11.5703125" style="3" customWidth="1"/>
    <col min="229" max="229" width="18.5703125" style="3" customWidth="1"/>
    <col min="230" max="230" width="11.5703125" style="3" customWidth="1"/>
    <col min="231" max="234" width="12.28515625" style="3" customWidth="1"/>
    <col min="235" max="236" width="11" style="3" customWidth="1"/>
    <col min="237" max="237" width="20.28515625" style="3" customWidth="1"/>
    <col min="238" max="238" width="13.7109375" style="3" customWidth="1"/>
    <col min="239" max="239" width="15.28515625" style="3" customWidth="1"/>
    <col min="240" max="240" width="14.5703125" style="3" customWidth="1"/>
    <col min="241" max="242" width="11" style="3" customWidth="1"/>
    <col min="243" max="243" width="12" style="3" customWidth="1"/>
    <col min="244" max="246" width="15.28515625" style="3" customWidth="1"/>
    <col min="247" max="247" width="12.5703125" style="3" customWidth="1"/>
    <col min="248" max="250" width="11.5703125" style="3" customWidth="1"/>
    <col min="251" max="251" width="15.28515625" style="3" customWidth="1"/>
    <col min="252" max="252" width="13.42578125" style="3" customWidth="1"/>
    <col min="253" max="253" width="14.7109375" style="3" customWidth="1"/>
    <col min="254" max="255" width="11.5703125" style="3" customWidth="1"/>
    <col min="256" max="474" width="9.140625" style="3"/>
    <col min="475" max="475" width="25.28515625" style="3" customWidth="1"/>
    <col min="476" max="476" width="6.28515625" style="3" customWidth="1"/>
    <col min="477" max="477" width="10.7109375" style="3" customWidth="1"/>
    <col min="478" max="478" width="10.28515625" style="3" customWidth="1"/>
    <col min="479" max="479" width="32.28515625" style="3" customWidth="1"/>
    <col min="480" max="480" width="13.7109375" style="3" customWidth="1"/>
    <col min="481" max="481" width="11.7109375" style="3" customWidth="1"/>
    <col min="482" max="482" width="12.5703125" style="3" customWidth="1"/>
    <col min="483" max="484" width="11.5703125" style="3" customWidth="1"/>
    <col min="485" max="485" width="18.5703125" style="3" customWidth="1"/>
    <col min="486" max="486" width="11.5703125" style="3" customWidth="1"/>
    <col min="487" max="490" width="12.28515625" style="3" customWidth="1"/>
    <col min="491" max="492" width="11" style="3" customWidth="1"/>
    <col min="493" max="493" width="20.28515625" style="3" customWidth="1"/>
    <col min="494" max="494" width="13.7109375" style="3" customWidth="1"/>
    <col min="495" max="495" width="15.28515625" style="3" customWidth="1"/>
    <col min="496" max="496" width="14.5703125" style="3" customWidth="1"/>
    <col min="497" max="498" width="11" style="3" customWidth="1"/>
    <col min="499" max="499" width="12" style="3" customWidth="1"/>
    <col min="500" max="502" width="15.28515625" style="3" customWidth="1"/>
    <col min="503" max="503" width="12.5703125" style="3" customWidth="1"/>
    <col min="504" max="506" width="11.5703125" style="3" customWidth="1"/>
    <col min="507" max="507" width="15.28515625" style="3" customWidth="1"/>
    <col min="508" max="508" width="13.42578125" style="3" customWidth="1"/>
    <col min="509" max="509" width="14.7109375" style="3" customWidth="1"/>
    <col min="510" max="511" width="11.5703125" style="3" customWidth="1"/>
    <col min="512" max="730" width="9.140625" style="3"/>
    <col min="731" max="731" width="25.28515625" style="3" customWidth="1"/>
    <col min="732" max="732" width="6.28515625" style="3" customWidth="1"/>
    <col min="733" max="733" width="10.7109375" style="3" customWidth="1"/>
    <col min="734" max="734" width="10.28515625" style="3" customWidth="1"/>
    <col min="735" max="735" width="32.28515625" style="3" customWidth="1"/>
    <col min="736" max="736" width="13.7109375" style="3" customWidth="1"/>
    <col min="737" max="737" width="11.7109375" style="3" customWidth="1"/>
    <col min="738" max="738" width="12.5703125" style="3" customWidth="1"/>
    <col min="739" max="740" width="11.5703125" style="3" customWidth="1"/>
    <col min="741" max="741" width="18.5703125" style="3" customWidth="1"/>
    <col min="742" max="742" width="11.5703125" style="3" customWidth="1"/>
    <col min="743" max="746" width="12.28515625" style="3" customWidth="1"/>
    <col min="747" max="748" width="11" style="3" customWidth="1"/>
    <col min="749" max="749" width="20.28515625" style="3" customWidth="1"/>
    <col min="750" max="750" width="13.7109375" style="3" customWidth="1"/>
    <col min="751" max="751" width="15.28515625" style="3" customWidth="1"/>
    <col min="752" max="752" width="14.5703125" style="3" customWidth="1"/>
    <col min="753" max="754" width="11" style="3" customWidth="1"/>
    <col min="755" max="755" width="12" style="3" customWidth="1"/>
    <col min="756" max="758" width="15.28515625" style="3" customWidth="1"/>
    <col min="759" max="759" width="12.5703125" style="3" customWidth="1"/>
    <col min="760" max="762" width="11.5703125" style="3" customWidth="1"/>
    <col min="763" max="763" width="15.28515625" style="3" customWidth="1"/>
    <col min="764" max="764" width="13.42578125" style="3" customWidth="1"/>
    <col min="765" max="765" width="14.7109375" style="3" customWidth="1"/>
    <col min="766" max="767" width="11.5703125" style="3" customWidth="1"/>
    <col min="768" max="986" width="9.140625" style="3"/>
    <col min="987" max="987" width="25.28515625" style="3" customWidth="1"/>
    <col min="988" max="988" width="6.28515625" style="3" customWidth="1"/>
    <col min="989" max="989" width="10.7109375" style="3" customWidth="1"/>
    <col min="990" max="990" width="10.28515625" style="3" customWidth="1"/>
    <col min="991" max="991" width="32.28515625" style="3" customWidth="1"/>
    <col min="992" max="992" width="13.7109375" style="3" customWidth="1"/>
    <col min="993" max="993" width="11.7109375" style="3" customWidth="1"/>
    <col min="994" max="994" width="12.5703125" style="3" customWidth="1"/>
    <col min="995" max="996" width="11.5703125" style="3" customWidth="1"/>
    <col min="997" max="997" width="18.5703125" style="3" customWidth="1"/>
    <col min="998" max="998" width="11.5703125" style="3" customWidth="1"/>
    <col min="999" max="1002" width="12.28515625" style="3" customWidth="1"/>
    <col min="1003" max="1004" width="11" style="3" customWidth="1"/>
    <col min="1005" max="1005" width="20.28515625" style="3" customWidth="1"/>
    <col min="1006" max="1006" width="13.7109375" style="3" customWidth="1"/>
    <col min="1007" max="1007" width="15.28515625" style="3" customWidth="1"/>
    <col min="1008" max="1008" width="14.5703125" style="3" customWidth="1"/>
    <col min="1009" max="1010" width="11" style="3" customWidth="1"/>
    <col min="1011" max="1011" width="12" style="3" customWidth="1"/>
    <col min="1012" max="1014" width="15.28515625" style="3" customWidth="1"/>
    <col min="1015" max="1015" width="12.5703125" style="3" customWidth="1"/>
    <col min="1016" max="1018" width="11.5703125" style="3" customWidth="1"/>
    <col min="1019" max="1019" width="15.28515625" style="3" customWidth="1"/>
    <col min="1020" max="1020" width="13.42578125" style="3" customWidth="1"/>
    <col min="1021" max="1021" width="14.7109375" style="3" customWidth="1"/>
    <col min="1022" max="1023" width="11.5703125" style="3" customWidth="1"/>
    <col min="1024" max="1242" width="9.140625" style="3"/>
    <col min="1243" max="1243" width="25.28515625" style="3" customWidth="1"/>
    <col min="1244" max="1244" width="6.28515625" style="3" customWidth="1"/>
    <col min="1245" max="1245" width="10.7109375" style="3" customWidth="1"/>
    <col min="1246" max="1246" width="10.28515625" style="3" customWidth="1"/>
    <col min="1247" max="1247" width="32.28515625" style="3" customWidth="1"/>
    <col min="1248" max="1248" width="13.7109375" style="3" customWidth="1"/>
    <col min="1249" max="1249" width="11.7109375" style="3" customWidth="1"/>
    <col min="1250" max="1250" width="12.5703125" style="3" customWidth="1"/>
    <col min="1251" max="1252" width="11.5703125" style="3" customWidth="1"/>
    <col min="1253" max="1253" width="18.5703125" style="3" customWidth="1"/>
    <col min="1254" max="1254" width="11.5703125" style="3" customWidth="1"/>
    <col min="1255" max="1258" width="12.28515625" style="3" customWidth="1"/>
    <col min="1259" max="1260" width="11" style="3" customWidth="1"/>
    <col min="1261" max="1261" width="20.28515625" style="3" customWidth="1"/>
    <col min="1262" max="1262" width="13.7109375" style="3" customWidth="1"/>
    <col min="1263" max="1263" width="15.28515625" style="3" customWidth="1"/>
    <col min="1264" max="1264" width="14.5703125" style="3" customWidth="1"/>
    <col min="1265" max="1266" width="11" style="3" customWidth="1"/>
    <col min="1267" max="1267" width="12" style="3" customWidth="1"/>
    <col min="1268" max="1270" width="15.28515625" style="3" customWidth="1"/>
    <col min="1271" max="1271" width="12.5703125" style="3" customWidth="1"/>
    <col min="1272" max="1274" width="11.5703125" style="3" customWidth="1"/>
    <col min="1275" max="1275" width="15.28515625" style="3" customWidth="1"/>
    <col min="1276" max="1276" width="13.42578125" style="3" customWidth="1"/>
    <col min="1277" max="1277" width="14.7109375" style="3" customWidth="1"/>
    <col min="1278" max="1279" width="11.5703125" style="3" customWidth="1"/>
    <col min="1280" max="1498" width="9.140625" style="3"/>
    <col min="1499" max="1499" width="25.28515625" style="3" customWidth="1"/>
    <col min="1500" max="1500" width="6.28515625" style="3" customWidth="1"/>
    <col min="1501" max="1501" width="10.7109375" style="3" customWidth="1"/>
    <col min="1502" max="1502" width="10.28515625" style="3" customWidth="1"/>
    <col min="1503" max="1503" width="32.28515625" style="3" customWidth="1"/>
    <col min="1504" max="1504" width="13.7109375" style="3" customWidth="1"/>
    <col min="1505" max="1505" width="11.7109375" style="3" customWidth="1"/>
    <col min="1506" max="1506" width="12.5703125" style="3" customWidth="1"/>
    <col min="1507" max="1508" width="11.5703125" style="3" customWidth="1"/>
    <col min="1509" max="1509" width="18.5703125" style="3" customWidth="1"/>
    <col min="1510" max="1510" width="11.5703125" style="3" customWidth="1"/>
    <col min="1511" max="1514" width="12.28515625" style="3" customWidth="1"/>
    <col min="1515" max="1516" width="11" style="3" customWidth="1"/>
    <col min="1517" max="1517" width="20.28515625" style="3" customWidth="1"/>
    <col min="1518" max="1518" width="13.7109375" style="3" customWidth="1"/>
    <col min="1519" max="1519" width="15.28515625" style="3" customWidth="1"/>
    <col min="1520" max="1520" width="14.5703125" style="3" customWidth="1"/>
    <col min="1521" max="1522" width="11" style="3" customWidth="1"/>
    <col min="1523" max="1523" width="12" style="3" customWidth="1"/>
    <col min="1524" max="1526" width="15.28515625" style="3" customWidth="1"/>
    <col min="1527" max="1527" width="12.5703125" style="3" customWidth="1"/>
    <col min="1528" max="1530" width="11.5703125" style="3" customWidth="1"/>
    <col min="1531" max="1531" width="15.28515625" style="3" customWidth="1"/>
    <col min="1532" max="1532" width="13.42578125" style="3" customWidth="1"/>
    <col min="1533" max="1533" width="14.7109375" style="3" customWidth="1"/>
    <col min="1534" max="1535" width="11.5703125" style="3" customWidth="1"/>
    <col min="1536" max="1754" width="9.140625" style="3"/>
    <col min="1755" max="1755" width="25.28515625" style="3" customWidth="1"/>
    <col min="1756" max="1756" width="6.28515625" style="3" customWidth="1"/>
    <col min="1757" max="1757" width="10.7109375" style="3" customWidth="1"/>
    <col min="1758" max="1758" width="10.28515625" style="3" customWidth="1"/>
    <col min="1759" max="1759" width="32.28515625" style="3" customWidth="1"/>
    <col min="1760" max="1760" width="13.7109375" style="3" customWidth="1"/>
    <col min="1761" max="1761" width="11.7109375" style="3" customWidth="1"/>
    <col min="1762" max="1762" width="12.5703125" style="3" customWidth="1"/>
    <col min="1763" max="1764" width="11.5703125" style="3" customWidth="1"/>
    <col min="1765" max="1765" width="18.5703125" style="3" customWidth="1"/>
    <col min="1766" max="1766" width="11.5703125" style="3" customWidth="1"/>
    <col min="1767" max="1770" width="12.28515625" style="3" customWidth="1"/>
    <col min="1771" max="1772" width="11" style="3" customWidth="1"/>
    <col min="1773" max="1773" width="20.28515625" style="3" customWidth="1"/>
    <col min="1774" max="1774" width="13.7109375" style="3" customWidth="1"/>
    <col min="1775" max="1775" width="15.28515625" style="3" customWidth="1"/>
    <col min="1776" max="1776" width="14.5703125" style="3" customWidth="1"/>
    <col min="1777" max="1778" width="11" style="3" customWidth="1"/>
    <col min="1779" max="1779" width="12" style="3" customWidth="1"/>
    <col min="1780" max="1782" width="15.28515625" style="3" customWidth="1"/>
    <col min="1783" max="1783" width="12.5703125" style="3" customWidth="1"/>
    <col min="1784" max="1786" width="11.5703125" style="3" customWidth="1"/>
    <col min="1787" max="1787" width="15.28515625" style="3" customWidth="1"/>
    <col min="1788" max="1788" width="13.42578125" style="3" customWidth="1"/>
    <col min="1789" max="1789" width="14.7109375" style="3" customWidth="1"/>
    <col min="1790" max="1791" width="11.5703125" style="3" customWidth="1"/>
    <col min="1792" max="2010" width="9.140625" style="3"/>
    <col min="2011" max="2011" width="25.28515625" style="3" customWidth="1"/>
    <col min="2012" max="2012" width="6.28515625" style="3" customWidth="1"/>
    <col min="2013" max="2013" width="10.7109375" style="3" customWidth="1"/>
    <col min="2014" max="2014" width="10.28515625" style="3" customWidth="1"/>
    <col min="2015" max="2015" width="32.28515625" style="3" customWidth="1"/>
    <col min="2016" max="2016" width="13.7109375" style="3" customWidth="1"/>
    <col min="2017" max="2017" width="11.7109375" style="3" customWidth="1"/>
    <col min="2018" max="2018" width="12.5703125" style="3" customWidth="1"/>
    <col min="2019" max="2020" width="11.5703125" style="3" customWidth="1"/>
    <col min="2021" max="2021" width="18.5703125" style="3" customWidth="1"/>
    <col min="2022" max="2022" width="11.5703125" style="3" customWidth="1"/>
    <col min="2023" max="2026" width="12.28515625" style="3" customWidth="1"/>
    <col min="2027" max="2028" width="11" style="3" customWidth="1"/>
    <col min="2029" max="2029" width="20.28515625" style="3" customWidth="1"/>
    <col min="2030" max="2030" width="13.7109375" style="3" customWidth="1"/>
    <col min="2031" max="2031" width="15.28515625" style="3" customWidth="1"/>
    <col min="2032" max="2032" width="14.5703125" style="3" customWidth="1"/>
    <col min="2033" max="2034" width="11" style="3" customWidth="1"/>
    <col min="2035" max="2035" width="12" style="3" customWidth="1"/>
    <col min="2036" max="2038" width="15.28515625" style="3" customWidth="1"/>
    <col min="2039" max="2039" width="12.5703125" style="3" customWidth="1"/>
    <col min="2040" max="2042" width="11.5703125" style="3" customWidth="1"/>
    <col min="2043" max="2043" width="15.28515625" style="3" customWidth="1"/>
    <col min="2044" max="2044" width="13.42578125" style="3" customWidth="1"/>
    <col min="2045" max="2045" width="14.7109375" style="3" customWidth="1"/>
    <col min="2046" max="2047" width="11.5703125" style="3" customWidth="1"/>
    <col min="2048" max="2266" width="9.140625" style="3"/>
    <col min="2267" max="2267" width="25.28515625" style="3" customWidth="1"/>
    <col min="2268" max="2268" width="6.28515625" style="3" customWidth="1"/>
    <col min="2269" max="2269" width="10.7109375" style="3" customWidth="1"/>
    <col min="2270" max="2270" width="10.28515625" style="3" customWidth="1"/>
    <col min="2271" max="2271" width="32.28515625" style="3" customWidth="1"/>
    <col min="2272" max="2272" width="13.7109375" style="3" customWidth="1"/>
    <col min="2273" max="2273" width="11.7109375" style="3" customWidth="1"/>
    <col min="2274" max="2274" width="12.5703125" style="3" customWidth="1"/>
    <col min="2275" max="2276" width="11.5703125" style="3" customWidth="1"/>
    <col min="2277" max="2277" width="18.5703125" style="3" customWidth="1"/>
    <col min="2278" max="2278" width="11.5703125" style="3" customWidth="1"/>
    <col min="2279" max="2282" width="12.28515625" style="3" customWidth="1"/>
    <col min="2283" max="2284" width="11" style="3" customWidth="1"/>
    <col min="2285" max="2285" width="20.28515625" style="3" customWidth="1"/>
    <col min="2286" max="2286" width="13.7109375" style="3" customWidth="1"/>
    <col min="2287" max="2287" width="15.28515625" style="3" customWidth="1"/>
    <col min="2288" max="2288" width="14.5703125" style="3" customWidth="1"/>
    <col min="2289" max="2290" width="11" style="3" customWidth="1"/>
    <col min="2291" max="2291" width="12" style="3" customWidth="1"/>
    <col min="2292" max="2294" width="15.28515625" style="3" customWidth="1"/>
    <col min="2295" max="2295" width="12.5703125" style="3" customWidth="1"/>
    <col min="2296" max="2298" width="11.5703125" style="3" customWidth="1"/>
    <col min="2299" max="2299" width="15.28515625" style="3" customWidth="1"/>
    <col min="2300" max="2300" width="13.42578125" style="3" customWidth="1"/>
    <col min="2301" max="2301" width="14.7109375" style="3" customWidth="1"/>
    <col min="2302" max="2303" width="11.5703125" style="3" customWidth="1"/>
    <col min="2304" max="2522" width="9.140625" style="3"/>
    <col min="2523" max="2523" width="25.28515625" style="3" customWidth="1"/>
    <col min="2524" max="2524" width="6.28515625" style="3" customWidth="1"/>
    <col min="2525" max="2525" width="10.7109375" style="3" customWidth="1"/>
    <col min="2526" max="2526" width="10.28515625" style="3" customWidth="1"/>
    <col min="2527" max="2527" width="32.28515625" style="3" customWidth="1"/>
    <col min="2528" max="2528" width="13.7109375" style="3" customWidth="1"/>
    <col min="2529" max="2529" width="11.7109375" style="3" customWidth="1"/>
    <col min="2530" max="2530" width="12.5703125" style="3" customWidth="1"/>
    <col min="2531" max="2532" width="11.5703125" style="3" customWidth="1"/>
    <col min="2533" max="2533" width="18.5703125" style="3" customWidth="1"/>
    <col min="2534" max="2534" width="11.5703125" style="3" customWidth="1"/>
    <col min="2535" max="2538" width="12.28515625" style="3" customWidth="1"/>
    <col min="2539" max="2540" width="11" style="3" customWidth="1"/>
    <col min="2541" max="2541" width="20.28515625" style="3" customWidth="1"/>
    <col min="2542" max="2542" width="13.7109375" style="3" customWidth="1"/>
    <col min="2543" max="2543" width="15.28515625" style="3" customWidth="1"/>
    <col min="2544" max="2544" width="14.5703125" style="3" customWidth="1"/>
    <col min="2545" max="2546" width="11" style="3" customWidth="1"/>
    <col min="2547" max="2547" width="12" style="3" customWidth="1"/>
    <col min="2548" max="2550" width="15.28515625" style="3" customWidth="1"/>
    <col min="2551" max="2551" width="12.5703125" style="3" customWidth="1"/>
    <col min="2552" max="2554" width="11.5703125" style="3" customWidth="1"/>
    <col min="2555" max="2555" width="15.28515625" style="3" customWidth="1"/>
    <col min="2556" max="2556" width="13.42578125" style="3" customWidth="1"/>
    <col min="2557" max="2557" width="14.7109375" style="3" customWidth="1"/>
    <col min="2558" max="2559" width="11.5703125" style="3" customWidth="1"/>
    <col min="2560" max="2778" width="9.140625" style="3"/>
    <col min="2779" max="2779" width="25.28515625" style="3" customWidth="1"/>
    <col min="2780" max="2780" width="6.28515625" style="3" customWidth="1"/>
    <col min="2781" max="2781" width="10.7109375" style="3" customWidth="1"/>
    <col min="2782" max="2782" width="10.28515625" style="3" customWidth="1"/>
    <col min="2783" max="2783" width="32.28515625" style="3" customWidth="1"/>
    <col min="2784" max="2784" width="13.7109375" style="3" customWidth="1"/>
    <col min="2785" max="2785" width="11.7109375" style="3" customWidth="1"/>
    <col min="2786" max="2786" width="12.5703125" style="3" customWidth="1"/>
    <col min="2787" max="2788" width="11.5703125" style="3" customWidth="1"/>
    <col min="2789" max="2789" width="18.5703125" style="3" customWidth="1"/>
    <col min="2790" max="2790" width="11.5703125" style="3" customWidth="1"/>
    <col min="2791" max="2794" width="12.28515625" style="3" customWidth="1"/>
    <col min="2795" max="2796" width="11" style="3" customWidth="1"/>
    <col min="2797" max="2797" width="20.28515625" style="3" customWidth="1"/>
    <col min="2798" max="2798" width="13.7109375" style="3" customWidth="1"/>
    <col min="2799" max="2799" width="15.28515625" style="3" customWidth="1"/>
    <col min="2800" max="2800" width="14.5703125" style="3" customWidth="1"/>
    <col min="2801" max="2802" width="11" style="3" customWidth="1"/>
    <col min="2803" max="2803" width="12" style="3" customWidth="1"/>
    <col min="2804" max="2806" width="15.28515625" style="3" customWidth="1"/>
    <col min="2807" max="2807" width="12.5703125" style="3" customWidth="1"/>
    <col min="2808" max="2810" width="11.5703125" style="3" customWidth="1"/>
    <col min="2811" max="2811" width="15.28515625" style="3" customWidth="1"/>
    <col min="2812" max="2812" width="13.42578125" style="3" customWidth="1"/>
    <col min="2813" max="2813" width="14.7109375" style="3" customWidth="1"/>
    <col min="2814" max="2815" width="11.5703125" style="3" customWidth="1"/>
    <col min="2816" max="3034" width="9.140625" style="3"/>
    <col min="3035" max="3035" width="25.28515625" style="3" customWidth="1"/>
    <col min="3036" max="3036" width="6.28515625" style="3" customWidth="1"/>
    <col min="3037" max="3037" width="10.7109375" style="3" customWidth="1"/>
    <col min="3038" max="3038" width="10.28515625" style="3" customWidth="1"/>
    <col min="3039" max="3039" width="32.28515625" style="3" customWidth="1"/>
    <col min="3040" max="3040" width="13.7109375" style="3" customWidth="1"/>
    <col min="3041" max="3041" width="11.7109375" style="3" customWidth="1"/>
    <col min="3042" max="3042" width="12.5703125" style="3" customWidth="1"/>
    <col min="3043" max="3044" width="11.5703125" style="3" customWidth="1"/>
    <col min="3045" max="3045" width="18.5703125" style="3" customWidth="1"/>
    <col min="3046" max="3046" width="11.5703125" style="3" customWidth="1"/>
    <col min="3047" max="3050" width="12.28515625" style="3" customWidth="1"/>
    <col min="3051" max="3052" width="11" style="3" customWidth="1"/>
    <col min="3053" max="3053" width="20.28515625" style="3" customWidth="1"/>
    <col min="3054" max="3054" width="13.7109375" style="3" customWidth="1"/>
    <col min="3055" max="3055" width="15.28515625" style="3" customWidth="1"/>
    <col min="3056" max="3056" width="14.5703125" style="3" customWidth="1"/>
    <col min="3057" max="3058" width="11" style="3" customWidth="1"/>
    <col min="3059" max="3059" width="12" style="3" customWidth="1"/>
    <col min="3060" max="3062" width="15.28515625" style="3" customWidth="1"/>
    <col min="3063" max="3063" width="12.5703125" style="3" customWidth="1"/>
    <col min="3064" max="3066" width="11.5703125" style="3" customWidth="1"/>
    <col min="3067" max="3067" width="15.28515625" style="3" customWidth="1"/>
    <col min="3068" max="3068" width="13.42578125" style="3" customWidth="1"/>
    <col min="3069" max="3069" width="14.7109375" style="3" customWidth="1"/>
    <col min="3070" max="3071" width="11.5703125" style="3" customWidth="1"/>
    <col min="3072" max="3290" width="9.140625" style="3"/>
    <col min="3291" max="3291" width="25.28515625" style="3" customWidth="1"/>
    <col min="3292" max="3292" width="6.28515625" style="3" customWidth="1"/>
    <col min="3293" max="3293" width="10.7109375" style="3" customWidth="1"/>
    <col min="3294" max="3294" width="10.28515625" style="3" customWidth="1"/>
    <col min="3295" max="3295" width="32.28515625" style="3" customWidth="1"/>
    <col min="3296" max="3296" width="13.7109375" style="3" customWidth="1"/>
    <col min="3297" max="3297" width="11.7109375" style="3" customWidth="1"/>
    <col min="3298" max="3298" width="12.5703125" style="3" customWidth="1"/>
    <col min="3299" max="3300" width="11.5703125" style="3" customWidth="1"/>
    <col min="3301" max="3301" width="18.5703125" style="3" customWidth="1"/>
    <col min="3302" max="3302" width="11.5703125" style="3" customWidth="1"/>
    <col min="3303" max="3306" width="12.28515625" style="3" customWidth="1"/>
    <col min="3307" max="3308" width="11" style="3" customWidth="1"/>
    <col min="3309" max="3309" width="20.28515625" style="3" customWidth="1"/>
    <col min="3310" max="3310" width="13.7109375" style="3" customWidth="1"/>
    <col min="3311" max="3311" width="15.28515625" style="3" customWidth="1"/>
    <col min="3312" max="3312" width="14.5703125" style="3" customWidth="1"/>
    <col min="3313" max="3314" width="11" style="3" customWidth="1"/>
    <col min="3315" max="3315" width="12" style="3" customWidth="1"/>
    <col min="3316" max="3318" width="15.28515625" style="3" customWidth="1"/>
    <col min="3319" max="3319" width="12.5703125" style="3" customWidth="1"/>
    <col min="3320" max="3322" width="11.5703125" style="3" customWidth="1"/>
    <col min="3323" max="3323" width="15.28515625" style="3" customWidth="1"/>
    <col min="3324" max="3324" width="13.42578125" style="3" customWidth="1"/>
    <col min="3325" max="3325" width="14.7109375" style="3" customWidth="1"/>
    <col min="3326" max="3327" width="11.5703125" style="3" customWidth="1"/>
    <col min="3328" max="3546" width="9.140625" style="3"/>
    <col min="3547" max="3547" width="25.28515625" style="3" customWidth="1"/>
    <col min="3548" max="3548" width="6.28515625" style="3" customWidth="1"/>
    <col min="3549" max="3549" width="10.7109375" style="3" customWidth="1"/>
    <col min="3550" max="3550" width="10.28515625" style="3" customWidth="1"/>
    <col min="3551" max="3551" width="32.28515625" style="3" customWidth="1"/>
    <col min="3552" max="3552" width="13.7109375" style="3" customWidth="1"/>
    <col min="3553" max="3553" width="11.7109375" style="3" customWidth="1"/>
    <col min="3554" max="3554" width="12.5703125" style="3" customWidth="1"/>
    <col min="3555" max="3556" width="11.5703125" style="3" customWidth="1"/>
    <col min="3557" max="3557" width="18.5703125" style="3" customWidth="1"/>
    <col min="3558" max="3558" width="11.5703125" style="3" customWidth="1"/>
    <col min="3559" max="3562" width="12.28515625" style="3" customWidth="1"/>
    <col min="3563" max="3564" width="11" style="3" customWidth="1"/>
    <col min="3565" max="3565" width="20.28515625" style="3" customWidth="1"/>
    <col min="3566" max="3566" width="13.7109375" style="3" customWidth="1"/>
    <col min="3567" max="3567" width="15.28515625" style="3" customWidth="1"/>
    <col min="3568" max="3568" width="14.5703125" style="3" customWidth="1"/>
    <col min="3569" max="3570" width="11" style="3" customWidth="1"/>
    <col min="3571" max="3571" width="12" style="3" customWidth="1"/>
    <col min="3572" max="3574" width="15.28515625" style="3" customWidth="1"/>
    <col min="3575" max="3575" width="12.5703125" style="3" customWidth="1"/>
    <col min="3576" max="3578" width="11.5703125" style="3" customWidth="1"/>
    <col min="3579" max="3579" width="15.28515625" style="3" customWidth="1"/>
    <col min="3580" max="3580" width="13.42578125" style="3" customWidth="1"/>
    <col min="3581" max="3581" width="14.7109375" style="3" customWidth="1"/>
    <col min="3582" max="3583" width="11.5703125" style="3" customWidth="1"/>
    <col min="3584" max="3802" width="9.140625" style="3"/>
    <col min="3803" max="3803" width="25.28515625" style="3" customWidth="1"/>
    <col min="3804" max="3804" width="6.28515625" style="3" customWidth="1"/>
    <col min="3805" max="3805" width="10.7109375" style="3" customWidth="1"/>
    <col min="3806" max="3806" width="10.28515625" style="3" customWidth="1"/>
    <col min="3807" max="3807" width="32.28515625" style="3" customWidth="1"/>
    <col min="3808" max="3808" width="13.7109375" style="3" customWidth="1"/>
    <col min="3809" max="3809" width="11.7109375" style="3" customWidth="1"/>
    <col min="3810" max="3810" width="12.5703125" style="3" customWidth="1"/>
    <col min="3811" max="3812" width="11.5703125" style="3" customWidth="1"/>
    <col min="3813" max="3813" width="18.5703125" style="3" customWidth="1"/>
    <col min="3814" max="3814" width="11.5703125" style="3" customWidth="1"/>
    <col min="3815" max="3818" width="12.28515625" style="3" customWidth="1"/>
    <col min="3819" max="3820" width="11" style="3" customWidth="1"/>
    <col min="3821" max="3821" width="20.28515625" style="3" customWidth="1"/>
    <col min="3822" max="3822" width="13.7109375" style="3" customWidth="1"/>
    <col min="3823" max="3823" width="15.28515625" style="3" customWidth="1"/>
    <col min="3824" max="3824" width="14.5703125" style="3" customWidth="1"/>
    <col min="3825" max="3826" width="11" style="3" customWidth="1"/>
    <col min="3827" max="3827" width="12" style="3" customWidth="1"/>
    <col min="3828" max="3830" width="15.28515625" style="3" customWidth="1"/>
    <col min="3831" max="3831" width="12.5703125" style="3" customWidth="1"/>
    <col min="3832" max="3834" width="11.5703125" style="3" customWidth="1"/>
    <col min="3835" max="3835" width="15.28515625" style="3" customWidth="1"/>
    <col min="3836" max="3836" width="13.42578125" style="3" customWidth="1"/>
    <col min="3837" max="3837" width="14.7109375" style="3" customWidth="1"/>
    <col min="3838" max="3839" width="11.5703125" style="3" customWidth="1"/>
    <col min="3840" max="4058" width="9.140625" style="3"/>
    <col min="4059" max="4059" width="25.28515625" style="3" customWidth="1"/>
    <col min="4060" max="4060" width="6.28515625" style="3" customWidth="1"/>
    <col min="4061" max="4061" width="10.7109375" style="3" customWidth="1"/>
    <col min="4062" max="4062" width="10.28515625" style="3" customWidth="1"/>
    <col min="4063" max="4063" width="32.28515625" style="3" customWidth="1"/>
    <col min="4064" max="4064" width="13.7109375" style="3" customWidth="1"/>
    <col min="4065" max="4065" width="11.7109375" style="3" customWidth="1"/>
    <col min="4066" max="4066" width="12.5703125" style="3" customWidth="1"/>
    <col min="4067" max="4068" width="11.5703125" style="3" customWidth="1"/>
    <col min="4069" max="4069" width="18.5703125" style="3" customWidth="1"/>
    <col min="4070" max="4070" width="11.5703125" style="3" customWidth="1"/>
    <col min="4071" max="4074" width="12.28515625" style="3" customWidth="1"/>
    <col min="4075" max="4076" width="11" style="3" customWidth="1"/>
    <col min="4077" max="4077" width="20.28515625" style="3" customWidth="1"/>
    <col min="4078" max="4078" width="13.7109375" style="3" customWidth="1"/>
    <col min="4079" max="4079" width="15.28515625" style="3" customWidth="1"/>
    <col min="4080" max="4080" width="14.5703125" style="3" customWidth="1"/>
    <col min="4081" max="4082" width="11" style="3" customWidth="1"/>
    <col min="4083" max="4083" width="12" style="3" customWidth="1"/>
    <col min="4084" max="4086" width="15.28515625" style="3" customWidth="1"/>
    <col min="4087" max="4087" width="12.5703125" style="3" customWidth="1"/>
    <col min="4088" max="4090" width="11.5703125" style="3" customWidth="1"/>
    <col min="4091" max="4091" width="15.28515625" style="3" customWidth="1"/>
    <col min="4092" max="4092" width="13.42578125" style="3" customWidth="1"/>
    <col min="4093" max="4093" width="14.7109375" style="3" customWidth="1"/>
    <col min="4094" max="4095" width="11.5703125" style="3" customWidth="1"/>
    <col min="4096" max="4314" width="9.140625" style="3"/>
    <col min="4315" max="4315" width="25.28515625" style="3" customWidth="1"/>
    <col min="4316" max="4316" width="6.28515625" style="3" customWidth="1"/>
    <col min="4317" max="4317" width="10.7109375" style="3" customWidth="1"/>
    <col min="4318" max="4318" width="10.28515625" style="3" customWidth="1"/>
    <col min="4319" max="4319" width="32.28515625" style="3" customWidth="1"/>
    <col min="4320" max="4320" width="13.7109375" style="3" customWidth="1"/>
    <col min="4321" max="4321" width="11.7109375" style="3" customWidth="1"/>
    <col min="4322" max="4322" width="12.5703125" style="3" customWidth="1"/>
    <col min="4323" max="4324" width="11.5703125" style="3" customWidth="1"/>
    <col min="4325" max="4325" width="18.5703125" style="3" customWidth="1"/>
    <col min="4326" max="4326" width="11.5703125" style="3" customWidth="1"/>
    <col min="4327" max="4330" width="12.28515625" style="3" customWidth="1"/>
    <col min="4331" max="4332" width="11" style="3" customWidth="1"/>
    <col min="4333" max="4333" width="20.28515625" style="3" customWidth="1"/>
    <col min="4334" max="4334" width="13.7109375" style="3" customWidth="1"/>
    <col min="4335" max="4335" width="15.28515625" style="3" customWidth="1"/>
    <col min="4336" max="4336" width="14.5703125" style="3" customWidth="1"/>
    <col min="4337" max="4338" width="11" style="3" customWidth="1"/>
    <col min="4339" max="4339" width="12" style="3" customWidth="1"/>
    <col min="4340" max="4342" width="15.28515625" style="3" customWidth="1"/>
    <col min="4343" max="4343" width="12.5703125" style="3" customWidth="1"/>
    <col min="4344" max="4346" width="11.5703125" style="3" customWidth="1"/>
    <col min="4347" max="4347" width="15.28515625" style="3" customWidth="1"/>
    <col min="4348" max="4348" width="13.42578125" style="3" customWidth="1"/>
    <col min="4349" max="4349" width="14.7109375" style="3" customWidth="1"/>
    <col min="4350" max="4351" width="11.5703125" style="3" customWidth="1"/>
    <col min="4352" max="4570" width="9.140625" style="3"/>
    <col min="4571" max="4571" width="25.28515625" style="3" customWidth="1"/>
    <col min="4572" max="4572" width="6.28515625" style="3" customWidth="1"/>
    <col min="4573" max="4573" width="10.7109375" style="3" customWidth="1"/>
    <col min="4574" max="4574" width="10.28515625" style="3" customWidth="1"/>
    <col min="4575" max="4575" width="32.28515625" style="3" customWidth="1"/>
    <col min="4576" max="4576" width="13.7109375" style="3" customWidth="1"/>
    <col min="4577" max="4577" width="11.7109375" style="3" customWidth="1"/>
    <col min="4578" max="4578" width="12.5703125" style="3" customWidth="1"/>
    <col min="4579" max="4580" width="11.5703125" style="3" customWidth="1"/>
    <col min="4581" max="4581" width="18.5703125" style="3" customWidth="1"/>
    <col min="4582" max="4582" width="11.5703125" style="3" customWidth="1"/>
    <col min="4583" max="4586" width="12.28515625" style="3" customWidth="1"/>
    <col min="4587" max="4588" width="11" style="3" customWidth="1"/>
    <col min="4589" max="4589" width="20.28515625" style="3" customWidth="1"/>
    <col min="4590" max="4590" width="13.7109375" style="3" customWidth="1"/>
    <col min="4591" max="4591" width="15.28515625" style="3" customWidth="1"/>
    <col min="4592" max="4592" width="14.5703125" style="3" customWidth="1"/>
    <col min="4593" max="4594" width="11" style="3" customWidth="1"/>
    <col min="4595" max="4595" width="12" style="3" customWidth="1"/>
    <col min="4596" max="4598" width="15.28515625" style="3" customWidth="1"/>
    <col min="4599" max="4599" width="12.5703125" style="3" customWidth="1"/>
    <col min="4600" max="4602" width="11.5703125" style="3" customWidth="1"/>
    <col min="4603" max="4603" width="15.28515625" style="3" customWidth="1"/>
    <col min="4604" max="4604" width="13.42578125" style="3" customWidth="1"/>
    <col min="4605" max="4605" width="14.7109375" style="3" customWidth="1"/>
    <col min="4606" max="4607" width="11.5703125" style="3" customWidth="1"/>
    <col min="4608" max="4826" width="9.140625" style="3"/>
    <col min="4827" max="4827" width="25.28515625" style="3" customWidth="1"/>
    <col min="4828" max="4828" width="6.28515625" style="3" customWidth="1"/>
    <col min="4829" max="4829" width="10.7109375" style="3" customWidth="1"/>
    <col min="4830" max="4830" width="10.28515625" style="3" customWidth="1"/>
    <col min="4831" max="4831" width="32.28515625" style="3" customWidth="1"/>
    <col min="4832" max="4832" width="13.7109375" style="3" customWidth="1"/>
    <col min="4833" max="4833" width="11.7109375" style="3" customWidth="1"/>
    <col min="4834" max="4834" width="12.5703125" style="3" customWidth="1"/>
    <col min="4835" max="4836" width="11.5703125" style="3" customWidth="1"/>
    <col min="4837" max="4837" width="18.5703125" style="3" customWidth="1"/>
    <col min="4838" max="4838" width="11.5703125" style="3" customWidth="1"/>
    <col min="4839" max="4842" width="12.28515625" style="3" customWidth="1"/>
    <col min="4843" max="4844" width="11" style="3" customWidth="1"/>
    <col min="4845" max="4845" width="20.28515625" style="3" customWidth="1"/>
    <col min="4846" max="4846" width="13.7109375" style="3" customWidth="1"/>
    <col min="4847" max="4847" width="15.28515625" style="3" customWidth="1"/>
    <col min="4848" max="4848" width="14.5703125" style="3" customWidth="1"/>
    <col min="4849" max="4850" width="11" style="3" customWidth="1"/>
    <col min="4851" max="4851" width="12" style="3" customWidth="1"/>
    <col min="4852" max="4854" width="15.28515625" style="3" customWidth="1"/>
    <col min="4855" max="4855" width="12.5703125" style="3" customWidth="1"/>
    <col min="4856" max="4858" width="11.5703125" style="3" customWidth="1"/>
    <col min="4859" max="4859" width="15.28515625" style="3" customWidth="1"/>
    <col min="4860" max="4860" width="13.42578125" style="3" customWidth="1"/>
    <col min="4861" max="4861" width="14.7109375" style="3" customWidth="1"/>
    <col min="4862" max="4863" width="11.5703125" style="3" customWidth="1"/>
    <col min="4864" max="5082" width="9.140625" style="3"/>
    <col min="5083" max="5083" width="25.28515625" style="3" customWidth="1"/>
    <col min="5084" max="5084" width="6.28515625" style="3" customWidth="1"/>
    <col min="5085" max="5085" width="10.7109375" style="3" customWidth="1"/>
    <col min="5086" max="5086" width="10.28515625" style="3" customWidth="1"/>
    <col min="5087" max="5087" width="32.28515625" style="3" customWidth="1"/>
    <col min="5088" max="5088" width="13.7109375" style="3" customWidth="1"/>
    <col min="5089" max="5089" width="11.7109375" style="3" customWidth="1"/>
    <col min="5090" max="5090" width="12.5703125" style="3" customWidth="1"/>
    <col min="5091" max="5092" width="11.5703125" style="3" customWidth="1"/>
    <col min="5093" max="5093" width="18.5703125" style="3" customWidth="1"/>
    <col min="5094" max="5094" width="11.5703125" style="3" customWidth="1"/>
    <col min="5095" max="5098" width="12.28515625" style="3" customWidth="1"/>
    <col min="5099" max="5100" width="11" style="3" customWidth="1"/>
    <col min="5101" max="5101" width="20.28515625" style="3" customWidth="1"/>
    <col min="5102" max="5102" width="13.7109375" style="3" customWidth="1"/>
    <col min="5103" max="5103" width="15.28515625" style="3" customWidth="1"/>
    <col min="5104" max="5104" width="14.5703125" style="3" customWidth="1"/>
    <col min="5105" max="5106" width="11" style="3" customWidth="1"/>
    <col min="5107" max="5107" width="12" style="3" customWidth="1"/>
    <col min="5108" max="5110" width="15.28515625" style="3" customWidth="1"/>
    <col min="5111" max="5111" width="12.5703125" style="3" customWidth="1"/>
    <col min="5112" max="5114" width="11.5703125" style="3" customWidth="1"/>
    <col min="5115" max="5115" width="15.28515625" style="3" customWidth="1"/>
    <col min="5116" max="5116" width="13.42578125" style="3" customWidth="1"/>
    <col min="5117" max="5117" width="14.7109375" style="3" customWidth="1"/>
    <col min="5118" max="5119" width="11.5703125" style="3" customWidth="1"/>
    <col min="5120" max="5338" width="9.140625" style="3"/>
    <col min="5339" max="5339" width="25.28515625" style="3" customWidth="1"/>
    <col min="5340" max="5340" width="6.28515625" style="3" customWidth="1"/>
    <col min="5341" max="5341" width="10.7109375" style="3" customWidth="1"/>
    <col min="5342" max="5342" width="10.28515625" style="3" customWidth="1"/>
    <col min="5343" max="5343" width="32.28515625" style="3" customWidth="1"/>
    <col min="5344" max="5344" width="13.7109375" style="3" customWidth="1"/>
    <col min="5345" max="5345" width="11.7109375" style="3" customWidth="1"/>
    <col min="5346" max="5346" width="12.5703125" style="3" customWidth="1"/>
    <col min="5347" max="5348" width="11.5703125" style="3" customWidth="1"/>
    <col min="5349" max="5349" width="18.5703125" style="3" customWidth="1"/>
    <col min="5350" max="5350" width="11.5703125" style="3" customWidth="1"/>
    <col min="5351" max="5354" width="12.28515625" style="3" customWidth="1"/>
    <col min="5355" max="5356" width="11" style="3" customWidth="1"/>
    <col min="5357" max="5357" width="20.28515625" style="3" customWidth="1"/>
    <col min="5358" max="5358" width="13.7109375" style="3" customWidth="1"/>
    <col min="5359" max="5359" width="15.28515625" style="3" customWidth="1"/>
    <col min="5360" max="5360" width="14.5703125" style="3" customWidth="1"/>
    <col min="5361" max="5362" width="11" style="3" customWidth="1"/>
    <col min="5363" max="5363" width="12" style="3" customWidth="1"/>
    <col min="5364" max="5366" width="15.28515625" style="3" customWidth="1"/>
    <col min="5367" max="5367" width="12.5703125" style="3" customWidth="1"/>
    <col min="5368" max="5370" width="11.5703125" style="3" customWidth="1"/>
    <col min="5371" max="5371" width="15.28515625" style="3" customWidth="1"/>
    <col min="5372" max="5372" width="13.42578125" style="3" customWidth="1"/>
    <col min="5373" max="5373" width="14.7109375" style="3" customWidth="1"/>
    <col min="5374" max="5375" width="11.5703125" style="3" customWidth="1"/>
    <col min="5376" max="5594" width="9.140625" style="3"/>
    <col min="5595" max="5595" width="25.28515625" style="3" customWidth="1"/>
    <col min="5596" max="5596" width="6.28515625" style="3" customWidth="1"/>
    <col min="5597" max="5597" width="10.7109375" style="3" customWidth="1"/>
    <col min="5598" max="5598" width="10.28515625" style="3" customWidth="1"/>
    <col min="5599" max="5599" width="32.28515625" style="3" customWidth="1"/>
    <col min="5600" max="5600" width="13.7109375" style="3" customWidth="1"/>
    <col min="5601" max="5601" width="11.7109375" style="3" customWidth="1"/>
    <col min="5602" max="5602" width="12.5703125" style="3" customWidth="1"/>
    <col min="5603" max="5604" width="11.5703125" style="3" customWidth="1"/>
    <col min="5605" max="5605" width="18.5703125" style="3" customWidth="1"/>
    <col min="5606" max="5606" width="11.5703125" style="3" customWidth="1"/>
    <col min="5607" max="5610" width="12.28515625" style="3" customWidth="1"/>
    <col min="5611" max="5612" width="11" style="3" customWidth="1"/>
    <col min="5613" max="5613" width="20.28515625" style="3" customWidth="1"/>
    <col min="5614" max="5614" width="13.7109375" style="3" customWidth="1"/>
    <col min="5615" max="5615" width="15.28515625" style="3" customWidth="1"/>
    <col min="5616" max="5616" width="14.5703125" style="3" customWidth="1"/>
    <col min="5617" max="5618" width="11" style="3" customWidth="1"/>
    <col min="5619" max="5619" width="12" style="3" customWidth="1"/>
    <col min="5620" max="5622" width="15.28515625" style="3" customWidth="1"/>
    <col min="5623" max="5623" width="12.5703125" style="3" customWidth="1"/>
    <col min="5624" max="5626" width="11.5703125" style="3" customWidth="1"/>
    <col min="5627" max="5627" width="15.28515625" style="3" customWidth="1"/>
    <col min="5628" max="5628" width="13.42578125" style="3" customWidth="1"/>
    <col min="5629" max="5629" width="14.7109375" style="3" customWidth="1"/>
    <col min="5630" max="5631" width="11.5703125" style="3" customWidth="1"/>
    <col min="5632" max="5850" width="9.140625" style="3"/>
    <col min="5851" max="5851" width="25.28515625" style="3" customWidth="1"/>
    <col min="5852" max="5852" width="6.28515625" style="3" customWidth="1"/>
    <col min="5853" max="5853" width="10.7109375" style="3" customWidth="1"/>
    <col min="5854" max="5854" width="10.28515625" style="3" customWidth="1"/>
    <col min="5855" max="5855" width="32.28515625" style="3" customWidth="1"/>
    <col min="5856" max="5856" width="13.7109375" style="3" customWidth="1"/>
    <col min="5857" max="5857" width="11.7109375" style="3" customWidth="1"/>
    <col min="5858" max="5858" width="12.5703125" style="3" customWidth="1"/>
    <col min="5859" max="5860" width="11.5703125" style="3" customWidth="1"/>
    <col min="5861" max="5861" width="18.5703125" style="3" customWidth="1"/>
    <col min="5862" max="5862" width="11.5703125" style="3" customWidth="1"/>
    <col min="5863" max="5866" width="12.28515625" style="3" customWidth="1"/>
    <col min="5867" max="5868" width="11" style="3" customWidth="1"/>
    <col min="5869" max="5869" width="20.28515625" style="3" customWidth="1"/>
    <col min="5870" max="5870" width="13.7109375" style="3" customWidth="1"/>
    <col min="5871" max="5871" width="15.28515625" style="3" customWidth="1"/>
    <col min="5872" max="5872" width="14.5703125" style="3" customWidth="1"/>
    <col min="5873" max="5874" width="11" style="3" customWidth="1"/>
    <col min="5875" max="5875" width="12" style="3" customWidth="1"/>
    <col min="5876" max="5878" width="15.28515625" style="3" customWidth="1"/>
    <col min="5879" max="5879" width="12.5703125" style="3" customWidth="1"/>
    <col min="5880" max="5882" width="11.5703125" style="3" customWidth="1"/>
    <col min="5883" max="5883" width="15.28515625" style="3" customWidth="1"/>
    <col min="5884" max="5884" width="13.42578125" style="3" customWidth="1"/>
    <col min="5885" max="5885" width="14.7109375" style="3" customWidth="1"/>
    <col min="5886" max="5887" width="11.5703125" style="3" customWidth="1"/>
    <col min="5888" max="6106" width="9.140625" style="3"/>
    <col min="6107" max="6107" width="25.28515625" style="3" customWidth="1"/>
    <col min="6108" max="6108" width="6.28515625" style="3" customWidth="1"/>
    <col min="6109" max="6109" width="10.7109375" style="3" customWidth="1"/>
    <col min="6110" max="6110" width="10.28515625" style="3" customWidth="1"/>
    <col min="6111" max="6111" width="32.28515625" style="3" customWidth="1"/>
    <col min="6112" max="6112" width="13.7109375" style="3" customWidth="1"/>
    <col min="6113" max="6113" width="11.7109375" style="3" customWidth="1"/>
    <col min="6114" max="6114" width="12.5703125" style="3" customWidth="1"/>
    <col min="6115" max="6116" width="11.5703125" style="3" customWidth="1"/>
    <col min="6117" max="6117" width="18.5703125" style="3" customWidth="1"/>
    <col min="6118" max="6118" width="11.5703125" style="3" customWidth="1"/>
    <col min="6119" max="6122" width="12.28515625" style="3" customWidth="1"/>
    <col min="6123" max="6124" width="11" style="3" customWidth="1"/>
    <col min="6125" max="6125" width="20.28515625" style="3" customWidth="1"/>
    <col min="6126" max="6126" width="13.7109375" style="3" customWidth="1"/>
    <col min="6127" max="6127" width="15.28515625" style="3" customWidth="1"/>
    <col min="6128" max="6128" width="14.5703125" style="3" customWidth="1"/>
    <col min="6129" max="6130" width="11" style="3" customWidth="1"/>
    <col min="6131" max="6131" width="12" style="3" customWidth="1"/>
    <col min="6132" max="6134" width="15.28515625" style="3" customWidth="1"/>
    <col min="6135" max="6135" width="12.5703125" style="3" customWidth="1"/>
    <col min="6136" max="6138" width="11.5703125" style="3" customWidth="1"/>
    <col min="6139" max="6139" width="15.28515625" style="3" customWidth="1"/>
    <col min="6140" max="6140" width="13.42578125" style="3" customWidth="1"/>
    <col min="6141" max="6141" width="14.7109375" style="3" customWidth="1"/>
    <col min="6142" max="6143" width="11.5703125" style="3" customWidth="1"/>
    <col min="6144" max="6362" width="9.140625" style="3"/>
    <col min="6363" max="6363" width="25.28515625" style="3" customWidth="1"/>
    <col min="6364" max="6364" width="6.28515625" style="3" customWidth="1"/>
    <col min="6365" max="6365" width="10.7109375" style="3" customWidth="1"/>
    <col min="6366" max="6366" width="10.28515625" style="3" customWidth="1"/>
    <col min="6367" max="6367" width="32.28515625" style="3" customWidth="1"/>
    <col min="6368" max="6368" width="13.7109375" style="3" customWidth="1"/>
    <col min="6369" max="6369" width="11.7109375" style="3" customWidth="1"/>
    <col min="6370" max="6370" width="12.5703125" style="3" customWidth="1"/>
    <col min="6371" max="6372" width="11.5703125" style="3" customWidth="1"/>
    <col min="6373" max="6373" width="18.5703125" style="3" customWidth="1"/>
    <col min="6374" max="6374" width="11.5703125" style="3" customWidth="1"/>
    <col min="6375" max="6378" width="12.28515625" style="3" customWidth="1"/>
    <col min="6379" max="6380" width="11" style="3" customWidth="1"/>
    <col min="6381" max="6381" width="20.28515625" style="3" customWidth="1"/>
    <col min="6382" max="6382" width="13.7109375" style="3" customWidth="1"/>
    <col min="6383" max="6383" width="15.28515625" style="3" customWidth="1"/>
    <col min="6384" max="6384" width="14.5703125" style="3" customWidth="1"/>
    <col min="6385" max="6386" width="11" style="3" customWidth="1"/>
    <col min="6387" max="6387" width="12" style="3" customWidth="1"/>
    <col min="6388" max="6390" width="15.28515625" style="3" customWidth="1"/>
    <col min="6391" max="6391" width="12.5703125" style="3" customWidth="1"/>
    <col min="6392" max="6394" width="11.5703125" style="3" customWidth="1"/>
    <col min="6395" max="6395" width="15.28515625" style="3" customWidth="1"/>
    <col min="6396" max="6396" width="13.42578125" style="3" customWidth="1"/>
    <col min="6397" max="6397" width="14.7109375" style="3" customWidth="1"/>
    <col min="6398" max="6399" width="11.5703125" style="3" customWidth="1"/>
    <col min="6400" max="6618" width="9.140625" style="3"/>
    <col min="6619" max="6619" width="25.28515625" style="3" customWidth="1"/>
    <col min="6620" max="6620" width="6.28515625" style="3" customWidth="1"/>
    <col min="6621" max="6621" width="10.7109375" style="3" customWidth="1"/>
    <col min="6622" max="6622" width="10.28515625" style="3" customWidth="1"/>
    <col min="6623" max="6623" width="32.28515625" style="3" customWidth="1"/>
    <col min="6624" max="6624" width="13.7109375" style="3" customWidth="1"/>
    <col min="6625" max="6625" width="11.7109375" style="3" customWidth="1"/>
    <col min="6626" max="6626" width="12.5703125" style="3" customWidth="1"/>
    <col min="6627" max="6628" width="11.5703125" style="3" customWidth="1"/>
    <col min="6629" max="6629" width="18.5703125" style="3" customWidth="1"/>
    <col min="6630" max="6630" width="11.5703125" style="3" customWidth="1"/>
    <col min="6631" max="6634" width="12.28515625" style="3" customWidth="1"/>
    <col min="6635" max="6636" width="11" style="3" customWidth="1"/>
    <col min="6637" max="6637" width="20.28515625" style="3" customWidth="1"/>
    <col min="6638" max="6638" width="13.7109375" style="3" customWidth="1"/>
    <col min="6639" max="6639" width="15.28515625" style="3" customWidth="1"/>
    <col min="6640" max="6640" width="14.5703125" style="3" customWidth="1"/>
    <col min="6641" max="6642" width="11" style="3" customWidth="1"/>
    <col min="6643" max="6643" width="12" style="3" customWidth="1"/>
    <col min="6644" max="6646" width="15.28515625" style="3" customWidth="1"/>
    <col min="6647" max="6647" width="12.5703125" style="3" customWidth="1"/>
    <col min="6648" max="6650" width="11.5703125" style="3" customWidth="1"/>
    <col min="6651" max="6651" width="15.28515625" style="3" customWidth="1"/>
    <col min="6652" max="6652" width="13.42578125" style="3" customWidth="1"/>
    <col min="6653" max="6653" width="14.7109375" style="3" customWidth="1"/>
    <col min="6654" max="6655" width="11.5703125" style="3" customWidth="1"/>
    <col min="6656" max="6874" width="9.140625" style="3"/>
    <col min="6875" max="6875" width="25.28515625" style="3" customWidth="1"/>
    <col min="6876" max="6876" width="6.28515625" style="3" customWidth="1"/>
    <col min="6877" max="6877" width="10.7109375" style="3" customWidth="1"/>
    <col min="6878" max="6878" width="10.28515625" style="3" customWidth="1"/>
    <col min="6879" max="6879" width="32.28515625" style="3" customWidth="1"/>
    <col min="6880" max="6880" width="13.7109375" style="3" customWidth="1"/>
    <col min="6881" max="6881" width="11.7109375" style="3" customWidth="1"/>
    <col min="6882" max="6882" width="12.5703125" style="3" customWidth="1"/>
    <col min="6883" max="6884" width="11.5703125" style="3" customWidth="1"/>
    <col min="6885" max="6885" width="18.5703125" style="3" customWidth="1"/>
    <col min="6886" max="6886" width="11.5703125" style="3" customWidth="1"/>
    <col min="6887" max="6890" width="12.28515625" style="3" customWidth="1"/>
    <col min="6891" max="6892" width="11" style="3" customWidth="1"/>
    <col min="6893" max="6893" width="20.28515625" style="3" customWidth="1"/>
    <col min="6894" max="6894" width="13.7109375" style="3" customWidth="1"/>
    <col min="6895" max="6895" width="15.28515625" style="3" customWidth="1"/>
    <col min="6896" max="6896" width="14.5703125" style="3" customWidth="1"/>
    <col min="6897" max="6898" width="11" style="3" customWidth="1"/>
    <col min="6899" max="6899" width="12" style="3" customWidth="1"/>
    <col min="6900" max="6902" width="15.28515625" style="3" customWidth="1"/>
    <col min="6903" max="6903" width="12.5703125" style="3" customWidth="1"/>
    <col min="6904" max="6906" width="11.5703125" style="3" customWidth="1"/>
    <col min="6907" max="6907" width="15.28515625" style="3" customWidth="1"/>
    <col min="6908" max="6908" width="13.42578125" style="3" customWidth="1"/>
    <col min="6909" max="6909" width="14.7109375" style="3" customWidth="1"/>
    <col min="6910" max="6911" width="11.5703125" style="3" customWidth="1"/>
    <col min="6912" max="7130" width="9.140625" style="3"/>
    <col min="7131" max="7131" width="25.28515625" style="3" customWidth="1"/>
    <col min="7132" max="7132" width="6.28515625" style="3" customWidth="1"/>
    <col min="7133" max="7133" width="10.7109375" style="3" customWidth="1"/>
    <col min="7134" max="7134" width="10.28515625" style="3" customWidth="1"/>
    <col min="7135" max="7135" width="32.28515625" style="3" customWidth="1"/>
    <col min="7136" max="7136" width="13.7109375" style="3" customWidth="1"/>
    <col min="7137" max="7137" width="11.7109375" style="3" customWidth="1"/>
    <col min="7138" max="7138" width="12.5703125" style="3" customWidth="1"/>
    <col min="7139" max="7140" width="11.5703125" style="3" customWidth="1"/>
    <col min="7141" max="7141" width="18.5703125" style="3" customWidth="1"/>
    <col min="7142" max="7142" width="11.5703125" style="3" customWidth="1"/>
    <col min="7143" max="7146" width="12.28515625" style="3" customWidth="1"/>
    <col min="7147" max="7148" width="11" style="3" customWidth="1"/>
    <col min="7149" max="7149" width="20.28515625" style="3" customWidth="1"/>
    <col min="7150" max="7150" width="13.7109375" style="3" customWidth="1"/>
    <col min="7151" max="7151" width="15.28515625" style="3" customWidth="1"/>
    <col min="7152" max="7152" width="14.5703125" style="3" customWidth="1"/>
    <col min="7153" max="7154" width="11" style="3" customWidth="1"/>
    <col min="7155" max="7155" width="12" style="3" customWidth="1"/>
    <col min="7156" max="7158" width="15.28515625" style="3" customWidth="1"/>
    <col min="7159" max="7159" width="12.5703125" style="3" customWidth="1"/>
    <col min="7160" max="7162" width="11.5703125" style="3" customWidth="1"/>
    <col min="7163" max="7163" width="15.28515625" style="3" customWidth="1"/>
    <col min="7164" max="7164" width="13.42578125" style="3" customWidth="1"/>
    <col min="7165" max="7165" width="14.7109375" style="3" customWidth="1"/>
    <col min="7166" max="7167" width="11.5703125" style="3" customWidth="1"/>
    <col min="7168" max="7386" width="9.140625" style="3"/>
    <col min="7387" max="7387" width="25.28515625" style="3" customWidth="1"/>
    <col min="7388" max="7388" width="6.28515625" style="3" customWidth="1"/>
    <col min="7389" max="7389" width="10.7109375" style="3" customWidth="1"/>
    <col min="7390" max="7390" width="10.28515625" style="3" customWidth="1"/>
    <col min="7391" max="7391" width="32.28515625" style="3" customWidth="1"/>
    <col min="7392" max="7392" width="13.7109375" style="3" customWidth="1"/>
    <col min="7393" max="7393" width="11.7109375" style="3" customWidth="1"/>
    <col min="7394" max="7394" width="12.5703125" style="3" customWidth="1"/>
    <col min="7395" max="7396" width="11.5703125" style="3" customWidth="1"/>
    <col min="7397" max="7397" width="18.5703125" style="3" customWidth="1"/>
    <col min="7398" max="7398" width="11.5703125" style="3" customWidth="1"/>
    <col min="7399" max="7402" width="12.28515625" style="3" customWidth="1"/>
    <col min="7403" max="7404" width="11" style="3" customWidth="1"/>
    <col min="7405" max="7405" width="20.28515625" style="3" customWidth="1"/>
    <col min="7406" max="7406" width="13.7109375" style="3" customWidth="1"/>
    <col min="7407" max="7407" width="15.28515625" style="3" customWidth="1"/>
    <col min="7408" max="7408" width="14.5703125" style="3" customWidth="1"/>
    <col min="7409" max="7410" width="11" style="3" customWidth="1"/>
    <col min="7411" max="7411" width="12" style="3" customWidth="1"/>
    <col min="7412" max="7414" width="15.28515625" style="3" customWidth="1"/>
    <col min="7415" max="7415" width="12.5703125" style="3" customWidth="1"/>
    <col min="7416" max="7418" width="11.5703125" style="3" customWidth="1"/>
    <col min="7419" max="7419" width="15.28515625" style="3" customWidth="1"/>
    <col min="7420" max="7420" width="13.42578125" style="3" customWidth="1"/>
    <col min="7421" max="7421" width="14.7109375" style="3" customWidth="1"/>
    <col min="7422" max="7423" width="11.5703125" style="3" customWidth="1"/>
    <col min="7424" max="7642" width="9.140625" style="3"/>
    <col min="7643" max="7643" width="25.28515625" style="3" customWidth="1"/>
    <col min="7644" max="7644" width="6.28515625" style="3" customWidth="1"/>
    <col min="7645" max="7645" width="10.7109375" style="3" customWidth="1"/>
    <col min="7646" max="7646" width="10.28515625" style="3" customWidth="1"/>
    <col min="7647" max="7647" width="32.28515625" style="3" customWidth="1"/>
    <col min="7648" max="7648" width="13.7109375" style="3" customWidth="1"/>
    <col min="7649" max="7649" width="11.7109375" style="3" customWidth="1"/>
    <col min="7650" max="7650" width="12.5703125" style="3" customWidth="1"/>
    <col min="7651" max="7652" width="11.5703125" style="3" customWidth="1"/>
    <col min="7653" max="7653" width="18.5703125" style="3" customWidth="1"/>
    <col min="7654" max="7654" width="11.5703125" style="3" customWidth="1"/>
    <col min="7655" max="7658" width="12.28515625" style="3" customWidth="1"/>
    <col min="7659" max="7660" width="11" style="3" customWidth="1"/>
    <col min="7661" max="7661" width="20.28515625" style="3" customWidth="1"/>
    <col min="7662" max="7662" width="13.7109375" style="3" customWidth="1"/>
    <col min="7663" max="7663" width="15.28515625" style="3" customWidth="1"/>
    <col min="7664" max="7664" width="14.5703125" style="3" customWidth="1"/>
    <col min="7665" max="7666" width="11" style="3" customWidth="1"/>
    <col min="7667" max="7667" width="12" style="3" customWidth="1"/>
    <col min="7668" max="7670" width="15.28515625" style="3" customWidth="1"/>
    <col min="7671" max="7671" width="12.5703125" style="3" customWidth="1"/>
    <col min="7672" max="7674" width="11.5703125" style="3" customWidth="1"/>
    <col min="7675" max="7675" width="15.28515625" style="3" customWidth="1"/>
    <col min="7676" max="7676" width="13.42578125" style="3" customWidth="1"/>
    <col min="7677" max="7677" width="14.7109375" style="3" customWidth="1"/>
    <col min="7678" max="7679" width="11.5703125" style="3" customWidth="1"/>
    <col min="7680" max="7898" width="9.140625" style="3"/>
    <col min="7899" max="7899" width="25.28515625" style="3" customWidth="1"/>
    <col min="7900" max="7900" width="6.28515625" style="3" customWidth="1"/>
    <col min="7901" max="7901" width="10.7109375" style="3" customWidth="1"/>
    <col min="7902" max="7902" width="10.28515625" style="3" customWidth="1"/>
    <col min="7903" max="7903" width="32.28515625" style="3" customWidth="1"/>
    <col min="7904" max="7904" width="13.7109375" style="3" customWidth="1"/>
    <col min="7905" max="7905" width="11.7109375" style="3" customWidth="1"/>
    <col min="7906" max="7906" width="12.5703125" style="3" customWidth="1"/>
    <col min="7907" max="7908" width="11.5703125" style="3" customWidth="1"/>
    <col min="7909" max="7909" width="18.5703125" style="3" customWidth="1"/>
    <col min="7910" max="7910" width="11.5703125" style="3" customWidth="1"/>
    <col min="7911" max="7914" width="12.28515625" style="3" customWidth="1"/>
    <col min="7915" max="7916" width="11" style="3" customWidth="1"/>
    <col min="7917" max="7917" width="20.28515625" style="3" customWidth="1"/>
    <col min="7918" max="7918" width="13.7109375" style="3" customWidth="1"/>
    <col min="7919" max="7919" width="15.28515625" style="3" customWidth="1"/>
    <col min="7920" max="7920" width="14.5703125" style="3" customWidth="1"/>
    <col min="7921" max="7922" width="11" style="3" customWidth="1"/>
    <col min="7923" max="7923" width="12" style="3" customWidth="1"/>
    <col min="7924" max="7926" width="15.28515625" style="3" customWidth="1"/>
    <col min="7927" max="7927" width="12.5703125" style="3" customWidth="1"/>
    <col min="7928" max="7930" width="11.5703125" style="3" customWidth="1"/>
    <col min="7931" max="7931" width="15.28515625" style="3" customWidth="1"/>
    <col min="7932" max="7932" width="13.42578125" style="3" customWidth="1"/>
    <col min="7933" max="7933" width="14.7109375" style="3" customWidth="1"/>
    <col min="7934" max="7935" width="11.5703125" style="3" customWidth="1"/>
    <col min="7936" max="8154" width="9.140625" style="3"/>
    <col min="8155" max="8155" width="25.28515625" style="3" customWidth="1"/>
    <col min="8156" max="8156" width="6.28515625" style="3" customWidth="1"/>
    <col min="8157" max="8157" width="10.7109375" style="3" customWidth="1"/>
    <col min="8158" max="8158" width="10.28515625" style="3" customWidth="1"/>
    <col min="8159" max="8159" width="32.28515625" style="3" customWidth="1"/>
    <col min="8160" max="8160" width="13.7109375" style="3" customWidth="1"/>
    <col min="8161" max="8161" width="11.7109375" style="3" customWidth="1"/>
    <col min="8162" max="8162" width="12.5703125" style="3" customWidth="1"/>
    <col min="8163" max="8164" width="11.5703125" style="3" customWidth="1"/>
    <col min="8165" max="8165" width="18.5703125" style="3" customWidth="1"/>
    <col min="8166" max="8166" width="11.5703125" style="3" customWidth="1"/>
    <col min="8167" max="8170" width="12.28515625" style="3" customWidth="1"/>
    <col min="8171" max="8172" width="11" style="3" customWidth="1"/>
    <col min="8173" max="8173" width="20.28515625" style="3" customWidth="1"/>
    <col min="8174" max="8174" width="13.7109375" style="3" customWidth="1"/>
    <col min="8175" max="8175" width="15.28515625" style="3" customWidth="1"/>
    <col min="8176" max="8176" width="14.5703125" style="3" customWidth="1"/>
    <col min="8177" max="8178" width="11" style="3" customWidth="1"/>
    <col min="8179" max="8179" width="12" style="3" customWidth="1"/>
    <col min="8180" max="8182" width="15.28515625" style="3" customWidth="1"/>
    <col min="8183" max="8183" width="12.5703125" style="3" customWidth="1"/>
    <col min="8184" max="8186" width="11.5703125" style="3" customWidth="1"/>
    <col min="8187" max="8187" width="15.28515625" style="3" customWidth="1"/>
    <col min="8188" max="8188" width="13.42578125" style="3" customWidth="1"/>
    <col min="8189" max="8189" width="14.7109375" style="3" customWidth="1"/>
    <col min="8190" max="8191" width="11.5703125" style="3" customWidth="1"/>
    <col min="8192" max="8410" width="9.140625" style="3"/>
    <col min="8411" max="8411" width="25.28515625" style="3" customWidth="1"/>
    <col min="8412" max="8412" width="6.28515625" style="3" customWidth="1"/>
    <col min="8413" max="8413" width="10.7109375" style="3" customWidth="1"/>
    <col min="8414" max="8414" width="10.28515625" style="3" customWidth="1"/>
    <col min="8415" max="8415" width="32.28515625" style="3" customWidth="1"/>
    <col min="8416" max="8416" width="13.7109375" style="3" customWidth="1"/>
    <col min="8417" max="8417" width="11.7109375" style="3" customWidth="1"/>
    <col min="8418" max="8418" width="12.5703125" style="3" customWidth="1"/>
    <col min="8419" max="8420" width="11.5703125" style="3" customWidth="1"/>
    <col min="8421" max="8421" width="18.5703125" style="3" customWidth="1"/>
    <col min="8422" max="8422" width="11.5703125" style="3" customWidth="1"/>
    <col min="8423" max="8426" width="12.28515625" style="3" customWidth="1"/>
    <col min="8427" max="8428" width="11" style="3" customWidth="1"/>
    <col min="8429" max="8429" width="20.28515625" style="3" customWidth="1"/>
    <col min="8430" max="8430" width="13.7109375" style="3" customWidth="1"/>
    <col min="8431" max="8431" width="15.28515625" style="3" customWidth="1"/>
    <col min="8432" max="8432" width="14.5703125" style="3" customWidth="1"/>
    <col min="8433" max="8434" width="11" style="3" customWidth="1"/>
    <col min="8435" max="8435" width="12" style="3" customWidth="1"/>
    <col min="8436" max="8438" width="15.28515625" style="3" customWidth="1"/>
    <col min="8439" max="8439" width="12.5703125" style="3" customWidth="1"/>
    <col min="8440" max="8442" width="11.5703125" style="3" customWidth="1"/>
    <col min="8443" max="8443" width="15.28515625" style="3" customWidth="1"/>
    <col min="8444" max="8444" width="13.42578125" style="3" customWidth="1"/>
    <col min="8445" max="8445" width="14.7109375" style="3" customWidth="1"/>
    <col min="8446" max="8447" width="11.5703125" style="3" customWidth="1"/>
    <col min="8448" max="8666" width="9.140625" style="3"/>
    <col min="8667" max="8667" width="25.28515625" style="3" customWidth="1"/>
    <col min="8668" max="8668" width="6.28515625" style="3" customWidth="1"/>
    <col min="8669" max="8669" width="10.7109375" style="3" customWidth="1"/>
    <col min="8670" max="8670" width="10.28515625" style="3" customWidth="1"/>
    <col min="8671" max="8671" width="32.28515625" style="3" customWidth="1"/>
    <col min="8672" max="8672" width="13.7109375" style="3" customWidth="1"/>
    <col min="8673" max="8673" width="11.7109375" style="3" customWidth="1"/>
    <col min="8674" max="8674" width="12.5703125" style="3" customWidth="1"/>
    <col min="8675" max="8676" width="11.5703125" style="3" customWidth="1"/>
    <col min="8677" max="8677" width="18.5703125" style="3" customWidth="1"/>
    <col min="8678" max="8678" width="11.5703125" style="3" customWidth="1"/>
    <col min="8679" max="8682" width="12.28515625" style="3" customWidth="1"/>
    <col min="8683" max="8684" width="11" style="3" customWidth="1"/>
    <col min="8685" max="8685" width="20.28515625" style="3" customWidth="1"/>
    <col min="8686" max="8686" width="13.7109375" style="3" customWidth="1"/>
    <col min="8687" max="8687" width="15.28515625" style="3" customWidth="1"/>
    <col min="8688" max="8688" width="14.5703125" style="3" customWidth="1"/>
    <col min="8689" max="8690" width="11" style="3" customWidth="1"/>
    <col min="8691" max="8691" width="12" style="3" customWidth="1"/>
    <col min="8692" max="8694" width="15.28515625" style="3" customWidth="1"/>
    <col min="8695" max="8695" width="12.5703125" style="3" customWidth="1"/>
    <col min="8696" max="8698" width="11.5703125" style="3" customWidth="1"/>
    <col min="8699" max="8699" width="15.28515625" style="3" customWidth="1"/>
    <col min="8700" max="8700" width="13.42578125" style="3" customWidth="1"/>
    <col min="8701" max="8701" width="14.7109375" style="3" customWidth="1"/>
    <col min="8702" max="8703" width="11.5703125" style="3" customWidth="1"/>
    <col min="8704" max="8922" width="9.140625" style="3"/>
    <col min="8923" max="8923" width="25.28515625" style="3" customWidth="1"/>
    <col min="8924" max="8924" width="6.28515625" style="3" customWidth="1"/>
    <col min="8925" max="8925" width="10.7109375" style="3" customWidth="1"/>
    <col min="8926" max="8926" width="10.28515625" style="3" customWidth="1"/>
    <col min="8927" max="8927" width="32.28515625" style="3" customWidth="1"/>
    <col min="8928" max="8928" width="13.7109375" style="3" customWidth="1"/>
    <col min="8929" max="8929" width="11.7109375" style="3" customWidth="1"/>
    <col min="8930" max="8930" width="12.5703125" style="3" customWidth="1"/>
    <col min="8931" max="8932" width="11.5703125" style="3" customWidth="1"/>
    <col min="8933" max="8933" width="18.5703125" style="3" customWidth="1"/>
    <col min="8934" max="8934" width="11.5703125" style="3" customWidth="1"/>
    <col min="8935" max="8938" width="12.28515625" style="3" customWidth="1"/>
    <col min="8939" max="8940" width="11" style="3" customWidth="1"/>
    <col min="8941" max="8941" width="20.28515625" style="3" customWidth="1"/>
    <col min="8942" max="8942" width="13.7109375" style="3" customWidth="1"/>
    <col min="8943" max="8943" width="15.28515625" style="3" customWidth="1"/>
    <col min="8944" max="8944" width="14.5703125" style="3" customWidth="1"/>
    <col min="8945" max="8946" width="11" style="3" customWidth="1"/>
    <col min="8947" max="8947" width="12" style="3" customWidth="1"/>
    <col min="8948" max="8950" width="15.28515625" style="3" customWidth="1"/>
    <col min="8951" max="8951" width="12.5703125" style="3" customWidth="1"/>
    <col min="8952" max="8954" width="11.5703125" style="3" customWidth="1"/>
    <col min="8955" max="8955" width="15.28515625" style="3" customWidth="1"/>
    <col min="8956" max="8956" width="13.42578125" style="3" customWidth="1"/>
    <col min="8957" max="8957" width="14.7109375" style="3" customWidth="1"/>
    <col min="8958" max="8959" width="11.5703125" style="3" customWidth="1"/>
    <col min="8960" max="9178" width="9.140625" style="3"/>
    <col min="9179" max="9179" width="25.28515625" style="3" customWidth="1"/>
    <col min="9180" max="9180" width="6.28515625" style="3" customWidth="1"/>
    <col min="9181" max="9181" width="10.7109375" style="3" customWidth="1"/>
    <col min="9182" max="9182" width="10.28515625" style="3" customWidth="1"/>
    <col min="9183" max="9183" width="32.28515625" style="3" customWidth="1"/>
    <col min="9184" max="9184" width="13.7109375" style="3" customWidth="1"/>
    <col min="9185" max="9185" width="11.7109375" style="3" customWidth="1"/>
    <col min="9186" max="9186" width="12.5703125" style="3" customWidth="1"/>
    <col min="9187" max="9188" width="11.5703125" style="3" customWidth="1"/>
    <col min="9189" max="9189" width="18.5703125" style="3" customWidth="1"/>
    <col min="9190" max="9190" width="11.5703125" style="3" customWidth="1"/>
    <col min="9191" max="9194" width="12.28515625" style="3" customWidth="1"/>
    <col min="9195" max="9196" width="11" style="3" customWidth="1"/>
    <col min="9197" max="9197" width="20.28515625" style="3" customWidth="1"/>
    <col min="9198" max="9198" width="13.7109375" style="3" customWidth="1"/>
    <col min="9199" max="9199" width="15.28515625" style="3" customWidth="1"/>
    <col min="9200" max="9200" width="14.5703125" style="3" customWidth="1"/>
    <col min="9201" max="9202" width="11" style="3" customWidth="1"/>
    <col min="9203" max="9203" width="12" style="3" customWidth="1"/>
    <col min="9204" max="9206" width="15.28515625" style="3" customWidth="1"/>
    <col min="9207" max="9207" width="12.5703125" style="3" customWidth="1"/>
    <col min="9208" max="9210" width="11.5703125" style="3" customWidth="1"/>
    <col min="9211" max="9211" width="15.28515625" style="3" customWidth="1"/>
    <col min="9212" max="9212" width="13.42578125" style="3" customWidth="1"/>
    <col min="9213" max="9213" width="14.7109375" style="3" customWidth="1"/>
    <col min="9214" max="9215" width="11.5703125" style="3" customWidth="1"/>
    <col min="9216" max="9434" width="9.140625" style="3"/>
    <col min="9435" max="9435" width="25.28515625" style="3" customWidth="1"/>
    <col min="9436" max="9436" width="6.28515625" style="3" customWidth="1"/>
    <col min="9437" max="9437" width="10.7109375" style="3" customWidth="1"/>
    <col min="9438" max="9438" width="10.28515625" style="3" customWidth="1"/>
    <col min="9439" max="9439" width="32.28515625" style="3" customWidth="1"/>
    <col min="9440" max="9440" width="13.7109375" style="3" customWidth="1"/>
    <col min="9441" max="9441" width="11.7109375" style="3" customWidth="1"/>
    <col min="9442" max="9442" width="12.5703125" style="3" customWidth="1"/>
    <col min="9443" max="9444" width="11.5703125" style="3" customWidth="1"/>
    <col min="9445" max="9445" width="18.5703125" style="3" customWidth="1"/>
    <col min="9446" max="9446" width="11.5703125" style="3" customWidth="1"/>
    <col min="9447" max="9450" width="12.28515625" style="3" customWidth="1"/>
    <col min="9451" max="9452" width="11" style="3" customWidth="1"/>
    <col min="9453" max="9453" width="20.28515625" style="3" customWidth="1"/>
    <col min="9454" max="9454" width="13.7109375" style="3" customWidth="1"/>
    <col min="9455" max="9455" width="15.28515625" style="3" customWidth="1"/>
    <col min="9456" max="9456" width="14.5703125" style="3" customWidth="1"/>
    <col min="9457" max="9458" width="11" style="3" customWidth="1"/>
    <col min="9459" max="9459" width="12" style="3" customWidth="1"/>
    <col min="9460" max="9462" width="15.28515625" style="3" customWidth="1"/>
    <col min="9463" max="9463" width="12.5703125" style="3" customWidth="1"/>
    <col min="9464" max="9466" width="11.5703125" style="3" customWidth="1"/>
    <col min="9467" max="9467" width="15.28515625" style="3" customWidth="1"/>
    <col min="9468" max="9468" width="13.42578125" style="3" customWidth="1"/>
    <col min="9469" max="9469" width="14.7109375" style="3" customWidth="1"/>
    <col min="9470" max="9471" width="11.5703125" style="3" customWidth="1"/>
    <col min="9472" max="9690" width="9.140625" style="3"/>
    <col min="9691" max="9691" width="25.28515625" style="3" customWidth="1"/>
    <col min="9692" max="9692" width="6.28515625" style="3" customWidth="1"/>
    <col min="9693" max="9693" width="10.7109375" style="3" customWidth="1"/>
    <col min="9694" max="9694" width="10.28515625" style="3" customWidth="1"/>
    <col min="9695" max="9695" width="32.28515625" style="3" customWidth="1"/>
    <col min="9696" max="9696" width="13.7109375" style="3" customWidth="1"/>
    <col min="9697" max="9697" width="11.7109375" style="3" customWidth="1"/>
    <col min="9698" max="9698" width="12.5703125" style="3" customWidth="1"/>
    <col min="9699" max="9700" width="11.5703125" style="3" customWidth="1"/>
    <col min="9701" max="9701" width="18.5703125" style="3" customWidth="1"/>
    <col min="9702" max="9702" width="11.5703125" style="3" customWidth="1"/>
    <col min="9703" max="9706" width="12.28515625" style="3" customWidth="1"/>
    <col min="9707" max="9708" width="11" style="3" customWidth="1"/>
    <col min="9709" max="9709" width="20.28515625" style="3" customWidth="1"/>
    <col min="9710" max="9710" width="13.7109375" style="3" customWidth="1"/>
    <col min="9711" max="9711" width="15.28515625" style="3" customWidth="1"/>
    <col min="9712" max="9712" width="14.5703125" style="3" customWidth="1"/>
    <col min="9713" max="9714" width="11" style="3" customWidth="1"/>
    <col min="9715" max="9715" width="12" style="3" customWidth="1"/>
    <col min="9716" max="9718" width="15.28515625" style="3" customWidth="1"/>
    <col min="9719" max="9719" width="12.5703125" style="3" customWidth="1"/>
    <col min="9720" max="9722" width="11.5703125" style="3" customWidth="1"/>
    <col min="9723" max="9723" width="15.28515625" style="3" customWidth="1"/>
    <col min="9724" max="9724" width="13.42578125" style="3" customWidth="1"/>
    <col min="9725" max="9725" width="14.7109375" style="3" customWidth="1"/>
    <col min="9726" max="9727" width="11.5703125" style="3" customWidth="1"/>
    <col min="9728" max="9946" width="9.140625" style="3"/>
    <col min="9947" max="9947" width="25.28515625" style="3" customWidth="1"/>
    <col min="9948" max="9948" width="6.28515625" style="3" customWidth="1"/>
    <col min="9949" max="9949" width="10.7109375" style="3" customWidth="1"/>
    <col min="9950" max="9950" width="10.28515625" style="3" customWidth="1"/>
    <col min="9951" max="9951" width="32.28515625" style="3" customWidth="1"/>
    <col min="9952" max="9952" width="13.7109375" style="3" customWidth="1"/>
    <col min="9953" max="9953" width="11.7109375" style="3" customWidth="1"/>
    <col min="9954" max="9954" width="12.5703125" style="3" customWidth="1"/>
    <col min="9955" max="9956" width="11.5703125" style="3" customWidth="1"/>
    <col min="9957" max="9957" width="18.5703125" style="3" customWidth="1"/>
    <col min="9958" max="9958" width="11.5703125" style="3" customWidth="1"/>
    <col min="9959" max="9962" width="12.28515625" style="3" customWidth="1"/>
    <col min="9963" max="9964" width="11" style="3" customWidth="1"/>
    <col min="9965" max="9965" width="20.28515625" style="3" customWidth="1"/>
    <col min="9966" max="9966" width="13.7109375" style="3" customWidth="1"/>
    <col min="9967" max="9967" width="15.28515625" style="3" customWidth="1"/>
    <col min="9968" max="9968" width="14.5703125" style="3" customWidth="1"/>
    <col min="9969" max="9970" width="11" style="3" customWidth="1"/>
    <col min="9971" max="9971" width="12" style="3" customWidth="1"/>
    <col min="9972" max="9974" width="15.28515625" style="3" customWidth="1"/>
    <col min="9975" max="9975" width="12.5703125" style="3" customWidth="1"/>
    <col min="9976" max="9978" width="11.5703125" style="3" customWidth="1"/>
    <col min="9979" max="9979" width="15.28515625" style="3" customWidth="1"/>
    <col min="9980" max="9980" width="13.42578125" style="3" customWidth="1"/>
    <col min="9981" max="9981" width="14.7109375" style="3" customWidth="1"/>
    <col min="9982" max="9983" width="11.5703125" style="3" customWidth="1"/>
    <col min="9984" max="10202" width="9.140625" style="3"/>
    <col min="10203" max="10203" width="25.28515625" style="3" customWidth="1"/>
    <col min="10204" max="10204" width="6.28515625" style="3" customWidth="1"/>
    <col min="10205" max="10205" width="10.7109375" style="3" customWidth="1"/>
    <col min="10206" max="10206" width="10.28515625" style="3" customWidth="1"/>
    <col min="10207" max="10207" width="32.28515625" style="3" customWidth="1"/>
    <col min="10208" max="10208" width="13.7109375" style="3" customWidth="1"/>
    <col min="10209" max="10209" width="11.7109375" style="3" customWidth="1"/>
    <col min="10210" max="10210" width="12.5703125" style="3" customWidth="1"/>
    <col min="10211" max="10212" width="11.5703125" style="3" customWidth="1"/>
    <col min="10213" max="10213" width="18.5703125" style="3" customWidth="1"/>
    <col min="10214" max="10214" width="11.5703125" style="3" customWidth="1"/>
    <col min="10215" max="10218" width="12.28515625" style="3" customWidth="1"/>
    <col min="10219" max="10220" width="11" style="3" customWidth="1"/>
    <col min="10221" max="10221" width="20.28515625" style="3" customWidth="1"/>
    <col min="10222" max="10222" width="13.7109375" style="3" customWidth="1"/>
    <col min="10223" max="10223" width="15.28515625" style="3" customWidth="1"/>
    <col min="10224" max="10224" width="14.5703125" style="3" customWidth="1"/>
    <col min="10225" max="10226" width="11" style="3" customWidth="1"/>
    <col min="10227" max="10227" width="12" style="3" customWidth="1"/>
    <col min="10228" max="10230" width="15.28515625" style="3" customWidth="1"/>
    <col min="10231" max="10231" width="12.5703125" style="3" customWidth="1"/>
    <col min="10232" max="10234" width="11.5703125" style="3" customWidth="1"/>
    <col min="10235" max="10235" width="15.28515625" style="3" customWidth="1"/>
    <col min="10236" max="10236" width="13.42578125" style="3" customWidth="1"/>
    <col min="10237" max="10237" width="14.7109375" style="3" customWidth="1"/>
    <col min="10238" max="10239" width="11.5703125" style="3" customWidth="1"/>
    <col min="10240" max="10458" width="9.140625" style="3"/>
    <col min="10459" max="10459" width="25.28515625" style="3" customWidth="1"/>
    <col min="10460" max="10460" width="6.28515625" style="3" customWidth="1"/>
    <col min="10461" max="10461" width="10.7109375" style="3" customWidth="1"/>
    <col min="10462" max="10462" width="10.28515625" style="3" customWidth="1"/>
    <col min="10463" max="10463" width="32.28515625" style="3" customWidth="1"/>
    <col min="10464" max="10464" width="13.7109375" style="3" customWidth="1"/>
    <col min="10465" max="10465" width="11.7109375" style="3" customWidth="1"/>
    <col min="10466" max="10466" width="12.5703125" style="3" customWidth="1"/>
    <col min="10467" max="10468" width="11.5703125" style="3" customWidth="1"/>
    <col min="10469" max="10469" width="18.5703125" style="3" customWidth="1"/>
    <col min="10470" max="10470" width="11.5703125" style="3" customWidth="1"/>
    <col min="10471" max="10474" width="12.28515625" style="3" customWidth="1"/>
    <col min="10475" max="10476" width="11" style="3" customWidth="1"/>
    <col min="10477" max="10477" width="20.28515625" style="3" customWidth="1"/>
    <col min="10478" max="10478" width="13.7109375" style="3" customWidth="1"/>
    <col min="10479" max="10479" width="15.28515625" style="3" customWidth="1"/>
    <col min="10480" max="10480" width="14.5703125" style="3" customWidth="1"/>
    <col min="10481" max="10482" width="11" style="3" customWidth="1"/>
    <col min="10483" max="10483" width="12" style="3" customWidth="1"/>
    <col min="10484" max="10486" width="15.28515625" style="3" customWidth="1"/>
    <col min="10487" max="10487" width="12.5703125" style="3" customWidth="1"/>
    <col min="10488" max="10490" width="11.5703125" style="3" customWidth="1"/>
    <col min="10491" max="10491" width="15.28515625" style="3" customWidth="1"/>
    <col min="10492" max="10492" width="13.42578125" style="3" customWidth="1"/>
    <col min="10493" max="10493" width="14.7109375" style="3" customWidth="1"/>
    <col min="10494" max="10495" width="11.5703125" style="3" customWidth="1"/>
    <col min="10496" max="10714" width="9.140625" style="3"/>
    <col min="10715" max="10715" width="25.28515625" style="3" customWidth="1"/>
    <col min="10716" max="10716" width="6.28515625" style="3" customWidth="1"/>
    <col min="10717" max="10717" width="10.7109375" style="3" customWidth="1"/>
    <col min="10718" max="10718" width="10.28515625" style="3" customWidth="1"/>
    <col min="10719" max="10719" width="32.28515625" style="3" customWidth="1"/>
    <col min="10720" max="10720" width="13.7109375" style="3" customWidth="1"/>
    <col min="10721" max="10721" width="11.7109375" style="3" customWidth="1"/>
    <col min="10722" max="10722" width="12.5703125" style="3" customWidth="1"/>
    <col min="10723" max="10724" width="11.5703125" style="3" customWidth="1"/>
    <col min="10725" max="10725" width="18.5703125" style="3" customWidth="1"/>
    <col min="10726" max="10726" width="11.5703125" style="3" customWidth="1"/>
    <col min="10727" max="10730" width="12.28515625" style="3" customWidth="1"/>
    <col min="10731" max="10732" width="11" style="3" customWidth="1"/>
    <col min="10733" max="10733" width="20.28515625" style="3" customWidth="1"/>
    <col min="10734" max="10734" width="13.7109375" style="3" customWidth="1"/>
    <col min="10735" max="10735" width="15.28515625" style="3" customWidth="1"/>
    <col min="10736" max="10736" width="14.5703125" style="3" customWidth="1"/>
    <col min="10737" max="10738" width="11" style="3" customWidth="1"/>
    <col min="10739" max="10739" width="12" style="3" customWidth="1"/>
    <col min="10740" max="10742" width="15.28515625" style="3" customWidth="1"/>
    <col min="10743" max="10743" width="12.5703125" style="3" customWidth="1"/>
    <col min="10744" max="10746" width="11.5703125" style="3" customWidth="1"/>
    <col min="10747" max="10747" width="15.28515625" style="3" customWidth="1"/>
    <col min="10748" max="10748" width="13.42578125" style="3" customWidth="1"/>
    <col min="10749" max="10749" width="14.7109375" style="3" customWidth="1"/>
    <col min="10750" max="10751" width="11.5703125" style="3" customWidth="1"/>
    <col min="10752" max="10970" width="9.140625" style="3"/>
    <col min="10971" max="10971" width="25.28515625" style="3" customWidth="1"/>
    <col min="10972" max="10972" width="6.28515625" style="3" customWidth="1"/>
    <col min="10973" max="10973" width="10.7109375" style="3" customWidth="1"/>
    <col min="10974" max="10974" width="10.28515625" style="3" customWidth="1"/>
    <col min="10975" max="10975" width="32.28515625" style="3" customWidth="1"/>
    <col min="10976" max="10976" width="13.7109375" style="3" customWidth="1"/>
    <col min="10977" max="10977" width="11.7109375" style="3" customWidth="1"/>
    <col min="10978" max="10978" width="12.5703125" style="3" customWidth="1"/>
    <col min="10979" max="10980" width="11.5703125" style="3" customWidth="1"/>
    <col min="10981" max="10981" width="18.5703125" style="3" customWidth="1"/>
    <col min="10982" max="10982" width="11.5703125" style="3" customWidth="1"/>
    <col min="10983" max="10986" width="12.28515625" style="3" customWidth="1"/>
    <col min="10987" max="10988" width="11" style="3" customWidth="1"/>
    <col min="10989" max="10989" width="20.28515625" style="3" customWidth="1"/>
    <col min="10990" max="10990" width="13.7109375" style="3" customWidth="1"/>
    <col min="10991" max="10991" width="15.28515625" style="3" customWidth="1"/>
    <col min="10992" max="10992" width="14.5703125" style="3" customWidth="1"/>
    <col min="10993" max="10994" width="11" style="3" customWidth="1"/>
    <col min="10995" max="10995" width="12" style="3" customWidth="1"/>
    <col min="10996" max="10998" width="15.28515625" style="3" customWidth="1"/>
    <col min="10999" max="10999" width="12.5703125" style="3" customWidth="1"/>
    <col min="11000" max="11002" width="11.5703125" style="3" customWidth="1"/>
    <col min="11003" max="11003" width="15.28515625" style="3" customWidth="1"/>
    <col min="11004" max="11004" width="13.42578125" style="3" customWidth="1"/>
    <col min="11005" max="11005" width="14.7109375" style="3" customWidth="1"/>
    <col min="11006" max="11007" width="11.5703125" style="3" customWidth="1"/>
    <col min="11008" max="11226" width="9.140625" style="3"/>
    <col min="11227" max="11227" width="25.28515625" style="3" customWidth="1"/>
    <col min="11228" max="11228" width="6.28515625" style="3" customWidth="1"/>
    <col min="11229" max="11229" width="10.7109375" style="3" customWidth="1"/>
    <col min="11230" max="11230" width="10.28515625" style="3" customWidth="1"/>
    <col min="11231" max="11231" width="32.28515625" style="3" customWidth="1"/>
    <col min="11232" max="11232" width="13.7109375" style="3" customWidth="1"/>
    <col min="11233" max="11233" width="11.7109375" style="3" customWidth="1"/>
    <col min="11234" max="11234" width="12.5703125" style="3" customWidth="1"/>
    <col min="11235" max="11236" width="11.5703125" style="3" customWidth="1"/>
    <col min="11237" max="11237" width="18.5703125" style="3" customWidth="1"/>
    <col min="11238" max="11238" width="11.5703125" style="3" customWidth="1"/>
    <col min="11239" max="11242" width="12.28515625" style="3" customWidth="1"/>
    <col min="11243" max="11244" width="11" style="3" customWidth="1"/>
    <col min="11245" max="11245" width="20.28515625" style="3" customWidth="1"/>
    <col min="11246" max="11246" width="13.7109375" style="3" customWidth="1"/>
    <col min="11247" max="11247" width="15.28515625" style="3" customWidth="1"/>
    <col min="11248" max="11248" width="14.5703125" style="3" customWidth="1"/>
    <col min="11249" max="11250" width="11" style="3" customWidth="1"/>
    <col min="11251" max="11251" width="12" style="3" customWidth="1"/>
    <col min="11252" max="11254" width="15.28515625" style="3" customWidth="1"/>
    <col min="11255" max="11255" width="12.5703125" style="3" customWidth="1"/>
    <col min="11256" max="11258" width="11.5703125" style="3" customWidth="1"/>
    <col min="11259" max="11259" width="15.28515625" style="3" customWidth="1"/>
    <col min="11260" max="11260" width="13.42578125" style="3" customWidth="1"/>
    <col min="11261" max="11261" width="14.7109375" style="3" customWidth="1"/>
    <col min="11262" max="11263" width="11.5703125" style="3" customWidth="1"/>
    <col min="11264" max="11482" width="9.140625" style="3"/>
    <col min="11483" max="11483" width="25.28515625" style="3" customWidth="1"/>
    <col min="11484" max="11484" width="6.28515625" style="3" customWidth="1"/>
    <col min="11485" max="11485" width="10.7109375" style="3" customWidth="1"/>
    <col min="11486" max="11486" width="10.28515625" style="3" customWidth="1"/>
    <col min="11487" max="11487" width="32.28515625" style="3" customWidth="1"/>
    <col min="11488" max="11488" width="13.7109375" style="3" customWidth="1"/>
    <col min="11489" max="11489" width="11.7109375" style="3" customWidth="1"/>
    <col min="11490" max="11490" width="12.5703125" style="3" customWidth="1"/>
    <col min="11491" max="11492" width="11.5703125" style="3" customWidth="1"/>
    <col min="11493" max="11493" width="18.5703125" style="3" customWidth="1"/>
    <col min="11494" max="11494" width="11.5703125" style="3" customWidth="1"/>
    <col min="11495" max="11498" width="12.28515625" style="3" customWidth="1"/>
    <col min="11499" max="11500" width="11" style="3" customWidth="1"/>
    <col min="11501" max="11501" width="20.28515625" style="3" customWidth="1"/>
    <col min="11502" max="11502" width="13.7109375" style="3" customWidth="1"/>
    <col min="11503" max="11503" width="15.28515625" style="3" customWidth="1"/>
    <col min="11504" max="11504" width="14.5703125" style="3" customWidth="1"/>
    <col min="11505" max="11506" width="11" style="3" customWidth="1"/>
    <col min="11507" max="11507" width="12" style="3" customWidth="1"/>
    <col min="11508" max="11510" width="15.28515625" style="3" customWidth="1"/>
    <col min="11511" max="11511" width="12.5703125" style="3" customWidth="1"/>
    <col min="11512" max="11514" width="11.5703125" style="3" customWidth="1"/>
    <col min="11515" max="11515" width="15.28515625" style="3" customWidth="1"/>
    <col min="11516" max="11516" width="13.42578125" style="3" customWidth="1"/>
    <col min="11517" max="11517" width="14.7109375" style="3" customWidth="1"/>
    <col min="11518" max="11519" width="11.5703125" style="3" customWidth="1"/>
    <col min="11520" max="11738" width="9.140625" style="3"/>
    <col min="11739" max="11739" width="25.28515625" style="3" customWidth="1"/>
    <col min="11740" max="11740" width="6.28515625" style="3" customWidth="1"/>
    <col min="11741" max="11741" width="10.7109375" style="3" customWidth="1"/>
    <col min="11742" max="11742" width="10.28515625" style="3" customWidth="1"/>
    <col min="11743" max="11743" width="32.28515625" style="3" customWidth="1"/>
    <col min="11744" max="11744" width="13.7109375" style="3" customWidth="1"/>
    <col min="11745" max="11745" width="11.7109375" style="3" customWidth="1"/>
    <col min="11746" max="11746" width="12.5703125" style="3" customWidth="1"/>
    <col min="11747" max="11748" width="11.5703125" style="3" customWidth="1"/>
    <col min="11749" max="11749" width="18.5703125" style="3" customWidth="1"/>
    <col min="11750" max="11750" width="11.5703125" style="3" customWidth="1"/>
    <col min="11751" max="11754" width="12.28515625" style="3" customWidth="1"/>
    <col min="11755" max="11756" width="11" style="3" customWidth="1"/>
    <col min="11757" max="11757" width="20.28515625" style="3" customWidth="1"/>
    <col min="11758" max="11758" width="13.7109375" style="3" customWidth="1"/>
    <col min="11759" max="11759" width="15.28515625" style="3" customWidth="1"/>
    <col min="11760" max="11760" width="14.5703125" style="3" customWidth="1"/>
    <col min="11761" max="11762" width="11" style="3" customWidth="1"/>
    <col min="11763" max="11763" width="12" style="3" customWidth="1"/>
    <col min="11764" max="11766" width="15.28515625" style="3" customWidth="1"/>
    <col min="11767" max="11767" width="12.5703125" style="3" customWidth="1"/>
    <col min="11768" max="11770" width="11.5703125" style="3" customWidth="1"/>
    <col min="11771" max="11771" width="15.28515625" style="3" customWidth="1"/>
    <col min="11772" max="11772" width="13.42578125" style="3" customWidth="1"/>
    <col min="11773" max="11773" width="14.7109375" style="3" customWidth="1"/>
    <col min="11774" max="11775" width="11.5703125" style="3" customWidth="1"/>
    <col min="11776" max="11994" width="9.140625" style="3"/>
    <col min="11995" max="11995" width="25.28515625" style="3" customWidth="1"/>
    <col min="11996" max="11996" width="6.28515625" style="3" customWidth="1"/>
    <col min="11997" max="11997" width="10.7109375" style="3" customWidth="1"/>
    <col min="11998" max="11998" width="10.28515625" style="3" customWidth="1"/>
    <col min="11999" max="11999" width="32.28515625" style="3" customWidth="1"/>
    <col min="12000" max="12000" width="13.7109375" style="3" customWidth="1"/>
    <col min="12001" max="12001" width="11.7109375" style="3" customWidth="1"/>
    <col min="12002" max="12002" width="12.5703125" style="3" customWidth="1"/>
    <col min="12003" max="12004" width="11.5703125" style="3" customWidth="1"/>
    <col min="12005" max="12005" width="18.5703125" style="3" customWidth="1"/>
    <col min="12006" max="12006" width="11.5703125" style="3" customWidth="1"/>
    <col min="12007" max="12010" width="12.28515625" style="3" customWidth="1"/>
    <col min="12011" max="12012" width="11" style="3" customWidth="1"/>
    <col min="12013" max="12013" width="20.28515625" style="3" customWidth="1"/>
    <col min="12014" max="12014" width="13.7109375" style="3" customWidth="1"/>
    <col min="12015" max="12015" width="15.28515625" style="3" customWidth="1"/>
    <col min="12016" max="12016" width="14.5703125" style="3" customWidth="1"/>
    <col min="12017" max="12018" width="11" style="3" customWidth="1"/>
    <col min="12019" max="12019" width="12" style="3" customWidth="1"/>
    <col min="12020" max="12022" width="15.28515625" style="3" customWidth="1"/>
    <col min="12023" max="12023" width="12.5703125" style="3" customWidth="1"/>
    <col min="12024" max="12026" width="11.5703125" style="3" customWidth="1"/>
    <col min="12027" max="12027" width="15.28515625" style="3" customWidth="1"/>
    <col min="12028" max="12028" width="13.42578125" style="3" customWidth="1"/>
    <col min="12029" max="12029" width="14.7109375" style="3" customWidth="1"/>
    <col min="12030" max="12031" width="11.5703125" style="3" customWidth="1"/>
    <col min="12032" max="12250" width="9.140625" style="3"/>
    <col min="12251" max="12251" width="25.28515625" style="3" customWidth="1"/>
    <col min="12252" max="12252" width="6.28515625" style="3" customWidth="1"/>
    <col min="12253" max="12253" width="10.7109375" style="3" customWidth="1"/>
    <col min="12254" max="12254" width="10.28515625" style="3" customWidth="1"/>
    <col min="12255" max="12255" width="32.28515625" style="3" customWidth="1"/>
    <col min="12256" max="12256" width="13.7109375" style="3" customWidth="1"/>
    <col min="12257" max="12257" width="11.7109375" style="3" customWidth="1"/>
    <col min="12258" max="12258" width="12.5703125" style="3" customWidth="1"/>
    <col min="12259" max="12260" width="11.5703125" style="3" customWidth="1"/>
    <col min="12261" max="12261" width="18.5703125" style="3" customWidth="1"/>
    <col min="12262" max="12262" width="11.5703125" style="3" customWidth="1"/>
    <col min="12263" max="12266" width="12.28515625" style="3" customWidth="1"/>
    <col min="12267" max="12268" width="11" style="3" customWidth="1"/>
    <col min="12269" max="12269" width="20.28515625" style="3" customWidth="1"/>
    <col min="12270" max="12270" width="13.7109375" style="3" customWidth="1"/>
    <col min="12271" max="12271" width="15.28515625" style="3" customWidth="1"/>
    <col min="12272" max="12272" width="14.5703125" style="3" customWidth="1"/>
    <col min="12273" max="12274" width="11" style="3" customWidth="1"/>
    <col min="12275" max="12275" width="12" style="3" customWidth="1"/>
    <col min="12276" max="12278" width="15.28515625" style="3" customWidth="1"/>
    <col min="12279" max="12279" width="12.5703125" style="3" customWidth="1"/>
    <col min="12280" max="12282" width="11.5703125" style="3" customWidth="1"/>
    <col min="12283" max="12283" width="15.28515625" style="3" customWidth="1"/>
    <col min="12284" max="12284" width="13.42578125" style="3" customWidth="1"/>
    <col min="12285" max="12285" width="14.7109375" style="3" customWidth="1"/>
    <col min="12286" max="12287" width="11.5703125" style="3" customWidth="1"/>
    <col min="12288" max="12506" width="9.140625" style="3"/>
    <col min="12507" max="12507" width="25.28515625" style="3" customWidth="1"/>
    <col min="12508" max="12508" width="6.28515625" style="3" customWidth="1"/>
    <col min="12509" max="12509" width="10.7109375" style="3" customWidth="1"/>
    <col min="12510" max="12510" width="10.28515625" style="3" customWidth="1"/>
    <col min="12511" max="12511" width="32.28515625" style="3" customWidth="1"/>
    <col min="12512" max="12512" width="13.7109375" style="3" customWidth="1"/>
    <col min="12513" max="12513" width="11.7109375" style="3" customWidth="1"/>
    <col min="12514" max="12514" width="12.5703125" style="3" customWidth="1"/>
    <col min="12515" max="12516" width="11.5703125" style="3" customWidth="1"/>
    <col min="12517" max="12517" width="18.5703125" style="3" customWidth="1"/>
    <col min="12518" max="12518" width="11.5703125" style="3" customWidth="1"/>
    <col min="12519" max="12522" width="12.28515625" style="3" customWidth="1"/>
    <col min="12523" max="12524" width="11" style="3" customWidth="1"/>
    <col min="12525" max="12525" width="20.28515625" style="3" customWidth="1"/>
    <col min="12526" max="12526" width="13.7109375" style="3" customWidth="1"/>
    <col min="12527" max="12527" width="15.28515625" style="3" customWidth="1"/>
    <col min="12528" max="12528" width="14.5703125" style="3" customWidth="1"/>
    <col min="12529" max="12530" width="11" style="3" customWidth="1"/>
    <col min="12531" max="12531" width="12" style="3" customWidth="1"/>
    <col min="12532" max="12534" width="15.28515625" style="3" customWidth="1"/>
    <col min="12535" max="12535" width="12.5703125" style="3" customWidth="1"/>
    <col min="12536" max="12538" width="11.5703125" style="3" customWidth="1"/>
    <col min="12539" max="12539" width="15.28515625" style="3" customWidth="1"/>
    <col min="12540" max="12540" width="13.42578125" style="3" customWidth="1"/>
    <col min="12541" max="12541" width="14.7109375" style="3" customWidth="1"/>
    <col min="12542" max="12543" width="11.5703125" style="3" customWidth="1"/>
    <col min="12544" max="12762" width="9.140625" style="3"/>
    <col min="12763" max="12763" width="25.28515625" style="3" customWidth="1"/>
    <col min="12764" max="12764" width="6.28515625" style="3" customWidth="1"/>
    <col min="12765" max="12765" width="10.7109375" style="3" customWidth="1"/>
    <col min="12766" max="12766" width="10.28515625" style="3" customWidth="1"/>
    <col min="12767" max="12767" width="32.28515625" style="3" customWidth="1"/>
    <col min="12768" max="12768" width="13.7109375" style="3" customWidth="1"/>
    <col min="12769" max="12769" width="11.7109375" style="3" customWidth="1"/>
    <col min="12770" max="12770" width="12.5703125" style="3" customWidth="1"/>
    <col min="12771" max="12772" width="11.5703125" style="3" customWidth="1"/>
    <col min="12773" max="12773" width="18.5703125" style="3" customWidth="1"/>
    <col min="12774" max="12774" width="11.5703125" style="3" customWidth="1"/>
    <col min="12775" max="12778" width="12.28515625" style="3" customWidth="1"/>
    <col min="12779" max="12780" width="11" style="3" customWidth="1"/>
    <col min="12781" max="12781" width="20.28515625" style="3" customWidth="1"/>
    <col min="12782" max="12782" width="13.7109375" style="3" customWidth="1"/>
    <col min="12783" max="12783" width="15.28515625" style="3" customWidth="1"/>
    <col min="12784" max="12784" width="14.5703125" style="3" customWidth="1"/>
    <col min="12785" max="12786" width="11" style="3" customWidth="1"/>
    <col min="12787" max="12787" width="12" style="3" customWidth="1"/>
    <col min="12788" max="12790" width="15.28515625" style="3" customWidth="1"/>
    <col min="12791" max="12791" width="12.5703125" style="3" customWidth="1"/>
    <col min="12792" max="12794" width="11.5703125" style="3" customWidth="1"/>
    <col min="12795" max="12795" width="15.28515625" style="3" customWidth="1"/>
    <col min="12796" max="12796" width="13.42578125" style="3" customWidth="1"/>
    <col min="12797" max="12797" width="14.7109375" style="3" customWidth="1"/>
    <col min="12798" max="12799" width="11.5703125" style="3" customWidth="1"/>
    <col min="12800" max="13018" width="9.140625" style="3"/>
    <col min="13019" max="13019" width="25.28515625" style="3" customWidth="1"/>
    <col min="13020" max="13020" width="6.28515625" style="3" customWidth="1"/>
    <col min="13021" max="13021" width="10.7109375" style="3" customWidth="1"/>
    <col min="13022" max="13022" width="10.28515625" style="3" customWidth="1"/>
    <col min="13023" max="13023" width="32.28515625" style="3" customWidth="1"/>
    <col min="13024" max="13024" width="13.7109375" style="3" customWidth="1"/>
    <col min="13025" max="13025" width="11.7109375" style="3" customWidth="1"/>
    <col min="13026" max="13026" width="12.5703125" style="3" customWidth="1"/>
    <col min="13027" max="13028" width="11.5703125" style="3" customWidth="1"/>
    <col min="13029" max="13029" width="18.5703125" style="3" customWidth="1"/>
    <col min="13030" max="13030" width="11.5703125" style="3" customWidth="1"/>
    <col min="13031" max="13034" width="12.28515625" style="3" customWidth="1"/>
    <col min="13035" max="13036" width="11" style="3" customWidth="1"/>
    <col min="13037" max="13037" width="20.28515625" style="3" customWidth="1"/>
    <col min="13038" max="13038" width="13.7109375" style="3" customWidth="1"/>
    <col min="13039" max="13039" width="15.28515625" style="3" customWidth="1"/>
    <col min="13040" max="13040" width="14.5703125" style="3" customWidth="1"/>
    <col min="13041" max="13042" width="11" style="3" customWidth="1"/>
    <col min="13043" max="13043" width="12" style="3" customWidth="1"/>
    <col min="13044" max="13046" width="15.28515625" style="3" customWidth="1"/>
    <col min="13047" max="13047" width="12.5703125" style="3" customWidth="1"/>
    <col min="13048" max="13050" width="11.5703125" style="3" customWidth="1"/>
    <col min="13051" max="13051" width="15.28515625" style="3" customWidth="1"/>
    <col min="13052" max="13052" width="13.42578125" style="3" customWidth="1"/>
    <col min="13053" max="13053" width="14.7109375" style="3" customWidth="1"/>
    <col min="13054" max="13055" width="11.5703125" style="3" customWidth="1"/>
    <col min="13056" max="13274" width="9.140625" style="3"/>
    <col min="13275" max="13275" width="25.28515625" style="3" customWidth="1"/>
    <col min="13276" max="13276" width="6.28515625" style="3" customWidth="1"/>
    <col min="13277" max="13277" width="10.7109375" style="3" customWidth="1"/>
    <col min="13278" max="13278" width="10.28515625" style="3" customWidth="1"/>
    <col min="13279" max="13279" width="32.28515625" style="3" customWidth="1"/>
    <col min="13280" max="13280" width="13.7109375" style="3" customWidth="1"/>
    <col min="13281" max="13281" width="11.7109375" style="3" customWidth="1"/>
    <col min="13282" max="13282" width="12.5703125" style="3" customWidth="1"/>
    <col min="13283" max="13284" width="11.5703125" style="3" customWidth="1"/>
    <col min="13285" max="13285" width="18.5703125" style="3" customWidth="1"/>
    <col min="13286" max="13286" width="11.5703125" style="3" customWidth="1"/>
    <col min="13287" max="13290" width="12.28515625" style="3" customWidth="1"/>
    <col min="13291" max="13292" width="11" style="3" customWidth="1"/>
    <col min="13293" max="13293" width="20.28515625" style="3" customWidth="1"/>
    <col min="13294" max="13294" width="13.7109375" style="3" customWidth="1"/>
    <col min="13295" max="13295" width="15.28515625" style="3" customWidth="1"/>
    <col min="13296" max="13296" width="14.5703125" style="3" customWidth="1"/>
    <col min="13297" max="13298" width="11" style="3" customWidth="1"/>
    <col min="13299" max="13299" width="12" style="3" customWidth="1"/>
    <col min="13300" max="13302" width="15.28515625" style="3" customWidth="1"/>
    <col min="13303" max="13303" width="12.5703125" style="3" customWidth="1"/>
    <col min="13304" max="13306" width="11.5703125" style="3" customWidth="1"/>
    <col min="13307" max="13307" width="15.28515625" style="3" customWidth="1"/>
    <col min="13308" max="13308" width="13.42578125" style="3" customWidth="1"/>
    <col min="13309" max="13309" width="14.7109375" style="3" customWidth="1"/>
    <col min="13310" max="13311" width="11.5703125" style="3" customWidth="1"/>
    <col min="13312" max="13530" width="9.140625" style="3"/>
    <col min="13531" max="13531" width="25.28515625" style="3" customWidth="1"/>
    <col min="13532" max="13532" width="6.28515625" style="3" customWidth="1"/>
    <col min="13533" max="13533" width="10.7109375" style="3" customWidth="1"/>
    <col min="13534" max="13534" width="10.28515625" style="3" customWidth="1"/>
    <col min="13535" max="13535" width="32.28515625" style="3" customWidth="1"/>
    <col min="13536" max="13536" width="13.7109375" style="3" customWidth="1"/>
    <col min="13537" max="13537" width="11.7109375" style="3" customWidth="1"/>
    <col min="13538" max="13538" width="12.5703125" style="3" customWidth="1"/>
    <col min="13539" max="13540" width="11.5703125" style="3" customWidth="1"/>
    <col min="13541" max="13541" width="18.5703125" style="3" customWidth="1"/>
    <col min="13542" max="13542" width="11.5703125" style="3" customWidth="1"/>
    <col min="13543" max="13546" width="12.28515625" style="3" customWidth="1"/>
    <col min="13547" max="13548" width="11" style="3" customWidth="1"/>
    <col min="13549" max="13549" width="20.28515625" style="3" customWidth="1"/>
    <col min="13550" max="13550" width="13.7109375" style="3" customWidth="1"/>
    <col min="13551" max="13551" width="15.28515625" style="3" customWidth="1"/>
    <col min="13552" max="13552" width="14.5703125" style="3" customWidth="1"/>
    <col min="13553" max="13554" width="11" style="3" customWidth="1"/>
    <col min="13555" max="13555" width="12" style="3" customWidth="1"/>
    <col min="13556" max="13558" width="15.28515625" style="3" customWidth="1"/>
    <col min="13559" max="13559" width="12.5703125" style="3" customWidth="1"/>
    <col min="13560" max="13562" width="11.5703125" style="3" customWidth="1"/>
    <col min="13563" max="13563" width="15.28515625" style="3" customWidth="1"/>
    <col min="13564" max="13564" width="13.42578125" style="3" customWidth="1"/>
    <col min="13565" max="13565" width="14.7109375" style="3" customWidth="1"/>
    <col min="13566" max="13567" width="11.5703125" style="3" customWidth="1"/>
    <col min="13568" max="13786" width="9.140625" style="3"/>
    <col min="13787" max="13787" width="25.28515625" style="3" customWidth="1"/>
    <col min="13788" max="13788" width="6.28515625" style="3" customWidth="1"/>
    <col min="13789" max="13789" width="10.7109375" style="3" customWidth="1"/>
    <col min="13790" max="13790" width="10.28515625" style="3" customWidth="1"/>
    <col min="13791" max="13791" width="32.28515625" style="3" customWidth="1"/>
    <col min="13792" max="13792" width="13.7109375" style="3" customWidth="1"/>
    <col min="13793" max="13793" width="11.7109375" style="3" customWidth="1"/>
    <col min="13794" max="13794" width="12.5703125" style="3" customWidth="1"/>
    <col min="13795" max="13796" width="11.5703125" style="3" customWidth="1"/>
    <col min="13797" max="13797" width="18.5703125" style="3" customWidth="1"/>
    <col min="13798" max="13798" width="11.5703125" style="3" customWidth="1"/>
    <col min="13799" max="13802" width="12.28515625" style="3" customWidth="1"/>
    <col min="13803" max="13804" width="11" style="3" customWidth="1"/>
    <col min="13805" max="13805" width="20.28515625" style="3" customWidth="1"/>
    <col min="13806" max="13806" width="13.7109375" style="3" customWidth="1"/>
    <col min="13807" max="13807" width="15.28515625" style="3" customWidth="1"/>
    <col min="13808" max="13808" width="14.5703125" style="3" customWidth="1"/>
    <col min="13809" max="13810" width="11" style="3" customWidth="1"/>
    <col min="13811" max="13811" width="12" style="3" customWidth="1"/>
    <col min="13812" max="13814" width="15.28515625" style="3" customWidth="1"/>
    <col min="13815" max="13815" width="12.5703125" style="3" customWidth="1"/>
    <col min="13816" max="13818" width="11.5703125" style="3" customWidth="1"/>
    <col min="13819" max="13819" width="15.28515625" style="3" customWidth="1"/>
    <col min="13820" max="13820" width="13.42578125" style="3" customWidth="1"/>
    <col min="13821" max="13821" width="14.7109375" style="3" customWidth="1"/>
    <col min="13822" max="13823" width="11.5703125" style="3" customWidth="1"/>
    <col min="13824" max="14042" width="9.140625" style="3"/>
    <col min="14043" max="14043" width="25.28515625" style="3" customWidth="1"/>
    <col min="14044" max="14044" width="6.28515625" style="3" customWidth="1"/>
    <col min="14045" max="14045" width="10.7109375" style="3" customWidth="1"/>
    <col min="14046" max="14046" width="10.28515625" style="3" customWidth="1"/>
    <col min="14047" max="14047" width="32.28515625" style="3" customWidth="1"/>
    <col min="14048" max="14048" width="13.7109375" style="3" customWidth="1"/>
    <col min="14049" max="14049" width="11.7109375" style="3" customWidth="1"/>
    <col min="14050" max="14050" width="12.5703125" style="3" customWidth="1"/>
    <col min="14051" max="14052" width="11.5703125" style="3" customWidth="1"/>
    <col min="14053" max="14053" width="18.5703125" style="3" customWidth="1"/>
    <col min="14054" max="14054" width="11.5703125" style="3" customWidth="1"/>
    <col min="14055" max="14058" width="12.28515625" style="3" customWidth="1"/>
    <col min="14059" max="14060" width="11" style="3" customWidth="1"/>
    <col min="14061" max="14061" width="20.28515625" style="3" customWidth="1"/>
    <col min="14062" max="14062" width="13.7109375" style="3" customWidth="1"/>
    <col min="14063" max="14063" width="15.28515625" style="3" customWidth="1"/>
    <col min="14064" max="14064" width="14.5703125" style="3" customWidth="1"/>
    <col min="14065" max="14066" width="11" style="3" customWidth="1"/>
    <col min="14067" max="14067" width="12" style="3" customWidth="1"/>
    <col min="14068" max="14070" width="15.28515625" style="3" customWidth="1"/>
    <col min="14071" max="14071" width="12.5703125" style="3" customWidth="1"/>
    <col min="14072" max="14074" width="11.5703125" style="3" customWidth="1"/>
    <col min="14075" max="14075" width="15.28515625" style="3" customWidth="1"/>
    <col min="14076" max="14076" width="13.42578125" style="3" customWidth="1"/>
    <col min="14077" max="14077" width="14.7109375" style="3" customWidth="1"/>
    <col min="14078" max="14079" width="11.5703125" style="3" customWidth="1"/>
    <col min="14080" max="14298" width="9.140625" style="3"/>
    <col min="14299" max="14299" width="25.28515625" style="3" customWidth="1"/>
    <col min="14300" max="14300" width="6.28515625" style="3" customWidth="1"/>
    <col min="14301" max="14301" width="10.7109375" style="3" customWidth="1"/>
    <col min="14302" max="14302" width="10.28515625" style="3" customWidth="1"/>
    <col min="14303" max="14303" width="32.28515625" style="3" customWidth="1"/>
    <col min="14304" max="14304" width="13.7109375" style="3" customWidth="1"/>
    <col min="14305" max="14305" width="11.7109375" style="3" customWidth="1"/>
    <col min="14306" max="14306" width="12.5703125" style="3" customWidth="1"/>
    <col min="14307" max="14308" width="11.5703125" style="3" customWidth="1"/>
    <col min="14309" max="14309" width="18.5703125" style="3" customWidth="1"/>
    <col min="14310" max="14310" width="11.5703125" style="3" customWidth="1"/>
    <col min="14311" max="14314" width="12.28515625" style="3" customWidth="1"/>
    <col min="14315" max="14316" width="11" style="3" customWidth="1"/>
    <col min="14317" max="14317" width="20.28515625" style="3" customWidth="1"/>
    <col min="14318" max="14318" width="13.7109375" style="3" customWidth="1"/>
    <col min="14319" max="14319" width="15.28515625" style="3" customWidth="1"/>
    <col min="14320" max="14320" width="14.5703125" style="3" customWidth="1"/>
    <col min="14321" max="14322" width="11" style="3" customWidth="1"/>
    <col min="14323" max="14323" width="12" style="3" customWidth="1"/>
    <col min="14324" max="14326" width="15.28515625" style="3" customWidth="1"/>
    <col min="14327" max="14327" width="12.5703125" style="3" customWidth="1"/>
    <col min="14328" max="14330" width="11.5703125" style="3" customWidth="1"/>
    <col min="14331" max="14331" width="15.28515625" style="3" customWidth="1"/>
    <col min="14332" max="14332" width="13.42578125" style="3" customWidth="1"/>
    <col min="14333" max="14333" width="14.7109375" style="3" customWidth="1"/>
    <col min="14334" max="14335" width="11.5703125" style="3" customWidth="1"/>
    <col min="14336" max="14554" width="9.140625" style="3"/>
    <col min="14555" max="14555" width="25.28515625" style="3" customWidth="1"/>
    <col min="14556" max="14556" width="6.28515625" style="3" customWidth="1"/>
    <col min="14557" max="14557" width="10.7109375" style="3" customWidth="1"/>
    <col min="14558" max="14558" width="10.28515625" style="3" customWidth="1"/>
    <col min="14559" max="14559" width="32.28515625" style="3" customWidth="1"/>
    <col min="14560" max="14560" width="13.7109375" style="3" customWidth="1"/>
    <col min="14561" max="14561" width="11.7109375" style="3" customWidth="1"/>
    <col min="14562" max="14562" width="12.5703125" style="3" customWidth="1"/>
    <col min="14563" max="14564" width="11.5703125" style="3" customWidth="1"/>
    <col min="14565" max="14565" width="18.5703125" style="3" customWidth="1"/>
    <col min="14566" max="14566" width="11.5703125" style="3" customWidth="1"/>
    <col min="14567" max="14570" width="12.28515625" style="3" customWidth="1"/>
    <col min="14571" max="14572" width="11" style="3" customWidth="1"/>
    <col min="14573" max="14573" width="20.28515625" style="3" customWidth="1"/>
    <col min="14574" max="14574" width="13.7109375" style="3" customWidth="1"/>
    <col min="14575" max="14575" width="15.28515625" style="3" customWidth="1"/>
    <col min="14576" max="14576" width="14.5703125" style="3" customWidth="1"/>
    <col min="14577" max="14578" width="11" style="3" customWidth="1"/>
    <col min="14579" max="14579" width="12" style="3" customWidth="1"/>
    <col min="14580" max="14582" width="15.28515625" style="3" customWidth="1"/>
    <col min="14583" max="14583" width="12.5703125" style="3" customWidth="1"/>
    <col min="14584" max="14586" width="11.5703125" style="3" customWidth="1"/>
    <col min="14587" max="14587" width="15.28515625" style="3" customWidth="1"/>
    <col min="14588" max="14588" width="13.42578125" style="3" customWidth="1"/>
    <col min="14589" max="14589" width="14.7109375" style="3" customWidth="1"/>
    <col min="14590" max="14591" width="11.5703125" style="3" customWidth="1"/>
    <col min="14592" max="14810" width="9.140625" style="3"/>
    <col min="14811" max="14811" width="25.28515625" style="3" customWidth="1"/>
    <col min="14812" max="14812" width="6.28515625" style="3" customWidth="1"/>
    <col min="14813" max="14813" width="10.7109375" style="3" customWidth="1"/>
    <col min="14814" max="14814" width="10.28515625" style="3" customWidth="1"/>
    <col min="14815" max="14815" width="32.28515625" style="3" customWidth="1"/>
    <col min="14816" max="14816" width="13.7109375" style="3" customWidth="1"/>
    <col min="14817" max="14817" width="11.7109375" style="3" customWidth="1"/>
    <col min="14818" max="14818" width="12.5703125" style="3" customWidth="1"/>
    <col min="14819" max="14820" width="11.5703125" style="3" customWidth="1"/>
    <col min="14821" max="14821" width="18.5703125" style="3" customWidth="1"/>
    <col min="14822" max="14822" width="11.5703125" style="3" customWidth="1"/>
    <col min="14823" max="14826" width="12.28515625" style="3" customWidth="1"/>
    <col min="14827" max="14828" width="11" style="3" customWidth="1"/>
    <col min="14829" max="14829" width="20.28515625" style="3" customWidth="1"/>
    <col min="14830" max="14830" width="13.7109375" style="3" customWidth="1"/>
    <col min="14831" max="14831" width="15.28515625" style="3" customWidth="1"/>
    <col min="14832" max="14832" width="14.5703125" style="3" customWidth="1"/>
    <col min="14833" max="14834" width="11" style="3" customWidth="1"/>
    <col min="14835" max="14835" width="12" style="3" customWidth="1"/>
    <col min="14836" max="14838" width="15.28515625" style="3" customWidth="1"/>
    <col min="14839" max="14839" width="12.5703125" style="3" customWidth="1"/>
    <col min="14840" max="14842" width="11.5703125" style="3" customWidth="1"/>
    <col min="14843" max="14843" width="15.28515625" style="3" customWidth="1"/>
    <col min="14844" max="14844" width="13.42578125" style="3" customWidth="1"/>
    <col min="14845" max="14845" width="14.7109375" style="3" customWidth="1"/>
    <col min="14846" max="14847" width="11.5703125" style="3" customWidth="1"/>
    <col min="14848" max="15066" width="9.140625" style="3"/>
    <col min="15067" max="15067" width="25.28515625" style="3" customWidth="1"/>
    <col min="15068" max="15068" width="6.28515625" style="3" customWidth="1"/>
    <col min="15069" max="15069" width="10.7109375" style="3" customWidth="1"/>
    <col min="15070" max="15070" width="10.28515625" style="3" customWidth="1"/>
    <col min="15071" max="15071" width="32.28515625" style="3" customWidth="1"/>
    <col min="15072" max="15072" width="13.7109375" style="3" customWidth="1"/>
    <col min="15073" max="15073" width="11.7109375" style="3" customWidth="1"/>
    <col min="15074" max="15074" width="12.5703125" style="3" customWidth="1"/>
    <col min="15075" max="15076" width="11.5703125" style="3" customWidth="1"/>
    <col min="15077" max="15077" width="18.5703125" style="3" customWidth="1"/>
    <col min="15078" max="15078" width="11.5703125" style="3" customWidth="1"/>
    <col min="15079" max="15082" width="12.28515625" style="3" customWidth="1"/>
    <col min="15083" max="15084" width="11" style="3" customWidth="1"/>
    <col min="15085" max="15085" width="20.28515625" style="3" customWidth="1"/>
    <col min="15086" max="15086" width="13.7109375" style="3" customWidth="1"/>
    <col min="15087" max="15087" width="15.28515625" style="3" customWidth="1"/>
    <col min="15088" max="15088" width="14.5703125" style="3" customWidth="1"/>
    <col min="15089" max="15090" width="11" style="3" customWidth="1"/>
    <col min="15091" max="15091" width="12" style="3" customWidth="1"/>
    <col min="15092" max="15094" width="15.28515625" style="3" customWidth="1"/>
    <col min="15095" max="15095" width="12.5703125" style="3" customWidth="1"/>
    <col min="15096" max="15098" width="11.5703125" style="3" customWidth="1"/>
    <col min="15099" max="15099" width="15.28515625" style="3" customWidth="1"/>
    <col min="15100" max="15100" width="13.42578125" style="3" customWidth="1"/>
    <col min="15101" max="15101" width="14.7109375" style="3" customWidth="1"/>
    <col min="15102" max="15103" width="11.5703125" style="3" customWidth="1"/>
    <col min="15104" max="15322" width="9.140625" style="3"/>
    <col min="15323" max="15323" width="25.28515625" style="3" customWidth="1"/>
    <col min="15324" max="15324" width="6.28515625" style="3" customWidth="1"/>
    <col min="15325" max="15325" width="10.7109375" style="3" customWidth="1"/>
    <col min="15326" max="15326" width="10.28515625" style="3" customWidth="1"/>
    <col min="15327" max="15327" width="32.28515625" style="3" customWidth="1"/>
    <col min="15328" max="15328" width="13.7109375" style="3" customWidth="1"/>
    <col min="15329" max="15329" width="11.7109375" style="3" customWidth="1"/>
    <col min="15330" max="15330" width="12.5703125" style="3" customWidth="1"/>
    <col min="15331" max="15332" width="11.5703125" style="3" customWidth="1"/>
    <col min="15333" max="15333" width="18.5703125" style="3" customWidth="1"/>
    <col min="15334" max="15334" width="11.5703125" style="3" customWidth="1"/>
    <col min="15335" max="15338" width="12.28515625" style="3" customWidth="1"/>
    <col min="15339" max="15340" width="11" style="3" customWidth="1"/>
    <col min="15341" max="15341" width="20.28515625" style="3" customWidth="1"/>
    <col min="15342" max="15342" width="13.7109375" style="3" customWidth="1"/>
    <col min="15343" max="15343" width="15.28515625" style="3" customWidth="1"/>
    <col min="15344" max="15344" width="14.5703125" style="3" customWidth="1"/>
    <col min="15345" max="15346" width="11" style="3" customWidth="1"/>
    <col min="15347" max="15347" width="12" style="3" customWidth="1"/>
    <col min="15348" max="15350" width="15.28515625" style="3" customWidth="1"/>
    <col min="15351" max="15351" width="12.5703125" style="3" customWidth="1"/>
    <col min="15352" max="15354" width="11.5703125" style="3" customWidth="1"/>
    <col min="15355" max="15355" width="15.28515625" style="3" customWidth="1"/>
    <col min="15356" max="15356" width="13.42578125" style="3" customWidth="1"/>
    <col min="15357" max="15357" width="14.7109375" style="3" customWidth="1"/>
    <col min="15358" max="15359" width="11.5703125" style="3" customWidth="1"/>
    <col min="15360" max="15578" width="9.140625" style="3"/>
    <col min="15579" max="15579" width="25.28515625" style="3" customWidth="1"/>
    <col min="15580" max="15580" width="6.28515625" style="3" customWidth="1"/>
    <col min="15581" max="15581" width="10.7109375" style="3" customWidth="1"/>
    <col min="15582" max="15582" width="10.28515625" style="3" customWidth="1"/>
    <col min="15583" max="15583" width="32.28515625" style="3" customWidth="1"/>
    <col min="15584" max="15584" width="13.7109375" style="3" customWidth="1"/>
    <col min="15585" max="15585" width="11.7109375" style="3" customWidth="1"/>
    <col min="15586" max="15586" width="12.5703125" style="3" customWidth="1"/>
    <col min="15587" max="15588" width="11.5703125" style="3" customWidth="1"/>
    <col min="15589" max="15589" width="18.5703125" style="3" customWidth="1"/>
    <col min="15590" max="15590" width="11.5703125" style="3" customWidth="1"/>
    <col min="15591" max="15594" width="12.28515625" style="3" customWidth="1"/>
    <col min="15595" max="15596" width="11" style="3" customWidth="1"/>
    <col min="15597" max="15597" width="20.28515625" style="3" customWidth="1"/>
    <col min="15598" max="15598" width="13.7109375" style="3" customWidth="1"/>
    <col min="15599" max="15599" width="15.28515625" style="3" customWidth="1"/>
    <col min="15600" max="15600" width="14.5703125" style="3" customWidth="1"/>
    <col min="15601" max="15602" width="11" style="3" customWidth="1"/>
    <col min="15603" max="15603" width="12" style="3" customWidth="1"/>
    <col min="15604" max="15606" width="15.28515625" style="3" customWidth="1"/>
    <col min="15607" max="15607" width="12.5703125" style="3" customWidth="1"/>
    <col min="15608" max="15610" width="11.5703125" style="3" customWidth="1"/>
    <col min="15611" max="15611" width="15.28515625" style="3" customWidth="1"/>
    <col min="15612" max="15612" width="13.42578125" style="3" customWidth="1"/>
    <col min="15613" max="15613" width="14.7109375" style="3" customWidth="1"/>
    <col min="15614" max="15615" width="11.5703125" style="3" customWidth="1"/>
    <col min="15616" max="15834" width="9.140625" style="3"/>
    <col min="15835" max="15835" width="25.28515625" style="3" customWidth="1"/>
    <col min="15836" max="15836" width="6.28515625" style="3" customWidth="1"/>
    <col min="15837" max="15837" width="10.7109375" style="3" customWidth="1"/>
    <col min="15838" max="15838" width="10.28515625" style="3" customWidth="1"/>
    <col min="15839" max="15839" width="32.28515625" style="3" customWidth="1"/>
    <col min="15840" max="15840" width="13.7109375" style="3" customWidth="1"/>
    <col min="15841" max="15841" width="11.7109375" style="3" customWidth="1"/>
    <col min="15842" max="15842" width="12.5703125" style="3" customWidth="1"/>
    <col min="15843" max="15844" width="11.5703125" style="3" customWidth="1"/>
    <col min="15845" max="15845" width="18.5703125" style="3" customWidth="1"/>
    <col min="15846" max="15846" width="11.5703125" style="3" customWidth="1"/>
    <col min="15847" max="15850" width="12.28515625" style="3" customWidth="1"/>
    <col min="15851" max="15852" width="11" style="3" customWidth="1"/>
    <col min="15853" max="15853" width="20.28515625" style="3" customWidth="1"/>
    <col min="15854" max="15854" width="13.7109375" style="3" customWidth="1"/>
    <col min="15855" max="15855" width="15.28515625" style="3" customWidth="1"/>
    <col min="15856" max="15856" width="14.5703125" style="3" customWidth="1"/>
    <col min="15857" max="15858" width="11" style="3" customWidth="1"/>
    <col min="15859" max="15859" width="12" style="3" customWidth="1"/>
    <col min="15860" max="15862" width="15.28515625" style="3" customWidth="1"/>
    <col min="15863" max="15863" width="12.5703125" style="3" customWidth="1"/>
    <col min="15864" max="15866" width="11.5703125" style="3" customWidth="1"/>
    <col min="15867" max="15867" width="15.28515625" style="3" customWidth="1"/>
    <col min="15868" max="15868" width="13.42578125" style="3" customWidth="1"/>
    <col min="15869" max="15869" width="14.7109375" style="3" customWidth="1"/>
    <col min="15870" max="15871" width="11.5703125" style="3" customWidth="1"/>
    <col min="15872" max="16090" width="9.140625" style="3"/>
    <col min="16091" max="16091" width="25.28515625" style="3" customWidth="1"/>
    <col min="16092" max="16092" width="6.28515625" style="3" customWidth="1"/>
    <col min="16093" max="16093" width="10.7109375" style="3" customWidth="1"/>
    <col min="16094" max="16094" width="10.28515625" style="3" customWidth="1"/>
    <col min="16095" max="16095" width="32.28515625" style="3" customWidth="1"/>
    <col min="16096" max="16096" width="13.7109375" style="3" customWidth="1"/>
    <col min="16097" max="16097" width="11.7109375" style="3" customWidth="1"/>
    <col min="16098" max="16098" width="12.5703125" style="3" customWidth="1"/>
    <col min="16099" max="16100" width="11.5703125" style="3" customWidth="1"/>
    <col min="16101" max="16101" width="18.5703125" style="3" customWidth="1"/>
    <col min="16102" max="16102" width="11.5703125" style="3" customWidth="1"/>
    <col min="16103" max="16106" width="12.28515625" style="3" customWidth="1"/>
    <col min="16107" max="16108" width="11" style="3" customWidth="1"/>
    <col min="16109" max="16109" width="20.28515625" style="3" customWidth="1"/>
    <col min="16110" max="16110" width="13.7109375" style="3" customWidth="1"/>
    <col min="16111" max="16111" width="15.28515625" style="3" customWidth="1"/>
    <col min="16112" max="16112" width="14.5703125" style="3" customWidth="1"/>
    <col min="16113" max="16114" width="11" style="3" customWidth="1"/>
    <col min="16115" max="16115" width="12" style="3" customWidth="1"/>
    <col min="16116" max="16118" width="15.28515625" style="3" customWidth="1"/>
    <col min="16119" max="16119" width="12.5703125" style="3" customWidth="1"/>
    <col min="16120" max="16122" width="11.5703125" style="3" customWidth="1"/>
    <col min="16123" max="16123" width="15.28515625" style="3" customWidth="1"/>
    <col min="16124" max="16124" width="13.42578125" style="3" customWidth="1"/>
    <col min="16125" max="16125" width="14.7109375" style="3" customWidth="1"/>
    <col min="16126" max="16127" width="11.5703125" style="3" customWidth="1"/>
    <col min="16128" max="16384" width="9.140625" style="3"/>
  </cols>
  <sheetData>
    <row r="1" spans="1:34" x14ac:dyDescent="0.25">
      <c r="A1" s="1" t="s">
        <v>17</v>
      </c>
      <c r="B1" s="1" t="s">
        <v>18</v>
      </c>
      <c r="C1" s="1" t="s">
        <v>19</v>
      </c>
      <c r="O1" s="107"/>
      <c r="P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4" x14ac:dyDescent="0.25">
      <c r="A2" s="1" t="s">
        <v>121</v>
      </c>
      <c r="B2" s="122">
        <v>36700</v>
      </c>
      <c r="C2" s="122">
        <v>7370000</v>
      </c>
      <c r="E2" s="117"/>
      <c r="F2" s="117"/>
      <c r="I2" s="117"/>
      <c r="J2" s="117"/>
      <c r="O2" s="108"/>
      <c r="P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</row>
    <row r="3" spans="1:34" x14ac:dyDescent="0.25">
      <c r="A3" s="1" t="s">
        <v>122</v>
      </c>
      <c r="B3" s="122">
        <v>43100</v>
      </c>
      <c r="C3" s="122">
        <v>8010000</v>
      </c>
      <c r="E3" s="117"/>
      <c r="F3" s="117"/>
      <c r="I3" s="117"/>
      <c r="J3" s="117"/>
      <c r="O3" s="108"/>
      <c r="P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</row>
    <row r="4" spans="1:34" x14ac:dyDescent="0.25">
      <c r="A4" s="1" t="s">
        <v>123</v>
      </c>
      <c r="B4" s="122">
        <v>51000</v>
      </c>
      <c r="C4" s="122">
        <v>8560000</v>
      </c>
      <c r="E4" s="117"/>
      <c r="F4" s="117"/>
      <c r="I4" s="117"/>
      <c r="J4" s="117"/>
      <c r="O4" s="108"/>
      <c r="P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</row>
    <row r="5" spans="1:34" x14ac:dyDescent="0.25">
      <c r="A5" s="1" t="s">
        <v>127</v>
      </c>
      <c r="B5" s="122">
        <v>71100</v>
      </c>
      <c r="C5" s="122">
        <v>7670000</v>
      </c>
      <c r="E5" s="117"/>
      <c r="F5" s="117"/>
      <c r="I5" s="117"/>
      <c r="J5" s="117"/>
      <c r="O5" s="108"/>
      <c r="P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6" spans="1:34" x14ac:dyDescent="0.25">
      <c r="A6" s="1" t="s">
        <v>128</v>
      </c>
      <c r="B6" s="122">
        <v>22300</v>
      </c>
      <c r="C6" s="122">
        <v>8000000</v>
      </c>
      <c r="E6" s="117"/>
      <c r="F6" s="117"/>
      <c r="I6" s="117"/>
      <c r="J6" s="117"/>
      <c r="O6" s="108"/>
      <c r="P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</row>
    <row r="7" spans="1:34" x14ac:dyDescent="0.25">
      <c r="A7" s="1" t="s">
        <v>129</v>
      </c>
      <c r="B7" s="122">
        <v>75200</v>
      </c>
      <c r="C7" s="122">
        <v>8160000</v>
      </c>
      <c r="E7" s="117"/>
      <c r="F7" s="117"/>
      <c r="I7" s="117"/>
      <c r="J7" s="117"/>
      <c r="O7" s="108"/>
      <c r="P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</row>
    <row r="8" spans="1:34" x14ac:dyDescent="0.25">
      <c r="A8" s="1" t="s">
        <v>133</v>
      </c>
      <c r="B8" s="122">
        <v>57600</v>
      </c>
      <c r="C8" s="122">
        <v>7960000</v>
      </c>
      <c r="E8" s="117"/>
      <c r="F8" s="117"/>
      <c r="I8" s="117"/>
      <c r="J8" s="117"/>
      <c r="O8" s="108"/>
      <c r="P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</row>
    <row r="9" spans="1:34" x14ac:dyDescent="0.25">
      <c r="A9" s="1" t="s">
        <v>134</v>
      </c>
      <c r="B9" s="122">
        <v>56100</v>
      </c>
      <c r="C9" s="122">
        <v>8130000</v>
      </c>
      <c r="E9" s="117"/>
      <c r="F9" s="117"/>
      <c r="I9" s="117"/>
      <c r="J9" s="117"/>
      <c r="O9" s="108"/>
      <c r="P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</row>
    <row r="10" spans="1:34" x14ac:dyDescent="0.25">
      <c r="A10" s="1" t="s">
        <v>135</v>
      </c>
      <c r="B10" s="122">
        <v>60400</v>
      </c>
      <c r="C10" s="122">
        <v>8280000</v>
      </c>
      <c r="E10" s="117"/>
      <c r="F10" s="117"/>
      <c r="I10" s="117"/>
      <c r="J10" s="117"/>
      <c r="O10" s="108"/>
      <c r="P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</row>
    <row r="11" spans="1:34" x14ac:dyDescent="0.25">
      <c r="A11" s="1" t="s">
        <v>139</v>
      </c>
      <c r="B11" s="122">
        <v>60800</v>
      </c>
      <c r="C11" s="122">
        <v>8470000</v>
      </c>
      <c r="E11" s="117"/>
      <c r="F11" s="117"/>
      <c r="I11" s="117"/>
      <c r="J11" s="117"/>
      <c r="O11" s="108"/>
      <c r="P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</row>
    <row r="12" spans="1:34" x14ac:dyDescent="0.25">
      <c r="A12" s="1" t="s">
        <v>140</v>
      </c>
      <c r="B12" s="122">
        <v>68900</v>
      </c>
      <c r="C12" s="122">
        <v>8160000</v>
      </c>
      <c r="E12" s="117"/>
      <c r="F12" s="117"/>
      <c r="I12" s="117"/>
      <c r="J12" s="117"/>
      <c r="O12" s="108"/>
      <c r="P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</row>
    <row r="13" spans="1:34" x14ac:dyDescent="0.25">
      <c r="A13" s="1" t="s">
        <v>141</v>
      </c>
      <c r="B13" s="122">
        <v>64100</v>
      </c>
      <c r="C13" s="122">
        <v>7940000</v>
      </c>
      <c r="E13" s="117"/>
      <c r="F13" s="117"/>
      <c r="I13" s="117"/>
      <c r="J13" s="117"/>
      <c r="O13" s="108"/>
      <c r="P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</row>
    <row r="14" spans="1:34" x14ac:dyDescent="0.25">
      <c r="A14" s="1" t="s">
        <v>50</v>
      </c>
      <c r="B14" s="122">
        <v>0</v>
      </c>
      <c r="C14" s="122">
        <v>3460</v>
      </c>
      <c r="E14" s="117"/>
      <c r="F14" s="117"/>
      <c r="I14" s="117"/>
      <c r="J14" s="117"/>
      <c r="O14" s="108"/>
      <c r="P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</row>
    <row r="15" spans="1:34" x14ac:dyDescent="0.25">
      <c r="A15" s="1" t="s">
        <v>145</v>
      </c>
      <c r="B15" s="122">
        <v>50600</v>
      </c>
      <c r="C15" s="122">
        <v>8600000</v>
      </c>
      <c r="E15" s="117"/>
      <c r="F15" s="117"/>
      <c r="I15" s="117"/>
      <c r="J15" s="117"/>
      <c r="O15" s="108"/>
      <c r="P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</row>
    <row r="16" spans="1:34" x14ac:dyDescent="0.25">
      <c r="A16" s="1" t="s">
        <v>146</v>
      </c>
      <c r="B16" s="122">
        <v>57700</v>
      </c>
      <c r="C16" s="122">
        <v>8520000</v>
      </c>
      <c r="E16" s="117"/>
      <c r="F16" s="117"/>
      <c r="I16" s="117"/>
      <c r="J16" s="117"/>
      <c r="O16" s="108"/>
      <c r="P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</row>
    <row r="17" spans="1:34" x14ac:dyDescent="0.25">
      <c r="A17" s="1" t="s">
        <v>147</v>
      </c>
      <c r="B17" s="122">
        <v>62900</v>
      </c>
      <c r="C17" s="122">
        <v>8500000</v>
      </c>
      <c r="E17" s="117"/>
      <c r="F17" s="117"/>
      <c r="I17" s="117"/>
      <c r="J17" s="117"/>
      <c r="O17" s="108"/>
      <c r="P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</row>
    <row r="18" spans="1:34" x14ac:dyDescent="0.25">
      <c r="A18" s="1" t="s">
        <v>151</v>
      </c>
      <c r="B18" s="122">
        <v>70900</v>
      </c>
      <c r="C18" s="122">
        <v>8420000</v>
      </c>
      <c r="E18" s="117"/>
      <c r="F18" s="117"/>
      <c r="I18" s="117"/>
      <c r="J18" s="117"/>
      <c r="O18" s="108"/>
      <c r="P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</row>
    <row r="19" spans="1:34" x14ac:dyDescent="0.25">
      <c r="A19" s="1" t="s">
        <v>152</v>
      </c>
      <c r="B19" s="122">
        <v>69100</v>
      </c>
      <c r="C19" s="122">
        <v>8580000</v>
      </c>
      <c r="E19" s="117"/>
      <c r="F19" s="117"/>
      <c r="I19" s="117"/>
      <c r="J19" s="117"/>
      <c r="O19" s="108"/>
      <c r="P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</row>
    <row r="20" spans="1:34" x14ac:dyDescent="0.25">
      <c r="A20" s="1" t="s">
        <v>153</v>
      </c>
      <c r="B20" s="122">
        <v>71400</v>
      </c>
      <c r="C20" s="122">
        <v>8630000</v>
      </c>
      <c r="E20" s="117"/>
      <c r="F20" s="117"/>
      <c r="I20" s="117"/>
      <c r="J20" s="117"/>
      <c r="O20" s="108"/>
      <c r="P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</row>
    <row r="21" spans="1:34" x14ac:dyDescent="0.25">
      <c r="A21" s="1" t="s">
        <v>157</v>
      </c>
      <c r="B21" s="122">
        <v>45400</v>
      </c>
      <c r="C21" s="122">
        <v>8660000</v>
      </c>
      <c r="E21" s="117"/>
      <c r="F21" s="117"/>
      <c r="I21" s="117"/>
      <c r="J21" s="117"/>
      <c r="O21" s="108"/>
      <c r="P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</row>
    <row r="22" spans="1:34" x14ac:dyDescent="0.25">
      <c r="A22" s="1" t="s">
        <v>158</v>
      </c>
      <c r="B22" s="122">
        <v>44000</v>
      </c>
      <c r="C22" s="122">
        <v>8550000</v>
      </c>
      <c r="E22" s="117"/>
      <c r="F22" s="117"/>
      <c r="I22" s="117"/>
      <c r="J22" s="117"/>
      <c r="O22" s="108"/>
      <c r="P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</row>
    <row r="23" spans="1:34" x14ac:dyDescent="0.25">
      <c r="A23" s="1" t="s">
        <v>159</v>
      </c>
      <c r="B23" s="122">
        <v>42400</v>
      </c>
      <c r="C23" s="122">
        <v>8600000</v>
      </c>
      <c r="E23" s="117"/>
      <c r="F23" s="117"/>
      <c r="I23" s="117"/>
      <c r="J23" s="117"/>
      <c r="O23" s="108"/>
      <c r="P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</row>
    <row r="24" spans="1:34" x14ac:dyDescent="0.25">
      <c r="A24" s="1" t="s">
        <v>163</v>
      </c>
      <c r="B24" s="122">
        <v>39300</v>
      </c>
      <c r="C24" s="122">
        <v>8360000</v>
      </c>
      <c r="E24" s="117"/>
      <c r="F24" s="117"/>
      <c r="I24" s="117"/>
      <c r="J24" s="117"/>
      <c r="O24" s="108"/>
      <c r="P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</row>
    <row r="25" spans="1:34" x14ac:dyDescent="0.25">
      <c r="A25" s="1" t="s">
        <v>164</v>
      </c>
      <c r="B25" s="122">
        <v>39500</v>
      </c>
      <c r="C25" s="122">
        <v>8410000</v>
      </c>
      <c r="E25" s="117"/>
      <c r="F25" s="117"/>
      <c r="I25" s="117"/>
      <c r="J25" s="117"/>
      <c r="O25" s="108"/>
      <c r="P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</row>
    <row r="26" spans="1:34" x14ac:dyDescent="0.25">
      <c r="A26" s="1" t="s">
        <v>165</v>
      </c>
      <c r="B26" s="122">
        <v>43200</v>
      </c>
      <c r="C26" s="122">
        <v>8870000</v>
      </c>
      <c r="E26" s="117"/>
      <c r="F26" s="117"/>
      <c r="I26" s="117"/>
      <c r="J26" s="117"/>
      <c r="O26" s="108"/>
      <c r="P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</row>
    <row r="27" spans="1:34" x14ac:dyDescent="0.25">
      <c r="A27" s="1" t="s">
        <v>50</v>
      </c>
      <c r="B27" s="122">
        <v>0</v>
      </c>
      <c r="C27" s="122">
        <v>5240</v>
      </c>
      <c r="E27" s="117"/>
      <c r="F27" s="117"/>
      <c r="I27" s="117"/>
      <c r="J27" s="117"/>
      <c r="O27" s="108"/>
      <c r="P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</row>
    <row r="28" spans="1:34" x14ac:dyDescent="0.25">
      <c r="A28" s="1" t="s">
        <v>169</v>
      </c>
      <c r="B28" s="122">
        <v>68700</v>
      </c>
      <c r="C28" s="122">
        <v>8740000</v>
      </c>
      <c r="E28" s="117"/>
      <c r="F28" s="117"/>
      <c r="I28" s="117"/>
      <c r="J28" s="117"/>
      <c r="O28" s="108"/>
      <c r="P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</row>
    <row r="29" spans="1:34" x14ac:dyDescent="0.25">
      <c r="A29" s="1" t="s">
        <v>170</v>
      </c>
      <c r="B29" s="122">
        <v>70500</v>
      </c>
      <c r="C29" s="122">
        <v>8650000</v>
      </c>
      <c r="E29" s="117"/>
      <c r="F29" s="117"/>
      <c r="I29" s="117"/>
      <c r="J29" s="117"/>
      <c r="O29" s="108"/>
      <c r="P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</row>
    <row r="30" spans="1:34" x14ac:dyDescent="0.25">
      <c r="A30" s="1" t="s">
        <v>171</v>
      </c>
      <c r="B30" s="122">
        <v>69800</v>
      </c>
      <c r="C30" s="122">
        <v>9090000</v>
      </c>
      <c r="E30" s="117"/>
      <c r="F30" s="117"/>
      <c r="I30" s="117"/>
      <c r="J30" s="117"/>
      <c r="O30" s="108"/>
      <c r="P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</row>
    <row r="31" spans="1:34" x14ac:dyDescent="0.25">
      <c r="A31" s="1" t="s">
        <v>175</v>
      </c>
      <c r="B31" s="122">
        <v>65300</v>
      </c>
      <c r="C31" s="122">
        <v>8030000</v>
      </c>
      <c r="E31" s="117"/>
      <c r="F31" s="117"/>
      <c r="I31" s="117"/>
      <c r="J31" s="117"/>
      <c r="O31" s="108"/>
      <c r="P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</row>
    <row r="32" spans="1:34" x14ac:dyDescent="0.25">
      <c r="A32" s="1" t="s">
        <v>176</v>
      </c>
      <c r="B32" s="122">
        <v>75800</v>
      </c>
      <c r="C32" s="122">
        <v>8620000</v>
      </c>
      <c r="E32" s="117"/>
      <c r="F32" s="117"/>
      <c r="I32" s="117"/>
      <c r="J32" s="117"/>
      <c r="O32" s="108"/>
      <c r="P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</row>
    <row r="33" spans="1:34" x14ac:dyDescent="0.25">
      <c r="A33" s="1" t="s">
        <v>177</v>
      </c>
      <c r="B33" s="122">
        <v>71700</v>
      </c>
      <c r="C33" s="122">
        <v>8270000</v>
      </c>
      <c r="E33" s="117"/>
      <c r="F33" s="117"/>
      <c r="I33" s="117"/>
      <c r="J33" s="117"/>
      <c r="O33" s="108"/>
      <c r="P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</row>
    <row r="34" spans="1:34" x14ac:dyDescent="0.25">
      <c r="A34" s="1" t="s">
        <v>181</v>
      </c>
      <c r="B34" s="122">
        <v>68100</v>
      </c>
      <c r="C34" s="122">
        <v>8460000</v>
      </c>
      <c r="E34" s="117"/>
      <c r="F34" s="117"/>
      <c r="I34" s="117"/>
      <c r="J34" s="117"/>
      <c r="O34" s="108"/>
      <c r="P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</row>
    <row r="35" spans="1:34" x14ac:dyDescent="0.25">
      <c r="A35" s="1" t="s">
        <v>182</v>
      </c>
      <c r="B35" s="122">
        <v>67900</v>
      </c>
      <c r="C35" s="122">
        <v>8790000</v>
      </c>
      <c r="E35" s="117"/>
      <c r="F35" s="117"/>
      <c r="I35" s="117"/>
      <c r="J35" s="117"/>
      <c r="O35" s="108"/>
      <c r="P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</row>
    <row r="36" spans="1:34" x14ac:dyDescent="0.25">
      <c r="A36" s="1" t="s">
        <v>183</v>
      </c>
      <c r="B36" s="122">
        <v>63200</v>
      </c>
      <c r="C36" s="122">
        <v>8430000</v>
      </c>
      <c r="E36" s="117"/>
      <c r="F36" s="117"/>
      <c r="I36" s="117"/>
      <c r="J36" s="117"/>
      <c r="O36" s="108"/>
      <c r="P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</row>
    <row r="37" spans="1:34" x14ac:dyDescent="0.25">
      <c r="A37" s="1" t="s">
        <v>253</v>
      </c>
      <c r="B37" s="122">
        <v>72800</v>
      </c>
      <c r="C37" s="122">
        <v>8650000</v>
      </c>
      <c r="E37" s="117"/>
      <c r="F37" s="117"/>
      <c r="I37" s="117"/>
      <c r="J37" s="117"/>
      <c r="O37" s="108"/>
      <c r="P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</row>
    <row r="38" spans="1:34" x14ac:dyDescent="0.25">
      <c r="A38" s="1" t="s">
        <v>254</v>
      </c>
      <c r="B38" s="122">
        <v>75900</v>
      </c>
      <c r="C38" s="122">
        <v>8830000</v>
      </c>
      <c r="E38" s="117"/>
      <c r="F38" s="117"/>
      <c r="I38" s="117"/>
      <c r="J38" s="117"/>
      <c r="O38" s="108"/>
      <c r="P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</row>
    <row r="39" spans="1:34" x14ac:dyDescent="0.25">
      <c r="A39" s="1" t="s">
        <v>255</v>
      </c>
      <c r="B39" s="122">
        <v>67700</v>
      </c>
      <c r="C39" s="122">
        <v>8350000</v>
      </c>
      <c r="E39" s="117"/>
      <c r="F39" s="117"/>
      <c r="I39" s="117"/>
      <c r="J39" s="117"/>
      <c r="O39" s="108"/>
      <c r="P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</row>
    <row r="40" spans="1:34" x14ac:dyDescent="0.25">
      <c r="A40" s="1" t="s">
        <v>50</v>
      </c>
      <c r="B40" s="122">
        <v>0</v>
      </c>
      <c r="C40" s="122">
        <v>3590</v>
      </c>
      <c r="E40" s="117"/>
      <c r="F40" s="117"/>
      <c r="I40" s="117"/>
      <c r="J40" s="117"/>
      <c r="O40" s="108"/>
      <c r="P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</row>
    <row r="41" spans="1:34" x14ac:dyDescent="0.25">
      <c r="A41" s="1" t="s">
        <v>259</v>
      </c>
      <c r="B41" s="122">
        <v>44700</v>
      </c>
      <c r="C41" s="122">
        <v>8910000</v>
      </c>
      <c r="E41" s="117"/>
      <c r="F41" s="117"/>
      <c r="I41" s="117"/>
      <c r="J41" s="117"/>
      <c r="O41" s="108"/>
      <c r="P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</row>
    <row r="42" spans="1:34" x14ac:dyDescent="0.25">
      <c r="A42" s="1" t="s">
        <v>260</v>
      </c>
      <c r="B42" s="122">
        <v>45000</v>
      </c>
      <c r="C42" s="122">
        <v>9020000</v>
      </c>
      <c r="E42" s="117"/>
      <c r="F42" s="117"/>
      <c r="I42" s="117"/>
      <c r="J42" s="117"/>
      <c r="O42" s="108"/>
      <c r="P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</row>
    <row r="43" spans="1:34" x14ac:dyDescent="0.25">
      <c r="A43" s="1" t="s">
        <v>261</v>
      </c>
      <c r="B43" s="122">
        <v>43500</v>
      </c>
      <c r="C43" s="122">
        <v>8960000</v>
      </c>
      <c r="E43" s="117"/>
      <c r="F43" s="117"/>
      <c r="I43" s="117"/>
      <c r="J43" s="117"/>
      <c r="O43" s="108"/>
      <c r="P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</row>
    <row r="44" spans="1:34" x14ac:dyDescent="0.25">
      <c r="A44" s="1" t="s">
        <v>265</v>
      </c>
      <c r="B44" s="122">
        <v>58900</v>
      </c>
      <c r="C44" s="122">
        <v>9240000</v>
      </c>
      <c r="E44" s="117"/>
      <c r="F44" s="117"/>
      <c r="I44" s="117"/>
      <c r="J44" s="117"/>
      <c r="O44" s="108"/>
      <c r="P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</row>
    <row r="45" spans="1:34" x14ac:dyDescent="0.25">
      <c r="A45" s="1" t="s">
        <v>266</v>
      </c>
      <c r="B45" s="122">
        <v>56700</v>
      </c>
      <c r="C45" s="122">
        <v>8380000</v>
      </c>
      <c r="E45" s="117"/>
      <c r="F45" s="117"/>
      <c r="I45" s="117"/>
      <c r="J45" s="117"/>
      <c r="O45" s="108"/>
      <c r="P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</row>
    <row r="46" spans="1:34" x14ac:dyDescent="0.25">
      <c r="A46" s="1" t="s">
        <v>267</v>
      </c>
      <c r="B46" s="122">
        <v>64400</v>
      </c>
      <c r="C46" s="122">
        <v>8740000</v>
      </c>
      <c r="E46" s="117"/>
      <c r="F46" s="117"/>
      <c r="I46" s="117"/>
      <c r="J46" s="117"/>
      <c r="O46" s="108"/>
      <c r="P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</row>
    <row r="47" spans="1:34" x14ac:dyDescent="0.25">
      <c r="A47" s="1" t="s">
        <v>271</v>
      </c>
      <c r="B47" s="122">
        <v>50400</v>
      </c>
      <c r="C47" s="122">
        <v>8790000</v>
      </c>
      <c r="E47" s="117"/>
      <c r="F47" s="117"/>
      <c r="I47" s="117"/>
      <c r="J47" s="117"/>
      <c r="O47" s="108"/>
      <c r="P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</row>
    <row r="48" spans="1:34" x14ac:dyDescent="0.25">
      <c r="A48" s="1" t="s">
        <v>272</v>
      </c>
      <c r="B48" s="122">
        <v>63800</v>
      </c>
      <c r="C48" s="122">
        <v>8530000</v>
      </c>
      <c r="E48" s="117"/>
      <c r="F48" s="117"/>
      <c r="I48" s="117"/>
      <c r="J48" s="117"/>
      <c r="O48" s="108"/>
      <c r="P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</row>
    <row r="49" spans="1:34" x14ac:dyDescent="0.25">
      <c r="A49" s="1" t="s">
        <v>273</v>
      </c>
      <c r="B49" s="122">
        <v>72400</v>
      </c>
      <c r="C49" s="122">
        <v>8300000</v>
      </c>
      <c r="E49" s="117"/>
      <c r="F49" s="117"/>
      <c r="I49" s="117"/>
      <c r="J49" s="117"/>
      <c r="O49" s="108"/>
      <c r="P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</row>
    <row r="50" spans="1:34" x14ac:dyDescent="0.25">
      <c r="A50" s="1" t="s">
        <v>277</v>
      </c>
      <c r="B50" s="122">
        <v>79300</v>
      </c>
      <c r="C50" s="122">
        <v>8710000</v>
      </c>
      <c r="E50" s="117"/>
      <c r="F50" s="117"/>
      <c r="I50" s="117"/>
      <c r="J50" s="117"/>
      <c r="O50" s="108"/>
      <c r="P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</row>
    <row r="51" spans="1:34" x14ac:dyDescent="0.25">
      <c r="A51" s="1" t="s">
        <v>278</v>
      </c>
      <c r="B51" s="122">
        <v>75900</v>
      </c>
      <c r="C51" s="122">
        <v>8240000</v>
      </c>
      <c r="E51" s="117"/>
      <c r="F51" s="117"/>
      <c r="I51" s="117"/>
      <c r="J51" s="117"/>
      <c r="O51" s="108"/>
      <c r="P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</row>
    <row r="52" spans="1:34" x14ac:dyDescent="0.25">
      <c r="A52" s="1" t="s">
        <v>279</v>
      </c>
      <c r="B52" s="122">
        <v>80700</v>
      </c>
      <c r="C52" s="122">
        <v>8930000</v>
      </c>
      <c r="E52" s="117"/>
      <c r="F52" s="117"/>
      <c r="I52" s="117"/>
      <c r="J52" s="117"/>
      <c r="O52" s="108"/>
      <c r="P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</row>
    <row r="53" spans="1:34" x14ac:dyDescent="0.25">
      <c r="A53" s="1" t="s">
        <v>50</v>
      </c>
      <c r="B53" s="122">
        <v>0</v>
      </c>
      <c r="C53" s="122">
        <v>0</v>
      </c>
      <c r="E53" s="117"/>
      <c r="F53" s="117"/>
      <c r="I53" s="117"/>
      <c r="J53" s="117"/>
      <c r="O53" s="108"/>
      <c r="P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</row>
    <row r="54" spans="1:34" x14ac:dyDescent="0.25">
      <c r="A54" s="1" t="s">
        <v>283</v>
      </c>
      <c r="B54" s="122">
        <v>78100</v>
      </c>
      <c r="C54" s="122">
        <v>8890000</v>
      </c>
      <c r="E54" s="117"/>
      <c r="F54" s="117"/>
      <c r="I54" s="117"/>
      <c r="J54" s="117"/>
      <c r="O54" s="108"/>
      <c r="P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</row>
    <row r="55" spans="1:34" x14ac:dyDescent="0.25">
      <c r="A55" s="1" t="s">
        <v>284</v>
      </c>
      <c r="B55" s="122">
        <v>72500</v>
      </c>
      <c r="C55" s="122">
        <v>8560000</v>
      </c>
      <c r="E55" s="117"/>
      <c r="F55" s="117"/>
      <c r="I55" s="117"/>
      <c r="J55" s="117"/>
      <c r="O55" s="108"/>
      <c r="P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</row>
    <row r="56" spans="1:34" x14ac:dyDescent="0.25">
      <c r="A56" s="1" t="s">
        <v>285</v>
      </c>
      <c r="B56" s="122">
        <v>78000</v>
      </c>
      <c r="C56" s="122">
        <v>8810000</v>
      </c>
      <c r="E56" s="117"/>
      <c r="F56" s="117"/>
      <c r="I56" s="117"/>
      <c r="J56" s="117"/>
      <c r="O56" s="108"/>
      <c r="P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spans="1:34" x14ac:dyDescent="0.25">
      <c r="A57" s="1" t="s">
        <v>289</v>
      </c>
      <c r="B57" s="122">
        <v>72900</v>
      </c>
      <c r="C57" s="122">
        <v>8580000</v>
      </c>
      <c r="E57" s="117"/>
      <c r="F57" s="117"/>
      <c r="I57" s="117"/>
      <c r="J57" s="117"/>
      <c r="O57" s="108"/>
      <c r="P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</row>
    <row r="58" spans="1:34" x14ac:dyDescent="0.25">
      <c r="A58" s="1" t="s">
        <v>290</v>
      </c>
      <c r="B58" s="122">
        <v>73800</v>
      </c>
      <c r="C58" s="122">
        <v>9000000</v>
      </c>
      <c r="E58" s="117"/>
      <c r="F58" s="117"/>
      <c r="I58" s="117"/>
      <c r="J58" s="117"/>
      <c r="O58" s="108"/>
      <c r="P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</row>
    <row r="59" spans="1:34" x14ac:dyDescent="0.25">
      <c r="A59" s="1" t="s">
        <v>291</v>
      </c>
      <c r="B59" s="122">
        <v>71400</v>
      </c>
      <c r="C59" s="122">
        <v>8390000</v>
      </c>
      <c r="E59" s="117"/>
      <c r="F59" s="117"/>
      <c r="I59" s="117"/>
      <c r="J59" s="117"/>
      <c r="O59" s="108"/>
      <c r="P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</row>
    <row r="60" spans="1:34" x14ac:dyDescent="0.25">
      <c r="A60" s="1" t="s">
        <v>187</v>
      </c>
      <c r="B60" s="122">
        <v>65700</v>
      </c>
      <c r="C60" s="122">
        <v>8680000</v>
      </c>
      <c r="E60" s="117"/>
      <c r="F60" s="117"/>
      <c r="I60" s="117"/>
      <c r="J60" s="117"/>
      <c r="O60" s="108"/>
      <c r="P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</row>
    <row r="61" spans="1:34" x14ac:dyDescent="0.25">
      <c r="A61" s="1" t="s">
        <v>188</v>
      </c>
      <c r="B61" s="122">
        <v>67000</v>
      </c>
      <c r="C61" s="122">
        <v>8550000</v>
      </c>
      <c r="E61" s="117"/>
      <c r="F61" s="117"/>
      <c r="I61" s="117"/>
      <c r="J61" s="117"/>
      <c r="O61" s="108"/>
      <c r="P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</row>
    <row r="62" spans="1:34" x14ac:dyDescent="0.25">
      <c r="A62" s="1" t="s">
        <v>189</v>
      </c>
      <c r="B62" s="122">
        <v>72500</v>
      </c>
      <c r="C62" s="122">
        <v>8610000</v>
      </c>
      <c r="E62" s="117"/>
      <c r="F62" s="117"/>
      <c r="I62" s="117"/>
      <c r="J62" s="117"/>
      <c r="O62" s="108"/>
      <c r="P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</row>
    <row r="63" spans="1:34" x14ac:dyDescent="0.25">
      <c r="A63" s="1" t="s">
        <v>193</v>
      </c>
      <c r="B63" s="122">
        <v>63000</v>
      </c>
      <c r="C63" s="122">
        <v>8400000</v>
      </c>
      <c r="E63" s="117"/>
      <c r="F63" s="117"/>
      <c r="I63" s="117"/>
      <c r="J63" s="117"/>
      <c r="O63" s="108"/>
      <c r="P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</row>
    <row r="64" spans="1:34" x14ac:dyDescent="0.25">
      <c r="A64" s="1" t="s">
        <v>194</v>
      </c>
      <c r="B64" s="122">
        <v>68000</v>
      </c>
      <c r="C64" s="122">
        <v>8790000</v>
      </c>
      <c r="E64" s="117"/>
      <c r="F64" s="117"/>
      <c r="I64" s="117"/>
      <c r="J64" s="117"/>
      <c r="O64" s="108"/>
      <c r="P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</row>
    <row r="65" spans="1:34" x14ac:dyDescent="0.25">
      <c r="A65" s="1" t="s">
        <v>195</v>
      </c>
      <c r="B65" s="122">
        <v>67700</v>
      </c>
      <c r="C65" s="122">
        <v>8790000</v>
      </c>
      <c r="E65" s="117"/>
      <c r="F65" s="117"/>
      <c r="I65" s="117"/>
      <c r="J65" s="117"/>
      <c r="O65" s="108"/>
      <c r="P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</row>
    <row r="66" spans="1:34" x14ac:dyDescent="0.25">
      <c r="A66" s="1" t="s">
        <v>50</v>
      </c>
      <c r="B66" s="122">
        <v>0</v>
      </c>
      <c r="C66" s="122">
        <v>2680</v>
      </c>
      <c r="E66" s="117"/>
      <c r="F66" s="117"/>
      <c r="I66" s="117"/>
      <c r="J66" s="117"/>
      <c r="O66" s="108"/>
      <c r="P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</row>
    <row r="67" spans="1:34" x14ac:dyDescent="0.25">
      <c r="A67" s="1" t="s">
        <v>199</v>
      </c>
      <c r="B67" s="122">
        <v>66100</v>
      </c>
      <c r="C67" s="122">
        <v>8850000</v>
      </c>
      <c r="E67" s="117"/>
      <c r="F67" s="117"/>
      <c r="I67" s="117"/>
      <c r="J67" s="117"/>
      <c r="O67" s="108"/>
      <c r="P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</row>
    <row r="68" spans="1:34" x14ac:dyDescent="0.25">
      <c r="A68" s="1" t="s">
        <v>200</v>
      </c>
      <c r="B68" s="122">
        <v>75700</v>
      </c>
      <c r="C68" s="122">
        <v>9020000</v>
      </c>
      <c r="E68" s="117"/>
      <c r="F68" s="117"/>
      <c r="I68" s="117"/>
      <c r="J68" s="117"/>
      <c r="O68" s="108"/>
      <c r="P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</row>
    <row r="69" spans="1:34" x14ac:dyDescent="0.25">
      <c r="A69" s="1" t="s">
        <v>201</v>
      </c>
      <c r="B69" s="122">
        <v>71000</v>
      </c>
      <c r="C69" s="122">
        <v>9090000</v>
      </c>
      <c r="E69" s="117"/>
      <c r="F69" s="117"/>
      <c r="I69" s="117"/>
      <c r="J69" s="117"/>
      <c r="O69" s="108"/>
      <c r="P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</row>
    <row r="70" spans="1:34" x14ac:dyDescent="0.25">
      <c r="A70" s="1" t="s">
        <v>205</v>
      </c>
      <c r="B70" s="122">
        <v>74100</v>
      </c>
      <c r="C70" s="122">
        <v>8830000</v>
      </c>
      <c r="E70" s="117"/>
      <c r="F70" s="117"/>
      <c r="I70" s="117"/>
      <c r="J70" s="117"/>
      <c r="O70" s="108"/>
      <c r="P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</row>
    <row r="71" spans="1:34" x14ac:dyDescent="0.25">
      <c r="A71" s="1" t="s">
        <v>206</v>
      </c>
      <c r="B71" s="122">
        <v>76200</v>
      </c>
      <c r="C71" s="122">
        <v>8550000</v>
      </c>
      <c r="E71" s="117"/>
      <c r="F71" s="117"/>
      <c r="I71" s="117"/>
      <c r="J71" s="117"/>
      <c r="O71" s="108"/>
      <c r="P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</row>
    <row r="72" spans="1:34" x14ac:dyDescent="0.25">
      <c r="A72" s="1" t="s">
        <v>207</v>
      </c>
      <c r="B72" s="122">
        <v>70500</v>
      </c>
      <c r="C72" s="122">
        <v>8960000</v>
      </c>
      <c r="E72" s="117"/>
      <c r="F72" s="117"/>
      <c r="I72" s="117"/>
      <c r="J72" s="117"/>
      <c r="O72" s="108"/>
      <c r="P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</row>
    <row r="73" spans="1:34" x14ac:dyDescent="0.25">
      <c r="A73" s="1" t="s">
        <v>211</v>
      </c>
      <c r="B73" s="122">
        <v>73400</v>
      </c>
      <c r="C73" s="122">
        <v>8580000</v>
      </c>
      <c r="E73" s="117"/>
      <c r="F73" s="117"/>
      <c r="I73" s="117"/>
      <c r="J73" s="117"/>
      <c r="O73" s="108"/>
      <c r="P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</row>
    <row r="74" spans="1:34" x14ac:dyDescent="0.25">
      <c r="A74" s="1" t="s">
        <v>212</v>
      </c>
      <c r="B74" s="122">
        <v>73200</v>
      </c>
      <c r="C74" s="122">
        <v>8770000</v>
      </c>
      <c r="E74" s="117"/>
      <c r="F74" s="117"/>
      <c r="I74" s="117"/>
      <c r="J74" s="117"/>
      <c r="O74" s="108"/>
      <c r="P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</row>
    <row r="75" spans="1:34" x14ac:dyDescent="0.25">
      <c r="A75" s="1" t="s">
        <v>213</v>
      </c>
      <c r="B75" s="122">
        <v>78600</v>
      </c>
      <c r="C75" s="122">
        <v>8700000</v>
      </c>
      <c r="E75" s="117"/>
      <c r="F75" s="117"/>
      <c r="I75" s="117"/>
      <c r="J75" s="117"/>
      <c r="O75" s="108"/>
      <c r="P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</row>
    <row r="76" spans="1:34" x14ac:dyDescent="0.25">
      <c r="A76" s="1" t="s">
        <v>217</v>
      </c>
      <c r="B76" s="122">
        <v>75900</v>
      </c>
      <c r="C76" s="122">
        <v>8810000</v>
      </c>
      <c r="E76" s="117"/>
      <c r="F76" s="117"/>
      <c r="I76" s="117"/>
      <c r="J76" s="117"/>
      <c r="O76" s="108"/>
      <c r="P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</row>
    <row r="77" spans="1:34" x14ac:dyDescent="0.25">
      <c r="A77" s="1" t="s">
        <v>218</v>
      </c>
      <c r="B77" s="122">
        <v>83200</v>
      </c>
      <c r="C77" s="122">
        <v>9120000</v>
      </c>
      <c r="E77" s="117"/>
      <c r="F77" s="117"/>
      <c r="I77" s="117"/>
      <c r="J77" s="117"/>
      <c r="O77" s="108"/>
      <c r="P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</row>
    <row r="78" spans="1:34" x14ac:dyDescent="0.25">
      <c r="A78" s="1" t="s">
        <v>219</v>
      </c>
      <c r="B78" s="122">
        <v>80800</v>
      </c>
      <c r="C78" s="122">
        <v>9090000</v>
      </c>
      <c r="E78" s="117"/>
      <c r="F78" s="117"/>
      <c r="I78" s="117"/>
      <c r="J78" s="117"/>
      <c r="O78" s="108"/>
      <c r="P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</row>
    <row r="79" spans="1:34" x14ac:dyDescent="0.25">
      <c r="A79" s="1" t="s">
        <v>50</v>
      </c>
      <c r="B79" s="122">
        <v>0</v>
      </c>
      <c r="C79" s="122">
        <v>4260</v>
      </c>
      <c r="E79" s="117"/>
      <c r="F79" s="117"/>
      <c r="I79" s="117"/>
      <c r="J79" s="117"/>
      <c r="O79" s="108"/>
      <c r="P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</row>
    <row r="80" spans="1:34" x14ac:dyDescent="0.25">
      <c r="A80" s="1" t="s">
        <v>223</v>
      </c>
      <c r="B80" s="122">
        <v>74000</v>
      </c>
      <c r="C80" s="122">
        <v>9010000</v>
      </c>
      <c r="E80" s="117"/>
      <c r="F80" s="117"/>
      <c r="I80" s="117"/>
      <c r="J80" s="117"/>
      <c r="O80" s="108"/>
      <c r="P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</row>
    <row r="81" spans="1:34" x14ac:dyDescent="0.25">
      <c r="A81" s="1" t="s">
        <v>224</v>
      </c>
      <c r="B81" s="122">
        <v>75200</v>
      </c>
      <c r="C81" s="122">
        <v>9070000</v>
      </c>
      <c r="E81" s="117"/>
      <c r="F81" s="117"/>
      <c r="I81" s="117"/>
      <c r="J81" s="117"/>
      <c r="O81" s="108"/>
      <c r="P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</row>
    <row r="82" spans="1:34" x14ac:dyDescent="0.25">
      <c r="A82" s="1" t="s">
        <v>225</v>
      </c>
      <c r="B82" s="122">
        <v>77300</v>
      </c>
      <c r="C82" s="122">
        <v>9290000</v>
      </c>
      <c r="E82" s="117"/>
      <c r="F82" s="117"/>
      <c r="I82" s="117"/>
      <c r="J82" s="117"/>
      <c r="O82" s="108"/>
      <c r="P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</row>
    <row r="83" spans="1:34" x14ac:dyDescent="0.25">
      <c r="A83" s="1" t="s">
        <v>229</v>
      </c>
      <c r="B83" s="122">
        <v>71100</v>
      </c>
      <c r="C83" s="122">
        <v>8780000</v>
      </c>
      <c r="E83" s="117"/>
      <c r="F83" s="117"/>
      <c r="I83" s="117"/>
      <c r="J83" s="117"/>
      <c r="O83" s="108"/>
      <c r="P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</row>
    <row r="84" spans="1:34" x14ac:dyDescent="0.25">
      <c r="A84" s="1" t="s">
        <v>230</v>
      </c>
      <c r="B84" s="122">
        <v>78400</v>
      </c>
      <c r="C84" s="122">
        <v>9020000</v>
      </c>
      <c r="E84" s="117"/>
      <c r="F84" s="117"/>
      <c r="I84" s="117"/>
      <c r="J84" s="117"/>
      <c r="O84" s="108"/>
      <c r="P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</row>
    <row r="85" spans="1:34" x14ac:dyDescent="0.25">
      <c r="A85" s="1" t="s">
        <v>231</v>
      </c>
      <c r="B85" s="122">
        <v>72700</v>
      </c>
      <c r="C85" s="122">
        <v>9060000</v>
      </c>
      <c r="E85" s="117"/>
      <c r="F85" s="117"/>
      <c r="I85" s="117"/>
      <c r="J85" s="117"/>
      <c r="O85" s="108"/>
      <c r="P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</row>
    <row r="86" spans="1:34" x14ac:dyDescent="0.25">
      <c r="A86" s="1" t="s">
        <v>235</v>
      </c>
      <c r="B86" s="122">
        <v>70700</v>
      </c>
      <c r="C86" s="122">
        <v>9040000</v>
      </c>
      <c r="E86" s="117"/>
      <c r="F86" s="117"/>
      <c r="I86" s="117"/>
      <c r="J86" s="117"/>
      <c r="O86" s="108"/>
      <c r="P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</row>
    <row r="87" spans="1:34" x14ac:dyDescent="0.25">
      <c r="A87" s="1" t="s">
        <v>236</v>
      </c>
      <c r="B87" s="122">
        <v>74900</v>
      </c>
      <c r="C87" s="122">
        <v>8730000</v>
      </c>
      <c r="E87" s="117"/>
      <c r="F87" s="117"/>
      <c r="I87" s="117"/>
      <c r="J87" s="117"/>
      <c r="O87" s="108"/>
      <c r="P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</row>
    <row r="88" spans="1:34" x14ac:dyDescent="0.25">
      <c r="A88" s="1" t="s">
        <v>237</v>
      </c>
      <c r="B88" s="122">
        <v>52700</v>
      </c>
      <c r="C88" s="122">
        <v>8520000</v>
      </c>
      <c r="E88" s="117"/>
      <c r="F88" s="117"/>
      <c r="I88" s="117"/>
      <c r="J88" s="117"/>
      <c r="O88" s="108"/>
      <c r="P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</row>
    <row r="89" spans="1:34" x14ac:dyDescent="0.25">
      <c r="A89" s="1" t="s">
        <v>241</v>
      </c>
      <c r="B89" s="122">
        <v>65900</v>
      </c>
      <c r="C89" s="122">
        <v>9480000</v>
      </c>
      <c r="E89" s="117"/>
      <c r="F89" s="117"/>
      <c r="I89" s="117"/>
      <c r="J89" s="117"/>
      <c r="O89" s="108"/>
      <c r="P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</row>
    <row r="90" spans="1:34" x14ac:dyDescent="0.25">
      <c r="A90" s="1" t="s">
        <v>242</v>
      </c>
      <c r="B90" s="122">
        <v>64300</v>
      </c>
      <c r="C90" s="122">
        <v>9230000</v>
      </c>
      <c r="E90" s="117"/>
      <c r="F90" s="117"/>
      <c r="I90" s="117"/>
      <c r="J90" s="117"/>
      <c r="O90" s="108"/>
      <c r="P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</row>
    <row r="91" spans="1:34" x14ac:dyDescent="0.25">
      <c r="A91" s="1" t="s">
        <v>243</v>
      </c>
      <c r="B91" s="122">
        <v>66300</v>
      </c>
      <c r="C91" s="122">
        <v>8850000</v>
      </c>
      <c r="E91" s="117"/>
      <c r="F91" s="117"/>
      <c r="I91" s="117"/>
      <c r="J91" s="117"/>
      <c r="O91" s="108"/>
      <c r="P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</row>
    <row r="92" spans="1:34" x14ac:dyDescent="0.25">
      <c r="A92" s="1" t="s">
        <v>50</v>
      </c>
      <c r="B92" s="122">
        <v>0</v>
      </c>
      <c r="C92" s="122">
        <v>3720</v>
      </c>
      <c r="E92" s="117"/>
      <c r="F92" s="117"/>
      <c r="I92" s="117"/>
      <c r="J92" s="117"/>
      <c r="O92" s="108"/>
      <c r="P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</row>
    <row r="93" spans="1:34" x14ac:dyDescent="0.25">
      <c r="A93" s="1" t="s">
        <v>247</v>
      </c>
      <c r="B93" s="122">
        <v>84300</v>
      </c>
      <c r="C93" s="122">
        <v>9070000</v>
      </c>
      <c r="E93" s="117"/>
      <c r="F93" s="117"/>
      <c r="I93" s="117"/>
      <c r="J93" s="117"/>
      <c r="O93" s="108"/>
      <c r="P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</row>
    <row r="94" spans="1:34" x14ac:dyDescent="0.25">
      <c r="A94" s="1" t="s">
        <v>248</v>
      </c>
      <c r="B94" s="122">
        <v>76900</v>
      </c>
      <c r="C94" s="122">
        <v>8970000</v>
      </c>
      <c r="E94" s="117"/>
      <c r="F94" s="117"/>
      <c r="I94" s="117"/>
      <c r="J94" s="117"/>
      <c r="O94" s="108"/>
      <c r="P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</row>
    <row r="95" spans="1:34" x14ac:dyDescent="0.25">
      <c r="A95" s="1" t="s">
        <v>249</v>
      </c>
      <c r="B95" s="122">
        <v>78200</v>
      </c>
      <c r="C95" s="122">
        <v>9500000</v>
      </c>
      <c r="E95" s="117"/>
      <c r="F95" s="117"/>
      <c r="I95" s="117"/>
      <c r="J95" s="117"/>
      <c r="O95" s="108"/>
      <c r="P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</row>
    <row r="96" spans="1:34" x14ac:dyDescent="0.25">
      <c r="A96" s="1" t="s">
        <v>57</v>
      </c>
      <c r="B96" s="122">
        <v>67500</v>
      </c>
      <c r="C96" s="122">
        <v>9030000</v>
      </c>
      <c r="E96" s="117"/>
      <c r="F96" s="117"/>
      <c r="I96" s="117"/>
      <c r="J96" s="117"/>
      <c r="O96" s="108"/>
      <c r="P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</row>
    <row r="97" spans="1:34" x14ac:dyDescent="0.25">
      <c r="A97" s="1" t="s">
        <v>58</v>
      </c>
      <c r="B97" s="122">
        <v>74000</v>
      </c>
      <c r="C97" s="122">
        <v>9210000</v>
      </c>
      <c r="E97" s="117"/>
      <c r="F97" s="117"/>
      <c r="I97" s="117"/>
      <c r="J97" s="117"/>
      <c r="O97" s="108"/>
      <c r="P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</row>
    <row r="98" spans="1:34" x14ac:dyDescent="0.25">
      <c r="A98" s="1" t="s">
        <v>59</v>
      </c>
      <c r="B98" s="122">
        <v>75900</v>
      </c>
      <c r="C98" s="122">
        <v>9090000</v>
      </c>
      <c r="E98" s="117"/>
      <c r="F98" s="117"/>
      <c r="I98" s="117"/>
      <c r="J98" s="117"/>
      <c r="O98" s="108"/>
      <c r="P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</row>
    <row r="99" spans="1:34" x14ac:dyDescent="0.25">
      <c r="A99" s="1" t="s">
        <v>60</v>
      </c>
      <c r="B99" s="122">
        <v>8910</v>
      </c>
      <c r="C99" s="122">
        <v>9380000</v>
      </c>
      <c r="E99" s="117"/>
      <c r="F99" s="117"/>
      <c r="I99" s="117"/>
      <c r="J99" s="117"/>
      <c r="O99" s="108"/>
      <c r="P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</row>
    <row r="100" spans="1:34" x14ac:dyDescent="0.25">
      <c r="A100" s="1" t="s">
        <v>61</v>
      </c>
      <c r="B100" s="122">
        <v>8750</v>
      </c>
      <c r="C100" s="122">
        <v>8680000</v>
      </c>
      <c r="E100" s="117"/>
      <c r="F100" s="117"/>
      <c r="I100" s="117"/>
      <c r="J100" s="117"/>
      <c r="O100" s="108"/>
      <c r="P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</row>
    <row r="101" spans="1:34" x14ac:dyDescent="0.25">
      <c r="A101" s="1" t="s">
        <v>62</v>
      </c>
      <c r="B101" s="122">
        <v>8560</v>
      </c>
      <c r="C101" s="122">
        <v>10000000</v>
      </c>
      <c r="E101" s="117"/>
      <c r="F101" s="117"/>
      <c r="I101" s="117"/>
      <c r="J101" s="117"/>
      <c r="O101" s="108"/>
      <c r="P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</row>
    <row r="102" spans="1:34" x14ac:dyDescent="0.25">
      <c r="A102" s="1" t="s">
        <v>63</v>
      </c>
      <c r="B102" s="122">
        <v>80700</v>
      </c>
      <c r="C102" s="122">
        <v>8880000</v>
      </c>
      <c r="E102" s="117"/>
      <c r="F102" s="117"/>
      <c r="I102" s="117"/>
      <c r="J102" s="117"/>
      <c r="O102" s="108"/>
      <c r="P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</row>
    <row r="103" spans="1:34" x14ac:dyDescent="0.25">
      <c r="A103" s="1" t="s">
        <v>64</v>
      </c>
      <c r="B103" s="122">
        <v>83600</v>
      </c>
      <c r="C103" s="122">
        <v>9290000</v>
      </c>
      <c r="E103" s="117"/>
      <c r="F103" s="117"/>
      <c r="I103" s="117"/>
      <c r="J103" s="117"/>
      <c r="O103" s="108"/>
      <c r="P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</row>
    <row r="104" spans="1:34" x14ac:dyDescent="0.25">
      <c r="A104" s="1" t="s">
        <v>65</v>
      </c>
      <c r="B104" s="122">
        <v>87100</v>
      </c>
      <c r="C104" s="122">
        <v>9490000</v>
      </c>
      <c r="E104" s="117"/>
      <c r="F104" s="117"/>
      <c r="I104" s="117"/>
      <c r="J104" s="117"/>
      <c r="O104" s="108"/>
      <c r="P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</row>
    <row r="105" spans="1:34" x14ac:dyDescent="0.25">
      <c r="A105" s="1" t="s">
        <v>50</v>
      </c>
      <c r="B105" s="122">
        <v>0</v>
      </c>
      <c r="C105" s="122">
        <v>4400</v>
      </c>
      <c r="E105" s="117"/>
      <c r="F105" s="117"/>
      <c r="I105" s="117"/>
      <c r="J105" s="117"/>
      <c r="O105" s="108"/>
      <c r="P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</row>
    <row r="106" spans="1:34" x14ac:dyDescent="0.25">
      <c r="A106" s="1" t="s">
        <v>124</v>
      </c>
      <c r="B106" s="122">
        <v>43900</v>
      </c>
      <c r="C106" s="122">
        <v>9090000</v>
      </c>
      <c r="E106" s="117"/>
      <c r="F106" s="117"/>
      <c r="I106" s="117"/>
      <c r="J106" s="117"/>
      <c r="O106" s="108"/>
      <c r="P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</row>
    <row r="107" spans="1:34" x14ac:dyDescent="0.25">
      <c r="A107" s="1" t="s">
        <v>125</v>
      </c>
      <c r="B107" s="122">
        <v>42000</v>
      </c>
      <c r="C107" s="122">
        <v>8840000</v>
      </c>
      <c r="E107" s="117"/>
      <c r="F107" s="117"/>
      <c r="I107" s="117"/>
      <c r="J107" s="117"/>
      <c r="O107" s="108"/>
      <c r="P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</row>
    <row r="108" spans="1:34" x14ac:dyDescent="0.25">
      <c r="A108" s="1" t="s">
        <v>126</v>
      </c>
      <c r="B108" s="122">
        <v>46000</v>
      </c>
      <c r="C108" s="122">
        <v>9010000</v>
      </c>
      <c r="E108" s="117"/>
      <c r="F108" s="117"/>
      <c r="I108" s="117"/>
      <c r="J108" s="117"/>
      <c r="O108" s="108"/>
      <c r="P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</row>
    <row r="109" spans="1:34" x14ac:dyDescent="0.25">
      <c r="A109" s="1" t="s">
        <v>130</v>
      </c>
      <c r="B109" s="122">
        <v>67700</v>
      </c>
      <c r="C109" s="122">
        <v>8860000</v>
      </c>
      <c r="E109" s="117"/>
      <c r="F109" s="117"/>
      <c r="I109" s="117"/>
      <c r="J109" s="117"/>
      <c r="O109" s="108"/>
      <c r="P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</row>
    <row r="110" spans="1:34" x14ac:dyDescent="0.25">
      <c r="A110" s="1" t="s">
        <v>131</v>
      </c>
      <c r="B110" s="122">
        <v>61000</v>
      </c>
      <c r="C110" s="122">
        <v>8600000</v>
      </c>
      <c r="E110" s="117"/>
      <c r="F110" s="117"/>
      <c r="I110" s="117"/>
      <c r="J110" s="117"/>
      <c r="O110" s="108"/>
      <c r="P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</row>
    <row r="111" spans="1:34" x14ac:dyDescent="0.25">
      <c r="A111" s="1" t="s">
        <v>132</v>
      </c>
      <c r="B111" s="122">
        <v>70800</v>
      </c>
      <c r="C111" s="122">
        <v>8770000</v>
      </c>
      <c r="E111" s="117"/>
      <c r="F111" s="117"/>
      <c r="I111" s="117"/>
      <c r="J111" s="117"/>
      <c r="O111" s="108"/>
      <c r="P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</row>
    <row r="112" spans="1:34" x14ac:dyDescent="0.25">
      <c r="A112" s="1" t="s">
        <v>136</v>
      </c>
      <c r="B112" s="122">
        <v>59500</v>
      </c>
      <c r="C112" s="122">
        <v>8680000</v>
      </c>
      <c r="E112" s="117"/>
      <c r="F112" s="117"/>
      <c r="I112" s="117"/>
      <c r="J112" s="117"/>
      <c r="O112" s="108"/>
      <c r="P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</row>
    <row r="113" spans="1:34" x14ac:dyDescent="0.25">
      <c r="A113" s="1" t="s">
        <v>137</v>
      </c>
      <c r="B113" s="122">
        <v>51000</v>
      </c>
      <c r="C113" s="122">
        <v>9200000</v>
      </c>
      <c r="E113" s="117"/>
      <c r="F113" s="117"/>
      <c r="I113" s="117"/>
      <c r="J113" s="117"/>
      <c r="O113" s="108"/>
      <c r="P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</row>
    <row r="114" spans="1:34" x14ac:dyDescent="0.25">
      <c r="A114" s="1" t="s">
        <v>138</v>
      </c>
      <c r="B114" s="122">
        <v>55600</v>
      </c>
      <c r="C114" s="122">
        <v>8640000</v>
      </c>
      <c r="E114" s="117"/>
      <c r="F114" s="117"/>
      <c r="I114" s="117"/>
      <c r="J114" s="117"/>
      <c r="O114" s="108"/>
      <c r="P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</row>
    <row r="115" spans="1:34" x14ac:dyDescent="0.25">
      <c r="A115" s="1" t="s">
        <v>142</v>
      </c>
      <c r="B115" s="122">
        <v>58200</v>
      </c>
      <c r="C115" s="122">
        <v>9170000</v>
      </c>
      <c r="E115" s="117"/>
      <c r="F115" s="117"/>
      <c r="I115" s="117"/>
      <c r="J115" s="117"/>
      <c r="O115" s="108"/>
      <c r="P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</row>
    <row r="116" spans="1:34" x14ac:dyDescent="0.25">
      <c r="A116" s="1" t="s">
        <v>143</v>
      </c>
      <c r="B116" s="122">
        <v>54300</v>
      </c>
      <c r="C116" s="122">
        <v>8800000</v>
      </c>
      <c r="E116" s="117"/>
      <c r="F116" s="117"/>
      <c r="I116" s="117"/>
      <c r="J116" s="117"/>
      <c r="O116" s="108"/>
      <c r="P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</row>
    <row r="117" spans="1:34" x14ac:dyDescent="0.25">
      <c r="A117" s="1" t="s">
        <v>144</v>
      </c>
      <c r="B117" s="122">
        <v>57600</v>
      </c>
      <c r="C117" s="122">
        <v>9330000</v>
      </c>
      <c r="E117" s="117"/>
      <c r="F117" s="117"/>
      <c r="I117" s="117"/>
      <c r="J117" s="117"/>
      <c r="O117" s="108"/>
      <c r="P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</row>
    <row r="118" spans="1:34" x14ac:dyDescent="0.25">
      <c r="A118" s="1" t="s">
        <v>50</v>
      </c>
      <c r="B118" s="122">
        <v>0</v>
      </c>
      <c r="C118" s="122">
        <v>3680</v>
      </c>
      <c r="E118" s="117"/>
      <c r="F118" s="117"/>
      <c r="I118" s="117"/>
      <c r="J118" s="117"/>
      <c r="O118" s="108"/>
      <c r="P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</row>
    <row r="119" spans="1:34" x14ac:dyDescent="0.25">
      <c r="A119" s="1" t="s">
        <v>148</v>
      </c>
      <c r="B119" s="122">
        <v>61300</v>
      </c>
      <c r="C119" s="122">
        <v>9360000</v>
      </c>
      <c r="E119" s="117"/>
      <c r="F119" s="117"/>
      <c r="I119" s="117"/>
      <c r="J119" s="117"/>
      <c r="O119" s="108"/>
      <c r="P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</row>
    <row r="120" spans="1:34" x14ac:dyDescent="0.25">
      <c r="A120" s="1" t="s">
        <v>149</v>
      </c>
      <c r="B120" s="122">
        <v>53500</v>
      </c>
      <c r="C120" s="122">
        <v>8700000</v>
      </c>
      <c r="E120" s="117"/>
      <c r="F120" s="117"/>
      <c r="I120" s="117"/>
      <c r="J120" s="117"/>
      <c r="O120" s="109"/>
      <c r="P120" s="109"/>
    </row>
    <row r="121" spans="1:34" x14ac:dyDescent="0.25">
      <c r="A121" s="1" t="s">
        <v>150</v>
      </c>
      <c r="B121" s="122">
        <v>43600</v>
      </c>
      <c r="C121" s="122">
        <v>9330000</v>
      </c>
      <c r="E121" s="117"/>
      <c r="F121" s="117"/>
      <c r="I121" s="117"/>
      <c r="J121" s="117"/>
      <c r="O121" s="108"/>
      <c r="P121" s="108"/>
    </row>
    <row r="122" spans="1:34" x14ac:dyDescent="0.25">
      <c r="A122" s="1" t="s">
        <v>154</v>
      </c>
      <c r="B122" s="122">
        <v>58900</v>
      </c>
      <c r="C122" s="122">
        <v>9130000</v>
      </c>
      <c r="E122" s="117"/>
      <c r="F122" s="117"/>
      <c r="I122" s="117"/>
      <c r="J122" s="117"/>
      <c r="O122" s="108"/>
      <c r="P122" s="108"/>
    </row>
    <row r="123" spans="1:34" x14ac:dyDescent="0.25">
      <c r="A123" s="1" t="s">
        <v>155</v>
      </c>
      <c r="B123" s="122">
        <v>59200</v>
      </c>
      <c r="C123" s="122">
        <v>9150000</v>
      </c>
      <c r="E123" s="117"/>
      <c r="F123" s="117"/>
      <c r="I123" s="117"/>
      <c r="J123" s="117"/>
      <c r="O123" s="108"/>
      <c r="P123" s="108"/>
    </row>
    <row r="124" spans="1:34" x14ac:dyDescent="0.25">
      <c r="A124" s="1" t="s">
        <v>156</v>
      </c>
      <c r="B124" s="122">
        <v>61600</v>
      </c>
      <c r="C124" s="122">
        <v>8720000</v>
      </c>
      <c r="E124" s="117"/>
      <c r="F124" s="117"/>
      <c r="I124" s="117"/>
      <c r="J124" s="117"/>
      <c r="O124" s="108"/>
      <c r="P124" s="108"/>
    </row>
    <row r="125" spans="1:34" x14ac:dyDescent="0.25">
      <c r="A125" s="1" t="s">
        <v>160</v>
      </c>
      <c r="B125" s="122">
        <v>55300</v>
      </c>
      <c r="C125" s="122">
        <v>9360000</v>
      </c>
      <c r="E125" s="117"/>
      <c r="F125" s="117"/>
      <c r="I125" s="117"/>
      <c r="J125" s="117"/>
      <c r="O125" s="108"/>
      <c r="P125" s="108"/>
    </row>
    <row r="126" spans="1:34" x14ac:dyDescent="0.25">
      <c r="A126" s="1" t="s">
        <v>161</v>
      </c>
      <c r="B126" s="122">
        <v>49000</v>
      </c>
      <c r="C126" s="122">
        <v>8910000</v>
      </c>
      <c r="E126" s="117"/>
      <c r="F126" s="117"/>
      <c r="I126" s="117"/>
      <c r="J126" s="117"/>
      <c r="O126" s="108"/>
      <c r="P126" s="108"/>
    </row>
    <row r="127" spans="1:34" x14ac:dyDescent="0.25">
      <c r="A127" s="1" t="s">
        <v>162</v>
      </c>
      <c r="B127" s="122">
        <v>66800</v>
      </c>
      <c r="C127" s="122">
        <v>8980000</v>
      </c>
      <c r="E127" s="117"/>
      <c r="F127" s="117"/>
      <c r="I127" s="117"/>
      <c r="J127" s="117"/>
      <c r="O127" s="108"/>
      <c r="P127" s="108"/>
    </row>
    <row r="128" spans="1:34" x14ac:dyDescent="0.25">
      <c r="A128" s="1" t="s">
        <v>166</v>
      </c>
      <c r="B128" s="122">
        <v>55100</v>
      </c>
      <c r="C128" s="122">
        <v>8830000</v>
      </c>
      <c r="E128" s="117"/>
      <c r="F128" s="117"/>
      <c r="I128" s="117"/>
      <c r="J128" s="117"/>
      <c r="O128" s="108"/>
      <c r="P128" s="108"/>
    </row>
    <row r="129" spans="1:16" x14ac:dyDescent="0.25">
      <c r="A129" s="1" t="s">
        <v>167</v>
      </c>
      <c r="B129" s="122">
        <v>52400</v>
      </c>
      <c r="C129" s="122">
        <v>8740000</v>
      </c>
      <c r="E129" s="117"/>
      <c r="F129" s="117"/>
      <c r="I129" s="117"/>
      <c r="J129" s="117"/>
      <c r="O129" s="108"/>
      <c r="P129" s="108"/>
    </row>
    <row r="130" spans="1:16" x14ac:dyDescent="0.25">
      <c r="A130" s="1" t="s">
        <v>168</v>
      </c>
      <c r="B130" s="122">
        <v>58200</v>
      </c>
      <c r="C130" s="122">
        <v>9030000</v>
      </c>
      <c r="E130" s="117"/>
      <c r="F130" s="117"/>
      <c r="I130" s="117"/>
      <c r="J130" s="117"/>
      <c r="O130" s="108"/>
      <c r="P130" s="108"/>
    </row>
    <row r="131" spans="1:16" x14ac:dyDescent="0.25">
      <c r="A131" s="1" t="s">
        <v>50</v>
      </c>
      <c r="B131" s="122">
        <v>0</v>
      </c>
      <c r="C131" s="122">
        <v>0</v>
      </c>
      <c r="E131" s="117"/>
      <c r="F131" s="117"/>
      <c r="I131" s="117"/>
      <c r="J131" s="117"/>
      <c r="O131" s="108"/>
      <c r="P131" s="108"/>
    </row>
    <row r="132" spans="1:16" x14ac:dyDescent="0.25">
      <c r="A132" s="1" t="s">
        <v>172</v>
      </c>
      <c r="B132" s="122">
        <v>56500</v>
      </c>
      <c r="C132" s="122">
        <v>8630000</v>
      </c>
      <c r="E132" s="117"/>
      <c r="F132" s="117"/>
      <c r="I132" s="117"/>
      <c r="J132" s="117"/>
      <c r="O132" s="108"/>
      <c r="P132" s="108"/>
    </row>
    <row r="133" spans="1:16" x14ac:dyDescent="0.25">
      <c r="A133" s="1" t="s">
        <v>173</v>
      </c>
      <c r="B133" s="122">
        <v>57500</v>
      </c>
      <c r="C133" s="122">
        <v>8710000</v>
      </c>
      <c r="E133" s="117"/>
      <c r="F133" s="117"/>
      <c r="I133" s="117"/>
      <c r="J133" s="117"/>
      <c r="O133" s="108"/>
      <c r="P133" s="108"/>
    </row>
    <row r="134" spans="1:16" x14ac:dyDescent="0.25">
      <c r="A134" s="1" t="s">
        <v>174</v>
      </c>
      <c r="B134" s="122">
        <v>53700</v>
      </c>
      <c r="C134" s="122">
        <v>9060000</v>
      </c>
      <c r="E134" s="117"/>
      <c r="F134" s="117"/>
      <c r="I134" s="117"/>
      <c r="J134" s="117"/>
      <c r="O134" s="108"/>
      <c r="P134" s="108"/>
    </row>
    <row r="135" spans="1:16" x14ac:dyDescent="0.25">
      <c r="A135" s="1" t="s">
        <v>178</v>
      </c>
      <c r="B135" s="122">
        <v>61400</v>
      </c>
      <c r="C135" s="122">
        <v>8960000</v>
      </c>
      <c r="E135" s="117"/>
      <c r="F135" s="117"/>
      <c r="I135" s="117"/>
      <c r="J135" s="117"/>
      <c r="O135" s="108"/>
      <c r="P135" s="108"/>
    </row>
    <row r="136" spans="1:16" x14ac:dyDescent="0.25">
      <c r="A136" s="1" t="s">
        <v>179</v>
      </c>
      <c r="B136" s="122">
        <v>55100</v>
      </c>
      <c r="C136" s="122">
        <v>7910000</v>
      </c>
      <c r="E136" s="117"/>
      <c r="F136" s="117"/>
      <c r="I136" s="117"/>
      <c r="J136" s="117"/>
      <c r="O136" s="108"/>
      <c r="P136" s="108"/>
    </row>
    <row r="137" spans="1:16" x14ac:dyDescent="0.25">
      <c r="A137" s="1" t="s">
        <v>180</v>
      </c>
      <c r="B137" s="122">
        <v>59600</v>
      </c>
      <c r="C137" s="122">
        <v>8650000</v>
      </c>
      <c r="E137" s="117"/>
      <c r="F137" s="117"/>
      <c r="I137" s="117"/>
      <c r="J137" s="117"/>
      <c r="O137" s="108"/>
      <c r="P137" s="108"/>
    </row>
    <row r="138" spans="1:16" x14ac:dyDescent="0.25">
      <c r="A138" s="1" t="s">
        <v>184</v>
      </c>
      <c r="B138" s="122">
        <v>50900</v>
      </c>
      <c r="C138" s="122">
        <v>8870000</v>
      </c>
      <c r="E138" s="117"/>
      <c r="F138" s="117"/>
      <c r="I138" s="117"/>
      <c r="J138" s="117"/>
      <c r="O138" s="108"/>
      <c r="P138" s="108"/>
    </row>
    <row r="139" spans="1:16" x14ac:dyDescent="0.25">
      <c r="A139" s="1" t="s">
        <v>185</v>
      </c>
      <c r="B139" s="122">
        <v>49400</v>
      </c>
      <c r="C139" s="122">
        <v>8760000</v>
      </c>
      <c r="E139" s="117"/>
      <c r="F139" s="117"/>
      <c r="I139" s="117"/>
      <c r="J139" s="117"/>
      <c r="O139" s="108"/>
      <c r="P139" s="108"/>
    </row>
    <row r="140" spans="1:16" x14ac:dyDescent="0.25">
      <c r="A140" s="1" t="s">
        <v>186</v>
      </c>
      <c r="B140" s="122">
        <v>58100</v>
      </c>
      <c r="C140" s="122">
        <v>8430000</v>
      </c>
      <c r="E140" s="117"/>
      <c r="F140" s="117"/>
      <c r="I140" s="117"/>
      <c r="J140" s="117"/>
      <c r="O140" s="108"/>
      <c r="P140" s="108"/>
    </row>
    <row r="141" spans="1:16" x14ac:dyDescent="0.25">
      <c r="A141" s="1" t="s">
        <v>256</v>
      </c>
      <c r="B141" s="122">
        <v>59400</v>
      </c>
      <c r="C141" s="122">
        <v>9100000</v>
      </c>
      <c r="E141" s="117"/>
      <c r="F141" s="117"/>
      <c r="I141" s="117"/>
      <c r="J141" s="117"/>
      <c r="O141" s="108"/>
      <c r="P141" s="108"/>
    </row>
    <row r="142" spans="1:16" x14ac:dyDescent="0.25">
      <c r="A142" s="1" t="s">
        <v>257</v>
      </c>
      <c r="B142" s="122">
        <v>61300</v>
      </c>
      <c r="C142" s="122">
        <v>8360000</v>
      </c>
      <c r="E142" s="117"/>
      <c r="F142" s="117"/>
      <c r="I142" s="117"/>
      <c r="J142" s="117"/>
      <c r="O142" s="108"/>
      <c r="P142" s="108"/>
    </row>
    <row r="143" spans="1:16" x14ac:dyDescent="0.25">
      <c r="A143" s="1" t="s">
        <v>258</v>
      </c>
      <c r="B143" s="122">
        <v>61800</v>
      </c>
      <c r="C143" s="122">
        <v>9020000</v>
      </c>
      <c r="E143" s="117"/>
      <c r="F143" s="117"/>
      <c r="I143" s="117"/>
      <c r="J143" s="117"/>
      <c r="O143" s="108"/>
      <c r="P143" s="108"/>
    </row>
    <row r="144" spans="1:16" x14ac:dyDescent="0.25">
      <c r="A144" s="1" t="s">
        <v>50</v>
      </c>
      <c r="B144" s="122">
        <v>0</v>
      </c>
      <c r="C144" s="122">
        <v>4610</v>
      </c>
      <c r="E144" s="117"/>
      <c r="F144" s="117"/>
      <c r="I144" s="117"/>
      <c r="J144" s="117"/>
      <c r="O144" s="108"/>
      <c r="P144" s="108"/>
    </row>
    <row r="145" spans="1:16" x14ac:dyDescent="0.25">
      <c r="A145" s="1" t="s">
        <v>262</v>
      </c>
      <c r="B145" s="122">
        <v>29400</v>
      </c>
      <c r="C145" s="122">
        <v>8690000</v>
      </c>
      <c r="E145" s="117"/>
      <c r="F145" s="117"/>
      <c r="I145" s="117"/>
      <c r="J145" s="117"/>
      <c r="O145" s="108"/>
      <c r="P145" s="108"/>
    </row>
    <row r="146" spans="1:16" x14ac:dyDescent="0.25">
      <c r="A146" s="1" t="s">
        <v>263</v>
      </c>
      <c r="B146" s="122">
        <v>32800</v>
      </c>
      <c r="C146" s="122">
        <v>8460000</v>
      </c>
      <c r="E146" s="117"/>
      <c r="F146" s="117"/>
      <c r="I146" s="117"/>
      <c r="J146" s="117"/>
      <c r="O146" s="108"/>
      <c r="P146" s="108"/>
    </row>
    <row r="147" spans="1:16" x14ac:dyDescent="0.25">
      <c r="A147" s="1" t="s">
        <v>264</v>
      </c>
      <c r="B147" s="122">
        <v>62100</v>
      </c>
      <c r="C147" s="122">
        <v>8550000</v>
      </c>
      <c r="E147" s="117"/>
      <c r="F147" s="117"/>
      <c r="I147" s="117"/>
      <c r="J147" s="117"/>
      <c r="O147" s="108"/>
      <c r="P147" s="108"/>
    </row>
    <row r="148" spans="1:16" x14ac:dyDescent="0.25">
      <c r="A148" s="1" t="s">
        <v>268</v>
      </c>
      <c r="B148" s="122">
        <v>52900</v>
      </c>
      <c r="C148" s="122">
        <v>8480000</v>
      </c>
      <c r="E148" s="117"/>
      <c r="F148" s="117"/>
      <c r="I148" s="117"/>
      <c r="J148" s="117"/>
      <c r="O148" s="108"/>
      <c r="P148" s="108"/>
    </row>
    <row r="149" spans="1:16" x14ac:dyDescent="0.25">
      <c r="A149" s="1" t="s">
        <v>269</v>
      </c>
      <c r="B149" s="122">
        <v>47100</v>
      </c>
      <c r="C149" s="122">
        <v>8760000</v>
      </c>
      <c r="E149" s="117"/>
      <c r="F149" s="117"/>
      <c r="I149" s="117"/>
      <c r="J149" s="117"/>
      <c r="O149" s="108"/>
      <c r="P149" s="108"/>
    </row>
    <row r="150" spans="1:16" x14ac:dyDescent="0.25">
      <c r="A150" s="1" t="s">
        <v>270</v>
      </c>
      <c r="B150" s="122">
        <v>54700</v>
      </c>
      <c r="C150" s="122">
        <v>8620000</v>
      </c>
      <c r="E150" s="117"/>
      <c r="F150" s="117"/>
      <c r="I150" s="117"/>
      <c r="J150" s="117"/>
      <c r="O150" s="108"/>
      <c r="P150" s="108"/>
    </row>
    <row r="151" spans="1:16" x14ac:dyDescent="0.25">
      <c r="A151" s="1" t="s">
        <v>274</v>
      </c>
      <c r="B151" s="122">
        <v>63200</v>
      </c>
      <c r="C151" s="122">
        <v>8660000</v>
      </c>
      <c r="E151" s="117"/>
      <c r="F151" s="117"/>
      <c r="I151" s="117"/>
      <c r="J151" s="117"/>
      <c r="O151" s="108"/>
      <c r="P151" s="108"/>
    </row>
    <row r="152" spans="1:16" x14ac:dyDescent="0.25">
      <c r="A152" s="1" t="s">
        <v>275</v>
      </c>
      <c r="B152" s="122">
        <v>63900</v>
      </c>
      <c r="C152" s="122">
        <v>8580000</v>
      </c>
      <c r="E152" s="117"/>
      <c r="F152" s="117"/>
      <c r="I152" s="117"/>
      <c r="J152" s="117"/>
      <c r="O152" s="108"/>
      <c r="P152" s="108"/>
    </row>
    <row r="153" spans="1:16" x14ac:dyDescent="0.25">
      <c r="A153" s="1" t="s">
        <v>276</v>
      </c>
      <c r="B153" s="122">
        <v>38700</v>
      </c>
      <c r="C153" s="122">
        <v>8790000</v>
      </c>
      <c r="E153" s="117"/>
      <c r="F153" s="117"/>
      <c r="I153" s="117"/>
      <c r="J153" s="117"/>
      <c r="O153" s="108"/>
      <c r="P153" s="108"/>
    </row>
    <row r="154" spans="1:16" x14ac:dyDescent="0.25">
      <c r="A154" s="1" t="s">
        <v>280</v>
      </c>
      <c r="B154" s="122">
        <v>64200</v>
      </c>
      <c r="C154" s="122">
        <v>9160000</v>
      </c>
      <c r="E154" s="117"/>
      <c r="F154" s="117"/>
      <c r="I154" s="117"/>
      <c r="J154" s="117"/>
      <c r="O154" s="108"/>
      <c r="P154" s="108"/>
    </row>
    <row r="155" spans="1:16" x14ac:dyDescent="0.25">
      <c r="A155" s="1" t="s">
        <v>281</v>
      </c>
      <c r="B155" s="122">
        <v>63100</v>
      </c>
      <c r="C155" s="122">
        <v>8990000</v>
      </c>
      <c r="E155" s="117"/>
      <c r="F155" s="117"/>
      <c r="I155" s="117"/>
      <c r="J155" s="117"/>
      <c r="O155" s="108"/>
      <c r="P155" s="108"/>
    </row>
    <row r="156" spans="1:16" x14ac:dyDescent="0.25">
      <c r="A156" s="1" t="s">
        <v>282</v>
      </c>
      <c r="B156" s="122">
        <v>58400</v>
      </c>
      <c r="C156" s="122">
        <v>8680000</v>
      </c>
      <c r="E156" s="117"/>
      <c r="F156" s="117"/>
      <c r="I156" s="117"/>
      <c r="J156" s="117"/>
      <c r="O156" s="108"/>
      <c r="P156" s="108"/>
    </row>
    <row r="157" spans="1:16" x14ac:dyDescent="0.25">
      <c r="A157" s="1" t="s">
        <v>50</v>
      </c>
      <c r="B157" s="122">
        <v>0</v>
      </c>
      <c r="C157" s="122">
        <v>4750</v>
      </c>
      <c r="E157" s="117"/>
      <c r="F157" s="117"/>
      <c r="I157" s="117"/>
      <c r="J157" s="117"/>
      <c r="O157" s="108"/>
      <c r="P157" s="108"/>
    </row>
    <row r="158" spans="1:16" x14ac:dyDescent="0.25">
      <c r="A158" s="1" t="s">
        <v>286</v>
      </c>
      <c r="B158" s="122">
        <v>60100</v>
      </c>
      <c r="C158" s="122">
        <v>8620000</v>
      </c>
      <c r="E158" s="117"/>
      <c r="F158" s="117"/>
      <c r="I158" s="117"/>
      <c r="J158" s="117"/>
      <c r="O158" s="108"/>
      <c r="P158" s="108"/>
    </row>
    <row r="159" spans="1:16" x14ac:dyDescent="0.25">
      <c r="A159" s="1" t="s">
        <v>287</v>
      </c>
      <c r="B159" s="122">
        <v>60100</v>
      </c>
      <c r="C159" s="122">
        <v>8580000</v>
      </c>
      <c r="E159" s="117"/>
      <c r="F159" s="117"/>
      <c r="I159" s="117"/>
      <c r="J159" s="117"/>
      <c r="O159" s="108"/>
      <c r="P159" s="108"/>
    </row>
    <row r="160" spans="1:16" x14ac:dyDescent="0.25">
      <c r="A160" s="1" t="s">
        <v>288</v>
      </c>
      <c r="B160" s="122">
        <v>55800</v>
      </c>
      <c r="C160" s="122">
        <v>8610000</v>
      </c>
      <c r="E160" s="117"/>
      <c r="F160" s="117"/>
      <c r="I160" s="117"/>
      <c r="J160" s="117"/>
      <c r="O160" s="108"/>
      <c r="P160" s="108"/>
    </row>
    <row r="161" spans="1:16" x14ac:dyDescent="0.25">
      <c r="A161" s="1" t="s">
        <v>292</v>
      </c>
      <c r="B161" s="122">
        <v>61500</v>
      </c>
      <c r="C161" s="122">
        <v>8250000</v>
      </c>
      <c r="E161" s="117"/>
      <c r="F161" s="117"/>
      <c r="I161" s="117"/>
      <c r="J161" s="117"/>
      <c r="O161" s="108"/>
      <c r="P161" s="108"/>
    </row>
    <row r="162" spans="1:16" x14ac:dyDescent="0.25">
      <c r="A162" s="1" t="s">
        <v>293</v>
      </c>
      <c r="B162" s="122">
        <v>60500</v>
      </c>
      <c r="C162" s="122">
        <v>8590000</v>
      </c>
      <c r="E162" s="117"/>
      <c r="F162" s="117"/>
      <c r="I162" s="117"/>
      <c r="J162" s="117"/>
      <c r="O162" s="108"/>
      <c r="P162" s="108"/>
    </row>
    <row r="163" spans="1:16" x14ac:dyDescent="0.25">
      <c r="A163" s="1" t="s">
        <v>294</v>
      </c>
      <c r="B163" s="122">
        <v>58400</v>
      </c>
      <c r="C163" s="122">
        <v>8250000</v>
      </c>
      <c r="E163" s="117"/>
      <c r="F163" s="117"/>
      <c r="I163" s="117"/>
      <c r="J163" s="117"/>
      <c r="O163" s="108"/>
      <c r="P163" s="108"/>
    </row>
    <row r="164" spans="1:16" x14ac:dyDescent="0.25">
      <c r="A164" s="1" t="s">
        <v>190</v>
      </c>
      <c r="B164" s="122">
        <v>55600</v>
      </c>
      <c r="C164" s="122">
        <v>8630000</v>
      </c>
      <c r="E164" s="117"/>
      <c r="F164" s="117"/>
      <c r="I164" s="117"/>
      <c r="J164" s="117"/>
      <c r="O164" s="108"/>
      <c r="P164" s="108"/>
    </row>
    <row r="165" spans="1:16" x14ac:dyDescent="0.25">
      <c r="A165" s="1" t="s">
        <v>191</v>
      </c>
      <c r="B165" s="122">
        <v>62400</v>
      </c>
      <c r="C165" s="122">
        <v>8860000</v>
      </c>
      <c r="E165" s="117"/>
      <c r="F165" s="117"/>
      <c r="I165" s="117"/>
      <c r="J165" s="117"/>
      <c r="O165" s="108"/>
      <c r="P165" s="108"/>
    </row>
    <row r="166" spans="1:16" x14ac:dyDescent="0.25">
      <c r="A166" s="1" t="s">
        <v>192</v>
      </c>
      <c r="B166" s="122">
        <v>52600</v>
      </c>
      <c r="C166" s="122">
        <v>8200000</v>
      </c>
      <c r="E166" s="117"/>
      <c r="F166" s="117"/>
      <c r="I166" s="117"/>
      <c r="J166" s="117"/>
      <c r="O166" s="108"/>
      <c r="P166" s="108"/>
    </row>
    <row r="167" spans="1:16" x14ac:dyDescent="0.25">
      <c r="A167" s="1" t="s">
        <v>196</v>
      </c>
      <c r="B167" s="122">
        <v>66700</v>
      </c>
      <c r="C167" s="122">
        <v>8730000</v>
      </c>
      <c r="E167" s="117"/>
      <c r="F167" s="117"/>
      <c r="I167" s="117"/>
      <c r="J167" s="117"/>
      <c r="O167" s="108"/>
      <c r="P167" s="108"/>
    </row>
    <row r="168" spans="1:16" x14ac:dyDescent="0.25">
      <c r="A168" s="1" t="s">
        <v>197</v>
      </c>
      <c r="B168" s="122">
        <v>49100</v>
      </c>
      <c r="C168" s="122">
        <v>8670000</v>
      </c>
      <c r="E168" s="117"/>
      <c r="F168" s="117"/>
      <c r="I168" s="117"/>
      <c r="J168" s="117"/>
      <c r="O168" s="108"/>
      <c r="P168" s="108"/>
    </row>
    <row r="169" spans="1:16" x14ac:dyDescent="0.25">
      <c r="A169" s="1" t="s">
        <v>198</v>
      </c>
      <c r="B169" s="122">
        <v>61700</v>
      </c>
      <c r="C169" s="122">
        <v>8800000</v>
      </c>
      <c r="E169" s="117"/>
      <c r="F169" s="117"/>
      <c r="I169" s="117"/>
      <c r="J169" s="117"/>
      <c r="O169" s="108"/>
      <c r="P169" s="108"/>
    </row>
    <row r="170" spans="1:16" x14ac:dyDescent="0.25">
      <c r="A170" s="1" t="s">
        <v>50</v>
      </c>
      <c r="B170" s="122">
        <v>0</v>
      </c>
      <c r="C170" s="122">
        <v>3000</v>
      </c>
      <c r="E170" s="117"/>
      <c r="F170" s="117"/>
      <c r="I170" s="117"/>
      <c r="J170" s="117"/>
      <c r="O170" s="108"/>
      <c r="P170" s="108"/>
    </row>
    <row r="171" spans="1:16" x14ac:dyDescent="0.25">
      <c r="A171" s="1" t="s">
        <v>202</v>
      </c>
      <c r="B171" s="122">
        <v>60400</v>
      </c>
      <c r="C171" s="122">
        <v>8690000</v>
      </c>
      <c r="E171" s="117"/>
      <c r="F171" s="117"/>
      <c r="I171" s="117"/>
      <c r="J171" s="117"/>
      <c r="O171" s="108"/>
      <c r="P171" s="108"/>
    </row>
    <row r="172" spans="1:16" x14ac:dyDescent="0.25">
      <c r="A172" s="1" t="s">
        <v>203</v>
      </c>
      <c r="B172" s="122">
        <v>65500</v>
      </c>
      <c r="C172" s="122">
        <v>8460000</v>
      </c>
      <c r="E172" s="117"/>
      <c r="F172" s="117"/>
      <c r="I172" s="117"/>
      <c r="J172" s="117"/>
      <c r="O172" s="108"/>
      <c r="P172" s="108"/>
    </row>
    <row r="173" spans="1:16" x14ac:dyDescent="0.25">
      <c r="A173" s="1" t="s">
        <v>204</v>
      </c>
      <c r="B173" s="122">
        <v>58000</v>
      </c>
      <c r="C173" s="122">
        <v>8910000</v>
      </c>
      <c r="E173" s="117"/>
      <c r="F173" s="117"/>
      <c r="I173" s="117"/>
      <c r="J173" s="117"/>
      <c r="O173" s="108"/>
      <c r="P173" s="108"/>
    </row>
    <row r="174" spans="1:16" x14ac:dyDescent="0.25">
      <c r="A174" s="1" t="s">
        <v>208</v>
      </c>
      <c r="B174" s="122">
        <v>45500</v>
      </c>
      <c r="C174" s="122">
        <v>9360000</v>
      </c>
      <c r="E174" s="117"/>
      <c r="F174" s="117"/>
      <c r="I174" s="117"/>
      <c r="J174" s="117"/>
      <c r="O174" s="108"/>
      <c r="P174" s="108"/>
    </row>
    <row r="175" spans="1:16" x14ac:dyDescent="0.25">
      <c r="A175" s="1" t="s">
        <v>209</v>
      </c>
      <c r="B175" s="122">
        <v>47000</v>
      </c>
      <c r="C175" s="122">
        <v>8420000</v>
      </c>
      <c r="E175" s="117"/>
      <c r="F175" s="117"/>
      <c r="I175" s="117"/>
      <c r="J175" s="117"/>
      <c r="O175" s="108"/>
      <c r="P175" s="108"/>
    </row>
    <row r="176" spans="1:16" x14ac:dyDescent="0.25">
      <c r="A176" s="1" t="s">
        <v>210</v>
      </c>
      <c r="B176" s="122">
        <v>47900</v>
      </c>
      <c r="C176" s="122">
        <v>8920000</v>
      </c>
      <c r="E176" s="117"/>
      <c r="F176" s="117"/>
      <c r="I176" s="117"/>
      <c r="J176" s="117"/>
      <c r="O176" s="108"/>
      <c r="P176" s="108"/>
    </row>
    <row r="177" spans="1:16" x14ac:dyDescent="0.25">
      <c r="A177" s="1" t="s">
        <v>214</v>
      </c>
      <c r="B177" s="122">
        <v>57300</v>
      </c>
      <c r="C177" s="122">
        <v>8490000</v>
      </c>
      <c r="E177" s="117"/>
      <c r="F177" s="117"/>
      <c r="I177" s="117"/>
      <c r="J177" s="117"/>
      <c r="O177" s="108"/>
      <c r="P177" s="108"/>
    </row>
    <row r="178" spans="1:16" x14ac:dyDescent="0.25">
      <c r="A178" s="1" t="s">
        <v>215</v>
      </c>
      <c r="B178" s="122">
        <v>65300</v>
      </c>
      <c r="C178" s="122">
        <v>8630000</v>
      </c>
      <c r="E178" s="117"/>
      <c r="F178" s="117"/>
      <c r="I178" s="117"/>
      <c r="J178" s="117"/>
      <c r="O178" s="108"/>
      <c r="P178" s="108"/>
    </row>
    <row r="179" spans="1:16" x14ac:dyDescent="0.25">
      <c r="A179" s="1" t="s">
        <v>216</v>
      </c>
      <c r="B179" s="122">
        <v>60200</v>
      </c>
      <c r="C179" s="122">
        <v>8660000</v>
      </c>
      <c r="E179" s="117"/>
      <c r="F179" s="117"/>
      <c r="I179" s="117"/>
      <c r="J179" s="117"/>
      <c r="O179" s="108"/>
      <c r="P179" s="108"/>
    </row>
    <row r="180" spans="1:16" x14ac:dyDescent="0.25">
      <c r="A180" s="1" t="s">
        <v>220</v>
      </c>
      <c r="B180" s="122">
        <v>61800</v>
      </c>
      <c r="C180" s="122">
        <v>8970000</v>
      </c>
      <c r="E180" s="117"/>
      <c r="F180" s="117"/>
      <c r="I180" s="117"/>
      <c r="J180" s="117"/>
      <c r="O180" s="108"/>
      <c r="P180" s="108"/>
    </row>
    <row r="181" spans="1:16" x14ac:dyDescent="0.25">
      <c r="A181" s="1" t="s">
        <v>221</v>
      </c>
      <c r="B181" s="122">
        <v>60700</v>
      </c>
      <c r="C181" s="122">
        <v>8810000</v>
      </c>
      <c r="E181" s="117"/>
      <c r="F181" s="117"/>
      <c r="I181" s="117"/>
      <c r="J181" s="117"/>
      <c r="O181" s="108"/>
      <c r="P181" s="108"/>
    </row>
    <row r="182" spans="1:16" x14ac:dyDescent="0.25">
      <c r="A182" s="1" t="s">
        <v>222</v>
      </c>
      <c r="B182" s="122">
        <v>65700</v>
      </c>
      <c r="C182" s="122">
        <v>8970000</v>
      </c>
      <c r="E182" s="117"/>
      <c r="F182" s="117"/>
      <c r="I182" s="117"/>
      <c r="J182" s="117"/>
      <c r="O182" s="108"/>
      <c r="P182" s="108"/>
    </row>
    <row r="183" spans="1:16" x14ac:dyDescent="0.25">
      <c r="A183" s="1" t="s">
        <v>50</v>
      </c>
      <c r="B183" s="122">
        <v>0</v>
      </c>
      <c r="C183" s="122">
        <v>3030</v>
      </c>
      <c r="E183" s="117"/>
      <c r="F183" s="117"/>
      <c r="I183" s="117"/>
      <c r="J183" s="117"/>
      <c r="O183" s="108"/>
      <c r="P183" s="108"/>
    </row>
    <row r="184" spans="1:16" x14ac:dyDescent="0.25">
      <c r="A184" s="1" t="s">
        <v>226</v>
      </c>
      <c r="B184" s="122">
        <v>65600</v>
      </c>
      <c r="C184" s="122">
        <v>9040000</v>
      </c>
      <c r="E184" s="117"/>
      <c r="F184" s="117"/>
      <c r="I184" s="117"/>
      <c r="J184" s="117"/>
      <c r="O184" s="108"/>
      <c r="P184" s="108"/>
    </row>
    <row r="185" spans="1:16" x14ac:dyDescent="0.25">
      <c r="A185" s="1" t="s">
        <v>227</v>
      </c>
      <c r="B185" s="122">
        <v>63800</v>
      </c>
      <c r="C185" s="122">
        <v>8900000</v>
      </c>
      <c r="E185" s="117"/>
      <c r="F185" s="117"/>
      <c r="I185" s="117"/>
      <c r="J185" s="117"/>
      <c r="O185" s="108"/>
      <c r="P185" s="108"/>
    </row>
    <row r="186" spans="1:16" x14ac:dyDescent="0.25">
      <c r="A186" s="1" t="s">
        <v>228</v>
      </c>
      <c r="B186" s="122">
        <v>67200</v>
      </c>
      <c r="C186" s="122">
        <v>8870000</v>
      </c>
      <c r="E186" s="117"/>
      <c r="F186" s="117"/>
      <c r="I186" s="117"/>
      <c r="J186" s="117"/>
      <c r="O186" s="108"/>
      <c r="P186" s="108"/>
    </row>
    <row r="187" spans="1:16" x14ac:dyDescent="0.25">
      <c r="A187" s="1" t="s">
        <v>232</v>
      </c>
      <c r="B187" s="122">
        <v>61600</v>
      </c>
      <c r="C187" s="122">
        <v>8780000</v>
      </c>
      <c r="E187" s="117"/>
      <c r="F187" s="117"/>
      <c r="I187" s="117"/>
      <c r="J187" s="117"/>
      <c r="O187" s="108"/>
      <c r="P187" s="108"/>
    </row>
    <row r="188" spans="1:16" x14ac:dyDescent="0.25">
      <c r="A188" s="1" t="s">
        <v>233</v>
      </c>
      <c r="B188" s="122">
        <v>56000</v>
      </c>
      <c r="C188" s="122">
        <v>9190000</v>
      </c>
      <c r="E188" s="117"/>
      <c r="F188" s="117"/>
      <c r="I188" s="117"/>
      <c r="J188" s="117"/>
      <c r="O188" s="108"/>
      <c r="P188" s="108"/>
    </row>
    <row r="189" spans="1:16" x14ac:dyDescent="0.25">
      <c r="A189" s="1" t="s">
        <v>234</v>
      </c>
      <c r="B189" s="122">
        <v>55400</v>
      </c>
      <c r="C189" s="122">
        <v>8960000</v>
      </c>
      <c r="E189" s="117"/>
      <c r="F189" s="117"/>
      <c r="I189" s="117"/>
      <c r="J189" s="117"/>
      <c r="O189" s="108"/>
      <c r="P189" s="108"/>
    </row>
    <row r="190" spans="1:16" x14ac:dyDescent="0.25">
      <c r="A190" s="1" t="s">
        <v>238</v>
      </c>
      <c r="B190" s="122">
        <v>63200</v>
      </c>
      <c r="C190" s="122">
        <v>8780000</v>
      </c>
      <c r="E190" s="117"/>
      <c r="F190" s="117"/>
      <c r="I190" s="117"/>
      <c r="J190" s="117"/>
      <c r="O190" s="108"/>
      <c r="P190" s="108"/>
    </row>
    <row r="191" spans="1:16" x14ac:dyDescent="0.25">
      <c r="A191" s="1" t="s">
        <v>239</v>
      </c>
      <c r="B191" s="122">
        <v>52100</v>
      </c>
      <c r="C191" s="122">
        <v>8810000</v>
      </c>
      <c r="E191" s="117"/>
      <c r="F191" s="117"/>
      <c r="I191" s="117"/>
      <c r="J191" s="117"/>
      <c r="O191" s="108"/>
      <c r="P191" s="108"/>
    </row>
    <row r="192" spans="1:16" x14ac:dyDescent="0.25">
      <c r="A192" s="1" t="s">
        <v>240</v>
      </c>
      <c r="B192" s="122">
        <v>49600</v>
      </c>
      <c r="C192" s="122">
        <v>8930000</v>
      </c>
      <c r="E192" s="117"/>
      <c r="F192" s="117"/>
      <c r="I192" s="117"/>
      <c r="J192" s="117"/>
      <c r="O192" s="108"/>
      <c r="P192" s="108"/>
    </row>
    <row r="193" spans="1:16" x14ac:dyDescent="0.25">
      <c r="A193" s="1" t="s">
        <v>244</v>
      </c>
      <c r="B193" s="122">
        <v>50600</v>
      </c>
      <c r="C193" s="122">
        <v>8900000</v>
      </c>
      <c r="E193" s="117"/>
      <c r="F193" s="117"/>
      <c r="I193" s="117"/>
      <c r="J193" s="117"/>
      <c r="O193" s="108"/>
      <c r="P193" s="108"/>
    </row>
    <row r="194" spans="1:16" x14ac:dyDescent="0.25">
      <c r="A194" s="1" t="s">
        <v>245</v>
      </c>
      <c r="B194" s="122">
        <v>49700</v>
      </c>
      <c r="C194" s="122">
        <v>8920000</v>
      </c>
      <c r="E194" s="117"/>
      <c r="F194" s="117"/>
      <c r="I194" s="117"/>
      <c r="J194" s="117"/>
      <c r="O194" s="108"/>
      <c r="P194" s="108"/>
    </row>
    <row r="195" spans="1:16" x14ac:dyDescent="0.25">
      <c r="A195" s="1" t="s">
        <v>246</v>
      </c>
      <c r="B195" s="122">
        <v>50300</v>
      </c>
      <c r="C195" s="122">
        <v>9080000</v>
      </c>
      <c r="E195" s="117"/>
      <c r="F195" s="117"/>
      <c r="I195" s="117"/>
      <c r="J195" s="117"/>
      <c r="O195" s="108"/>
      <c r="P195" s="108"/>
    </row>
    <row r="196" spans="1:16" x14ac:dyDescent="0.25">
      <c r="A196" s="1" t="s">
        <v>50</v>
      </c>
      <c r="B196" s="122">
        <v>0</v>
      </c>
      <c r="C196" s="122">
        <v>4680</v>
      </c>
      <c r="E196" s="117"/>
      <c r="F196" s="117"/>
      <c r="I196" s="117"/>
      <c r="J196" s="117"/>
      <c r="O196" s="108"/>
      <c r="P196" s="108"/>
    </row>
    <row r="197" spans="1:16" x14ac:dyDescent="0.25">
      <c r="A197" s="1" t="s">
        <v>250</v>
      </c>
      <c r="B197" s="122">
        <v>64600</v>
      </c>
      <c r="C197" s="122">
        <v>8650000</v>
      </c>
      <c r="E197" s="117"/>
      <c r="F197" s="117"/>
      <c r="I197" s="117"/>
      <c r="J197" s="117"/>
      <c r="O197" s="108"/>
      <c r="P197" s="108"/>
    </row>
    <row r="198" spans="1:16" x14ac:dyDescent="0.25">
      <c r="A198" s="1" t="s">
        <v>251</v>
      </c>
      <c r="B198" s="122">
        <v>67900</v>
      </c>
      <c r="C198" s="122">
        <v>8960000</v>
      </c>
      <c r="E198" s="117"/>
      <c r="F198" s="117"/>
      <c r="I198" s="117"/>
      <c r="J198" s="117"/>
      <c r="O198" s="108"/>
      <c r="P198" s="108"/>
    </row>
    <row r="199" spans="1:16" x14ac:dyDescent="0.25">
      <c r="A199" s="1" t="s">
        <v>252</v>
      </c>
      <c r="B199" s="122">
        <v>65100</v>
      </c>
      <c r="C199" s="122">
        <v>8920000</v>
      </c>
      <c r="E199" s="117"/>
      <c r="F199" s="117"/>
      <c r="I199" s="117"/>
      <c r="J199" s="117"/>
      <c r="O199" s="108"/>
      <c r="P199" s="108"/>
    </row>
    <row r="200" spans="1:16" x14ac:dyDescent="0.25">
      <c r="A200" s="1" t="s">
        <v>66</v>
      </c>
      <c r="B200" s="122">
        <v>59400</v>
      </c>
      <c r="C200" s="122">
        <v>8870000</v>
      </c>
      <c r="E200" s="117"/>
      <c r="F200" s="117"/>
      <c r="I200" s="117"/>
      <c r="J200" s="117"/>
      <c r="O200" s="108"/>
      <c r="P200" s="108"/>
    </row>
    <row r="201" spans="1:16" x14ac:dyDescent="0.25">
      <c r="A201" s="1" t="s">
        <v>67</v>
      </c>
      <c r="B201" s="122">
        <v>56900</v>
      </c>
      <c r="C201" s="122">
        <v>8400000</v>
      </c>
      <c r="E201" s="117"/>
      <c r="F201" s="117"/>
      <c r="I201" s="117"/>
      <c r="J201" s="117"/>
      <c r="O201" s="108"/>
      <c r="P201" s="108"/>
    </row>
    <row r="202" spans="1:16" x14ac:dyDescent="0.25">
      <c r="A202" s="1" t="s">
        <v>68</v>
      </c>
      <c r="B202" s="122">
        <v>63600</v>
      </c>
      <c r="C202" s="122">
        <v>8870000</v>
      </c>
      <c r="E202" s="117"/>
      <c r="F202" s="117"/>
      <c r="I202" s="117"/>
      <c r="J202" s="117"/>
      <c r="O202" s="108"/>
      <c r="P202" s="108"/>
    </row>
    <row r="203" spans="1:16" x14ac:dyDescent="0.25">
      <c r="A203" s="1" t="s">
        <v>69</v>
      </c>
      <c r="B203" s="122">
        <v>54200</v>
      </c>
      <c r="C203" s="122">
        <v>8880000</v>
      </c>
      <c r="E203" s="117"/>
      <c r="F203" s="117"/>
      <c r="I203" s="117"/>
      <c r="J203" s="117"/>
      <c r="O203" s="108"/>
      <c r="P203" s="108"/>
    </row>
    <row r="204" spans="1:16" x14ac:dyDescent="0.25">
      <c r="A204" s="1" t="s">
        <v>70</v>
      </c>
      <c r="B204" s="122">
        <v>48800</v>
      </c>
      <c r="C204" s="122">
        <v>8850000</v>
      </c>
      <c r="E204" s="117"/>
      <c r="F204" s="117"/>
      <c r="I204" s="117"/>
      <c r="J204" s="117"/>
      <c r="O204" s="108"/>
      <c r="P204" s="108"/>
    </row>
    <row r="205" spans="1:16" x14ac:dyDescent="0.25">
      <c r="A205" s="1" t="s">
        <v>71</v>
      </c>
      <c r="B205" s="122">
        <v>55300</v>
      </c>
      <c r="C205" s="122">
        <v>9060000</v>
      </c>
      <c r="E205" s="117"/>
      <c r="F205" s="117"/>
      <c r="I205" s="117"/>
      <c r="J205" s="117"/>
      <c r="O205" s="108"/>
      <c r="P205" s="108"/>
    </row>
    <row r="206" spans="1:16" x14ac:dyDescent="0.25">
      <c r="A206" s="1" t="s">
        <v>72</v>
      </c>
      <c r="B206" s="122">
        <v>62200</v>
      </c>
      <c r="C206" s="122">
        <v>8980000</v>
      </c>
      <c r="E206" s="117"/>
      <c r="F206" s="117"/>
      <c r="I206" s="117"/>
      <c r="J206" s="117"/>
      <c r="O206" s="108"/>
      <c r="P206" s="108"/>
    </row>
    <row r="207" spans="1:16" x14ac:dyDescent="0.25">
      <c r="A207" s="1" t="s">
        <v>73</v>
      </c>
      <c r="B207" s="122">
        <v>62500</v>
      </c>
      <c r="C207" s="122">
        <v>8780000</v>
      </c>
      <c r="E207" s="117"/>
      <c r="F207" s="117"/>
      <c r="I207" s="117"/>
      <c r="J207" s="117"/>
      <c r="O207" s="108"/>
      <c r="P207" s="108"/>
    </row>
    <row r="208" spans="1:16" x14ac:dyDescent="0.25">
      <c r="A208" s="1" t="s">
        <v>74</v>
      </c>
      <c r="B208" s="122">
        <v>63400</v>
      </c>
      <c r="C208" s="122">
        <v>9170000</v>
      </c>
      <c r="E208" s="117"/>
      <c r="F208" s="117"/>
      <c r="I208" s="117"/>
      <c r="J208" s="117"/>
      <c r="O208" s="108"/>
      <c r="P208" s="108"/>
    </row>
    <row r="209" spans="1:16" x14ac:dyDescent="0.25">
      <c r="A209" s="1" t="s">
        <v>50</v>
      </c>
      <c r="B209" s="122">
        <v>0</v>
      </c>
      <c r="C209" s="122">
        <v>2840</v>
      </c>
      <c r="E209" s="117"/>
      <c r="F209" s="117"/>
      <c r="I209" s="117"/>
      <c r="J209" s="117"/>
      <c r="O209" s="108"/>
      <c r="P209" s="108"/>
    </row>
    <row r="210" spans="1:16" x14ac:dyDescent="0.25">
      <c r="A210" s="1" t="s">
        <v>50</v>
      </c>
      <c r="B210" s="122">
        <v>0</v>
      </c>
      <c r="C210" s="122">
        <v>2400</v>
      </c>
      <c r="E210" s="117"/>
      <c r="F210" s="117"/>
      <c r="I210" s="117"/>
      <c r="J210" s="117"/>
      <c r="O210" s="108"/>
      <c r="P210" s="108"/>
    </row>
    <row r="211" spans="1:16" x14ac:dyDescent="0.25">
      <c r="A211" s="1" t="s">
        <v>50</v>
      </c>
      <c r="B211" s="122">
        <v>64200</v>
      </c>
      <c r="C211" s="122">
        <v>8720000</v>
      </c>
      <c r="E211" s="117"/>
      <c r="F211" s="117"/>
      <c r="I211" s="117"/>
      <c r="J211" s="117"/>
      <c r="O211" s="108"/>
      <c r="P211" s="108"/>
    </row>
    <row r="212" spans="1:16" x14ac:dyDescent="0.25">
      <c r="A212" s="1" t="s">
        <v>50</v>
      </c>
      <c r="B212" s="122">
        <v>65100</v>
      </c>
      <c r="C212" s="122">
        <v>8780000</v>
      </c>
      <c r="E212" s="117"/>
      <c r="F212" s="117"/>
      <c r="I212" s="117"/>
      <c r="J212" s="117"/>
      <c r="O212" s="108"/>
      <c r="P212" s="108"/>
    </row>
    <row r="213" spans="1:16" x14ac:dyDescent="0.25">
      <c r="A213" s="1" t="s">
        <v>50</v>
      </c>
      <c r="B213" s="122">
        <v>0</v>
      </c>
      <c r="C213" s="122">
        <v>774</v>
      </c>
      <c r="E213" s="117"/>
      <c r="F213" s="117"/>
      <c r="I213" s="117"/>
      <c r="J213" s="117"/>
      <c r="O213" s="108"/>
      <c r="P213" s="108"/>
    </row>
    <row r="214" spans="1:16" x14ac:dyDescent="0.25">
      <c r="O214" s="108"/>
      <c r="P214" s="108"/>
    </row>
    <row r="215" spans="1:16" x14ac:dyDescent="0.25">
      <c r="O215" s="108"/>
      <c r="P215" s="108"/>
    </row>
    <row r="216" spans="1:16" x14ac:dyDescent="0.25">
      <c r="O216" s="108"/>
      <c r="P216" s="108"/>
    </row>
    <row r="217" spans="1:16" x14ac:dyDescent="0.25">
      <c r="O217" s="108"/>
      <c r="P217" s="108"/>
    </row>
    <row r="218" spans="1:16" x14ac:dyDescent="0.25">
      <c r="O218" s="108"/>
      <c r="P218" s="108"/>
    </row>
    <row r="219" spans="1:16" x14ac:dyDescent="0.25">
      <c r="O219" s="108"/>
      <c r="P219" s="108"/>
    </row>
    <row r="220" spans="1:16" x14ac:dyDescent="0.25">
      <c r="O220" s="108"/>
      <c r="P220" s="108"/>
    </row>
    <row r="221" spans="1:16" x14ac:dyDescent="0.25">
      <c r="O221" s="108"/>
      <c r="P221" s="108"/>
    </row>
    <row r="222" spans="1:16" x14ac:dyDescent="0.25">
      <c r="O222" s="108"/>
      <c r="P222" s="108"/>
    </row>
    <row r="223" spans="1:16" x14ac:dyDescent="0.25">
      <c r="O223" s="108"/>
      <c r="P223" s="108"/>
    </row>
    <row r="224" spans="1:16" x14ac:dyDescent="0.25">
      <c r="O224" s="108"/>
      <c r="P224" s="108"/>
    </row>
    <row r="225" spans="15:16" x14ac:dyDescent="0.25">
      <c r="O225" s="108"/>
      <c r="P225" s="108"/>
    </row>
    <row r="226" spans="15:16" x14ac:dyDescent="0.25">
      <c r="O226" s="108"/>
      <c r="P226" s="108"/>
    </row>
    <row r="227" spans="15:16" x14ac:dyDescent="0.25">
      <c r="O227" s="108"/>
      <c r="P227" s="108"/>
    </row>
    <row r="228" spans="15:16" x14ac:dyDescent="0.25">
      <c r="O228" s="108"/>
      <c r="P228" s="108"/>
    </row>
    <row r="229" spans="15:16" x14ac:dyDescent="0.25">
      <c r="O229" s="108"/>
      <c r="P229" s="108"/>
    </row>
    <row r="230" spans="15:16" x14ac:dyDescent="0.25">
      <c r="O230" s="108"/>
      <c r="P230" s="108"/>
    </row>
    <row r="231" spans="15:16" x14ac:dyDescent="0.25">
      <c r="O231" s="108"/>
      <c r="P231" s="108"/>
    </row>
    <row r="232" spans="15:16" x14ac:dyDescent="0.25">
      <c r="O232" s="108"/>
      <c r="P232" s="108"/>
    </row>
    <row r="233" spans="15:16" x14ac:dyDescent="0.25">
      <c r="O233" s="108"/>
      <c r="P233" s="108"/>
    </row>
    <row r="234" spans="15:16" x14ac:dyDescent="0.25">
      <c r="O234" s="108"/>
      <c r="P234" s="108"/>
    </row>
    <row r="235" spans="15:16" x14ac:dyDescent="0.25">
      <c r="O235" s="108"/>
      <c r="P235" s="108"/>
    </row>
    <row r="236" spans="15:16" x14ac:dyDescent="0.25">
      <c r="O236" s="108"/>
      <c r="P236" s="108"/>
    </row>
    <row r="237" spans="15:16" x14ac:dyDescent="0.25">
      <c r="O237" s="108"/>
      <c r="P237" s="108"/>
    </row>
  </sheetData>
  <pageMargins left="0.5" right="0.5" top="0.75" bottom="0.75" header="0.3" footer="0.3"/>
  <pageSetup scale="20" orientation="portrait" horizontalDpi="4294967295" verticalDpi="4294967295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601-AEEF-49C9-B679-398C957AA93C}">
  <sheetPr>
    <tabColor theme="9" tint="0.79998168889431442"/>
    <pageSetUpPr fitToPage="1"/>
  </sheetPr>
  <dimension ref="A1:AH237"/>
  <sheetViews>
    <sheetView zoomScale="90" zoomScaleNormal="90" zoomScaleSheetLayoutView="70" workbookViewId="0">
      <selection activeCell="A2" sqref="A2:A208"/>
    </sheetView>
  </sheetViews>
  <sheetFormatPr defaultRowHeight="15" x14ac:dyDescent="0.25"/>
  <cols>
    <col min="1" max="3" width="28.140625" customWidth="1"/>
    <col min="15" max="16" width="12.7109375" style="3" bestFit="1" customWidth="1"/>
    <col min="17" max="17" width="9.140625" style="3"/>
    <col min="18" max="18" width="17.42578125" style="3" bestFit="1" customWidth="1"/>
    <col min="19" max="19" width="16.85546875" style="3" bestFit="1" customWidth="1"/>
    <col min="20" max="20" width="13.85546875" style="3" bestFit="1" customWidth="1"/>
    <col min="21" max="21" width="15.28515625" style="3" bestFit="1" customWidth="1"/>
    <col min="22" max="22" width="25.5703125" style="3" bestFit="1" customWidth="1"/>
    <col min="23" max="26" width="11.5703125" style="3" bestFit="1" customWidth="1"/>
    <col min="27" max="28" width="12.7109375" style="3" bestFit="1" customWidth="1"/>
    <col min="29" max="29" width="14.5703125" style="3" bestFit="1" customWidth="1"/>
    <col min="30" max="34" width="12.7109375" style="3" bestFit="1" customWidth="1"/>
    <col min="35" max="218" width="9.140625" style="3"/>
    <col min="219" max="219" width="25.28515625" style="3" customWidth="1"/>
    <col min="220" max="220" width="6.28515625" style="3" customWidth="1"/>
    <col min="221" max="221" width="10.7109375" style="3" customWidth="1"/>
    <col min="222" max="222" width="10.28515625" style="3" customWidth="1"/>
    <col min="223" max="223" width="32.28515625" style="3" customWidth="1"/>
    <col min="224" max="224" width="13.7109375" style="3" customWidth="1"/>
    <col min="225" max="225" width="11.7109375" style="3" customWidth="1"/>
    <col min="226" max="226" width="12.5703125" style="3" customWidth="1"/>
    <col min="227" max="228" width="11.5703125" style="3" customWidth="1"/>
    <col min="229" max="229" width="18.5703125" style="3" customWidth="1"/>
    <col min="230" max="230" width="11.5703125" style="3" customWidth="1"/>
    <col min="231" max="234" width="12.28515625" style="3" customWidth="1"/>
    <col min="235" max="236" width="11" style="3" customWidth="1"/>
    <col min="237" max="237" width="20.28515625" style="3" customWidth="1"/>
    <col min="238" max="238" width="13.7109375" style="3" customWidth="1"/>
    <col min="239" max="239" width="15.28515625" style="3" customWidth="1"/>
    <col min="240" max="240" width="14.5703125" style="3" customWidth="1"/>
    <col min="241" max="242" width="11" style="3" customWidth="1"/>
    <col min="243" max="243" width="12" style="3" customWidth="1"/>
    <col min="244" max="246" width="15.28515625" style="3" customWidth="1"/>
    <col min="247" max="247" width="12.5703125" style="3" customWidth="1"/>
    <col min="248" max="250" width="11.5703125" style="3" customWidth="1"/>
    <col min="251" max="251" width="15.28515625" style="3" customWidth="1"/>
    <col min="252" max="252" width="13.42578125" style="3" customWidth="1"/>
    <col min="253" max="253" width="14.7109375" style="3" customWidth="1"/>
    <col min="254" max="255" width="11.5703125" style="3" customWidth="1"/>
    <col min="256" max="474" width="9.140625" style="3"/>
    <col min="475" max="475" width="25.28515625" style="3" customWidth="1"/>
    <col min="476" max="476" width="6.28515625" style="3" customWidth="1"/>
    <col min="477" max="477" width="10.7109375" style="3" customWidth="1"/>
    <col min="478" max="478" width="10.28515625" style="3" customWidth="1"/>
    <col min="479" max="479" width="32.28515625" style="3" customWidth="1"/>
    <col min="480" max="480" width="13.7109375" style="3" customWidth="1"/>
    <col min="481" max="481" width="11.7109375" style="3" customWidth="1"/>
    <col min="482" max="482" width="12.5703125" style="3" customWidth="1"/>
    <col min="483" max="484" width="11.5703125" style="3" customWidth="1"/>
    <col min="485" max="485" width="18.5703125" style="3" customWidth="1"/>
    <col min="486" max="486" width="11.5703125" style="3" customWidth="1"/>
    <col min="487" max="490" width="12.28515625" style="3" customWidth="1"/>
    <col min="491" max="492" width="11" style="3" customWidth="1"/>
    <col min="493" max="493" width="20.28515625" style="3" customWidth="1"/>
    <col min="494" max="494" width="13.7109375" style="3" customWidth="1"/>
    <col min="495" max="495" width="15.28515625" style="3" customWidth="1"/>
    <col min="496" max="496" width="14.5703125" style="3" customWidth="1"/>
    <col min="497" max="498" width="11" style="3" customWidth="1"/>
    <col min="499" max="499" width="12" style="3" customWidth="1"/>
    <col min="500" max="502" width="15.28515625" style="3" customWidth="1"/>
    <col min="503" max="503" width="12.5703125" style="3" customWidth="1"/>
    <col min="504" max="506" width="11.5703125" style="3" customWidth="1"/>
    <col min="507" max="507" width="15.28515625" style="3" customWidth="1"/>
    <col min="508" max="508" width="13.42578125" style="3" customWidth="1"/>
    <col min="509" max="509" width="14.7109375" style="3" customWidth="1"/>
    <col min="510" max="511" width="11.5703125" style="3" customWidth="1"/>
    <col min="512" max="730" width="9.140625" style="3"/>
    <col min="731" max="731" width="25.28515625" style="3" customWidth="1"/>
    <col min="732" max="732" width="6.28515625" style="3" customWidth="1"/>
    <col min="733" max="733" width="10.7109375" style="3" customWidth="1"/>
    <col min="734" max="734" width="10.28515625" style="3" customWidth="1"/>
    <col min="735" max="735" width="32.28515625" style="3" customWidth="1"/>
    <col min="736" max="736" width="13.7109375" style="3" customWidth="1"/>
    <col min="737" max="737" width="11.7109375" style="3" customWidth="1"/>
    <col min="738" max="738" width="12.5703125" style="3" customWidth="1"/>
    <col min="739" max="740" width="11.5703125" style="3" customWidth="1"/>
    <col min="741" max="741" width="18.5703125" style="3" customWidth="1"/>
    <col min="742" max="742" width="11.5703125" style="3" customWidth="1"/>
    <col min="743" max="746" width="12.28515625" style="3" customWidth="1"/>
    <col min="747" max="748" width="11" style="3" customWidth="1"/>
    <col min="749" max="749" width="20.28515625" style="3" customWidth="1"/>
    <col min="750" max="750" width="13.7109375" style="3" customWidth="1"/>
    <col min="751" max="751" width="15.28515625" style="3" customWidth="1"/>
    <col min="752" max="752" width="14.5703125" style="3" customWidth="1"/>
    <col min="753" max="754" width="11" style="3" customWidth="1"/>
    <col min="755" max="755" width="12" style="3" customWidth="1"/>
    <col min="756" max="758" width="15.28515625" style="3" customWidth="1"/>
    <col min="759" max="759" width="12.5703125" style="3" customWidth="1"/>
    <col min="760" max="762" width="11.5703125" style="3" customWidth="1"/>
    <col min="763" max="763" width="15.28515625" style="3" customWidth="1"/>
    <col min="764" max="764" width="13.42578125" style="3" customWidth="1"/>
    <col min="765" max="765" width="14.7109375" style="3" customWidth="1"/>
    <col min="766" max="767" width="11.5703125" style="3" customWidth="1"/>
    <col min="768" max="986" width="9.140625" style="3"/>
    <col min="987" max="987" width="25.28515625" style="3" customWidth="1"/>
    <col min="988" max="988" width="6.28515625" style="3" customWidth="1"/>
    <col min="989" max="989" width="10.7109375" style="3" customWidth="1"/>
    <col min="990" max="990" width="10.28515625" style="3" customWidth="1"/>
    <col min="991" max="991" width="32.28515625" style="3" customWidth="1"/>
    <col min="992" max="992" width="13.7109375" style="3" customWidth="1"/>
    <col min="993" max="993" width="11.7109375" style="3" customWidth="1"/>
    <col min="994" max="994" width="12.5703125" style="3" customWidth="1"/>
    <col min="995" max="996" width="11.5703125" style="3" customWidth="1"/>
    <col min="997" max="997" width="18.5703125" style="3" customWidth="1"/>
    <col min="998" max="998" width="11.5703125" style="3" customWidth="1"/>
    <col min="999" max="1002" width="12.28515625" style="3" customWidth="1"/>
    <col min="1003" max="1004" width="11" style="3" customWidth="1"/>
    <col min="1005" max="1005" width="20.28515625" style="3" customWidth="1"/>
    <col min="1006" max="1006" width="13.7109375" style="3" customWidth="1"/>
    <col min="1007" max="1007" width="15.28515625" style="3" customWidth="1"/>
    <col min="1008" max="1008" width="14.5703125" style="3" customWidth="1"/>
    <col min="1009" max="1010" width="11" style="3" customWidth="1"/>
    <col min="1011" max="1011" width="12" style="3" customWidth="1"/>
    <col min="1012" max="1014" width="15.28515625" style="3" customWidth="1"/>
    <col min="1015" max="1015" width="12.5703125" style="3" customWidth="1"/>
    <col min="1016" max="1018" width="11.5703125" style="3" customWidth="1"/>
    <col min="1019" max="1019" width="15.28515625" style="3" customWidth="1"/>
    <col min="1020" max="1020" width="13.42578125" style="3" customWidth="1"/>
    <col min="1021" max="1021" width="14.7109375" style="3" customWidth="1"/>
    <col min="1022" max="1023" width="11.5703125" style="3" customWidth="1"/>
    <col min="1024" max="1242" width="9.140625" style="3"/>
    <col min="1243" max="1243" width="25.28515625" style="3" customWidth="1"/>
    <col min="1244" max="1244" width="6.28515625" style="3" customWidth="1"/>
    <col min="1245" max="1245" width="10.7109375" style="3" customWidth="1"/>
    <col min="1246" max="1246" width="10.28515625" style="3" customWidth="1"/>
    <col min="1247" max="1247" width="32.28515625" style="3" customWidth="1"/>
    <col min="1248" max="1248" width="13.7109375" style="3" customWidth="1"/>
    <col min="1249" max="1249" width="11.7109375" style="3" customWidth="1"/>
    <col min="1250" max="1250" width="12.5703125" style="3" customWidth="1"/>
    <col min="1251" max="1252" width="11.5703125" style="3" customWidth="1"/>
    <col min="1253" max="1253" width="18.5703125" style="3" customWidth="1"/>
    <col min="1254" max="1254" width="11.5703125" style="3" customWidth="1"/>
    <col min="1255" max="1258" width="12.28515625" style="3" customWidth="1"/>
    <col min="1259" max="1260" width="11" style="3" customWidth="1"/>
    <col min="1261" max="1261" width="20.28515625" style="3" customWidth="1"/>
    <col min="1262" max="1262" width="13.7109375" style="3" customWidth="1"/>
    <col min="1263" max="1263" width="15.28515625" style="3" customWidth="1"/>
    <col min="1264" max="1264" width="14.5703125" style="3" customWidth="1"/>
    <col min="1265" max="1266" width="11" style="3" customWidth="1"/>
    <col min="1267" max="1267" width="12" style="3" customWidth="1"/>
    <col min="1268" max="1270" width="15.28515625" style="3" customWidth="1"/>
    <col min="1271" max="1271" width="12.5703125" style="3" customWidth="1"/>
    <col min="1272" max="1274" width="11.5703125" style="3" customWidth="1"/>
    <col min="1275" max="1275" width="15.28515625" style="3" customWidth="1"/>
    <col min="1276" max="1276" width="13.42578125" style="3" customWidth="1"/>
    <col min="1277" max="1277" width="14.7109375" style="3" customWidth="1"/>
    <col min="1278" max="1279" width="11.5703125" style="3" customWidth="1"/>
    <col min="1280" max="1498" width="9.140625" style="3"/>
    <col min="1499" max="1499" width="25.28515625" style="3" customWidth="1"/>
    <col min="1500" max="1500" width="6.28515625" style="3" customWidth="1"/>
    <col min="1501" max="1501" width="10.7109375" style="3" customWidth="1"/>
    <col min="1502" max="1502" width="10.28515625" style="3" customWidth="1"/>
    <col min="1503" max="1503" width="32.28515625" style="3" customWidth="1"/>
    <col min="1504" max="1504" width="13.7109375" style="3" customWidth="1"/>
    <col min="1505" max="1505" width="11.7109375" style="3" customWidth="1"/>
    <col min="1506" max="1506" width="12.5703125" style="3" customWidth="1"/>
    <col min="1507" max="1508" width="11.5703125" style="3" customWidth="1"/>
    <col min="1509" max="1509" width="18.5703125" style="3" customWidth="1"/>
    <col min="1510" max="1510" width="11.5703125" style="3" customWidth="1"/>
    <col min="1511" max="1514" width="12.28515625" style="3" customWidth="1"/>
    <col min="1515" max="1516" width="11" style="3" customWidth="1"/>
    <col min="1517" max="1517" width="20.28515625" style="3" customWidth="1"/>
    <col min="1518" max="1518" width="13.7109375" style="3" customWidth="1"/>
    <col min="1519" max="1519" width="15.28515625" style="3" customWidth="1"/>
    <col min="1520" max="1520" width="14.5703125" style="3" customWidth="1"/>
    <col min="1521" max="1522" width="11" style="3" customWidth="1"/>
    <col min="1523" max="1523" width="12" style="3" customWidth="1"/>
    <col min="1524" max="1526" width="15.28515625" style="3" customWidth="1"/>
    <col min="1527" max="1527" width="12.5703125" style="3" customWidth="1"/>
    <col min="1528" max="1530" width="11.5703125" style="3" customWidth="1"/>
    <col min="1531" max="1531" width="15.28515625" style="3" customWidth="1"/>
    <col min="1532" max="1532" width="13.42578125" style="3" customWidth="1"/>
    <col min="1533" max="1533" width="14.7109375" style="3" customWidth="1"/>
    <col min="1534" max="1535" width="11.5703125" style="3" customWidth="1"/>
    <col min="1536" max="1754" width="9.140625" style="3"/>
    <col min="1755" max="1755" width="25.28515625" style="3" customWidth="1"/>
    <col min="1756" max="1756" width="6.28515625" style="3" customWidth="1"/>
    <col min="1757" max="1757" width="10.7109375" style="3" customWidth="1"/>
    <col min="1758" max="1758" width="10.28515625" style="3" customWidth="1"/>
    <col min="1759" max="1759" width="32.28515625" style="3" customWidth="1"/>
    <col min="1760" max="1760" width="13.7109375" style="3" customWidth="1"/>
    <col min="1761" max="1761" width="11.7109375" style="3" customWidth="1"/>
    <col min="1762" max="1762" width="12.5703125" style="3" customWidth="1"/>
    <col min="1763" max="1764" width="11.5703125" style="3" customWidth="1"/>
    <col min="1765" max="1765" width="18.5703125" style="3" customWidth="1"/>
    <col min="1766" max="1766" width="11.5703125" style="3" customWidth="1"/>
    <col min="1767" max="1770" width="12.28515625" style="3" customWidth="1"/>
    <col min="1771" max="1772" width="11" style="3" customWidth="1"/>
    <col min="1773" max="1773" width="20.28515625" style="3" customWidth="1"/>
    <col min="1774" max="1774" width="13.7109375" style="3" customWidth="1"/>
    <col min="1775" max="1775" width="15.28515625" style="3" customWidth="1"/>
    <col min="1776" max="1776" width="14.5703125" style="3" customWidth="1"/>
    <col min="1777" max="1778" width="11" style="3" customWidth="1"/>
    <col min="1779" max="1779" width="12" style="3" customWidth="1"/>
    <col min="1780" max="1782" width="15.28515625" style="3" customWidth="1"/>
    <col min="1783" max="1783" width="12.5703125" style="3" customWidth="1"/>
    <col min="1784" max="1786" width="11.5703125" style="3" customWidth="1"/>
    <col min="1787" max="1787" width="15.28515625" style="3" customWidth="1"/>
    <col min="1788" max="1788" width="13.42578125" style="3" customWidth="1"/>
    <col min="1789" max="1789" width="14.7109375" style="3" customWidth="1"/>
    <col min="1790" max="1791" width="11.5703125" style="3" customWidth="1"/>
    <col min="1792" max="2010" width="9.140625" style="3"/>
    <col min="2011" max="2011" width="25.28515625" style="3" customWidth="1"/>
    <col min="2012" max="2012" width="6.28515625" style="3" customWidth="1"/>
    <col min="2013" max="2013" width="10.7109375" style="3" customWidth="1"/>
    <col min="2014" max="2014" width="10.28515625" style="3" customWidth="1"/>
    <col min="2015" max="2015" width="32.28515625" style="3" customWidth="1"/>
    <col min="2016" max="2016" width="13.7109375" style="3" customWidth="1"/>
    <col min="2017" max="2017" width="11.7109375" style="3" customWidth="1"/>
    <col min="2018" max="2018" width="12.5703125" style="3" customWidth="1"/>
    <col min="2019" max="2020" width="11.5703125" style="3" customWidth="1"/>
    <col min="2021" max="2021" width="18.5703125" style="3" customWidth="1"/>
    <col min="2022" max="2022" width="11.5703125" style="3" customWidth="1"/>
    <col min="2023" max="2026" width="12.28515625" style="3" customWidth="1"/>
    <col min="2027" max="2028" width="11" style="3" customWidth="1"/>
    <col min="2029" max="2029" width="20.28515625" style="3" customWidth="1"/>
    <col min="2030" max="2030" width="13.7109375" style="3" customWidth="1"/>
    <col min="2031" max="2031" width="15.28515625" style="3" customWidth="1"/>
    <col min="2032" max="2032" width="14.5703125" style="3" customWidth="1"/>
    <col min="2033" max="2034" width="11" style="3" customWidth="1"/>
    <col min="2035" max="2035" width="12" style="3" customWidth="1"/>
    <col min="2036" max="2038" width="15.28515625" style="3" customWidth="1"/>
    <col min="2039" max="2039" width="12.5703125" style="3" customWidth="1"/>
    <col min="2040" max="2042" width="11.5703125" style="3" customWidth="1"/>
    <col min="2043" max="2043" width="15.28515625" style="3" customWidth="1"/>
    <col min="2044" max="2044" width="13.42578125" style="3" customWidth="1"/>
    <col min="2045" max="2045" width="14.7109375" style="3" customWidth="1"/>
    <col min="2046" max="2047" width="11.5703125" style="3" customWidth="1"/>
    <col min="2048" max="2266" width="9.140625" style="3"/>
    <col min="2267" max="2267" width="25.28515625" style="3" customWidth="1"/>
    <col min="2268" max="2268" width="6.28515625" style="3" customWidth="1"/>
    <col min="2269" max="2269" width="10.7109375" style="3" customWidth="1"/>
    <col min="2270" max="2270" width="10.28515625" style="3" customWidth="1"/>
    <col min="2271" max="2271" width="32.28515625" style="3" customWidth="1"/>
    <col min="2272" max="2272" width="13.7109375" style="3" customWidth="1"/>
    <col min="2273" max="2273" width="11.7109375" style="3" customWidth="1"/>
    <col min="2274" max="2274" width="12.5703125" style="3" customWidth="1"/>
    <col min="2275" max="2276" width="11.5703125" style="3" customWidth="1"/>
    <col min="2277" max="2277" width="18.5703125" style="3" customWidth="1"/>
    <col min="2278" max="2278" width="11.5703125" style="3" customWidth="1"/>
    <col min="2279" max="2282" width="12.28515625" style="3" customWidth="1"/>
    <col min="2283" max="2284" width="11" style="3" customWidth="1"/>
    <col min="2285" max="2285" width="20.28515625" style="3" customWidth="1"/>
    <col min="2286" max="2286" width="13.7109375" style="3" customWidth="1"/>
    <col min="2287" max="2287" width="15.28515625" style="3" customWidth="1"/>
    <col min="2288" max="2288" width="14.5703125" style="3" customWidth="1"/>
    <col min="2289" max="2290" width="11" style="3" customWidth="1"/>
    <col min="2291" max="2291" width="12" style="3" customWidth="1"/>
    <col min="2292" max="2294" width="15.28515625" style="3" customWidth="1"/>
    <col min="2295" max="2295" width="12.5703125" style="3" customWidth="1"/>
    <col min="2296" max="2298" width="11.5703125" style="3" customWidth="1"/>
    <col min="2299" max="2299" width="15.28515625" style="3" customWidth="1"/>
    <col min="2300" max="2300" width="13.42578125" style="3" customWidth="1"/>
    <col min="2301" max="2301" width="14.7109375" style="3" customWidth="1"/>
    <col min="2302" max="2303" width="11.5703125" style="3" customWidth="1"/>
    <col min="2304" max="2522" width="9.140625" style="3"/>
    <col min="2523" max="2523" width="25.28515625" style="3" customWidth="1"/>
    <col min="2524" max="2524" width="6.28515625" style="3" customWidth="1"/>
    <col min="2525" max="2525" width="10.7109375" style="3" customWidth="1"/>
    <col min="2526" max="2526" width="10.28515625" style="3" customWidth="1"/>
    <col min="2527" max="2527" width="32.28515625" style="3" customWidth="1"/>
    <col min="2528" max="2528" width="13.7109375" style="3" customWidth="1"/>
    <col min="2529" max="2529" width="11.7109375" style="3" customWidth="1"/>
    <col min="2530" max="2530" width="12.5703125" style="3" customWidth="1"/>
    <col min="2531" max="2532" width="11.5703125" style="3" customWidth="1"/>
    <col min="2533" max="2533" width="18.5703125" style="3" customWidth="1"/>
    <col min="2534" max="2534" width="11.5703125" style="3" customWidth="1"/>
    <col min="2535" max="2538" width="12.28515625" style="3" customWidth="1"/>
    <col min="2539" max="2540" width="11" style="3" customWidth="1"/>
    <col min="2541" max="2541" width="20.28515625" style="3" customWidth="1"/>
    <col min="2542" max="2542" width="13.7109375" style="3" customWidth="1"/>
    <col min="2543" max="2543" width="15.28515625" style="3" customWidth="1"/>
    <col min="2544" max="2544" width="14.5703125" style="3" customWidth="1"/>
    <col min="2545" max="2546" width="11" style="3" customWidth="1"/>
    <col min="2547" max="2547" width="12" style="3" customWidth="1"/>
    <col min="2548" max="2550" width="15.28515625" style="3" customWidth="1"/>
    <col min="2551" max="2551" width="12.5703125" style="3" customWidth="1"/>
    <col min="2552" max="2554" width="11.5703125" style="3" customWidth="1"/>
    <col min="2555" max="2555" width="15.28515625" style="3" customWidth="1"/>
    <col min="2556" max="2556" width="13.42578125" style="3" customWidth="1"/>
    <col min="2557" max="2557" width="14.7109375" style="3" customWidth="1"/>
    <col min="2558" max="2559" width="11.5703125" style="3" customWidth="1"/>
    <col min="2560" max="2778" width="9.140625" style="3"/>
    <col min="2779" max="2779" width="25.28515625" style="3" customWidth="1"/>
    <col min="2780" max="2780" width="6.28515625" style="3" customWidth="1"/>
    <col min="2781" max="2781" width="10.7109375" style="3" customWidth="1"/>
    <col min="2782" max="2782" width="10.28515625" style="3" customWidth="1"/>
    <col min="2783" max="2783" width="32.28515625" style="3" customWidth="1"/>
    <col min="2784" max="2784" width="13.7109375" style="3" customWidth="1"/>
    <col min="2785" max="2785" width="11.7109375" style="3" customWidth="1"/>
    <col min="2786" max="2786" width="12.5703125" style="3" customWidth="1"/>
    <col min="2787" max="2788" width="11.5703125" style="3" customWidth="1"/>
    <col min="2789" max="2789" width="18.5703125" style="3" customWidth="1"/>
    <col min="2790" max="2790" width="11.5703125" style="3" customWidth="1"/>
    <col min="2791" max="2794" width="12.28515625" style="3" customWidth="1"/>
    <col min="2795" max="2796" width="11" style="3" customWidth="1"/>
    <col min="2797" max="2797" width="20.28515625" style="3" customWidth="1"/>
    <col min="2798" max="2798" width="13.7109375" style="3" customWidth="1"/>
    <col min="2799" max="2799" width="15.28515625" style="3" customWidth="1"/>
    <col min="2800" max="2800" width="14.5703125" style="3" customWidth="1"/>
    <col min="2801" max="2802" width="11" style="3" customWidth="1"/>
    <col min="2803" max="2803" width="12" style="3" customWidth="1"/>
    <col min="2804" max="2806" width="15.28515625" style="3" customWidth="1"/>
    <col min="2807" max="2807" width="12.5703125" style="3" customWidth="1"/>
    <col min="2808" max="2810" width="11.5703125" style="3" customWidth="1"/>
    <col min="2811" max="2811" width="15.28515625" style="3" customWidth="1"/>
    <col min="2812" max="2812" width="13.42578125" style="3" customWidth="1"/>
    <col min="2813" max="2813" width="14.7109375" style="3" customWidth="1"/>
    <col min="2814" max="2815" width="11.5703125" style="3" customWidth="1"/>
    <col min="2816" max="3034" width="9.140625" style="3"/>
    <col min="3035" max="3035" width="25.28515625" style="3" customWidth="1"/>
    <col min="3036" max="3036" width="6.28515625" style="3" customWidth="1"/>
    <col min="3037" max="3037" width="10.7109375" style="3" customWidth="1"/>
    <col min="3038" max="3038" width="10.28515625" style="3" customWidth="1"/>
    <col min="3039" max="3039" width="32.28515625" style="3" customWidth="1"/>
    <col min="3040" max="3040" width="13.7109375" style="3" customWidth="1"/>
    <col min="3041" max="3041" width="11.7109375" style="3" customWidth="1"/>
    <col min="3042" max="3042" width="12.5703125" style="3" customWidth="1"/>
    <col min="3043" max="3044" width="11.5703125" style="3" customWidth="1"/>
    <col min="3045" max="3045" width="18.5703125" style="3" customWidth="1"/>
    <col min="3046" max="3046" width="11.5703125" style="3" customWidth="1"/>
    <col min="3047" max="3050" width="12.28515625" style="3" customWidth="1"/>
    <col min="3051" max="3052" width="11" style="3" customWidth="1"/>
    <col min="3053" max="3053" width="20.28515625" style="3" customWidth="1"/>
    <col min="3054" max="3054" width="13.7109375" style="3" customWidth="1"/>
    <col min="3055" max="3055" width="15.28515625" style="3" customWidth="1"/>
    <col min="3056" max="3056" width="14.5703125" style="3" customWidth="1"/>
    <col min="3057" max="3058" width="11" style="3" customWidth="1"/>
    <col min="3059" max="3059" width="12" style="3" customWidth="1"/>
    <col min="3060" max="3062" width="15.28515625" style="3" customWidth="1"/>
    <col min="3063" max="3063" width="12.5703125" style="3" customWidth="1"/>
    <col min="3064" max="3066" width="11.5703125" style="3" customWidth="1"/>
    <col min="3067" max="3067" width="15.28515625" style="3" customWidth="1"/>
    <col min="3068" max="3068" width="13.42578125" style="3" customWidth="1"/>
    <col min="3069" max="3069" width="14.7109375" style="3" customWidth="1"/>
    <col min="3070" max="3071" width="11.5703125" style="3" customWidth="1"/>
    <col min="3072" max="3290" width="9.140625" style="3"/>
    <col min="3291" max="3291" width="25.28515625" style="3" customWidth="1"/>
    <col min="3292" max="3292" width="6.28515625" style="3" customWidth="1"/>
    <col min="3293" max="3293" width="10.7109375" style="3" customWidth="1"/>
    <col min="3294" max="3294" width="10.28515625" style="3" customWidth="1"/>
    <col min="3295" max="3295" width="32.28515625" style="3" customWidth="1"/>
    <col min="3296" max="3296" width="13.7109375" style="3" customWidth="1"/>
    <col min="3297" max="3297" width="11.7109375" style="3" customWidth="1"/>
    <col min="3298" max="3298" width="12.5703125" style="3" customWidth="1"/>
    <col min="3299" max="3300" width="11.5703125" style="3" customWidth="1"/>
    <col min="3301" max="3301" width="18.5703125" style="3" customWidth="1"/>
    <col min="3302" max="3302" width="11.5703125" style="3" customWidth="1"/>
    <col min="3303" max="3306" width="12.28515625" style="3" customWidth="1"/>
    <col min="3307" max="3308" width="11" style="3" customWidth="1"/>
    <col min="3309" max="3309" width="20.28515625" style="3" customWidth="1"/>
    <col min="3310" max="3310" width="13.7109375" style="3" customWidth="1"/>
    <col min="3311" max="3311" width="15.28515625" style="3" customWidth="1"/>
    <col min="3312" max="3312" width="14.5703125" style="3" customWidth="1"/>
    <col min="3313" max="3314" width="11" style="3" customWidth="1"/>
    <col min="3315" max="3315" width="12" style="3" customWidth="1"/>
    <col min="3316" max="3318" width="15.28515625" style="3" customWidth="1"/>
    <col min="3319" max="3319" width="12.5703125" style="3" customWidth="1"/>
    <col min="3320" max="3322" width="11.5703125" style="3" customWidth="1"/>
    <col min="3323" max="3323" width="15.28515625" style="3" customWidth="1"/>
    <col min="3324" max="3324" width="13.42578125" style="3" customWidth="1"/>
    <col min="3325" max="3325" width="14.7109375" style="3" customWidth="1"/>
    <col min="3326" max="3327" width="11.5703125" style="3" customWidth="1"/>
    <col min="3328" max="3546" width="9.140625" style="3"/>
    <col min="3547" max="3547" width="25.28515625" style="3" customWidth="1"/>
    <col min="3548" max="3548" width="6.28515625" style="3" customWidth="1"/>
    <col min="3549" max="3549" width="10.7109375" style="3" customWidth="1"/>
    <col min="3550" max="3550" width="10.28515625" style="3" customWidth="1"/>
    <col min="3551" max="3551" width="32.28515625" style="3" customWidth="1"/>
    <col min="3552" max="3552" width="13.7109375" style="3" customWidth="1"/>
    <col min="3553" max="3553" width="11.7109375" style="3" customWidth="1"/>
    <col min="3554" max="3554" width="12.5703125" style="3" customWidth="1"/>
    <col min="3555" max="3556" width="11.5703125" style="3" customWidth="1"/>
    <col min="3557" max="3557" width="18.5703125" style="3" customWidth="1"/>
    <col min="3558" max="3558" width="11.5703125" style="3" customWidth="1"/>
    <col min="3559" max="3562" width="12.28515625" style="3" customWidth="1"/>
    <col min="3563" max="3564" width="11" style="3" customWidth="1"/>
    <col min="3565" max="3565" width="20.28515625" style="3" customWidth="1"/>
    <col min="3566" max="3566" width="13.7109375" style="3" customWidth="1"/>
    <col min="3567" max="3567" width="15.28515625" style="3" customWidth="1"/>
    <col min="3568" max="3568" width="14.5703125" style="3" customWidth="1"/>
    <col min="3569" max="3570" width="11" style="3" customWidth="1"/>
    <col min="3571" max="3571" width="12" style="3" customWidth="1"/>
    <col min="3572" max="3574" width="15.28515625" style="3" customWidth="1"/>
    <col min="3575" max="3575" width="12.5703125" style="3" customWidth="1"/>
    <col min="3576" max="3578" width="11.5703125" style="3" customWidth="1"/>
    <col min="3579" max="3579" width="15.28515625" style="3" customWidth="1"/>
    <col min="3580" max="3580" width="13.42578125" style="3" customWidth="1"/>
    <col min="3581" max="3581" width="14.7109375" style="3" customWidth="1"/>
    <col min="3582" max="3583" width="11.5703125" style="3" customWidth="1"/>
    <col min="3584" max="3802" width="9.140625" style="3"/>
    <col min="3803" max="3803" width="25.28515625" style="3" customWidth="1"/>
    <col min="3804" max="3804" width="6.28515625" style="3" customWidth="1"/>
    <col min="3805" max="3805" width="10.7109375" style="3" customWidth="1"/>
    <col min="3806" max="3806" width="10.28515625" style="3" customWidth="1"/>
    <col min="3807" max="3807" width="32.28515625" style="3" customWidth="1"/>
    <col min="3808" max="3808" width="13.7109375" style="3" customWidth="1"/>
    <col min="3809" max="3809" width="11.7109375" style="3" customWidth="1"/>
    <col min="3810" max="3810" width="12.5703125" style="3" customWidth="1"/>
    <col min="3811" max="3812" width="11.5703125" style="3" customWidth="1"/>
    <col min="3813" max="3813" width="18.5703125" style="3" customWidth="1"/>
    <col min="3814" max="3814" width="11.5703125" style="3" customWidth="1"/>
    <col min="3815" max="3818" width="12.28515625" style="3" customWidth="1"/>
    <col min="3819" max="3820" width="11" style="3" customWidth="1"/>
    <col min="3821" max="3821" width="20.28515625" style="3" customWidth="1"/>
    <col min="3822" max="3822" width="13.7109375" style="3" customWidth="1"/>
    <col min="3823" max="3823" width="15.28515625" style="3" customWidth="1"/>
    <col min="3824" max="3824" width="14.5703125" style="3" customWidth="1"/>
    <col min="3825" max="3826" width="11" style="3" customWidth="1"/>
    <col min="3827" max="3827" width="12" style="3" customWidth="1"/>
    <col min="3828" max="3830" width="15.28515625" style="3" customWidth="1"/>
    <col min="3831" max="3831" width="12.5703125" style="3" customWidth="1"/>
    <col min="3832" max="3834" width="11.5703125" style="3" customWidth="1"/>
    <col min="3835" max="3835" width="15.28515625" style="3" customWidth="1"/>
    <col min="3836" max="3836" width="13.42578125" style="3" customWidth="1"/>
    <col min="3837" max="3837" width="14.7109375" style="3" customWidth="1"/>
    <col min="3838" max="3839" width="11.5703125" style="3" customWidth="1"/>
    <col min="3840" max="4058" width="9.140625" style="3"/>
    <col min="4059" max="4059" width="25.28515625" style="3" customWidth="1"/>
    <col min="4060" max="4060" width="6.28515625" style="3" customWidth="1"/>
    <col min="4061" max="4061" width="10.7109375" style="3" customWidth="1"/>
    <col min="4062" max="4062" width="10.28515625" style="3" customWidth="1"/>
    <col min="4063" max="4063" width="32.28515625" style="3" customWidth="1"/>
    <col min="4064" max="4064" width="13.7109375" style="3" customWidth="1"/>
    <col min="4065" max="4065" width="11.7109375" style="3" customWidth="1"/>
    <col min="4066" max="4066" width="12.5703125" style="3" customWidth="1"/>
    <col min="4067" max="4068" width="11.5703125" style="3" customWidth="1"/>
    <col min="4069" max="4069" width="18.5703125" style="3" customWidth="1"/>
    <col min="4070" max="4070" width="11.5703125" style="3" customWidth="1"/>
    <col min="4071" max="4074" width="12.28515625" style="3" customWidth="1"/>
    <col min="4075" max="4076" width="11" style="3" customWidth="1"/>
    <col min="4077" max="4077" width="20.28515625" style="3" customWidth="1"/>
    <col min="4078" max="4078" width="13.7109375" style="3" customWidth="1"/>
    <col min="4079" max="4079" width="15.28515625" style="3" customWidth="1"/>
    <col min="4080" max="4080" width="14.5703125" style="3" customWidth="1"/>
    <col min="4081" max="4082" width="11" style="3" customWidth="1"/>
    <col min="4083" max="4083" width="12" style="3" customWidth="1"/>
    <col min="4084" max="4086" width="15.28515625" style="3" customWidth="1"/>
    <col min="4087" max="4087" width="12.5703125" style="3" customWidth="1"/>
    <col min="4088" max="4090" width="11.5703125" style="3" customWidth="1"/>
    <col min="4091" max="4091" width="15.28515625" style="3" customWidth="1"/>
    <col min="4092" max="4092" width="13.42578125" style="3" customWidth="1"/>
    <col min="4093" max="4093" width="14.7109375" style="3" customWidth="1"/>
    <col min="4094" max="4095" width="11.5703125" style="3" customWidth="1"/>
    <col min="4096" max="4314" width="9.140625" style="3"/>
    <col min="4315" max="4315" width="25.28515625" style="3" customWidth="1"/>
    <col min="4316" max="4316" width="6.28515625" style="3" customWidth="1"/>
    <col min="4317" max="4317" width="10.7109375" style="3" customWidth="1"/>
    <col min="4318" max="4318" width="10.28515625" style="3" customWidth="1"/>
    <col min="4319" max="4319" width="32.28515625" style="3" customWidth="1"/>
    <col min="4320" max="4320" width="13.7109375" style="3" customWidth="1"/>
    <col min="4321" max="4321" width="11.7109375" style="3" customWidth="1"/>
    <col min="4322" max="4322" width="12.5703125" style="3" customWidth="1"/>
    <col min="4323" max="4324" width="11.5703125" style="3" customWidth="1"/>
    <col min="4325" max="4325" width="18.5703125" style="3" customWidth="1"/>
    <col min="4326" max="4326" width="11.5703125" style="3" customWidth="1"/>
    <col min="4327" max="4330" width="12.28515625" style="3" customWidth="1"/>
    <col min="4331" max="4332" width="11" style="3" customWidth="1"/>
    <col min="4333" max="4333" width="20.28515625" style="3" customWidth="1"/>
    <col min="4334" max="4334" width="13.7109375" style="3" customWidth="1"/>
    <col min="4335" max="4335" width="15.28515625" style="3" customWidth="1"/>
    <col min="4336" max="4336" width="14.5703125" style="3" customWidth="1"/>
    <col min="4337" max="4338" width="11" style="3" customWidth="1"/>
    <col min="4339" max="4339" width="12" style="3" customWidth="1"/>
    <col min="4340" max="4342" width="15.28515625" style="3" customWidth="1"/>
    <col min="4343" max="4343" width="12.5703125" style="3" customWidth="1"/>
    <col min="4344" max="4346" width="11.5703125" style="3" customWidth="1"/>
    <col min="4347" max="4347" width="15.28515625" style="3" customWidth="1"/>
    <col min="4348" max="4348" width="13.42578125" style="3" customWidth="1"/>
    <col min="4349" max="4349" width="14.7109375" style="3" customWidth="1"/>
    <col min="4350" max="4351" width="11.5703125" style="3" customWidth="1"/>
    <col min="4352" max="4570" width="9.140625" style="3"/>
    <col min="4571" max="4571" width="25.28515625" style="3" customWidth="1"/>
    <col min="4572" max="4572" width="6.28515625" style="3" customWidth="1"/>
    <col min="4573" max="4573" width="10.7109375" style="3" customWidth="1"/>
    <col min="4574" max="4574" width="10.28515625" style="3" customWidth="1"/>
    <col min="4575" max="4575" width="32.28515625" style="3" customWidth="1"/>
    <col min="4576" max="4576" width="13.7109375" style="3" customWidth="1"/>
    <col min="4577" max="4577" width="11.7109375" style="3" customWidth="1"/>
    <col min="4578" max="4578" width="12.5703125" style="3" customWidth="1"/>
    <col min="4579" max="4580" width="11.5703125" style="3" customWidth="1"/>
    <col min="4581" max="4581" width="18.5703125" style="3" customWidth="1"/>
    <col min="4582" max="4582" width="11.5703125" style="3" customWidth="1"/>
    <col min="4583" max="4586" width="12.28515625" style="3" customWidth="1"/>
    <col min="4587" max="4588" width="11" style="3" customWidth="1"/>
    <col min="4589" max="4589" width="20.28515625" style="3" customWidth="1"/>
    <col min="4590" max="4590" width="13.7109375" style="3" customWidth="1"/>
    <col min="4591" max="4591" width="15.28515625" style="3" customWidth="1"/>
    <col min="4592" max="4592" width="14.5703125" style="3" customWidth="1"/>
    <col min="4593" max="4594" width="11" style="3" customWidth="1"/>
    <col min="4595" max="4595" width="12" style="3" customWidth="1"/>
    <col min="4596" max="4598" width="15.28515625" style="3" customWidth="1"/>
    <col min="4599" max="4599" width="12.5703125" style="3" customWidth="1"/>
    <col min="4600" max="4602" width="11.5703125" style="3" customWidth="1"/>
    <col min="4603" max="4603" width="15.28515625" style="3" customWidth="1"/>
    <col min="4604" max="4604" width="13.42578125" style="3" customWidth="1"/>
    <col min="4605" max="4605" width="14.7109375" style="3" customWidth="1"/>
    <col min="4606" max="4607" width="11.5703125" style="3" customWidth="1"/>
    <col min="4608" max="4826" width="9.140625" style="3"/>
    <col min="4827" max="4827" width="25.28515625" style="3" customWidth="1"/>
    <col min="4828" max="4828" width="6.28515625" style="3" customWidth="1"/>
    <col min="4829" max="4829" width="10.7109375" style="3" customWidth="1"/>
    <col min="4830" max="4830" width="10.28515625" style="3" customWidth="1"/>
    <col min="4831" max="4831" width="32.28515625" style="3" customWidth="1"/>
    <col min="4832" max="4832" width="13.7109375" style="3" customWidth="1"/>
    <col min="4833" max="4833" width="11.7109375" style="3" customWidth="1"/>
    <col min="4834" max="4834" width="12.5703125" style="3" customWidth="1"/>
    <col min="4835" max="4836" width="11.5703125" style="3" customWidth="1"/>
    <col min="4837" max="4837" width="18.5703125" style="3" customWidth="1"/>
    <col min="4838" max="4838" width="11.5703125" style="3" customWidth="1"/>
    <col min="4839" max="4842" width="12.28515625" style="3" customWidth="1"/>
    <col min="4843" max="4844" width="11" style="3" customWidth="1"/>
    <col min="4845" max="4845" width="20.28515625" style="3" customWidth="1"/>
    <col min="4846" max="4846" width="13.7109375" style="3" customWidth="1"/>
    <col min="4847" max="4847" width="15.28515625" style="3" customWidth="1"/>
    <col min="4848" max="4848" width="14.5703125" style="3" customWidth="1"/>
    <col min="4849" max="4850" width="11" style="3" customWidth="1"/>
    <col min="4851" max="4851" width="12" style="3" customWidth="1"/>
    <col min="4852" max="4854" width="15.28515625" style="3" customWidth="1"/>
    <col min="4855" max="4855" width="12.5703125" style="3" customWidth="1"/>
    <col min="4856" max="4858" width="11.5703125" style="3" customWidth="1"/>
    <col min="4859" max="4859" width="15.28515625" style="3" customWidth="1"/>
    <col min="4860" max="4860" width="13.42578125" style="3" customWidth="1"/>
    <col min="4861" max="4861" width="14.7109375" style="3" customWidth="1"/>
    <col min="4862" max="4863" width="11.5703125" style="3" customWidth="1"/>
    <col min="4864" max="5082" width="9.140625" style="3"/>
    <col min="5083" max="5083" width="25.28515625" style="3" customWidth="1"/>
    <col min="5084" max="5084" width="6.28515625" style="3" customWidth="1"/>
    <col min="5085" max="5085" width="10.7109375" style="3" customWidth="1"/>
    <col min="5086" max="5086" width="10.28515625" style="3" customWidth="1"/>
    <col min="5087" max="5087" width="32.28515625" style="3" customWidth="1"/>
    <col min="5088" max="5088" width="13.7109375" style="3" customWidth="1"/>
    <col min="5089" max="5089" width="11.7109375" style="3" customWidth="1"/>
    <col min="5090" max="5090" width="12.5703125" style="3" customWidth="1"/>
    <col min="5091" max="5092" width="11.5703125" style="3" customWidth="1"/>
    <col min="5093" max="5093" width="18.5703125" style="3" customWidth="1"/>
    <col min="5094" max="5094" width="11.5703125" style="3" customWidth="1"/>
    <col min="5095" max="5098" width="12.28515625" style="3" customWidth="1"/>
    <col min="5099" max="5100" width="11" style="3" customWidth="1"/>
    <col min="5101" max="5101" width="20.28515625" style="3" customWidth="1"/>
    <col min="5102" max="5102" width="13.7109375" style="3" customWidth="1"/>
    <col min="5103" max="5103" width="15.28515625" style="3" customWidth="1"/>
    <col min="5104" max="5104" width="14.5703125" style="3" customWidth="1"/>
    <col min="5105" max="5106" width="11" style="3" customWidth="1"/>
    <col min="5107" max="5107" width="12" style="3" customWidth="1"/>
    <col min="5108" max="5110" width="15.28515625" style="3" customWidth="1"/>
    <col min="5111" max="5111" width="12.5703125" style="3" customWidth="1"/>
    <col min="5112" max="5114" width="11.5703125" style="3" customWidth="1"/>
    <col min="5115" max="5115" width="15.28515625" style="3" customWidth="1"/>
    <col min="5116" max="5116" width="13.42578125" style="3" customWidth="1"/>
    <col min="5117" max="5117" width="14.7109375" style="3" customWidth="1"/>
    <col min="5118" max="5119" width="11.5703125" style="3" customWidth="1"/>
    <col min="5120" max="5338" width="9.140625" style="3"/>
    <col min="5339" max="5339" width="25.28515625" style="3" customWidth="1"/>
    <col min="5340" max="5340" width="6.28515625" style="3" customWidth="1"/>
    <col min="5341" max="5341" width="10.7109375" style="3" customWidth="1"/>
    <col min="5342" max="5342" width="10.28515625" style="3" customWidth="1"/>
    <col min="5343" max="5343" width="32.28515625" style="3" customWidth="1"/>
    <col min="5344" max="5344" width="13.7109375" style="3" customWidth="1"/>
    <col min="5345" max="5345" width="11.7109375" style="3" customWidth="1"/>
    <col min="5346" max="5346" width="12.5703125" style="3" customWidth="1"/>
    <col min="5347" max="5348" width="11.5703125" style="3" customWidth="1"/>
    <col min="5349" max="5349" width="18.5703125" style="3" customWidth="1"/>
    <col min="5350" max="5350" width="11.5703125" style="3" customWidth="1"/>
    <col min="5351" max="5354" width="12.28515625" style="3" customWidth="1"/>
    <col min="5355" max="5356" width="11" style="3" customWidth="1"/>
    <col min="5357" max="5357" width="20.28515625" style="3" customWidth="1"/>
    <col min="5358" max="5358" width="13.7109375" style="3" customWidth="1"/>
    <col min="5359" max="5359" width="15.28515625" style="3" customWidth="1"/>
    <col min="5360" max="5360" width="14.5703125" style="3" customWidth="1"/>
    <col min="5361" max="5362" width="11" style="3" customWidth="1"/>
    <col min="5363" max="5363" width="12" style="3" customWidth="1"/>
    <col min="5364" max="5366" width="15.28515625" style="3" customWidth="1"/>
    <col min="5367" max="5367" width="12.5703125" style="3" customWidth="1"/>
    <col min="5368" max="5370" width="11.5703125" style="3" customWidth="1"/>
    <col min="5371" max="5371" width="15.28515625" style="3" customWidth="1"/>
    <col min="5372" max="5372" width="13.42578125" style="3" customWidth="1"/>
    <col min="5373" max="5373" width="14.7109375" style="3" customWidth="1"/>
    <col min="5374" max="5375" width="11.5703125" style="3" customWidth="1"/>
    <col min="5376" max="5594" width="9.140625" style="3"/>
    <col min="5595" max="5595" width="25.28515625" style="3" customWidth="1"/>
    <col min="5596" max="5596" width="6.28515625" style="3" customWidth="1"/>
    <col min="5597" max="5597" width="10.7109375" style="3" customWidth="1"/>
    <col min="5598" max="5598" width="10.28515625" style="3" customWidth="1"/>
    <col min="5599" max="5599" width="32.28515625" style="3" customWidth="1"/>
    <col min="5600" max="5600" width="13.7109375" style="3" customWidth="1"/>
    <col min="5601" max="5601" width="11.7109375" style="3" customWidth="1"/>
    <col min="5602" max="5602" width="12.5703125" style="3" customWidth="1"/>
    <col min="5603" max="5604" width="11.5703125" style="3" customWidth="1"/>
    <col min="5605" max="5605" width="18.5703125" style="3" customWidth="1"/>
    <col min="5606" max="5606" width="11.5703125" style="3" customWidth="1"/>
    <col min="5607" max="5610" width="12.28515625" style="3" customWidth="1"/>
    <col min="5611" max="5612" width="11" style="3" customWidth="1"/>
    <col min="5613" max="5613" width="20.28515625" style="3" customWidth="1"/>
    <col min="5614" max="5614" width="13.7109375" style="3" customWidth="1"/>
    <col min="5615" max="5615" width="15.28515625" style="3" customWidth="1"/>
    <col min="5616" max="5616" width="14.5703125" style="3" customWidth="1"/>
    <col min="5617" max="5618" width="11" style="3" customWidth="1"/>
    <col min="5619" max="5619" width="12" style="3" customWidth="1"/>
    <col min="5620" max="5622" width="15.28515625" style="3" customWidth="1"/>
    <col min="5623" max="5623" width="12.5703125" style="3" customWidth="1"/>
    <col min="5624" max="5626" width="11.5703125" style="3" customWidth="1"/>
    <col min="5627" max="5627" width="15.28515625" style="3" customWidth="1"/>
    <col min="5628" max="5628" width="13.42578125" style="3" customWidth="1"/>
    <col min="5629" max="5629" width="14.7109375" style="3" customWidth="1"/>
    <col min="5630" max="5631" width="11.5703125" style="3" customWidth="1"/>
    <col min="5632" max="5850" width="9.140625" style="3"/>
    <col min="5851" max="5851" width="25.28515625" style="3" customWidth="1"/>
    <col min="5852" max="5852" width="6.28515625" style="3" customWidth="1"/>
    <col min="5853" max="5853" width="10.7109375" style="3" customWidth="1"/>
    <col min="5854" max="5854" width="10.28515625" style="3" customWidth="1"/>
    <col min="5855" max="5855" width="32.28515625" style="3" customWidth="1"/>
    <col min="5856" max="5856" width="13.7109375" style="3" customWidth="1"/>
    <col min="5857" max="5857" width="11.7109375" style="3" customWidth="1"/>
    <col min="5858" max="5858" width="12.5703125" style="3" customWidth="1"/>
    <col min="5859" max="5860" width="11.5703125" style="3" customWidth="1"/>
    <col min="5861" max="5861" width="18.5703125" style="3" customWidth="1"/>
    <col min="5862" max="5862" width="11.5703125" style="3" customWidth="1"/>
    <col min="5863" max="5866" width="12.28515625" style="3" customWidth="1"/>
    <col min="5867" max="5868" width="11" style="3" customWidth="1"/>
    <col min="5869" max="5869" width="20.28515625" style="3" customWidth="1"/>
    <col min="5870" max="5870" width="13.7109375" style="3" customWidth="1"/>
    <col min="5871" max="5871" width="15.28515625" style="3" customWidth="1"/>
    <col min="5872" max="5872" width="14.5703125" style="3" customWidth="1"/>
    <col min="5873" max="5874" width="11" style="3" customWidth="1"/>
    <col min="5875" max="5875" width="12" style="3" customWidth="1"/>
    <col min="5876" max="5878" width="15.28515625" style="3" customWidth="1"/>
    <col min="5879" max="5879" width="12.5703125" style="3" customWidth="1"/>
    <col min="5880" max="5882" width="11.5703125" style="3" customWidth="1"/>
    <col min="5883" max="5883" width="15.28515625" style="3" customWidth="1"/>
    <col min="5884" max="5884" width="13.42578125" style="3" customWidth="1"/>
    <col min="5885" max="5885" width="14.7109375" style="3" customWidth="1"/>
    <col min="5886" max="5887" width="11.5703125" style="3" customWidth="1"/>
    <col min="5888" max="6106" width="9.140625" style="3"/>
    <col min="6107" max="6107" width="25.28515625" style="3" customWidth="1"/>
    <col min="6108" max="6108" width="6.28515625" style="3" customWidth="1"/>
    <col min="6109" max="6109" width="10.7109375" style="3" customWidth="1"/>
    <col min="6110" max="6110" width="10.28515625" style="3" customWidth="1"/>
    <col min="6111" max="6111" width="32.28515625" style="3" customWidth="1"/>
    <col min="6112" max="6112" width="13.7109375" style="3" customWidth="1"/>
    <col min="6113" max="6113" width="11.7109375" style="3" customWidth="1"/>
    <col min="6114" max="6114" width="12.5703125" style="3" customWidth="1"/>
    <col min="6115" max="6116" width="11.5703125" style="3" customWidth="1"/>
    <col min="6117" max="6117" width="18.5703125" style="3" customWidth="1"/>
    <col min="6118" max="6118" width="11.5703125" style="3" customWidth="1"/>
    <col min="6119" max="6122" width="12.28515625" style="3" customWidth="1"/>
    <col min="6123" max="6124" width="11" style="3" customWidth="1"/>
    <col min="6125" max="6125" width="20.28515625" style="3" customWidth="1"/>
    <col min="6126" max="6126" width="13.7109375" style="3" customWidth="1"/>
    <col min="6127" max="6127" width="15.28515625" style="3" customWidth="1"/>
    <col min="6128" max="6128" width="14.5703125" style="3" customWidth="1"/>
    <col min="6129" max="6130" width="11" style="3" customWidth="1"/>
    <col min="6131" max="6131" width="12" style="3" customWidth="1"/>
    <col min="6132" max="6134" width="15.28515625" style="3" customWidth="1"/>
    <col min="6135" max="6135" width="12.5703125" style="3" customWidth="1"/>
    <col min="6136" max="6138" width="11.5703125" style="3" customWidth="1"/>
    <col min="6139" max="6139" width="15.28515625" style="3" customWidth="1"/>
    <col min="6140" max="6140" width="13.42578125" style="3" customWidth="1"/>
    <col min="6141" max="6141" width="14.7109375" style="3" customWidth="1"/>
    <col min="6142" max="6143" width="11.5703125" style="3" customWidth="1"/>
    <col min="6144" max="6362" width="9.140625" style="3"/>
    <col min="6363" max="6363" width="25.28515625" style="3" customWidth="1"/>
    <col min="6364" max="6364" width="6.28515625" style="3" customWidth="1"/>
    <col min="6365" max="6365" width="10.7109375" style="3" customWidth="1"/>
    <col min="6366" max="6366" width="10.28515625" style="3" customWidth="1"/>
    <col min="6367" max="6367" width="32.28515625" style="3" customWidth="1"/>
    <col min="6368" max="6368" width="13.7109375" style="3" customWidth="1"/>
    <col min="6369" max="6369" width="11.7109375" style="3" customWidth="1"/>
    <col min="6370" max="6370" width="12.5703125" style="3" customWidth="1"/>
    <col min="6371" max="6372" width="11.5703125" style="3" customWidth="1"/>
    <col min="6373" max="6373" width="18.5703125" style="3" customWidth="1"/>
    <col min="6374" max="6374" width="11.5703125" style="3" customWidth="1"/>
    <col min="6375" max="6378" width="12.28515625" style="3" customWidth="1"/>
    <col min="6379" max="6380" width="11" style="3" customWidth="1"/>
    <col min="6381" max="6381" width="20.28515625" style="3" customWidth="1"/>
    <col min="6382" max="6382" width="13.7109375" style="3" customWidth="1"/>
    <col min="6383" max="6383" width="15.28515625" style="3" customWidth="1"/>
    <col min="6384" max="6384" width="14.5703125" style="3" customWidth="1"/>
    <col min="6385" max="6386" width="11" style="3" customWidth="1"/>
    <col min="6387" max="6387" width="12" style="3" customWidth="1"/>
    <col min="6388" max="6390" width="15.28515625" style="3" customWidth="1"/>
    <col min="6391" max="6391" width="12.5703125" style="3" customWidth="1"/>
    <col min="6392" max="6394" width="11.5703125" style="3" customWidth="1"/>
    <col min="6395" max="6395" width="15.28515625" style="3" customWidth="1"/>
    <col min="6396" max="6396" width="13.42578125" style="3" customWidth="1"/>
    <col min="6397" max="6397" width="14.7109375" style="3" customWidth="1"/>
    <col min="6398" max="6399" width="11.5703125" style="3" customWidth="1"/>
    <col min="6400" max="6618" width="9.140625" style="3"/>
    <col min="6619" max="6619" width="25.28515625" style="3" customWidth="1"/>
    <col min="6620" max="6620" width="6.28515625" style="3" customWidth="1"/>
    <col min="6621" max="6621" width="10.7109375" style="3" customWidth="1"/>
    <col min="6622" max="6622" width="10.28515625" style="3" customWidth="1"/>
    <col min="6623" max="6623" width="32.28515625" style="3" customWidth="1"/>
    <col min="6624" max="6624" width="13.7109375" style="3" customWidth="1"/>
    <col min="6625" max="6625" width="11.7109375" style="3" customWidth="1"/>
    <col min="6626" max="6626" width="12.5703125" style="3" customWidth="1"/>
    <col min="6627" max="6628" width="11.5703125" style="3" customWidth="1"/>
    <col min="6629" max="6629" width="18.5703125" style="3" customWidth="1"/>
    <col min="6630" max="6630" width="11.5703125" style="3" customWidth="1"/>
    <col min="6631" max="6634" width="12.28515625" style="3" customWidth="1"/>
    <col min="6635" max="6636" width="11" style="3" customWidth="1"/>
    <col min="6637" max="6637" width="20.28515625" style="3" customWidth="1"/>
    <col min="6638" max="6638" width="13.7109375" style="3" customWidth="1"/>
    <col min="6639" max="6639" width="15.28515625" style="3" customWidth="1"/>
    <col min="6640" max="6640" width="14.5703125" style="3" customWidth="1"/>
    <col min="6641" max="6642" width="11" style="3" customWidth="1"/>
    <col min="6643" max="6643" width="12" style="3" customWidth="1"/>
    <col min="6644" max="6646" width="15.28515625" style="3" customWidth="1"/>
    <col min="6647" max="6647" width="12.5703125" style="3" customWidth="1"/>
    <col min="6648" max="6650" width="11.5703125" style="3" customWidth="1"/>
    <col min="6651" max="6651" width="15.28515625" style="3" customWidth="1"/>
    <col min="6652" max="6652" width="13.42578125" style="3" customWidth="1"/>
    <col min="6653" max="6653" width="14.7109375" style="3" customWidth="1"/>
    <col min="6654" max="6655" width="11.5703125" style="3" customWidth="1"/>
    <col min="6656" max="6874" width="9.140625" style="3"/>
    <col min="6875" max="6875" width="25.28515625" style="3" customWidth="1"/>
    <col min="6876" max="6876" width="6.28515625" style="3" customWidth="1"/>
    <col min="6877" max="6877" width="10.7109375" style="3" customWidth="1"/>
    <col min="6878" max="6878" width="10.28515625" style="3" customWidth="1"/>
    <col min="6879" max="6879" width="32.28515625" style="3" customWidth="1"/>
    <col min="6880" max="6880" width="13.7109375" style="3" customWidth="1"/>
    <col min="6881" max="6881" width="11.7109375" style="3" customWidth="1"/>
    <col min="6882" max="6882" width="12.5703125" style="3" customWidth="1"/>
    <col min="6883" max="6884" width="11.5703125" style="3" customWidth="1"/>
    <col min="6885" max="6885" width="18.5703125" style="3" customWidth="1"/>
    <col min="6886" max="6886" width="11.5703125" style="3" customWidth="1"/>
    <col min="6887" max="6890" width="12.28515625" style="3" customWidth="1"/>
    <col min="6891" max="6892" width="11" style="3" customWidth="1"/>
    <col min="6893" max="6893" width="20.28515625" style="3" customWidth="1"/>
    <col min="6894" max="6894" width="13.7109375" style="3" customWidth="1"/>
    <col min="6895" max="6895" width="15.28515625" style="3" customWidth="1"/>
    <col min="6896" max="6896" width="14.5703125" style="3" customWidth="1"/>
    <col min="6897" max="6898" width="11" style="3" customWidth="1"/>
    <col min="6899" max="6899" width="12" style="3" customWidth="1"/>
    <col min="6900" max="6902" width="15.28515625" style="3" customWidth="1"/>
    <col min="6903" max="6903" width="12.5703125" style="3" customWidth="1"/>
    <col min="6904" max="6906" width="11.5703125" style="3" customWidth="1"/>
    <col min="6907" max="6907" width="15.28515625" style="3" customWidth="1"/>
    <col min="6908" max="6908" width="13.42578125" style="3" customWidth="1"/>
    <col min="6909" max="6909" width="14.7109375" style="3" customWidth="1"/>
    <col min="6910" max="6911" width="11.5703125" style="3" customWidth="1"/>
    <col min="6912" max="7130" width="9.140625" style="3"/>
    <col min="7131" max="7131" width="25.28515625" style="3" customWidth="1"/>
    <col min="7132" max="7132" width="6.28515625" style="3" customWidth="1"/>
    <col min="7133" max="7133" width="10.7109375" style="3" customWidth="1"/>
    <col min="7134" max="7134" width="10.28515625" style="3" customWidth="1"/>
    <col min="7135" max="7135" width="32.28515625" style="3" customWidth="1"/>
    <col min="7136" max="7136" width="13.7109375" style="3" customWidth="1"/>
    <col min="7137" max="7137" width="11.7109375" style="3" customWidth="1"/>
    <col min="7138" max="7138" width="12.5703125" style="3" customWidth="1"/>
    <col min="7139" max="7140" width="11.5703125" style="3" customWidth="1"/>
    <col min="7141" max="7141" width="18.5703125" style="3" customWidth="1"/>
    <col min="7142" max="7142" width="11.5703125" style="3" customWidth="1"/>
    <col min="7143" max="7146" width="12.28515625" style="3" customWidth="1"/>
    <col min="7147" max="7148" width="11" style="3" customWidth="1"/>
    <col min="7149" max="7149" width="20.28515625" style="3" customWidth="1"/>
    <col min="7150" max="7150" width="13.7109375" style="3" customWidth="1"/>
    <col min="7151" max="7151" width="15.28515625" style="3" customWidth="1"/>
    <col min="7152" max="7152" width="14.5703125" style="3" customWidth="1"/>
    <col min="7153" max="7154" width="11" style="3" customWidth="1"/>
    <col min="7155" max="7155" width="12" style="3" customWidth="1"/>
    <col min="7156" max="7158" width="15.28515625" style="3" customWidth="1"/>
    <col min="7159" max="7159" width="12.5703125" style="3" customWidth="1"/>
    <col min="7160" max="7162" width="11.5703125" style="3" customWidth="1"/>
    <col min="7163" max="7163" width="15.28515625" style="3" customWidth="1"/>
    <col min="7164" max="7164" width="13.42578125" style="3" customWidth="1"/>
    <col min="7165" max="7165" width="14.7109375" style="3" customWidth="1"/>
    <col min="7166" max="7167" width="11.5703125" style="3" customWidth="1"/>
    <col min="7168" max="7386" width="9.140625" style="3"/>
    <col min="7387" max="7387" width="25.28515625" style="3" customWidth="1"/>
    <col min="7388" max="7388" width="6.28515625" style="3" customWidth="1"/>
    <col min="7389" max="7389" width="10.7109375" style="3" customWidth="1"/>
    <col min="7390" max="7390" width="10.28515625" style="3" customWidth="1"/>
    <col min="7391" max="7391" width="32.28515625" style="3" customWidth="1"/>
    <col min="7392" max="7392" width="13.7109375" style="3" customWidth="1"/>
    <col min="7393" max="7393" width="11.7109375" style="3" customWidth="1"/>
    <col min="7394" max="7394" width="12.5703125" style="3" customWidth="1"/>
    <col min="7395" max="7396" width="11.5703125" style="3" customWidth="1"/>
    <col min="7397" max="7397" width="18.5703125" style="3" customWidth="1"/>
    <col min="7398" max="7398" width="11.5703125" style="3" customWidth="1"/>
    <col min="7399" max="7402" width="12.28515625" style="3" customWidth="1"/>
    <col min="7403" max="7404" width="11" style="3" customWidth="1"/>
    <col min="7405" max="7405" width="20.28515625" style="3" customWidth="1"/>
    <col min="7406" max="7406" width="13.7109375" style="3" customWidth="1"/>
    <col min="7407" max="7407" width="15.28515625" style="3" customWidth="1"/>
    <col min="7408" max="7408" width="14.5703125" style="3" customWidth="1"/>
    <col min="7409" max="7410" width="11" style="3" customWidth="1"/>
    <col min="7411" max="7411" width="12" style="3" customWidth="1"/>
    <col min="7412" max="7414" width="15.28515625" style="3" customWidth="1"/>
    <col min="7415" max="7415" width="12.5703125" style="3" customWidth="1"/>
    <col min="7416" max="7418" width="11.5703125" style="3" customWidth="1"/>
    <col min="7419" max="7419" width="15.28515625" style="3" customWidth="1"/>
    <col min="7420" max="7420" width="13.42578125" style="3" customWidth="1"/>
    <col min="7421" max="7421" width="14.7109375" style="3" customWidth="1"/>
    <col min="7422" max="7423" width="11.5703125" style="3" customWidth="1"/>
    <col min="7424" max="7642" width="9.140625" style="3"/>
    <col min="7643" max="7643" width="25.28515625" style="3" customWidth="1"/>
    <col min="7644" max="7644" width="6.28515625" style="3" customWidth="1"/>
    <col min="7645" max="7645" width="10.7109375" style="3" customWidth="1"/>
    <col min="7646" max="7646" width="10.28515625" style="3" customWidth="1"/>
    <col min="7647" max="7647" width="32.28515625" style="3" customWidth="1"/>
    <col min="7648" max="7648" width="13.7109375" style="3" customWidth="1"/>
    <col min="7649" max="7649" width="11.7109375" style="3" customWidth="1"/>
    <col min="7650" max="7650" width="12.5703125" style="3" customWidth="1"/>
    <col min="7651" max="7652" width="11.5703125" style="3" customWidth="1"/>
    <col min="7653" max="7653" width="18.5703125" style="3" customWidth="1"/>
    <col min="7654" max="7654" width="11.5703125" style="3" customWidth="1"/>
    <col min="7655" max="7658" width="12.28515625" style="3" customWidth="1"/>
    <col min="7659" max="7660" width="11" style="3" customWidth="1"/>
    <col min="7661" max="7661" width="20.28515625" style="3" customWidth="1"/>
    <col min="7662" max="7662" width="13.7109375" style="3" customWidth="1"/>
    <col min="7663" max="7663" width="15.28515625" style="3" customWidth="1"/>
    <col min="7664" max="7664" width="14.5703125" style="3" customWidth="1"/>
    <col min="7665" max="7666" width="11" style="3" customWidth="1"/>
    <col min="7667" max="7667" width="12" style="3" customWidth="1"/>
    <col min="7668" max="7670" width="15.28515625" style="3" customWidth="1"/>
    <col min="7671" max="7671" width="12.5703125" style="3" customWidth="1"/>
    <col min="7672" max="7674" width="11.5703125" style="3" customWidth="1"/>
    <col min="7675" max="7675" width="15.28515625" style="3" customWidth="1"/>
    <col min="7676" max="7676" width="13.42578125" style="3" customWidth="1"/>
    <col min="7677" max="7677" width="14.7109375" style="3" customWidth="1"/>
    <col min="7678" max="7679" width="11.5703125" style="3" customWidth="1"/>
    <col min="7680" max="7898" width="9.140625" style="3"/>
    <col min="7899" max="7899" width="25.28515625" style="3" customWidth="1"/>
    <col min="7900" max="7900" width="6.28515625" style="3" customWidth="1"/>
    <col min="7901" max="7901" width="10.7109375" style="3" customWidth="1"/>
    <col min="7902" max="7902" width="10.28515625" style="3" customWidth="1"/>
    <col min="7903" max="7903" width="32.28515625" style="3" customWidth="1"/>
    <col min="7904" max="7904" width="13.7109375" style="3" customWidth="1"/>
    <col min="7905" max="7905" width="11.7109375" style="3" customWidth="1"/>
    <col min="7906" max="7906" width="12.5703125" style="3" customWidth="1"/>
    <col min="7907" max="7908" width="11.5703125" style="3" customWidth="1"/>
    <col min="7909" max="7909" width="18.5703125" style="3" customWidth="1"/>
    <col min="7910" max="7910" width="11.5703125" style="3" customWidth="1"/>
    <col min="7911" max="7914" width="12.28515625" style="3" customWidth="1"/>
    <col min="7915" max="7916" width="11" style="3" customWidth="1"/>
    <col min="7917" max="7917" width="20.28515625" style="3" customWidth="1"/>
    <col min="7918" max="7918" width="13.7109375" style="3" customWidth="1"/>
    <col min="7919" max="7919" width="15.28515625" style="3" customWidth="1"/>
    <col min="7920" max="7920" width="14.5703125" style="3" customWidth="1"/>
    <col min="7921" max="7922" width="11" style="3" customWidth="1"/>
    <col min="7923" max="7923" width="12" style="3" customWidth="1"/>
    <col min="7924" max="7926" width="15.28515625" style="3" customWidth="1"/>
    <col min="7927" max="7927" width="12.5703125" style="3" customWidth="1"/>
    <col min="7928" max="7930" width="11.5703125" style="3" customWidth="1"/>
    <col min="7931" max="7931" width="15.28515625" style="3" customWidth="1"/>
    <col min="7932" max="7932" width="13.42578125" style="3" customWidth="1"/>
    <col min="7933" max="7933" width="14.7109375" style="3" customWidth="1"/>
    <col min="7934" max="7935" width="11.5703125" style="3" customWidth="1"/>
    <col min="7936" max="8154" width="9.140625" style="3"/>
    <col min="8155" max="8155" width="25.28515625" style="3" customWidth="1"/>
    <col min="8156" max="8156" width="6.28515625" style="3" customWidth="1"/>
    <col min="8157" max="8157" width="10.7109375" style="3" customWidth="1"/>
    <col min="8158" max="8158" width="10.28515625" style="3" customWidth="1"/>
    <col min="8159" max="8159" width="32.28515625" style="3" customWidth="1"/>
    <col min="8160" max="8160" width="13.7109375" style="3" customWidth="1"/>
    <col min="8161" max="8161" width="11.7109375" style="3" customWidth="1"/>
    <col min="8162" max="8162" width="12.5703125" style="3" customWidth="1"/>
    <col min="8163" max="8164" width="11.5703125" style="3" customWidth="1"/>
    <col min="8165" max="8165" width="18.5703125" style="3" customWidth="1"/>
    <col min="8166" max="8166" width="11.5703125" style="3" customWidth="1"/>
    <col min="8167" max="8170" width="12.28515625" style="3" customWidth="1"/>
    <col min="8171" max="8172" width="11" style="3" customWidth="1"/>
    <col min="8173" max="8173" width="20.28515625" style="3" customWidth="1"/>
    <col min="8174" max="8174" width="13.7109375" style="3" customWidth="1"/>
    <col min="8175" max="8175" width="15.28515625" style="3" customWidth="1"/>
    <col min="8176" max="8176" width="14.5703125" style="3" customWidth="1"/>
    <col min="8177" max="8178" width="11" style="3" customWidth="1"/>
    <col min="8179" max="8179" width="12" style="3" customWidth="1"/>
    <col min="8180" max="8182" width="15.28515625" style="3" customWidth="1"/>
    <col min="8183" max="8183" width="12.5703125" style="3" customWidth="1"/>
    <col min="8184" max="8186" width="11.5703125" style="3" customWidth="1"/>
    <col min="8187" max="8187" width="15.28515625" style="3" customWidth="1"/>
    <col min="8188" max="8188" width="13.42578125" style="3" customWidth="1"/>
    <col min="8189" max="8189" width="14.7109375" style="3" customWidth="1"/>
    <col min="8190" max="8191" width="11.5703125" style="3" customWidth="1"/>
    <col min="8192" max="8410" width="9.140625" style="3"/>
    <col min="8411" max="8411" width="25.28515625" style="3" customWidth="1"/>
    <col min="8412" max="8412" width="6.28515625" style="3" customWidth="1"/>
    <col min="8413" max="8413" width="10.7109375" style="3" customWidth="1"/>
    <col min="8414" max="8414" width="10.28515625" style="3" customWidth="1"/>
    <col min="8415" max="8415" width="32.28515625" style="3" customWidth="1"/>
    <col min="8416" max="8416" width="13.7109375" style="3" customWidth="1"/>
    <col min="8417" max="8417" width="11.7109375" style="3" customWidth="1"/>
    <col min="8418" max="8418" width="12.5703125" style="3" customWidth="1"/>
    <col min="8419" max="8420" width="11.5703125" style="3" customWidth="1"/>
    <col min="8421" max="8421" width="18.5703125" style="3" customWidth="1"/>
    <col min="8422" max="8422" width="11.5703125" style="3" customWidth="1"/>
    <col min="8423" max="8426" width="12.28515625" style="3" customWidth="1"/>
    <col min="8427" max="8428" width="11" style="3" customWidth="1"/>
    <col min="8429" max="8429" width="20.28515625" style="3" customWidth="1"/>
    <col min="8430" max="8430" width="13.7109375" style="3" customWidth="1"/>
    <col min="8431" max="8431" width="15.28515625" style="3" customWidth="1"/>
    <col min="8432" max="8432" width="14.5703125" style="3" customWidth="1"/>
    <col min="8433" max="8434" width="11" style="3" customWidth="1"/>
    <col min="8435" max="8435" width="12" style="3" customWidth="1"/>
    <col min="8436" max="8438" width="15.28515625" style="3" customWidth="1"/>
    <col min="8439" max="8439" width="12.5703125" style="3" customWidth="1"/>
    <col min="8440" max="8442" width="11.5703125" style="3" customWidth="1"/>
    <col min="8443" max="8443" width="15.28515625" style="3" customWidth="1"/>
    <col min="8444" max="8444" width="13.42578125" style="3" customWidth="1"/>
    <col min="8445" max="8445" width="14.7109375" style="3" customWidth="1"/>
    <col min="8446" max="8447" width="11.5703125" style="3" customWidth="1"/>
    <col min="8448" max="8666" width="9.140625" style="3"/>
    <col min="8667" max="8667" width="25.28515625" style="3" customWidth="1"/>
    <col min="8668" max="8668" width="6.28515625" style="3" customWidth="1"/>
    <col min="8669" max="8669" width="10.7109375" style="3" customWidth="1"/>
    <col min="8670" max="8670" width="10.28515625" style="3" customWidth="1"/>
    <col min="8671" max="8671" width="32.28515625" style="3" customWidth="1"/>
    <col min="8672" max="8672" width="13.7109375" style="3" customWidth="1"/>
    <col min="8673" max="8673" width="11.7109375" style="3" customWidth="1"/>
    <col min="8674" max="8674" width="12.5703125" style="3" customWidth="1"/>
    <col min="8675" max="8676" width="11.5703125" style="3" customWidth="1"/>
    <col min="8677" max="8677" width="18.5703125" style="3" customWidth="1"/>
    <col min="8678" max="8678" width="11.5703125" style="3" customWidth="1"/>
    <col min="8679" max="8682" width="12.28515625" style="3" customWidth="1"/>
    <col min="8683" max="8684" width="11" style="3" customWidth="1"/>
    <col min="8685" max="8685" width="20.28515625" style="3" customWidth="1"/>
    <col min="8686" max="8686" width="13.7109375" style="3" customWidth="1"/>
    <col min="8687" max="8687" width="15.28515625" style="3" customWidth="1"/>
    <col min="8688" max="8688" width="14.5703125" style="3" customWidth="1"/>
    <col min="8689" max="8690" width="11" style="3" customWidth="1"/>
    <col min="8691" max="8691" width="12" style="3" customWidth="1"/>
    <col min="8692" max="8694" width="15.28515625" style="3" customWidth="1"/>
    <col min="8695" max="8695" width="12.5703125" style="3" customWidth="1"/>
    <col min="8696" max="8698" width="11.5703125" style="3" customWidth="1"/>
    <col min="8699" max="8699" width="15.28515625" style="3" customWidth="1"/>
    <col min="8700" max="8700" width="13.42578125" style="3" customWidth="1"/>
    <col min="8701" max="8701" width="14.7109375" style="3" customWidth="1"/>
    <col min="8702" max="8703" width="11.5703125" style="3" customWidth="1"/>
    <col min="8704" max="8922" width="9.140625" style="3"/>
    <col min="8923" max="8923" width="25.28515625" style="3" customWidth="1"/>
    <col min="8924" max="8924" width="6.28515625" style="3" customWidth="1"/>
    <col min="8925" max="8925" width="10.7109375" style="3" customWidth="1"/>
    <col min="8926" max="8926" width="10.28515625" style="3" customWidth="1"/>
    <col min="8927" max="8927" width="32.28515625" style="3" customWidth="1"/>
    <col min="8928" max="8928" width="13.7109375" style="3" customWidth="1"/>
    <col min="8929" max="8929" width="11.7109375" style="3" customWidth="1"/>
    <col min="8930" max="8930" width="12.5703125" style="3" customWidth="1"/>
    <col min="8931" max="8932" width="11.5703125" style="3" customWidth="1"/>
    <col min="8933" max="8933" width="18.5703125" style="3" customWidth="1"/>
    <col min="8934" max="8934" width="11.5703125" style="3" customWidth="1"/>
    <col min="8935" max="8938" width="12.28515625" style="3" customWidth="1"/>
    <col min="8939" max="8940" width="11" style="3" customWidth="1"/>
    <col min="8941" max="8941" width="20.28515625" style="3" customWidth="1"/>
    <col min="8942" max="8942" width="13.7109375" style="3" customWidth="1"/>
    <col min="8943" max="8943" width="15.28515625" style="3" customWidth="1"/>
    <col min="8944" max="8944" width="14.5703125" style="3" customWidth="1"/>
    <col min="8945" max="8946" width="11" style="3" customWidth="1"/>
    <col min="8947" max="8947" width="12" style="3" customWidth="1"/>
    <col min="8948" max="8950" width="15.28515625" style="3" customWidth="1"/>
    <col min="8951" max="8951" width="12.5703125" style="3" customWidth="1"/>
    <col min="8952" max="8954" width="11.5703125" style="3" customWidth="1"/>
    <col min="8955" max="8955" width="15.28515625" style="3" customWidth="1"/>
    <col min="8956" max="8956" width="13.42578125" style="3" customWidth="1"/>
    <col min="8957" max="8957" width="14.7109375" style="3" customWidth="1"/>
    <col min="8958" max="8959" width="11.5703125" style="3" customWidth="1"/>
    <col min="8960" max="9178" width="9.140625" style="3"/>
    <col min="9179" max="9179" width="25.28515625" style="3" customWidth="1"/>
    <col min="9180" max="9180" width="6.28515625" style="3" customWidth="1"/>
    <col min="9181" max="9181" width="10.7109375" style="3" customWidth="1"/>
    <col min="9182" max="9182" width="10.28515625" style="3" customWidth="1"/>
    <col min="9183" max="9183" width="32.28515625" style="3" customWidth="1"/>
    <col min="9184" max="9184" width="13.7109375" style="3" customWidth="1"/>
    <col min="9185" max="9185" width="11.7109375" style="3" customWidth="1"/>
    <col min="9186" max="9186" width="12.5703125" style="3" customWidth="1"/>
    <col min="9187" max="9188" width="11.5703125" style="3" customWidth="1"/>
    <col min="9189" max="9189" width="18.5703125" style="3" customWidth="1"/>
    <col min="9190" max="9190" width="11.5703125" style="3" customWidth="1"/>
    <col min="9191" max="9194" width="12.28515625" style="3" customWidth="1"/>
    <col min="9195" max="9196" width="11" style="3" customWidth="1"/>
    <col min="9197" max="9197" width="20.28515625" style="3" customWidth="1"/>
    <col min="9198" max="9198" width="13.7109375" style="3" customWidth="1"/>
    <col min="9199" max="9199" width="15.28515625" style="3" customWidth="1"/>
    <col min="9200" max="9200" width="14.5703125" style="3" customWidth="1"/>
    <col min="9201" max="9202" width="11" style="3" customWidth="1"/>
    <col min="9203" max="9203" width="12" style="3" customWidth="1"/>
    <col min="9204" max="9206" width="15.28515625" style="3" customWidth="1"/>
    <col min="9207" max="9207" width="12.5703125" style="3" customWidth="1"/>
    <col min="9208" max="9210" width="11.5703125" style="3" customWidth="1"/>
    <col min="9211" max="9211" width="15.28515625" style="3" customWidth="1"/>
    <col min="9212" max="9212" width="13.42578125" style="3" customWidth="1"/>
    <col min="9213" max="9213" width="14.7109375" style="3" customWidth="1"/>
    <col min="9214" max="9215" width="11.5703125" style="3" customWidth="1"/>
    <col min="9216" max="9434" width="9.140625" style="3"/>
    <col min="9435" max="9435" width="25.28515625" style="3" customWidth="1"/>
    <col min="9436" max="9436" width="6.28515625" style="3" customWidth="1"/>
    <col min="9437" max="9437" width="10.7109375" style="3" customWidth="1"/>
    <col min="9438" max="9438" width="10.28515625" style="3" customWidth="1"/>
    <col min="9439" max="9439" width="32.28515625" style="3" customWidth="1"/>
    <col min="9440" max="9440" width="13.7109375" style="3" customWidth="1"/>
    <col min="9441" max="9441" width="11.7109375" style="3" customWidth="1"/>
    <col min="9442" max="9442" width="12.5703125" style="3" customWidth="1"/>
    <col min="9443" max="9444" width="11.5703125" style="3" customWidth="1"/>
    <col min="9445" max="9445" width="18.5703125" style="3" customWidth="1"/>
    <col min="9446" max="9446" width="11.5703125" style="3" customWidth="1"/>
    <col min="9447" max="9450" width="12.28515625" style="3" customWidth="1"/>
    <col min="9451" max="9452" width="11" style="3" customWidth="1"/>
    <col min="9453" max="9453" width="20.28515625" style="3" customWidth="1"/>
    <col min="9454" max="9454" width="13.7109375" style="3" customWidth="1"/>
    <col min="9455" max="9455" width="15.28515625" style="3" customWidth="1"/>
    <col min="9456" max="9456" width="14.5703125" style="3" customWidth="1"/>
    <col min="9457" max="9458" width="11" style="3" customWidth="1"/>
    <col min="9459" max="9459" width="12" style="3" customWidth="1"/>
    <col min="9460" max="9462" width="15.28515625" style="3" customWidth="1"/>
    <col min="9463" max="9463" width="12.5703125" style="3" customWidth="1"/>
    <col min="9464" max="9466" width="11.5703125" style="3" customWidth="1"/>
    <col min="9467" max="9467" width="15.28515625" style="3" customWidth="1"/>
    <col min="9468" max="9468" width="13.42578125" style="3" customWidth="1"/>
    <col min="9469" max="9469" width="14.7109375" style="3" customWidth="1"/>
    <col min="9470" max="9471" width="11.5703125" style="3" customWidth="1"/>
    <col min="9472" max="9690" width="9.140625" style="3"/>
    <col min="9691" max="9691" width="25.28515625" style="3" customWidth="1"/>
    <col min="9692" max="9692" width="6.28515625" style="3" customWidth="1"/>
    <col min="9693" max="9693" width="10.7109375" style="3" customWidth="1"/>
    <col min="9694" max="9694" width="10.28515625" style="3" customWidth="1"/>
    <col min="9695" max="9695" width="32.28515625" style="3" customWidth="1"/>
    <col min="9696" max="9696" width="13.7109375" style="3" customWidth="1"/>
    <col min="9697" max="9697" width="11.7109375" style="3" customWidth="1"/>
    <col min="9698" max="9698" width="12.5703125" style="3" customWidth="1"/>
    <col min="9699" max="9700" width="11.5703125" style="3" customWidth="1"/>
    <col min="9701" max="9701" width="18.5703125" style="3" customWidth="1"/>
    <col min="9702" max="9702" width="11.5703125" style="3" customWidth="1"/>
    <col min="9703" max="9706" width="12.28515625" style="3" customWidth="1"/>
    <col min="9707" max="9708" width="11" style="3" customWidth="1"/>
    <col min="9709" max="9709" width="20.28515625" style="3" customWidth="1"/>
    <col min="9710" max="9710" width="13.7109375" style="3" customWidth="1"/>
    <col min="9711" max="9711" width="15.28515625" style="3" customWidth="1"/>
    <col min="9712" max="9712" width="14.5703125" style="3" customWidth="1"/>
    <col min="9713" max="9714" width="11" style="3" customWidth="1"/>
    <col min="9715" max="9715" width="12" style="3" customWidth="1"/>
    <col min="9716" max="9718" width="15.28515625" style="3" customWidth="1"/>
    <col min="9719" max="9719" width="12.5703125" style="3" customWidth="1"/>
    <col min="9720" max="9722" width="11.5703125" style="3" customWidth="1"/>
    <col min="9723" max="9723" width="15.28515625" style="3" customWidth="1"/>
    <col min="9724" max="9724" width="13.42578125" style="3" customWidth="1"/>
    <col min="9725" max="9725" width="14.7109375" style="3" customWidth="1"/>
    <col min="9726" max="9727" width="11.5703125" style="3" customWidth="1"/>
    <col min="9728" max="9946" width="9.140625" style="3"/>
    <col min="9947" max="9947" width="25.28515625" style="3" customWidth="1"/>
    <col min="9948" max="9948" width="6.28515625" style="3" customWidth="1"/>
    <col min="9949" max="9949" width="10.7109375" style="3" customWidth="1"/>
    <col min="9950" max="9950" width="10.28515625" style="3" customWidth="1"/>
    <col min="9951" max="9951" width="32.28515625" style="3" customWidth="1"/>
    <col min="9952" max="9952" width="13.7109375" style="3" customWidth="1"/>
    <col min="9953" max="9953" width="11.7109375" style="3" customWidth="1"/>
    <col min="9954" max="9954" width="12.5703125" style="3" customWidth="1"/>
    <col min="9955" max="9956" width="11.5703125" style="3" customWidth="1"/>
    <col min="9957" max="9957" width="18.5703125" style="3" customWidth="1"/>
    <col min="9958" max="9958" width="11.5703125" style="3" customWidth="1"/>
    <col min="9959" max="9962" width="12.28515625" style="3" customWidth="1"/>
    <col min="9963" max="9964" width="11" style="3" customWidth="1"/>
    <col min="9965" max="9965" width="20.28515625" style="3" customWidth="1"/>
    <col min="9966" max="9966" width="13.7109375" style="3" customWidth="1"/>
    <col min="9967" max="9967" width="15.28515625" style="3" customWidth="1"/>
    <col min="9968" max="9968" width="14.5703125" style="3" customWidth="1"/>
    <col min="9969" max="9970" width="11" style="3" customWidth="1"/>
    <col min="9971" max="9971" width="12" style="3" customWidth="1"/>
    <col min="9972" max="9974" width="15.28515625" style="3" customWidth="1"/>
    <col min="9975" max="9975" width="12.5703125" style="3" customWidth="1"/>
    <col min="9976" max="9978" width="11.5703125" style="3" customWidth="1"/>
    <col min="9979" max="9979" width="15.28515625" style="3" customWidth="1"/>
    <col min="9980" max="9980" width="13.42578125" style="3" customWidth="1"/>
    <col min="9981" max="9981" width="14.7109375" style="3" customWidth="1"/>
    <col min="9982" max="9983" width="11.5703125" style="3" customWidth="1"/>
    <col min="9984" max="10202" width="9.140625" style="3"/>
    <col min="10203" max="10203" width="25.28515625" style="3" customWidth="1"/>
    <col min="10204" max="10204" width="6.28515625" style="3" customWidth="1"/>
    <col min="10205" max="10205" width="10.7109375" style="3" customWidth="1"/>
    <col min="10206" max="10206" width="10.28515625" style="3" customWidth="1"/>
    <col min="10207" max="10207" width="32.28515625" style="3" customWidth="1"/>
    <col min="10208" max="10208" width="13.7109375" style="3" customWidth="1"/>
    <col min="10209" max="10209" width="11.7109375" style="3" customWidth="1"/>
    <col min="10210" max="10210" width="12.5703125" style="3" customWidth="1"/>
    <col min="10211" max="10212" width="11.5703125" style="3" customWidth="1"/>
    <col min="10213" max="10213" width="18.5703125" style="3" customWidth="1"/>
    <col min="10214" max="10214" width="11.5703125" style="3" customWidth="1"/>
    <col min="10215" max="10218" width="12.28515625" style="3" customWidth="1"/>
    <col min="10219" max="10220" width="11" style="3" customWidth="1"/>
    <col min="10221" max="10221" width="20.28515625" style="3" customWidth="1"/>
    <col min="10222" max="10222" width="13.7109375" style="3" customWidth="1"/>
    <col min="10223" max="10223" width="15.28515625" style="3" customWidth="1"/>
    <col min="10224" max="10224" width="14.5703125" style="3" customWidth="1"/>
    <col min="10225" max="10226" width="11" style="3" customWidth="1"/>
    <col min="10227" max="10227" width="12" style="3" customWidth="1"/>
    <col min="10228" max="10230" width="15.28515625" style="3" customWidth="1"/>
    <col min="10231" max="10231" width="12.5703125" style="3" customWidth="1"/>
    <col min="10232" max="10234" width="11.5703125" style="3" customWidth="1"/>
    <col min="10235" max="10235" width="15.28515625" style="3" customWidth="1"/>
    <col min="10236" max="10236" width="13.42578125" style="3" customWidth="1"/>
    <col min="10237" max="10237" width="14.7109375" style="3" customWidth="1"/>
    <col min="10238" max="10239" width="11.5703125" style="3" customWidth="1"/>
    <col min="10240" max="10458" width="9.140625" style="3"/>
    <col min="10459" max="10459" width="25.28515625" style="3" customWidth="1"/>
    <col min="10460" max="10460" width="6.28515625" style="3" customWidth="1"/>
    <col min="10461" max="10461" width="10.7109375" style="3" customWidth="1"/>
    <col min="10462" max="10462" width="10.28515625" style="3" customWidth="1"/>
    <col min="10463" max="10463" width="32.28515625" style="3" customWidth="1"/>
    <col min="10464" max="10464" width="13.7109375" style="3" customWidth="1"/>
    <col min="10465" max="10465" width="11.7109375" style="3" customWidth="1"/>
    <col min="10466" max="10466" width="12.5703125" style="3" customWidth="1"/>
    <col min="10467" max="10468" width="11.5703125" style="3" customWidth="1"/>
    <col min="10469" max="10469" width="18.5703125" style="3" customWidth="1"/>
    <col min="10470" max="10470" width="11.5703125" style="3" customWidth="1"/>
    <col min="10471" max="10474" width="12.28515625" style="3" customWidth="1"/>
    <col min="10475" max="10476" width="11" style="3" customWidth="1"/>
    <col min="10477" max="10477" width="20.28515625" style="3" customWidth="1"/>
    <col min="10478" max="10478" width="13.7109375" style="3" customWidth="1"/>
    <col min="10479" max="10479" width="15.28515625" style="3" customWidth="1"/>
    <col min="10480" max="10480" width="14.5703125" style="3" customWidth="1"/>
    <col min="10481" max="10482" width="11" style="3" customWidth="1"/>
    <col min="10483" max="10483" width="12" style="3" customWidth="1"/>
    <col min="10484" max="10486" width="15.28515625" style="3" customWidth="1"/>
    <col min="10487" max="10487" width="12.5703125" style="3" customWidth="1"/>
    <col min="10488" max="10490" width="11.5703125" style="3" customWidth="1"/>
    <col min="10491" max="10491" width="15.28515625" style="3" customWidth="1"/>
    <col min="10492" max="10492" width="13.42578125" style="3" customWidth="1"/>
    <col min="10493" max="10493" width="14.7109375" style="3" customWidth="1"/>
    <col min="10494" max="10495" width="11.5703125" style="3" customWidth="1"/>
    <col min="10496" max="10714" width="9.140625" style="3"/>
    <col min="10715" max="10715" width="25.28515625" style="3" customWidth="1"/>
    <col min="10716" max="10716" width="6.28515625" style="3" customWidth="1"/>
    <col min="10717" max="10717" width="10.7109375" style="3" customWidth="1"/>
    <col min="10718" max="10718" width="10.28515625" style="3" customWidth="1"/>
    <col min="10719" max="10719" width="32.28515625" style="3" customWidth="1"/>
    <col min="10720" max="10720" width="13.7109375" style="3" customWidth="1"/>
    <col min="10721" max="10721" width="11.7109375" style="3" customWidth="1"/>
    <col min="10722" max="10722" width="12.5703125" style="3" customWidth="1"/>
    <col min="10723" max="10724" width="11.5703125" style="3" customWidth="1"/>
    <col min="10725" max="10725" width="18.5703125" style="3" customWidth="1"/>
    <col min="10726" max="10726" width="11.5703125" style="3" customWidth="1"/>
    <col min="10727" max="10730" width="12.28515625" style="3" customWidth="1"/>
    <col min="10731" max="10732" width="11" style="3" customWidth="1"/>
    <col min="10733" max="10733" width="20.28515625" style="3" customWidth="1"/>
    <col min="10734" max="10734" width="13.7109375" style="3" customWidth="1"/>
    <col min="10735" max="10735" width="15.28515625" style="3" customWidth="1"/>
    <col min="10736" max="10736" width="14.5703125" style="3" customWidth="1"/>
    <col min="10737" max="10738" width="11" style="3" customWidth="1"/>
    <col min="10739" max="10739" width="12" style="3" customWidth="1"/>
    <col min="10740" max="10742" width="15.28515625" style="3" customWidth="1"/>
    <col min="10743" max="10743" width="12.5703125" style="3" customWidth="1"/>
    <col min="10744" max="10746" width="11.5703125" style="3" customWidth="1"/>
    <col min="10747" max="10747" width="15.28515625" style="3" customWidth="1"/>
    <col min="10748" max="10748" width="13.42578125" style="3" customWidth="1"/>
    <col min="10749" max="10749" width="14.7109375" style="3" customWidth="1"/>
    <col min="10750" max="10751" width="11.5703125" style="3" customWidth="1"/>
    <col min="10752" max="10970" width="9.140625" style="3"/>
    <col min="10971" max="10971" width="25.28515625" style="3" customWidth="1"/>
    <col min="10972" max="10972" width="6.28515625" style="3" customWidth="1"/>
    <col min="10973" max="10973" width="10.7109375" style="3" customWidth="1"/>
    <col min="10974" max="10974" width="10.28515625" style="3" customWidth="1"/>
    <col min="10975" max="10975" width="32.28515625" style="3" customWidth="1"/>
    <col min="10976" max="10976" width="13.7109375" style="3" customWidth="1"/>
    <col min="10977" max="10977" width="11.7109375" style="3" customWidth="1"/>
    <col min="10978" max="10978" width="12.5703125" style="3" customWidth="1"/>
    <col min="10979" max="10980" width="11.5703125" style="3" customWidth="1"/>
    <col min="10981" max="10981" width="18.5703125" style="3" customWidth="1"/>
    <col min="10982" max="10982" width="11.5703125" style="3" customWidth="1"/>
    <col min="10983" max="10986" width="12.28515625" style="3" customWidth="1"/>
    <col min="10987" max="10988" width="11" style="3" customWidth="1"/>
    <col min="10989" max="10989" width="20.28515625" style="3" customWidth="1"/>
    <col min="10990" max="10990" width="13.7109375" style="3" customWidth="1"/>
    <col min="10991" max="10991" width="15.28515625" style="3" customWidth="1"/>
    <col min="10992" max="10992" width="14.5703125" style="3" customWidth="1"/>
    <col min="10993" max="10994" width="11" style="3" customWidth="1"/>
    <col min="10995" max="10995" width="12" style="3" customWidth="1"/>
    <col min="10996" max="10998" width="15.28515625" style="3" customWidth="1"/>
    <col min="10999" max="10999" width="12.5703125" style="3" customWidth="1"/>
    <col min="11000" max="11002" width="11.5703125" style="3" customWidth="1"/>
    <col min="11003" max="11003" width="15.28515625" style="3" customWidth="1"/>
    <col min="11004" max="11004" width="13.42578125" style="3" customWidth="1"/>
    <col min="11005" max="11005" width="14.7109375" style="3" customWidth="1"/>
    <col min="11006" max="11007" width="11.5703125" style="3" customWidth="1"/>
    <col min="11008" max="11226" width="9.140625" style="3"/>
    <col min="11227" max="11227" width="25.28515625" style="3" customWidth="1"/>
    <col min="11228" max="11228" width="6.28515625" style="3" customWidth="1"/>
    <col min="11229" max="11229" width="10.7109375" style="3" customWidth="1"/>
    <col min="11230" max="11230" width="10.28515625" style="3" customWidth="1"/>
    <col min="11231" max="11231" width="32.28515625" style="3" customWidth="1"/>
    <col min="11232" max="11232" width="13.7109375" style="3" customWidth="1"/>
    <col min="11233" max="11233" width="11.7109375" style="3" customWidth="1"/>
    <col min="11234" max="11234" width="12.5703125" style="3" customWidth="1"/>
    <col min="11235" max="11236" width="11.5703125" style="3" customWidth="1"/>
    <col min="11237" max="11237" width="18.5703125" style="3" customWidth="1"/>
    <col min="11238" max="11238" width="11.5703125" style="3" customWidth="1"/>
    <col min="11239" max="11242" width="12.28515625" style="3" customWidth="1"/>
    <col min="11243" max="11244" width="11" style="3" customWidth="1"/>
    <col min="11245" max="11245" width="20.28515625" style="3" customWidth="1"/>
    <col min="11246" max="11246" width="13.7109375" style="3" customWidth="1"/>
    <col min="11247" max="11247" width="15.28515625" style="3" customWidth="1"/>
    <col min="11248" max="11248" width="14.5703125" style="3" customWidth="1"/>
    <col min="11249" max="11250" width="11" style="3" customWidth="1"/>
    <col min="11251" max="11251" width="12" style="3" customWidth="1"/>
    <col min="11252" max="11254" width="15.28515625" style="3" customWidth="1"/>
    <col min="11255" max="11255" width="12.5703125" style="3" customWidth="1"/>
    <col min="11256" max="11258" width="11.5703125" style="3" customWidth="1"/>
    <col min="11259" max="11259" width="15.28515625" style="3" customWidth="1"/>
    <col min="11260" max="11260" width="13.42578125" style="3" customWidth="1"/>
    <col min="11261" max="11261" width="14.7109375" style="3" customWidth="1"/>
    <col min="11262" max="11263" width="11.5703125" style="3" customWidth="1"/>
    <col min="11264" max="11482" width="9.140625" style="3"/>
    <col min="11483" max="11483" width="25.28515625" style="3" customWidth="1"/>
    <col min="11484" max="11484" width="6.28515625" style="3" customWidth="1"/>
    <col min="11485" max="11485" width="10.7109375" style="3" customWidth="1"/>
    <col min="11486" max="11486" width="10.28515625" style="3" customWidth="1"/>
    <col min="11487" max="11487" width="32.28515625" style="3" customWidth="1"/>
    <col min="11488" max="11488" width="13.7109375" style="3" customWidth="1"/>
    <col min="11489" max="11489" width="11.7109375" style="3" customWidth="1"/>
    <col min="11490" max="11490" width="12.5703125" style="3" customWidth="1"/>
    <col min="11491" max="11492" width="11.5703125" style="3" customWidth="1"/>
    <col min="11493" max="11493" width="18.5703125" style="3" customWidth="1"/>
    <col min="11494" max="11494" width="11.5703125" style="3" customWidth="1"/>
    <col min="11495" max="11498" width="12.28515625" style="3" customWidth="1"/>
    <col min="11499" max="11500" width="11" style="3" customWidth="1"/>
    <col min="11501" max="11501" width="20.28515625" style="3" customWidth="1"/>
    <col min="11502" max="11502" width="13.7109375" style="3" customWidth="1"/>
    <col min="11503" max="11503" width="15.28515625" style="3" customWidth="1"/>
    <col min="11504" max="11504" width="14.5703125" style="3" customWidth="1"/>
    <col min="11505" max="11506" width="11" style="3" customWidth="1"/>
    <col min="11507" max="11507" width="12" style="3" customWidth="1"/>
    <col min="11508" max="11510" width="15.28515625" style="3" customWidth="1"/>
    <col min="11511" max="11511" width="12.5703125" style="3" customWidth="1"/>
    <col min="11512" max="11514" width="11.5703125" style="3" customWidth="1"/>
    <col min="11515" max="11515" width="15.28515625" style="3" customWidth="1"/>
    <col min="11516" max="11516" width="13.42578125" style="3" customWidth="1"/>
    <col min="11517" max="11517" width="14.7109375" style="3" customWidth="1"/>
    <col min="11518" max="11519" width="11.5703125" style="3" customWidth="1"/>
    <col min="11520" max="11738" width="9.140625" style="3"/>
    <col min="11739" max="11739" width="25.28515625" style="3" customWidth="1"/>
    <col min="11740" max="11740" width="6.28515625" style="3" customWidth="1"/>
    <col min="11741" max="11741" width="10.7109375" style="3" customWidth="1"/>
    <col min="11742" max="11742" width="10.28515625" style="3" customWidth="1"/>
    <col min="11743" max="11743" width="32.28515625" style="3" customWidth="1"/>
    <col min="11744" max="11744" width="13.7109375" style="3" customWidth="1"/>
    <col min="11745" max="11745" width="11.7109375" style="3" customWidth="1"/>
    <col min="11746" max="11746" width="12.5703125" style="3" customWidth="1"/>
    <col min="11747" max="11748" width="11.5703125" style="3" customWidth="1"/>
    <col min="11749" max="11749" width="18.5703125" style="3" customWidth="1"/>
    <col min="11750" max="11750" width="11.5703125" style="3" customWidth="1"/>
    <col min="11751" max="11754" width="12.28515625" style="3" customWidth="1"/>
    <col min="11755" max="11756" width="11" style="3" customWidth="1"/>
    <col min="11757" max="11757" width="20.28515625" style="3" customWidth="1"/>
    <col min="11758" max="11758" width="13.7109375" style="3" customWidth="1"/>
    <col min="11759" max="11759" width="15.28515625" style="3" customWidth="1"/>
    <col min="11760" max="11760" width="14.5703125" style="3" customWidth="1"/>
    <col min="11761" max="11762" width="11" style="3" customWidth="1"/>
    <col min="11763" max="11763" width="12" style="3" customWidth="1"/>
    <col min="11764" max="11766" width="15.28515625" style="3" customWidth="1"/>
    <col min="11767" max="11767" width="12.5703125" style="3" customWidth="1"/>
    <col min="11768" max="11770" width="11.5703125" style="3" customWidth="1"/>
    <col min="11771" max="11771" width="15.28515625" style="3" customWidth="1"/>
    <col min="11772" max="11772" width="13.42578125" style="3" customWidth="1"/>
    <col min="11773" max="11773" width="14.7109375" style="3" customWidth="1"/>
    <col min="11774" max="11775" width="11.5703125" style="3" customWidth="1"/>
    <col min="11776" max="11994" width="9.140625" style="3"/>
    <col min="11995" max="11995" width="25.28515625" style="3" customWidth="1"/>
    <col min="11996" max="11996" width="6.28515625" style="3" customWidth="1"/>
    <col min="11997" max="11997" width="10.7109375" style="3" customWidth="1"/>
    <col min="11998" max="11998" width="10.28515625" style="3" customWidth="1"/>
    <col min="11999" max="11999" width="32.28515625" style="3" customWidth="1"/>
    <col min="12000" max="12000" width="13.7109375" style="3" customWidth="1"/>
    <col min="12001" max="12001" width="11.7109375" style="3" customWidth="1"/>
    <col min="12002" max="12002" width="12.5703125" style="3" customWidth="1"/>
    <col min="12003" max="12004" width="11.5703125" style="3" customWidth="1"/>
    <col min="12005" max="12005" width="18.5703125" style="3" customWidth="1"/>
    <col min="12006" max="12006" width="11.5703125" style="3" customWidth="1"/>
    <col min="12007" max="12010" width="12.28515625" style="3" customWidth="1"/>
    <col min="12011" max="12012" width="11" style="3" customWidth="1"/>
    <col min="12013" max="12013" width="20.28515625" style="3" customWidth="1"/>
    <col min="12014" max="12014" width="13.7109375" style="3" customWidth="1"/>
    <col min="12015" max="12015" width="15.28515625" style="3" customWidth="1"/>
    <col min="12016" max="12016" width="14.5703125" style="3" customWidth="1"/>
    <col min="12017" max="12018" width="11" style="3" customWidth="1"/>
    <col min="12019" max="12019" width="12" style="3" customWidth="1"/>
    <col min="12020" max="12022" width="15.28515625" style="3" customWidth="1"/>
    <col min="12023" max="12023" width="12.5703125" style="3" customWidth="1"/>
    <col min="12024" max="12026" width="11.5703125" style="3" customWidth="1"/>
    <col min="12027" max="12027" width="15.28515625" style="3" customWidth="1"/>
    <col min="12028" max="12028" width="13.42578125" style="3" customWidth="1"/>
    <col min="12029" max="12029" width="14.7109375" style="3" customWidth="1"/>
    <col min="12030" max="12031" width="11.5703125" style="3" customWidth="1"/>
    <col min="12032" max="12250" width="9.140625" style="3"/>
    <col min="12251" max="12251" width="25.28515625" style="3" customWidth="1"/>
    <col min="12252" max="12252" width="6.28515625" style="3" customWidth="1"/>
    <col min="12253" max="12253" width="10.7109375" style="3" customWidth="1"/>
    <col min="12254" max="12254" width="10.28515625" style="3" customWidth="1"/>
    <col min="12255" max="12255" width="32.28515625" style="3" customWidth="1"/>
    <col min="12256" max="12256" width="13.7109375" style="3" customWidth="1"/>
    <col min="12257" max="12257" width="11.7109375" style="3" customWidth="1"/>
    <col min="12258" max="12258" width="12.5703125" style="3" customWidth="1"/>
    <col min="12259" max="12260" width="11.5703125" style="3" customWidth="1"/>
    <col min="12261" max="12261" width="18.5703125" style="3" customWidth="1"/>
    <col min="12262" max="12262" width="11.5703125" style="3" customWidth="1"/>
    <col min="12263" max="12266" width="12.28515625" style="3" customWidth="1"/>
    <col min="12267" max="12268" width="11" style="3" customWidth="1"/>
    <col min="12269" max="12269" width="20.28515625" style="3" customWidth="1"/>
    <col min="12270" max="12270" width="13.7109375" style="3" customWidth="1"/>
    <col min="12271" max="12271" width="15.28515625" style="3" customWidth="1"/>
    <col min="12272" max="12272" width="14.5703125" style="3" customWidth="1"/>
    <col min="12273" max="12274" width="11" style="3" customWidth="1"/>
    <col min="12275" max="12275" width="12" style="3" customWidth="1"/>
    <col min="12276" max="12278" width="15.28515625" style="3" customWidth="1"/>
    <col min="12279" max="12279" width="12.5703125" style="3" customWidth="1"/>
    <col min="12280" max="12282" width="11.5703125" style="3" customWidth="1"/>
    <col min="12283" max="12283" width="15.28515625" style="3" customWidth="1"/>
    <col min="12284" max="12284" width="13.42578125" style="3" customWidth="1"/>
    <col min="12285" max="12285" width="14.7109375" style="3" customWidth="1"/>
    <col min="12286" max="12287" width="11.5703125" style="3" customWidth="1"/>
    <col min="12288" max="12506" width="9.140625" style="3"/>
    <col min="12507" max="12507" width="25.28515625" style="3" customWidth="1"/>
    <col min="12508" max="12508" width="6.28515625" style="3" customWidth="1"/>
    <col min="12509" max="12509" width="10.7109375" style="3" customWidth="1"/>
    <col min="12510" max="12510" width="10.28515625" style="3" customWidth="1"/>
    <col min="12511" max="12511" width="32.28515625" style="3" customWidth="1"/>
    <col min="12512" max="12512" width="13.7109375" style="3" customWidth="1"/>
    <col min="12513" max="12513" width="11.7109375" style="3" customWidth="1"/>
    <col min="12514" max="12514" width="12.5703125" style="3" customWidth="1"/>
    <col min="12515" max="12516" width="11.5703125" style="3" customWidth="1"/>
    <col min="12517" max="12517" width="18.5703125" style="3" customWidth="1"/>
    <col min="12518" max="12518" width="11.5703125" style="3" customWidth="1"/>
    <col min="12519" max="12522" width="12.28515625" style="3" customWidth="1"/>
    <col min="12523" max="12524" width="11" style="3" customWidth="1"/>
    <col min="12525" max="12525" width="20.28515625" style="3" customWidth="1"/>
    <col min="12526" max="12526" width="13.7109375" style="3" customWidth="1"/>
    <col min="12527" max="12527" width="15.28515625" style="3" customWidth="1"/>
    <col min="12528" max="12528" width="14.5703125" style="3" customWidth="1"/>
    <col min="12529" max="12530" width="11" style="3" customWidth="1"/>
    <col min="12531" max="12531" width="12" style="3" customWidth="1"/>
    <col min="12532" max="12534" width="15.28515625" style="3" customWidth="1"/>
    <col min="12535" max="12535" width="12.5703125" style="3" customWidth="1"/>
    <col min="12536" max="12538" width="11.5703125" style="3" customWidth="1"/>
    <col min="12539" max="12539" width="15.28515625" style="3" customWidth="1"/>
    <col min="12540" max="12540" width="13.42578125" style="3" customWidth="1"/>
    <col min="12541" max="12541" width="14.7109375" style="3" customWidth="1"/>
    <col min="12542" max="12543" width="11.5703125" style="3" customWidth="1"/>
    <col min="12544" max="12762" width="9.140625" style="3"/>
    <col min="12763" max="12763" width="25.28515625" style="3" customWidth="1"/>
    <col min="12764" max="12764" width="6.28515625" style="3" customWidth="1"/>
    <col min="12765" max="12765" width="10.7109375" style="3" customWidth="1"/>
    <col min="12766" max="12766" width="10.28515625" style="3" customWidth="1"/>
    <col min="12767" max="12767" width="32.28515625" style="3" customWidth="1"/>
    <col min="12768" max="12768" width="13.7109375" style="3" customWidth="1"/>
    <col min="12769" max="12769" width="11.7109375" style="3" customWidth="1"/>
    <col min="12770" max="12770" width="12.5703125" style="3" customWidth="1"/>
    <col min="12771" max="12772" width="11.5703125" style="3" customWidth="1"/>
    <col min="12773" max="12773" width="18.5703125" style="3" customWidth="1"/>
    <col min="12774" max="12774" width="11.5703125" style="3" customWidth="1"/>
    <col min="12775" max="12778" width="12.28515625" style="3" customWidth="1"/>
    <col min="12779" max="12780" width="11" style="3" customWidth="1"/>
    <col min="12781" max="12781" width="20.28515625" style="3" customWidth="1"/>
    <col min="12782" max="12782" width="13.7109375" style="3" customWidth="1"/>
    <col min="12783" max="12783" width="15.28515625" style="3" customWidth="1"/>
    <col min="12784" max="12784" width="14.5703125" style="3" customWidth="1"/>
    <col min="12785" max="12786" width="11" style="3" customWidth="1"/>
    <col min="12787" max="12787" width="12" style="3" customWidth="1"/>
    <col min="12788" max="12790" width="15.28515625" style="3" customWidth="1"/>
    <col min="12791" max="12791" width="12.5703125" style="3" customWidth="1"/>
    <col min="12792" max="12794" width="11.5703125" style="3" customWidth="1"/>
    <col min="12795" max="12795" width="15.28515625" style="3" customWidth="1"/>
    <col min="12796" max="12796" width="13.42578125" style="3" customWidth="1"/>
    <col min="12797" max="12797" width="14.7109375" style="3" customWidth="1"/>
    <col min="12798" max="12799" width="11.5703125" style="3" customWidth="1"/>
    <col min="12800" max="13018" width="9.140625" style="3"/>
    <col min="13019" max="13019" width="25.28515625" style="3" customWidth="1"/>
    <col min="13020" max="13020" width="6.28515625" style="3" customWidth="1"/>
    <col min="13021" max="13021" width="10.7109375" style="3" customWidth="1"/>
    <col min="13022" max="13022" width="10.28515625" style="3" customWidth="1"/>
    <col min="13023" max="13023" width="32.28515625" style="3" customWidth="1"/>
    <col min="13024" max="13024" width="13.7109375" style="3" customWidth="1"/>
    <col min="13025" max="13025" width="11.7109375" style="3" customWidth="1"/>
    <col min="13026" max="13026" width="12.5703125" style="3" customWidth="1"/>
    <col min="13027" max="13028" width="11.5703125" style="3" customWidth="1"/>
    <col min="13029" max="13029" width="18.5703125" style="3" customWidth="1"/>
    <col min="13030" max="13030" width="11.5703125" style="3" customWidth="1"/>
    <col min="13031" max="13034" width="12.28515625" style="3" customWidth="1"/>
    <col min="13035" max="13036" width="11" style="3" customWidth="1"/>
    <col min="13037" max="13037" width="20.28515625" style="3" customWidth="1"/>
    <col min="13038" max="13038" width="13.7109375" style="3" customWidth="1"/>
    <col min="13039" max="13039" width="15.28515625" style="3" customWidth="1"/>
    <col min="13040" max="13040" width="14.5703125" style="3" customWidth="1"/>
    <col min="13041" max="13042" width="11" style="3" customWidth="1"/>
    <col min="13043" max="13043" width="12" style="3" customWidth="1"/>
    <col min="13044" max="13046" width="15.28515625" style="3" customWidth="1"/>
    <col min="13047" max="13047" width="12.5703125" style="3" customWidth="1"/>
    <col min="13048" max="13050" width="11.5703125" style="3" customWidth="1"/>
    <col min="13051" max="13051" width="15.28515625" style="3" customWidth="1"/>
    <col min="13052" max="13052" width="13.42578125" style="3" customWidth="1"/>
    <col min="13053" max="13053" width="14.7109375" style="3" customWidth="1"/>
    <col min="13054" max="13055" width="11.5703125" style="3" customWidth="1"/>
    <col min="13056" max="13274" width="9.140625" style="3"/>
    <col min="13275" max="13275" width="25.28515625" style="3" customWidth="1"/>
    <col min="13276" max="13276" width="6.28515625" style="3" customWidth="1"/>
    <col min="13277" max="13277" width="10.7109375" style="3" customWidth="1"/>
    <col min="13278" max="13278" width="10.28515625" style="3" customWidth="1"/>
    <col min="13279" max="13279" width="32.28515625" style="3" customWidth="1"/>
    <col min="13280" max="13280" width="13.7109375" style="3" customWidth="1"/>
    <col min="13281" max="13281" width="11.7109375" style="3" customWidth="1"/>
    <col min="13282" max="13282" width="12.5703125" style="3" customWidth="1"/>
    <col min="13283" max="13284" width="11.5703125" style="3" customWidth="1"/>
    <col min="13285" max="13285" width="18.5703125" style="3" customWidth="1"/>
    <col min="13286" max="13286" width="11.5703125" style="3" customWidth="1"/>
    <col min="13287" max="13290" width="12.28515625" style="3" customWidth="1"/>
    <col min="13291" max="13292" width="11" style="3" customWidth="1"/>
    <col min="13293" max="13293" width="20.28515625" style="3" customWidth="1"/>
    <col min="13294" max="13294" width="13.7109375" style="3" customWidth="1"/>
    <col min="13295" max="13295" width="15.28515625" style="3" customWidth="1"/>
    <col min="13296" max="13296" width="14.5703125" style="3" customWidth="1"/>
    <col min="13297" max="13298" width="11" style="3" customWidth="1"/>
    <col min="13299" max="13299" width="12" style="3" customWidth="1"/>
    <col min="13300" max="13302" width="15.28515625" style="3" customWidth="1"/>
    <col min="13303" max="13303" width="12.5703125" style="3" customWidth="1"/>
    <col min="13304" max="13306" width="11.5703125" style="3" customWidth="1"/>
    <col min="13307" max="13307" width="15.28515625" style="3" customWidth="1"/>
    <col min="13308" max="13308" width="13.42578125" style="3" customWidth="1"/>
    <col min="13309" max="13309" width="14.7109375" style="3" customWidth="1"/>
    <col min="13310" max="13311" width="11.5703125" style="3" customWidth="1"/>
    <col min="13312" max="13530" width="9.140625" style="3"/>
    <col min="13531" max="13531" width="25.28515625" style="3" customWidth="1"/>
    <col min="13532" max="13532" width="6.28515625" style="3" customWidth="1"/>
    <col min="13533" max="13533" width="10.7109375" style="3" customWidth="1"/>
    <col min="13534" max="13534" width="10.28515625" style="3" customWidth="1"/>
    <col min="13535" max="13535" width="32.28515625" style="3" customWidth="1"/>
    <col min="13536" max="13536" width="13.7109375" style="3" customWidth="1"/>
    <col min="13537" max="13537" width="11.7109375" style="3" customWidth="1"/>
    <col min="13538" max="13538" width="12.5703125" style="3" customWidth="1"/>
    <col min="13539" max="13540" width="11.5703125" style="3" customWidth="1"/>
    <col min="13541" max="13541" width="18.5703125" style="3" customWidth="1"/>
    <col min="13542" max="13542" width="11.5703125" style="3" customWidth="1"/>
    <col min="13543" max="13546" width="12.28515625" style="3" customWidth="1"/>
    <col min="13547" max="13548" width="11" style="3" customWidth="1"/>
    <col min="13549" max="13549" width="20.28515625" style="3" customWidth="1"/>
    <col min="13550" max="13550" width="13.7109375" style="3" customWidth="1"/>
    <col min="13551" max="13551" width="15.28515625" style="3" customWidth="1"/>
    <col min="13552" max="13552" width="14.5703125" style="3" customWidth="1"/>
    <col min="13553" max="13554" width="11" style="3" customWidth="1"/>
    <col min="13555" max="13555" width="12" style="3" customWidth="1"/>
    <col min="13556" max="13558" width="15.28515625" style="3" customWidth="1"/>
    <col min="13559" max="13559" width="12.5703125" style="3" customWidth="1"/>
    <col min="13560" max="13562" width="11.5703125" style="3" customWidth="1"/>
    <col min="13563" max="13563" width="15.28515625" style="3" customWidth="1"/>
    <col min="13564" max="13564" width="13.42578125" style="3" customWidth="1"/>
    <col min="13565" max="13565" width="14.7109375" style="3" customWidth="1"/>
    <col min="13566" max="13567" width="11.5703125" style="3" customWidth="1"/>
    <col min="13568" max="13786" width="9.140625" style="3"/>
    <col min="13787" max="13787" width="25.28515625" style="3" customWidth="1"/>
    <col min="13788" max="13788" width="6.28515625" style="3" customWidth="1"/>
    <col min="13789" max="13789" width="10.7109375" style="3" customWidth="1"/>
    <col min="13790" max="13790" width="10.28515625" style="3" customWidth="1"/>
    <col min="13791" max="13791" width="32.28515625" style="3" customWidth="1"/>
    <col min="13792" max="13792" width="13.7109375" style="3" customWidth="1"/>
    <col min="13793" max="13793" width="11.7109375" style="3" customWidth="1"/>
    <col min="13794" max="13794" width="12.5703125" style="3" customWidth="1"/>
    <col min="13795" max="13796" width="11.5703125" style="3" customWidth="1"/>
    <col min="13797" max="13797" width="18.5703125" style="3" customWidth="1"/>
    <col min="13798" max="13798" width="11.5703125" style="3" customWidth="1"/>
    <col min="13799" max="13802" width="12.28515625" style="3" customWidth="1"/>
    <col min="13803" max="13804" width="11" style="3" customWidth="1"/>
    <col min="13805" max="13805" width="20.28515625" style="3" customWidth="1"/>
    <col min="13806" max="13806" width="13.7109375" style="3" customWidth="1"/>
    <col min="13807" max="13807" width="15.28515625" style="3" customWidth="1"/>
    <col min="13808" max="13808" width="14.5703125" style="3" customWidth="1"/>
    <col min="13809" max="13810" width="11" style="3" customWidth="1"/>
    <col min="13811" max="13811" width="12" style="3" customWidth="1"/>
    <col min="13812" max="13814" width="15.28515625" style="3" customWidth="1"/>
    <col min="13815" max="13815" width="12.5703125" style="3" customWidth="1"/>
    <col min="13816" max="13818" width="11.5703125" style="3" customWidth="1"/>
    <col min="13819" max="13819" width="15.28515625" style="3" customWidth="1"/>
    <col min="13820" max="13820" width="13.42578125" style="3" customWidth="1"/>
    <col min="13821" max="13821" width="14.7109375" style="3" customWidth="1"/>
    <col min="13822" max="13823" width="11.5703125" style="3" customWidth="1"/>
    <col min="13824" max="14042" width="9.140625" style="3"/>
    <col min="14043" max="14043" width="25.28515625" style="3" customWidth="1"/>
    <col min="14044" max="14044" width="6.28515625" style="3" customWidth="1"/>
    <col min="14045" max="14045" width="10.7109375" style="3" customWidth="1"/>
    <col min="14046" max="14046" width="10.28515625" style="3" customWidth="1"/>
    <col min="14047" max="14047" width="32.28515625" style="3" customWidth="1"/>
    <col min="14048" max="14048" width="13.7109375" style="3" customWidth="1"/>
    <col min="14049" max="14049" width="11.7109375" style="3" customWidth="1"/>
    <col min="14050" max="14050" width="12.5703125" style="3" customWidth="1"/>
    <col min="14051" max="14052" width="11.5703125" style="3" customWidth="1"/>
    <col min="14053" max="14053" width="18.5703125" style="3" customWidth="1"/>
    <col min="14054" max="14054" width="11.5703125" style="3" customWidth="1"/>
    <col min="14055" max="14058" width="12.28515625" style="3" customWidth="1"/>
    <col min="14059" max="14060" width="11" style="3" customWidth="1"/>
    <col min="14061" max="14061" width="20.28515625" style="3" customWidth="1"/>
    <col min="14062" max="14062" width="13.7109375" style="3" customWidth="1"/>
    <col min="14063" max="14063" width="15.28515625" style="3" customWidth="1"/>
    <col min="14064" max="14064" width="14.5703125" style="3" customWidth="1"/>
    <col min="14065" max="14066" width="11" style="3" customWidth="1"/>
    <col min="14067" max="14067" width="12" style="3" customWidth="1"/>
    <col min="14068" max="14070" width="15.28515625" style="3" customWidth="1"/>
    <col min="14071" max="14071" width="12.5703125" style="3" customWidth="1"/>
    <col min="14072" max="14074" width="11.5703125" style="3" customWidth="1"/>
    <col min="14075" max="14075" width="15.28515625" style="3" customWidth="1"/>
    <col min="14076" max="14076" width="13.42578125" style="3" customWidth="1"/>
    <col min="14077" max="14077" width="14.7109375" style="3" customWidth="1"/>
    <col min="14078" max="14079" width="11.5703125" style="3" customWidth="1"/>
    <col min="14080" max="14298" width="9.140625" style="3"/>
    <col min="14299" max="14299" width="25.28515625" style="3" customWidth="1"/>
    <col min="14300" max="14300" width="6.28515625" style="3" customWidth="1"/>
    <col min="14301" max="14301" width="10.7109375" style="3" customWidth="1"/>
    <col min="14302" max="14302" width="10.28515625" style="3" customWidth="1"/>
    <col min="14303" max="14303" width="32.28515625" style="3" customWidth="1"/>
    <col min="14304" max="14304" width="13.7109375" style="3" customWidth="1"/>
    <col min="14305" max="14305" width="11.7109375" style="3" customWidth="1"/>
    <col min="14306" max="14306" width="12.5703125" style="3" customWidth="1"/>
    <col min="14307" max="14308" width="11.5703125" style="3" customWidth="1"/>
    <col min="14309" max="14309" width="18.5703125" style="3" customWidth="1"/>
    <col min="14310" max="14310" width="11.5703125" style="3" customWidth="1"/>
    <col min="14311" max="14314" width="12.28515625" style="3" customWidth="1"/>
    <col min="14315" max="14316" width="11" style="3" customWidth="1"/>
    <col min="14317" max="14317" width="20.28515625" style="3" customWidth="1"/>
    <col min="14318" max="14318" width="13.7109375" style="3" customWidth="1"/>
    <col min="14319" max="14319" width="15.28515625" style="3" customWidth="1"/>
    <col min="14320" max="14320" width="14.5703125" style="3" customWidth="1"/>
    <col min="14321" max="14322" width="11" style="3" customWidth="1"/>
    <col min="14323" max="14323" width="12" style="3" customWidth="1"/>
    <col min="14324" max="14326" width="15.28515625" style="3" customWidth="1"/>
    <col min="14327" max="14327" width="12.5703125" style="3" customWidth="1"/>
    <col min="14328" max="14330" width="11.5703125" style="3" customWidth="1"/>
    <col min="14331" max="14331" width="15.28515625" style="3" customWidth="1"/>
    <col min="14332" max="14332" width="13.42578125" style="3" customWidth="1"/>
    <col min="14333" max="14333" width="14.7109375" style="3" customWidth="1"/>
    <col min="14334" max="14335" width="11.5703125" style="3" customWidth="1"/>
    <col min="14336" max="14554" width="9.140625" style="3"/>
    <col min="14555" max="14555" width="25.28515625" style="3" customWidth="1"/>
    <col min="14556" max="14556" width="6.28515625" style="3" customWidth="1"/>
    <col min="14557" max="14557" width="10.7109375" style="3" customWidth="1"/>
    <col min="14558" max="14558" width="10.28515625" style="3" customWidth="1"/>
    <col min="14559" max="14559" width="32.28515625" style="3" customWidth="1"/>
    <col min="14560" max="14560" width="13.7109375" style="3" customWidth="1"/>
    <col min="14561" max="14561" width="11.7109375" style="3" customWidth="1"/>
    <col min="14562" max="14562" width="12.5703125" style="3" customWidth="1"/>
    <col min="14563" max="14564" width="11.5703125" style="3" customWidth="1"/>
    <col min="14565" max="14565" width="18.5703125" style="3" customWidth="1"/>
    <col min="14566" max="14566" width="11.5703125" style="3" customWidth="1"/>
    <col min="14567" max="14570" width="12.28515625" style="3" customWidth="1"/>
    <col min="14571" max="14572" width="11" style="3" customWidth="1"/>
    <col min="14573" max="14573" width="20.28515625" style="3" customWidth="1"/>
    <col min="14574" max="14574" width="13.7109375" style="3" customWidth="1"/>
    <col min="14575" max="14575" width="15.28515625" style="3" customWidth="1"/>
    <col min="14576" max="14576" width="14.5703125" style="3" customWidth="1"/>
    <col min="14577" max="14578" width="11" style="3" customWidth="1"/>
    <col min="14579" max="14579" width="12" style="3" customWidth="1"/>
    <col min="14580" max="14582" width="15.28515625" style="3" customWidth="1"/>
    <col min="14583" max="14583" width="12.5703125" style="3" customWidth="1"/>
    <col min="14584" max="14586" width="11.5703125" style="3" customWidth="1"/>
    <col min="14587" max="14587" width="15.28515625" style="3" customWidth="1"/>
    <col min="14588" max="14588" width="13.42578125" style="3" customWidth="1"/>
    <col min="14589" max="14589" width="14.7109375" style="3" customWidth="1"/>
    <col min="14590" max="14591" width="11.5703125" style="3" customWidth="1"/>
    <col min="14592" max="14810" width="9.140625" style="3"/>
    <col min="14811" max="14811" width="25.28515625" style="3" customWidth="1"/>
    <col min="14812" max="14812" width="6.28515625" style="3" customWidth="1"/>
    <col min="14813" max="14813" width="10.7109375" style="3" customWidth="1"/>
    <col min="14814" max="14814" width="10.28515625" style="3" customWidth="1"/>
    <col min="14815" max="14815" width="32.28515625" style="3" customWidth="1"/>
    <col min="14816" max="14816" width="13.7109375" style="3" customWidth="1"/>
    <col min="14817" max="14817" width="11.7109375" style="3" customWidth="1"/>
    <col min="14818" max="14818" width="12.5703125" style="3" customWidth="1"/>
    <col min="14819" max="14820" width="11.5703125" style="3" customWidth="1"/>
    <col min="14821" max="14821" width="18.5703125" style="3" customWidth="1"/>
    <col min="14822" max="14822" width="11.5703125" style="3" customWidth="1"/>
    <col min="14823" max="14826" width="12.28515625" style="3" customWidth="1"/>
    <col min="14827" max="14828" width="11" style="3" customWidth="1"/>
    <col min="14829" max="14829" width="20.28515625" style="3" customWidth="1"/>
    <col min="14830" max="14830" width="13.7109375" style="3" customWidth="1"/>
    <col min="14831" max="14831" width="15.28515625" style="3" customWidth="1"/>
    <col min="14832" max="14832" width="14.5703125" style="3" customWidth="1"/>
    <col min="14833" max="14834" width="11" style="3" customWidth="1"/>
    <col min="14835" max="14835" width="12" style="3" customWidth="1"/>
    <col min="14836" max="14838" width="15.28515625" style="3" customWidth="1"/>
    <col min="14839" max="14839" width="12.5703125" style="3" customWidth="1"/>
    <col min="14840" max="14842" width="11.5703125" style="3" customWidth="1"/>
    <col min="14843" max="14843" width="15.28515625" style="3" customWidth="1"/>
    <col min="14844" max="14844" width="13.42578125" style="3" customWidth="1"/>
    <col min="14845" max="14845" width="14.7109375" style="3" customWidth="1"/>
    <col min="14846" max="14847" width="11.5703125" style="3" customWidth="1"/>
    <col min="14848" max="15066" width="9.140625" style="3"/>
    <col min="15067" max="15067" width="25.28515625" style="3" customWidth="1"/>
    <col min="15068" max="15068" width="6.28515625" style="3" customWidth="1"/>
    <col min="15069" max="15069" width="10.7109375" style="3" customWidth="1"/>
    <col min="15070" max="15070" width="10.28515625" style="3" customWidth="1"/>
    <col min="15071" max="15071" width="32.28515625" style="3" customWidth="1"/>
    <col min="15072" max="15072" width="13.7109375" style="3" customWidth="1"/>
    <col min="15073" max="15073" width="11.7109375" style="3" customWidth="1"/>
    <col min="15074" max="15074" width="12.5703125" style="3" customWidth="1"/>
    <col min="15075" max="15076" width="11.5703125" style="3" customWidth="1"/>
    <col min="15077" max="15077" width="18.5703125" style="3" customWidth="1"/>
    <col min="15078" max="15078" width="11.5703125" style="3" customWidth="1"/>
    <col min="15079" max="15082" width="12.28515625" style="3" customWidth="1"/>
    <col min="15083" max="15084" width="11" style="3" customWidth="1"/>
    <col min="15085" max="15085" width="20.28515625" style="3" customWidth="1"/>
    <col min="15086" max="15086" width="13.7109375" style="3" customWidth="1"/>
    <col min="15087" max="15087" width="15.28515625" style="3" customWidth="1"/>
    <col min="15088" max="15088" width="14.5703125" style="3" customWidth="1"/>
    <col min="15089" max="15090" width="11" style="3" customWidth="1"/>
    <col min="15091" max="15091" width="12" style="3" customWidth="1"/>
    <col min="15092" max="15094" width="15.28515625" style="3" customWidth="1"/>
    <col min="15095" max="15095" width="12.5703125" style="3" customWidth="1"/>
    <col min="15096" max="15098" width="11.5703125" style="3" customWidth="1"/>
    <col min="15099" max="15099" width="15.28515625" style="3" customWidth="1"/>
    <col min="15100" max="15100" width="13.42578125" style="3" customWidth="1"/>
    <col min="15101" max="15101" width="14.7109375" style="3" customWidth="1"/>
    <col min="15102" max="15103" width="11.5703125" style="3" customWidth="1"/>
    <col min="15104" max="15322" width="9.140625" style="3"/>
    <col min="15323" max="15323" width="25.28515625" style="3" customWidth="1"/>
    <col min="15324" max="15324" width="6.28515625" style="3" customWidth="1"/>
    <col min="15325" max="15325" width="10.7109375" style="3" customWidth="1"/>
    <col min="15326" max="15326" width="10.28515625" style="3" customWidth="1"/>
    <col min="15327" max="15327" width="32.28515625" style="3" customWidth="1"/>
    <col min="15328" max="15328" width="13.7109375" style="3" customWidth="1"/>
    <col min="15329" max="15329" width="11.7109375" style="3" customWidth="1"/>
    <col min="15330" max="15330" width="12.5703125" style="3" customWidth="1"/>
    <col min="15331" max="15332" width="11.5703125" style="3" customWidth="1"/>
    <col min="15333" max="15333" width="18.5703125" style="3" customWidth="1"/>
    <col min="15334" max="15334" width="11.5703125" style="3" customWidth="1"/>
    <col min="15335" max="15338" width="12.28515625" style="3" customWidth="1"/>
    <col min="15339" max="15340" width="11" style="3" customWidth="1"/>
    <col min="15341" max="15341" width="20.28515625" style="3" customWidth="1"/>
    <col min="15342" max="15342" width="13.7109375" style="3" customWidth="1"/>
    <col min="15343" max="15343" width="15.28515625" style="3" customWidth="1"/>
    <col min="15344" max="15344" width="14.5703125" style="3" customWidth="1"/>
    <col min="15345" max="15346" width="11" style="3" customWidth="1"/>
    <col min="15347" max="15347" width="12" style="3" customWidth="1"/>
    <col min="15348" max="15350" width="15.28515625" style="3" customWidth="1"/>
    <col min="15351" max="15351" width="12.5703125" style="3" customWidth="1"/>
    <col min="15352" max="15354" width="11.5703125" style="3" customWidth="1"/>
    <col min="15355" max="15355" width="15.28515625" style="3" customWidth="1"/>
    <col min="15356" max="15356" width="13.42578125" style="3" customWidth="1"/>
    <col min="15357" max="15357" width="14.7109375" style="3" customWidth="1"/>
    <col min="15358" max="15359" width="11.5703125" style="3" customWidth="1"/>
    <col min="15360" max="15578" width="9.140625" style="3"/>
    <col min="15579" max="15579" width="25.28515625" style="3" customWidth="1"/>
    <col min="15580" max="15580" width="6.28515625" style="3" customWidth="1"/>
    <col min="15581" max="15581" width="10.7109375" style="3" customWidth="1"/>
    <col min="15582" max="15582" width="10.28515625" style="3" customWidth="1"/>
    <col min="15583" max="15583" width="32.28515625" style="3" customWidth="1"/>
    <col min="15584" max="15584" width="13.7109375" style="3" customWidth="1"/>
    <col min="15585" max="15585" width="11.7109375" style="3" customWidth="1"/>
    <col min="15586" max="15586" width="12.5703125" style="3" customWidth="1"/>
    <col min="15587" max="15588" width="11.5703125" style="3" customWidth="1"/>
    <col min="15589" max="15589" width="18.5703125" style="3" customWidth="1"/>
    <col min="15590" max="15590" width="11.5703125" style="3" customWidth="1"/>
    <col min="15591" max="15594" width="12.28515625" style="3" customWidth="1"/>
    <col min="15595" max="15596" width="11" style="3" customWidth="1"/>
    <col min="15597" max="15597" width="20.28515625" style="3" customWidth="1"/>
    <col min="15598" max="15598" width="13.7109375" style="3" customWidth="1"/>
    <col min="15599" max="15599" width="15.28515625" style="3" customWidth="1"/>
    <col min="15600" max="15600" width="14.5703125" style="3" customWidth="1"/>
    <col min="15601" max="15602" width="11" style="3" customWidth="1"/>
    <col min="15603" max="15603" width="12" style="3" customWidth="1"/>
    <col min="15604" max="15606" width="15.28515625" style="3" customWidth="1"/>
    <col min="15607" max="15607" width="12.5703125" style="3" customWidth="1"/>
    <col min="15608" max="15610" width="11.5703125" style="3" customWidth="1"/>
    <col min="15611" max="15611" width="15.28515625" style="3" customWidth="1"/>
    <col min="15612" max="15612" width="13.42578125" style="3" customWidth="1"/>
    <col min="15613" max="15613" width="14.7109375" style="3" customWidth="1"/>
    <col min="15614" max="15615" width="11.5703125" style="3" customWidth="1"/>
    <col min="15616" max="15834" width="9.140625" style="3"/>
    <col min="15835" max="15835" width="25.28515625" style="3" customWidth="1"/>
    <col min="15836" max="15836" width="6.28515625" style="3" customWidth="1"/>
    <col min="15837" max="15837" width="10.7109375" style="3" customWidth="1"/>
    <col min="15838" max="15838" width="10.28515625" style="3" customWidth="1"/>
    <col min="15839" max="15839" width="32.28515625" style="3" customWidth="1"/>
    <col min="15840" max="15840" width="13.7109375" style="3" customWidth="1"/>
    <col min="15841" max="15841" width="11.7109375" style="3" customWidth="1"/>
    <col min="15842" max="15842" width="12.5703125" style="3" customWidth="1"/>
    <col min="15843" max="15844" width="11.5703125" style="3" customWidth="1"/>
    <col min="15845" max="15845" width="18.5703125" style="3" customWidth="1"/>
    <col min="15846" max="15846" width="11.5703125" style="3" customWidth="1"/>
    <col min="15847" max="15850" width="12.28515625" style="3" customWidth="1"/>
    <col min="15851" max="15852" width="11" style="3" customWidth="1"/>
    <col min="15853" max="15853" width="20.28515625" style="3" customWidth="1"/>
    <col min="15854" max="15854" width="13.7109375" style="3" customWidth="1"/>
    <col min="15855" max="15855" width="15.28515625" style="3" customWidth="1"/>
    <col min="15856" max="15856" width="14.5703125" style="3" customWidth="1"/>
    <col min="15857" max="15858" width="11" style="3" customWidth="1"/>
    <col min="15859" max="15859" width="12" style="3" customWidth="1"/>
    <col min="15860" max="15862" width="15.28515625" style="3" customWidth="1"/>
    <col min="15863" max="15863" width="12.5703125" style="3" customWidth="1"/>
    <col min="15864" max="15866" width="11.5703125" style="3" customWidth="1"/>
    <col min="15867" max="15867" width="15.28515625" style="3" customWidth="1"/>
    <col min="15868" max="15868" width="13.42578125" style="3" customWidth="1"/>
    <col min="15869" max="15869" width="14.7109375" style="3" customWidth="1"/>
    <col min="15870" max="15871" width="11.5703125" style="3" customWidth="1"/>
    <col min="15872" max="16090" width="9.140625" style="3"/>
    <col min="16091" max="16091" width="25.28515625" style="3" customWidth="1"/>
    <col min="16092" max="16092" width="6.28515625" style="3" customWidth="1"/>
    <col min="16093" max="16093" width="10.7109375" style="3" customWidth="1"/>
    <col min="16094" max="16094" width="10.28515625" style="3" customWidth="1"/>
    <col min="16095" max="16095" width="32.28515625" style="3" customWidth="1"/>
    <col min="16096" max="16096" width="13.7109375" style="3" customWidth="1"/>
    <col min="16097" max="16097" width="11.7109375" style="3" customWidth="1"/>
    <col min="16098" max="16098" width="12.5703125" style="3" customWidth="1"/>
    <col min="16099" max="16100" width="11.5703125" style="3" customWidth="1"/>
    <col min="16101" max="16101" width="18.5703125" style="3" customWidth="1"/>
    <col min="16102" max="16102" width="11.5703125" style="3" customWidth="1"/>
    <col min="16103" max="16106" width="12.28515625" style="3" customWidth="1"/>
    <col min="16107" max="16108" width="11" style="3" customWidth="1"/>
    <col min="16109" max="16109" width="20.28515625" style="3" customWidth="1"/>
    <col min="16110" max="16110" width="13.7109375" style="3" customWidth="1"/>
    <col min="16111" max="16111" width="15.28515625" style="3" customWidth="1"/>
    <col min="16112" max="16112" width="14.5703125" style="3" customWidth="1"/>
    <col min="16113" max="16114" width="11" style="3" customWidth="1"/>
    <col min="16115" max="16115" width="12" style="3" customWidth="1"/>
    <col min="16116" max="16118" width="15.28515625" style="3" customWidth="1"/>
    <col min="16119" max="16119" width="12.5703125" style="3" customWidth="1"/>
    <col min="16120" max="16122" width="11.5703125" style="3" customWidth="1"/>
    <col min="16123" max="16123" width="15.28515625" style="3" customWidth="1"/>
    <col min="16124" max="16124" width="13.42578125" style="3" customWidth="1"/>
    <col min="16125" max="16125" width="14.7109375" style="3" customWidth="1"/>
    <col min="16126" max="16127" width="11.5703125" style="3" customWidth="1"/>
    <col min="16128" max="16384" width="9.140625" style="3"/>
  </cols>
  <sheetData>
    <row r="1" spans="1:34" x14ac:dyDescent="0.25">
      <c r="A1" s="1" t="s">
        <v>17</v>
      </c>
      <c r="B1" s="1" t="s">
        <v>18</v>
      </c>
      <c r="C1" s="1" t="s">
        <v>19</v>
      </c>
      <c r="O1" s="107"/>
      <c r="P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4" x14ac:dyDescent="0.25">
      <c r="A2" s="1" t="s">
        <v>121</v>
      </c>
      <c r="B2" s="122">
        <v>1390000</v>
      </c>
      <c r="C2" s="122">
        <v>1720000</v>
      </c>
      <c r="E2" s="117"/>
      <c r="F2" s="117"/>
      <c r="I2" s="117"/>
      <c r="J2" s="117"/>
      <c r="O2" s="108"/>
      <c r="P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</row>
    <row r="3" spans="1:34" x14ac:dyDescent="0.25">
      <c r="A3" s="1" t="s">
        <v>122</v>
      </c>
      <c r="B3" s="122">
        <v>1500000</v>
      </c>
      <c r="C3" s="122">
        <v>1780000</v>
      </c>
      <c r="E3" s="117"/>
      <c r="F3" s="117"/>
      <c r="I3" s="117"/>
      <c r="J3" s="117"/>
      <c r="O3" s="108"/>
      <c r="P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</row>
    <row r="4" spans="1:34" x14ac:dyDescent="0.25">
      <c r="A4" s="1" t="s">
        <v>123</v>
      </c>
      <c r="B4" s="122">
        <v>1670000</v>
      </c>
      <c r="C4" s="122">
        <v>1840000</v>
      </c>
      <c r="E4" s="117"/>
      <c r="F4" s="117"/>
      <c r="I4" s="117"/>
      <c r="J4" s="117"/>
      <c r="O4" s="108"/>
      <c r="P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</row>
    <row r="5" spans="1:34" x14ac:dyDescent="0.25">
      <c r="A5" s="1" t="s">
        <v>127</v>
      </c>
      <c r="B5" s="122">
        <v>1900000</v>
      </c>
      <c r="C5" s="122">
        <v>1750000</v>
      </c>
      <c r="E5" s="117"/>
      <c r="F5" s="117"/>
      <c r="I5" s="117"/>
      <c r="J5" s="117"/>
      <c r="O5" s="108"/>
      <c r="P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6" spans="1:34" x14ac:dyDescent="0.25">
      <c r="A6" s="1" t="s">
        <v>128</v>
      </c>
      <c r="B6" s="122">
        <v>1700000</v>
      </c>
      <c r="C6" s="122">
        <v>1740000</v>
      </c>
      <c r="E6" s="117"/>
      <c r="F6" s="117"/>
      <c r="I6" s="117"/>
      <c r="J6" s="117"/>
      <c r="O6" s="108"/>
      <c r="P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</row>
    <row r="7" spans="1:34" x14ac:dyDescent="0.25">
      <c r="A7" s="1" t="s">
        <v>129</v>
      </c>
      <c r="B7" s="122">
        <v>1840000</v>
      </c>
      <c r="C7" s="122">
        <v>1770000</v>
      </c>
      <c r="E7" s="117"/>
      <c r="F7" s="117"/>
      <c r="I7" s="117"/>
      <c r="J7" s="117"/>
      <c r="O7" s="108"/>
      <c r="P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</row>
    <row r="8" spans="1:34" x14ac:dyDescent="0.25">
      <c r="A8" s="1" t="s">
        <v>133</v>
      </c>
      <c r="B8" s="122">
        <v>1550000</v>
      </c>
      <c r="C8" s="122">
        <v>1770000</v>
      </c>
      <c r="E8" s="117"/>
      <c r="F8" s="117"/>
      <c r="I8" s="117"/>
      <c r="J8" s="117"/>
      <c r="O8" s="108"/>
      <c r="P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</row>
    <row r="9" spans="1:34" x14ac:dyDescent="0.25">
      <c r="A9" s="1" t="s">
        <v>134</v>
      </c>
      <c r="B9" s="122">
        <v>1550000</v>
      </c>
      <c r="C9" s="122">
        <v>1780000</v>
      </c>
      <c r="E9" s="117"/>
      <c r="F9" s="117"/>
      <c r="I9" s="117"/>
      <c r="J9" s="117"/>
      <c r="O9" s="108"/>
      <c r="P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</row>
    <row r="10" spans="1:34" x14ac:dyDescent="0.25">
      <c r="A10" s="1" t="s">
        <v>135</v>
      </c>
      <c r="B10" s="122">
        <v>1620000</v>
      </c>
      <c r="C10" s="122">
        <v>1760000</v>
      </c>
      <c r="E10" s="117"/>
      <c r="F10" s="117"/>
      <c r="I10" s="117"/>
      <c r="J10" s="117"/>
      <c r="O10" s="108"/>
      <c r="P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</row>
    <row r="11" spans="1:34" x14ac:dyDescent="0.25">
      <c r="A11" s="1" t="s">
        <v>139</v>
      </c>
      <c r="B11" s="122">
        <v>1700000</v>
      </c>
      <c r="C11" s="122">
        <v>1800000</v>
      </c>
      <c r="E11" s="117"/>
      <c r="F11" s="117"/>
      <c r="I11" s="117"/>
      <c r="J11" s="117"/>
      <c r="O11" s="108"/>
      <c r="P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</row>
    <row r="12" spans="1:34" x14ac:dyDescent="0.25">
      <c r="A12" s="1" t="s">
        <v>140</v>
      </c>
      <c r="B12" s="122">
        <v>1730000</v>
      </c>
      <c r="C12" s="122">
        <v>1800000</v>
      </c>
      <c r="E12" s="117"/>
      <c r="F12" s="117"/>
      <c r="I12" s="117"/>
      <c r="J12" s="117"/>
      <c r="O12" s="108"/>
      <c r="P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</row>
    <row r="13" spans="1:34" x14ac:dyDescent="0.25">
      <c r="A13" s="1" t="s">
        <v>141</v>
      </c>
      <c r="B13" s="122">
        <v>1750000</v>
      </c>
      <c r="C13" s="122">
        <v>1750000</v>
      </c>
      <c r="E13" s="117"/>
      <c r="F13" s="117"/>
      <c r="I13" s="117"/>
      <c r="J13" s="117"/>
      <c r="O13" s="108"/>
      <c r="P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</row>
    <row r="14" spans="1:34" x14ac:dyDescent="0.25">
      <c r="A14" s="1" t="s">
        <v>50</v>
      </c>
      <c r="B14" s="122">
        <v>4490</v>
      </c>
      <c r="C14" s="122">
        <v>6560</v>
      </c>
      <c r="E14" s="117"/>
      <c r="F14" s="117"/>
      <c r="I14" s="117"/>
      <c r="J14" s="117"/>
      <c r="O14" s="108"/>
      <c r="P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</row>
    <row r="15" spans="1:34" x14ac:dyDescent="0.25">
      <c r="A15" s="1" t="s">
        <v>145</v>
      </c>
      <c r="B15" s="122">
        <v>1370000</v>
      </c>
      <c r="C15" s="122">
        <v>1830000</v>
      </c>
      <c r="E15" s="117"/>
      <c r="F15" s="117"/>
      <c r="I15" s="117"/>
      <c r="J15" s="117"/>
      <c r="O15" s="108"/>
      <c r="P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</row>
    <row r="16" spans="1:34" x14ac:dyDescent="0.25">
      <c r="A16" s="1" t="s">
        <v>146</v>
      </c>
      <c r="B16" s="122">
        <v>1500000</v>
      </c>
      <c r="C16" s="122">
        <v>1810000</v>
      </c>
      <c r="E16" s="117"/>
      <c r="F16" s="117"/>
      <c r="I16" s="117"/>
      <c r="J16" s="117"/>
      <c r="O16" s="108"/>
      <c r="P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</row>
    <row r="17" spans="1:34" x14ac:dyDescent="0.25">
      <c r="A17" s="1" t="s">
        <v>147</v>
      </c>
      <c r="B17" s="122">
        <v>1550000</v>
      </c>
      <c r="C17" s="122">
        <v>1840000</v>
      </c>
      <c r="E17" s="117"/>
      <c r="F17" s="117"/>
      <c r="I17" s="117"/>
      <c r="J17" s="117"/>
      <c r="O17" s="108"/>
      <c r="P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</row>
    <row r="18" spans="1:34" x14ac:dyDescent="0.25">
      <c r="A18" s="1" t="s">
        <v>151</v>
      </c>
      <c r="B18" s="122">
        <v>1770000</v>
      </c>
      <c r="C18" s="122">
        <v>1800000</v>
      </c>
      <c r="E18" s="117"/>
      <c r="F18" s="117"/>
      <c r="I18" s="117"/>
      <c r="J18" s="117"/>
      <c r="O18" s="108"/>
      <c r="P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</row>
    <row r="19" spans="1:34" x14ac:dyDescent="0.25">
      <c r="A19" s="1" t="s">
        <v>152</v>
      </c>
      <c r="B19" s="122">
        <v>1770000</v>
      </c>
      <c r="C19" s="122">
        <v>1830000</v>
      </c>
      <c r="E19" s="117"/>
      <c r="F19" s="117"/>
      <c r="I19" s="117"/>
      <c r="J19" s="117"/>
      <c r="O19" s="108"/>
      <c r="P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</row>
    <row r="20" spans="1:34" x14ac:dyDescent="0.25">
      <c r="A20" s="1" t="s">
        <v>153</v>
      </c>
      <c r="B20" s="122">
        <v>1760000</v>
      </c>
      <c r="C20" s="122">
        <v>1820000</v>
      </c>
      <c r="E20" s="117"/>
      <c r="F20" s="117"/>
      <c r="I20" s="117"/>
      <c r="J20" s="117"/>
      <c r="O20" s="108"/>
      <c r="P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</row>
    <row r="21" spans="1:34" x14ac:dyDescent="0.25">
      <c r="A21" s="1" t="s">
        <v>157</v>
      </c>
      <c r="B21" s="122">
        <v>1770000</v>
      </c>
      <c r="C21" s="122">
        <v>1840000</v>
      </c>
      <c r="E21" s="117"/>
      <c r="F21" s="117"/>
      <c r="I21" s="117"/>
      <c r="J21" s="117"/>
      <c r="O21" s="108"/>
      <c r="P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</row>
    <row r="22" spans="1:34" x14ac:dyDescent="0.25">
      <c r="A22" s="1" t="s">
        <v>158</v>
      </c>
      <c r="B22" s="122">
        <v>1740000</v>
      </c>
      <c r="C22" s="122">
        <v>1810000</v>
      </c>
      <c r="E22" s="117"/>
      <c r="F22" s="117"/>
      <c r="I22" s="117"/>
      <c r="J22" s="117"/>
      <c r="O22" s="108"/>
      <c r="P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</row>
    <row r="23" spans="1:34" x14ac:dyDescent="0.25">
      <c r="A23" s="1" t="s">
        <v>159</v>
      </c>
      <c r="B23" s="122">
        <v>1780000</v>
      </c>
      <c r="C23" s="122">
        <v>1840000</v>
      </c>
      <c r="E23" s="117"/>
      <c r="F23" s="117"/>
      <c r="I23" s="117"/>
      <c r="J23" s="117"/>
      <c r="O23" s="108"/>
      <c r="P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</row>
    <row r="24" spans="1:34" x14ac:dyDescent="0.25">
      <c r="A24" s="1" t="s">
        <v>163</v>
      </c>
      <c r="B24" s="122">
        <v>1770000</v>
      </c>
      <c r="C24" s="122">
        <v>1820000</v>
      </c>
      <c r="E24" s="117"/>
      <c r="F24" s="117"/>
      <c r="I24" s="117"/>
      <c r="J24" s="117"/>
      <c r="O24" s="108"/>
      <c r="P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</row>
    <row r="25" spans="1:34" x14ac:dyDescent="0.25">
      <c r="A25" s="1" t="s">
        <v>164</v>
      </c>
      <c r="B25" s="122">
        <v>1870000</v>
      </c>
      <c r="C25" s="122">
        <v>1860000</v>
      </c>
      <c r="E25" s="117"/>
      <c r="F25" s="117"/>
      <c r="I25" s="117"/>
      <c r="J25" s="117"/>
      <c r="O25" s="108"/>
      <c r="P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</row>
    <row r="26" spans="1:34" x14ac:dyDescent="0.25">
      <c r="A26" s="1" t="s">
        <v>165</v>
      </c>
      <c r="B26" s="122">
        <v>1850000</v>
      </c>
      <c r="C26" s="122">
        <v>1850000</v>
      </c>
      <c r="E26" s="117"/>
      <c r="F26" s="117"/>
      <c r="I26" s="117"/>
      <c r="J26" s="117"/>
      <c r="O26" s="108"/>
      <c r="P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</row>
    <row r="27" spans="1:34" x14ac:dyDescent="0.25">
      <c r="A27" s="1" t="s">
        <v>50</v>
      </c>
      <c r="B27" s="122">
        <v>2050</v>
      </c>
      <c r="C27" s="122">
        <v>5830</v>
      </c>
      <c r="E27" s="117"/>
      <c r="F27" s="117"/>
      <c r="I27" s="117"/>
      <c r="J27" s="117"/>
      <c r="O27" s="108"/>
      <c r="P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</row>
    <row r="28" spans="1:34" x14ac:dyDescent="0.25">
      <c r="A28" s="1" t="s">
        <v>169</v>
      </c>
      <c r="B28" s="122">
        <v>1720000</v>
      </c>
      <c r="C28" s="122">
        <v>1830000</v>
      </c>
      <c r="E28" s="117"/>
      <c r="F28" s="117"/>
      <c r="I28" s="117"/>
      <c r="J28" s="117"/>
      <c r="O28" s="108"/>
      <c r="P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</row>
    <row r="29" spans="1:34" x14ac:dyDescent="0.25">
      <c r="A29" s="1" t="s">
        <v>170</v>
      </c>
      <c r="B29" s="122">
        <v>1840000</v>
      </c>
      <c r="C29" s="122">
        <v>1890000</v>
      </c>
      <c r="E29" s="117"/>
      <c r="F29" s="117"/>
      <c r="I29" s="117"/>
      <c r="J29" s="117"/>
      <c r="O29" s="108"/>
      <c r="P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</row>
    <row r="30" spans="1:34" x14ac:dyDescent="0.25">
      <c r="A30" s="1" t="s">
        <v>171</v>
      </c>
      <c r="B30" s="122">
        <v>1740000</v>
      </c>
      <c r="C30" s="122">
        <v>1860000</v>
      </c>
      <c r="E30" s="117"/>
      <c r="F30" s="117"/>
      <c r="I30" s="117"/>
      <c r="J30" s="117"/>
      <c r="O30" s="108"/>
      <c r="P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</row>
    <row r="31" spans="1:34" x14ac:dyDescent="0.25">
      <c r="A31" s="1" t="s">
        <v>175</v>
      </c>
      <c r="B31" s="122">
        <v>1650000</v>
      </c>
      <c r="C31" s="122">
        <v>1790000</v>
      </c>
      <c r="E31" s="117"/>
      <c r="F31" s="117"/>
      <c r="I31" s="117"/>
      <c r="J31" s="117"/>
      <c r="O31" s="108"/>
      <c r="P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</row>
    <row r="32" spans="1:34" x14ac:dyDescent="0.25">
      <c r="A32" s="1" t="s">
        <v>176</v>
      </c>
      <c r="B32" s="122">
        <v>1850000</v>
      </c>
      <c r="C32" s="122">
        <v>1810000</v>
      </c>
      <c r="E32" s="117"/>
      <c r="F32" s="117"/>
      <c r="I32" s="117"/>
      <c r="J32" s="117"/>
      <c r="O32" s="108"/>
      <c r="P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</row>
    <row r="33" spans="1:34" x14ac:dyDescent="0.25">
      <c r="A33" s="1" t="s">
        <v>177</v>
      </c>
      <c r="B33" s="122">
        <v>1800000</v>
      </c>
      <c r="C33" s="122">
        <v>1810000</v>
      </c>
      <c r="E33" s="117"/>
      <c r="F33" s="117"/>
      <c r="I33" s="117"/>
      <c r="J33" s="117"/>
      <c r="O33" s="108"/>
      <c r="P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</row>
    <row r="34" spans="1:34" x14ac:dyDescent="0.25">
      <c r="A34" s="1" t="s">
        <v>181</v>
      </c>
      <c r="B34" s="122">
        <v>1840000</v>
      </c>
      <c r="C34" s="122">
        <v>1850000</v>
      </c>
      <c r="E34" s="117"/>
      <c r="F34" s="117"/>
      <c r="I34" s="117"/>
      <c r="J34" s="117"/>
      <c r="O34" s="108"/>
      <c r="P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</row>
    <row r="35" spans="1:34" x14ac:dyDescent="0.25">
      <c r="A35" s="1" t="s">
        <v>182</v>
      </c>
      <c r="B35" s="122">
        <v>1780000</v>
      </c>
      <c r="C35" s="122">
        <v>1860000</v>
      </c>
      <c r="E35" s="117"/>
      <c r="F35" s="117"/>
      <c r="I35" s="117"/>
      <c r="J35" s="117"/>
      <c r="O35" s="108"/>
      <c r="P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</row>
    <row r="36" spans="1:34" x14ac:dyDescent="0.25">
      <c r="A36" s="1" t="s">
        <v>183</v>
      </c>
      <c r="B36" s="122">
        <v>1720000</v>
      </c>
      <c r="C36" s="122">
        <v>1830000</v>
      </c>
      <c r="E36" s="117"/>
      <c r="F36" s="117"/>
      <c r="I36" s="117"/>
      <c r="J36" s="117"/>
      <c r="O36" s="108"/>
      <c r="P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</row>
    <row r="37" spans="1:34" x14ac:dyDescent="0.25">
      <c r="A37" s="1" t="s">
        <v>253</v>
      </c>
      <c r="B37" s="122">
        <v>1860000</v>
      </c>
      <c r="C37" s="122">
        <v>1900000</v>
      </c>
      <c r="E37" s="117"/>
      <c r="F37" s="117"/>
      <c r="I37" s="117"/>
      <c r="J37" s="117"/>
      <c r="O37" s="108"/>
      <c r="P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</row>
    <row r="38" spans="1:34" x14ac:dyDescent="0.25">
      <c r="A38" s="1" t="s">
        <v>254</v>
      </c>
      <c r="B38" s="122">
        <v>1800000</v>
      </c>
      <c r="C38" s="122">
        <v>1830000</v>
      </c>
      <c r="E38" s="117"/>
      <c r="F38" s="117"/>
      <c r="I38" s="117"/>
      <c r="J38" s="117"/>
      <c r="O38" s="108"/>
      <c r="P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</row>
    <row r="39" spans="1:34" x14ac:dyDescent="0.25">
      <c r="A39" s="1" t="s">
        <v>255</v>
      </c>
      <c r="B39" s="122">
        <v>1800000</v>
      </c>
      <c r="C39" s="122">
        <v>1840000</v>
      </c>
      <c r="E39" s="117"/>
      <c r="F39" s="117"/>
      <c r="I39" s="117"/>
      <c r="J39" s="117"/>
      <c r="O39" s="108"/>
      <c r="P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</row>
    <row r="40" spans="1:34" x14ac:dyDescent="0.25">
      <c r="A40" s="1" t="s">
        <v>50</v>
      </c>
      <c r="B40" s="122">
        <v>2570</v>
      </c>
      <c r="C40" s="122">
        <v>7220</v>
      </c>
      <c r="E40" s="117"/>
      <c r="F40" s="117"/>
      <c r="I40" s="117"/>
      <c r="J40" s="117"/>
      <c r="O40" s="108"/>
      <c r="P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</row>
    <row r="41" spans="1:34" x14ac:dyDescent="0.25">
      <c r="A41" s="1" t="s">
        <v>259</v>
      </c>
      <c r="B41" s="122">
        <v>1600000</v>
      </c>
      <c r="C41" s="122">
        <v>1850000</v>
      </c>
      <c r="E41" s="117"/>
      <c r="F41" s="117"/>
      <c r="I41" s="117"/>
      <c r="J41" s="117"/>
      <c r="O41" s="108"/>
      <c r="P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</row>
    <row r="42" spans="1:34" x14ac:dyDescent="0.25">
      <c r="A42" s="1" t="s">
        <v>260</v>
      </c>
      <c r="B42" s="122">
        <v>1560000</v>
      </c>
      <c r="C42" s="122">
        <v>1840000</v>
      </c>
      <c r="E42" s="117"/>
      <c r="F42" s="117"/>
      <c r="I42" s="117"/>
      <c r="J42" s="117"/>
      <c r="O42" s="108"/>
      <c r="P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</row>
    <row r="43" spans="1:34" x14ac:dyDescent="0.25">
      <c r="A43" s="1" t="s">
        <v>261</v>
      </c>
      <c r="B43" s="122">
        <v>1600000</v>
      </c>
      <c r="C43" s="122">
        <v>1860000</v>
      </c>
      <c r="E43" s="117"/>
      <c r="F43" s="117"/>
      <c r="I43" s="117"/>
      <c r="J43" s="117"/>
      <c r="O43" s="108"/>
      <c r="P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</row>
    <row r="44" spans="1:34" x14ac:dyDescent="0.25">
      <c r="A44" s="1" t="s">
        <v>265</v>
      </c>
      <c r="B44" s="122">
        <v>1630000</v>
      </c>
      <c r="C44" s="122">
        <v>1840000</v>
      </c>
      <c r="E44" s="117"/>
      <c r="F44" s="117"/>
      <c r="I44" s="117"/>
      <c r="J44" s="117"/>
      <c r="O44" s="108"/>
      <c r="P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</row>
    <row r="45" spans="1:34" x14ac:dyDescent="0.25">
      <c r="A45" s="1" t="s">
        <v>266</v>
      </c>
      <c r="B45" s="122">
        <v>1620000</v>
      </c>
      <c r="C45" s="122">
        <v>1820000</v>
      </c>
      <c r="E45" s="117"/>
      <c r="F45" s="117"/>
      <c r="I45" s="117"/>
      <c r="J45" s="117"/>
      <c r="O45" s="108"/>
      <c r="P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</row>
    <row r="46" spans="1:34" x14ac:dyDescent="0.25">
      <c r="A46" s="1" t="s">
        <v>267</v>
      </c>
      <c r="B46" s="122">
        <v>1700000</v>
      </c>
      <c r="C46" s="122">
        <v>1850000</v>
      </c>
      <c r="E46" s="117"/>
      <c r="F46" s="117"/>
      <c r="I46" s="117"/>
      <c r="J46" s="117"/>
      <c r="O46" s="108"/>
      <c r="P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</row>
    <row r="47" spans="1:34" x14ac:dyDescent="0.25">
      <c r="A47" s="1" t="s">
        <v>271</v>
      </c>
      <c r="B47" s="122">
        <v>1770000</v>
      </c>
      <c r="C47" s="122">
        <v>1870000</v>
      </c>
      <c r="E47" s="117"/>
      <c r="F47" s="117"/>
      <c r="I47" s="117"/>
      <c r="J47" s="117"/>
      <c r="O47" s="108"/>
      <c r="P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</row>
    <row r="48" spans="1:34" x14ac:dyDescent="0.25">
      <c r="A48" s="1" t="s">
        <v>272</v>
      </c>
      <c r="B48" s="122">
        <v>1850000</v>
      </c>
      <c r="C48" s="122">
        <v>1830000</v>
      </c>
      <c r="E48" s="117"/>
      <c r="F48" s="117"/>
      <c r="I48" s="117"/>
      <c r="J48" s="117"/>
      <c r="O48" s="108"/>
      <c r="P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</row>
    <row r="49" spans="1:34" x14ac:dyDescent="0.25">
      <c r="A49" s="1" t="s">
        <v>273</v>
      </c>
      <c r="B49" s="122">
        <v>1940000</v>
      </c>
      <c r="C49" s="122">
        <v>1810000</v>
      </c>
      <c r="E49" s="117"/>
      <c r="F49" s="117"/>
      <c r="I49" s="117"/>
      <c r="J49" s="117"/>
      <c r="O49" s="108"/>
      <c r="P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</row>
    <row r="50" spans="1:34" x14ac:dyDescent="0.25">
      <c r="A50" s="1" t="s">
        <v>277</v>
      </c>
      <c r="B50" s="122">
        <v>1890000</v>
      </c>
      <c r="C50" s="122">
        <v>1850000</v>
      </c>
      <c r="E50" s="117"/>
      <c r="F50" s="117"/>
      <c r="I50" s="117"/>
      <c r="J50" s="117"/>
      <c r="O50" s="108"/>
      <c r="P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</row>
    <row r="51" spans="1:34" x14ac:dyDescent="0.25">
      <c r="A51" s="1" t="s">
        <v>278</v>
      </c>
      <c r="B51" s="122">
        <v>1830000</v>
      </c>
      <c r="C51" s="122">
        <v>1860000</v>
      </c>
      <c r="E51" s="117"/>
      <c r="F51" s="117"/>
      <c r="I51" s="117"/>
      <c r="J51" s="117"/>
      <c r="O51" s="108"/>
      <c r="P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</row>
    <row r="52" spans="1:34" x14ac:dyDescent="0.25">
      <c r="A52" s="1" t="s">
        <v>279</v>
      </c>
      <c r="B52" s="122">
        <v>1870000</v>
      </c>
      <c r="C52" s="122">
        <v>1870000</v>
      </c>
      <c r="E52" s="117"/>
      <c r="F52" s="117"/>
      <c r="I52" s="117"/>
      <c r="J52" s="117"/>
      <c r="O52" s="108"/>
      <c r="P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</row>
    <row r="53" spans="1:34" x14ac:dyDescent="0.25">
      <c r="A53" s="1" t="s">
        <v>50</v>
      </c>
      <c r="B53" s="122">
        <v>0</v>
      </c>
      <c r="C53" s="122">
        <v>3570</v>
      </c>
      <c r="E53" s="117"/>
      <c r="F53" s="117"/>
      <c r="I53" s="117"/>
      <c r="J53" s="117"/>
      <c r="O53" s="108"/>
      <c r="P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</row>
    <row r="54" spans="1:34" x14ac:dyDescent="0.25">
      <c r="A54" s="1" t="s">
        <v>283</v>
      </c>
      <c r="B54" s="122">
        <v>1890000</v>
      </c>
      <c r="C54" s="122">
        <v>1830000</v>
      </c>
      <c r="E54" s="117"/>
      <c r="F54" s="117"/>
      <c r="I54" s="117"/>
      <c r="J54" s="117"/>
      <c r="O54" s="108"/>
      <c r="P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</row>
    <row r="55" spans="1:34" x14ac:dyDescent="0.25">
      <c r="A55" s="1" t="s">
        <v>284</v>
      </c>
      <c r="B55" s="122">
        <v>1810000</v>
      </c>
      <c r="C55" s="122">
        <v>1890000</v>
      </c>
      <c r="E55" s="117"/>
      <c r="F55" s="117"/>
      <c r="I55" s="117"/>
      <c r="J55" s="117"/>
      <c r="O55" s="108"/>
      <c r="P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</row>
    <row r="56" spans="1:34" x14ac:dyDescent="0.25">
      <c r="A56" s="1" t="s">
        <v>285</v>
      </c>
      <c r="B56" s="122">
        <v>1910000</v>
      </c>
      <c r="C56" s="122">
        <v>1880000</v>
      </c>
      <c r="E56" s="117"/>
      <c r="F56" s="117"/>
      <c r="I56" s="117"/>
      <c r="J56" s="117"/>
      <c r="O56" s="108"/>
      <c r="P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spans="1:34" x14ac:dyDescent="0.25">
      <c r="A57" s="1" t="s">
        <v>289</v>
      </c>
      <c r="B57" s="122">
        <v>1930000</v>
      </c>
      <c r="C57" s="122">
        <v>1820000</v>
      </c>
      <c r="E57" s="117"/>
      <c r="F57" s="117"/>
      <c r="I57" s="117"/>
      <c r="J57" s="117"/>
      <c r="O57" s="108"/>
      <c r="P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</row>
    <row r="58" spans="1:34" x14ac:dyDescent="0.25">
      <c r="A58" s="1" t="s">
        <v>290</v>
      </c>
      <c r="B58" s="122">
        <v>1800000</v>
      </c>
      <c r="C58" s="122">
        <v>1830000</v>
      </c>
      <c r="E58" s="117"/>
      <c r="F58" s="117"/>
      <c r="I58" s="117"/>
      <c r="J58" s="117"/>
      <c r="O58" s="108"/>
      <c r="P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</row>
    <row r="59" spans="1:34" x14ac:dyDescent="0.25">
      <c r="A59" s="1" t="s">
        <v>291</v>
      </c>
      <c r="B59" s="122">
        <v>1830000</v>
      </c>
      <c r="C59" s="122">
        <v>1860000</v>
      </c>
      <c r="E59" s="117"/>
      <c r="F59" s="117"/>
      <c r="I59" s="117"/>
      <c r="J59" s="117"/>
      <c r="O59" s="108"/>
      <c r="P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</row>
    <row r="60" spans="1:34" x14ac:dyDescent="0.25">
      <c r="A60" s="1" t="s">
        <v>187</v>
      </c>
      <c r="B60" s="122">
        <v>1820000</v>
      </c>
      <c r="C60" s="122">
        <v>1830000</v>
      </c>
      <c r="E60" s="117"/>
      <c r="F60" s="117"/>
      <c r="I60" s="117"/>
      <c r="J60" s="117"/>
      <c r="O60" s="108"/>
      <c r="P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</row>
    <row r="61" spans="1:34" x14ac:dyDescent="0.25">
      <c r="A61" s="1" t="s">
        <v>188</v>
      </c>
      <c r="B61" s="122">
        <v>1880000</v>
      </c>
      <c r="C61" s="122">
        <v>1840000</v>
      </c>
      <c r="E61" s="117"/>
      <c r="F61" s="117"/>
      <c r="I61" s="117"/>
      <c r="J61" s="117"/>
      <c r="O61" s="108"/>
      <c r="P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</row>
    <row r="62" spans="1:34" x14ac:dyDescent="0.25">
      <c r="A62" s="1" t="s">
        <v>189</v>
      </c>
      <c r="B62" s="122">
        <v>1910000</v>
      </c>
      <c r="C62" s="122">
        <v>1840000</v>
      </c>
      <c r="E62" s="117"/>
      <c r="F62" s="117"/>
      <c r="I62" s="117"/>
      <c r="J62" s="117"/>
      <c r="O62" s="108"/>
      <c r="P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</row>
    <row r="63" spans="1:34" x14ac:dyDescent="0.25">
      <c r="A63" s="1" t="s">
        <v>193</v>
      </c>
      <c r="B63" s="122">
        <v>1740000</v>
      </c>
      <c r="C63" s="122">
        <v>1830000</v>
      </c>
      <c r="E63" s="117"/>
      <c r="F63" s="117"/>
      <c r="I63" s="117"/>
      <c r="J63" s="117"/>
      <c r="O63" s="108"/>
      <c r="P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</row>
    <row r="64" spans="1:34" x14ac:dyDescent="0.25">
      <c r="A64" s="1" t="s">
        <v>194</v>
      </c>
      <c r="B64" s="122">
        <v>1800000</v>
      </c>
      <c r="C64" s="122">
        <v>1850000</v>
      </c>
      <c r="E64" s="117"/>
      <c r="F64" s="117"/>
      <c r="I64" s="117"/>
      <c r="J64" s="117"/>
      <c r="O64" s="108"/>
      <c r="P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</row>
    <row r="65" spans="1:34" x14ac:dyDescent="0.25">
      <c r="A65" s="1" t="s">
        <v>195</v>
      </c>
      <c r="B65" s="122">
        <v>1790000</v>
      </c>
      <c r="C65" s="122">
        <v>1860000</v>
      </c>
      <c r="E65" s="117"/>
      <c r="F65" s="117"/>
      <c r="I65" s="117"/>
      <c r="J65" s="117"/>
      <c r="O65" s="108"/>
      <c r="P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</row>
    <row r="66" spans="1:34" x14ac:dyDescent="0.25">
      <c r="A66" s="1" t="s">
        <v>50</v>
      </c>
      <c r="B66" s="122">
        <v>0</v>
      </c>
      <c r="C66" s="122">
        <v>5280</v>
      </c>
      <c r="E66" s="117"/>
      <c r="F66" s="117"/>
      <c r="I66" s="117"/>
      <c r="J66" s="117"/>
      <c r="O66" s="108"/>
      <c r="P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</row>
    <row r="67" spans="1:34" x14ac:dyDescent="0.25">
      <c r="A67" s="1" t="s">
        <v>199</v>
      </c>
      <c r="B67" s="122">
        <v>1900000</v>
      </c>
      <c r="C67" s="122">
        <v>1890000</v>
      </c>
      <c r="E67" s="117"/>
      <c r="F67" s="117"/>
      <c r="I67" s="117"/>
      <c r="J67" s="117"/>
      <c r="O67" s="108"/>
      <c r="P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</row>
    <row r="68" spans="1:34" x14ac:dyDescent="0.25">
      <c r="A68" s="1" t="s">
        <v>200</v>
      </c>
      <c r="B68" s="122">
        <v>1940000</v>
      </c>
      <c r="C68" s="122">
        <v>1820000</v>
      </c>
      <c r="E68" s="117"/>
      <c r="F68" s="117"/>
      <c r="I68" s="117"/>
      <c r="J68" s="117"/>
      <c r="O68" s="108"/>
      <c r="P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</row>
    <row r="69" spans="1:34" x14ac:dyDescent="0.25">
      <c r="A69" s="1" t="s">
        <v>201</v>
      </c>
      <c r="B69" s="122">
        <v>1960000</v>
      </c>
      <c r="C69" s="122">
        <v>1890000</v>
      </c>
      <c r="E69" s="117"/>
      <c r="F69" s="117"/>
      <c r="I69" s="117"/>
      <c r="J69" s="117"/>
      <c r="O69" s="108"/>
      <c r="P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</row>
    <row r="70" spans="1:34" x14ac:dyDescent="0.25">
      <c r="A70" s="1" t="s">
        <v>205</v>
      </c>
      <c r="B70" s="122">
        <v>1980000</v>
      </c>
      <c r="C70" s="122">
        <v>1870000</v>
      </c>
      <c r="E70" s="117"/>
      <c r="F70" s="117"/>
      <c r="I70" s="117"/>
      <c r="J70" s="117"/>
      <c r="O70" s="108"/>
      <c r="P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</row>
    <row r="71" spans="1:34" x14ac:dyDescent="0.25">
      <c r="A71" s="1" t="s">
        <v>206</v>
      </c>
      <c r="B71" s="122">
        <v>1880000</v>
      </c>
      <c r="C71" s="122">
        <v>1850000</v>
      </c>
      <c r="E71" s="117"/>
      <c r="F71" s="117"/>
      <c r="I71" s="117"/>
      <c r="J71" s="117"/>
      <c r="O71" s="108"/>
      <c r="P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</row>
    <row r="72" spans="1:34" x14ac:dyDescent="0.25">
      <c r="A72" s="1" t="s">
        <v>207</v>
      </c>
      <c r="B72" s="122">
        <v>1870000</v>
      </c>
      <c r="C72" s="122">
        <v>1880000</v>
      </c>
      <c r="E72" s="117"/>
      <c r="F72" s="117"/>
      <c r="I72" s="117"/>
      <c r="J72" s="117"/>
      <c r="O72" s="108"/>
      <c r="P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</row>
    <row r="73" spans="1:34" x14ac:dyDescent="0.25">
      <c r="A73" s="1" t="s">
        <v>211</v>
      </c>
      <c r="B73" s="122">
        <v>1870000</v>
      </c>
      <c r="C73" s="122">
        <v>1840000</v>
      </c>
      <c r="E73" s="117"/>
      <c r="F73" s="117"/>
      <c r="I73" s="117"/>
      <c r="J73" s="117"/>
      <c r="O73" s="108"/>
      <c r="P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</row>
    <row r="74" spans="1:34" x14ac:dyDescent="0.25">
      <c r="A74" s="1" t="s">
        <v>212</v>
      </c>
      <c r="B74" s="122">
        <v>1940000</v>
      </c>
      <c r="C74" s="122">
        <v>1840000</v>
      </c>
      <c r="E74" s="117"/>
      <c r="F74" s="117"/>
      <c r="I74" s="117"/>
      <c r="J74" s="117"/>
      <c r="O74" s="108"/>
      <c r="P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</row>
    <row r="75" spans="1:34" x14ac:dyDescent="0.25">
      <c r="A75" s="1" t="s">
        <v>213</v>
      </c>
      <c r="B75" s="122">
        <v>1970000</v>
      </c>
      <c r="C75" s="122">
        <v>1850000</v>
      </c>
      <c r="E75" s="117"/>
      <c r="F75" s="117"/>
      <c r="I75" s="117"/>
      <c r="J75" s="117"/>
      <c r="O75" s="108"/>
      <c r="P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</row>
    <row r="76" spans="1:34" x14ac:dyDescent="0.25">
      <c r="A76" s="1" t="s">
        <v>217</v>
      </c>
      <c r="B76" s="122">
        <v>1910000</v>
      </c>
      <c r="C76" s="122">
        <v>1910000</v>
      </c>
      <c r="E76" s="117"/>
      <c r="F76" s="117"/>
      <c r="I76" s="117"/>
      <c r="J76" s="117"/>
      <c r="O76" s="108"/>
      <c r="P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</row>
    <row r="77" spans="1:34" x14ac:dyDescent="0.25">
      <c r="A77" s="1" t="s">
        <v>218</v>
      </c>
      <c r="B77" s="122">
        <v>1960000</v>
      </c>
      <c r="C77" s="122">
        <v>1870000</v>
      </c>
      <c r="E77" s="117"/>
      <c r="F77" s="117"/>
      <c r="I77" s="117"/>
      <c r="J77" s="117"/>
      <c r="O77" s="108"/>
      <c r="P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</row>
    <row r="78" spans="1:34" x14ac:dyDescent="0.25">
      <c r="A78" s="1" t="s">
        <v>219</v>
      </c>
      <c r="B78" s="122">
        <v>1950000</v>
      </c>
      <c r="C78" s="122">
        <v>1890000</v>
      </c>
      <c r="E78" s="117"/>
      <c r="F78" s="117"/>
      <c r="I78" s="117"/>
      <c r="J78" s="117"/>
      <c r="O78" s="108"/>
      <c r="P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</row>
    <row r="79" spans="1:34" x14ac:dyDescent="0.25">
      <c r="A79" s="1" t="s">
        <v>50</v>
      </c>
      <c r="B79" s="122">
        <v>2460</v>
      </c>
      <c r="C79" s="122">
        <v>0</v>
      </c>
      <c r="E79" s="117"/>
      <c r="F79" s="117"/>
      <c r="I79" s="117"/>
      <c r="J79" s="117"/>
      <c r="O79" s="108"/>
      <c r="P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</row>
    <row r="80" spans="1:34" x14ac:dyDescent="0.25">
      <c r="A80" s="1" t="s">
        <v>223</v>
      </c>
      <c r="B80" s="122">
        <v>1950000</v>
      </c>
      <c r="C80" s="122">
        <v>1900000</v>
      </c>
      <c r="E80" s="117"/>
      <c r="F80" s="117"/>
      <c r="I80" s="117"/>
      <c r="J80" s="117"/>
      <c r="O80" s="108"/>
      <c r="P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</row>
    <row r="81" spans="1:34" x14ac:dyDescent="0.25">
      <c r="A81" s="1" t="s">
        <v>224</v>
      </c>
      <c r="B81" s="122">
        <v>1970000</v>
      </c>
      <c r="C81" s="122">
        <v>1860000</v>
      </c>
      <c r="E81" s="117"/>
      <c r="F81" s="117"/>
      <c r="I81" s="117"/>
      <c r="J81" s="117"/>
      <c r="O81" s="108"/>
      <c r="P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</row>
    <row r="82" spans="1:34" x14ac:dyDescent="0.25">
      <c r="A82" s="1" t="s">
        <v>225</v>
      </c>
      <c r="B82" s="122">
        <v>2070000</v>
      </c>
      <c r="C82" s="122">
        <v>1920000</v>
      </c>
      <c r="E82" s="117"/>
      <c r="F82" s="117"/>
      <c r="I82" s="117"/>
      <c r="J82" s="117"/>
      <c r="O82" s="108"/>
      <c r="P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</row>
    <row r="83" spans="1:34" x14ac:dyDescent="0.25">
      <c r="A83" s="1" t="s">
        <v>229</v>
      </c>
      <c r="B83" s="122">
        <v>1920000</v>
      </c>
      <c r="C83" s="122">
        <v>1820000</v>
      </c>
      <c r="E83" s="117"/>
      <c r="F83" s="117"/>
      <c r="I83" s="117"/>
      <c r="J83" s="117"/>
      <c r="O83" s="108"/>
      <c r="P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</row>
    <row r="84" spans="1:34" x14ac:dyDescent="0.25">
      <c r="A84" s="1" t="s">
        <v>230</v>
      </c>
      <c r="B84" s="122">
        <v>1980000</v>
      </c>
      <c r="C84" s="122">
        <v>1850000</v>
      </c>
      <c r="E84" s="117"/>
      <c r="F84" s="117"/>
      <c r="I84" s="117"/>
      <c r="J84" s="117"/>
      <c r="O84" s="108"/>
      <c r="P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</row>
    <row r="85" spans="1:34" x14ac:dyDescent="0.25">
      <c r="A85" s="1" t="s">
        <v>231</v>
      </c>
      <c r="B85" s="122">
        <v>1890000</v>
      </c>
      <c r="C85" s="122">
        <v>1850000</v>
      </c>
      <c r="E85" s="117"/>
      <c r="F85" s="117"/>
      <c r="I85" s="117"/>
      <c r="J85" s="117"/>
      <c r="O85" s="108"/>
      <c r="P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</row>
    <row r="86" spans="1:34" x14ac:dyDescent="0.25">
      <c r="A86" s="1" t="s">
        <v>235</v>
      </c>
      <c r="B86" s="122">
        <v>1850000</v>
      </c>
      <c r="C86" s="122">
        <v>1830000</v>
      </c>
      <c r="E86" s="117"/>
      <c r="F86" s="117"/>
      <c r="I86" s="117"/>
      <c r="J86" s="117"/>
      <c r="O86" s="108"/>
      <c r="P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</row>
    <row r="87" spans="1:34" x14ac:dyDescent="0.25">
      <c r="A87" s="1" t="s">
        <v>236</v>
      </c>
      <c r="B87" s="122">
        <v>1930000</v>
      </c>
      <c r="C87" s="122">
        <v>1830000</v>
      </c>
      <c r="E87" s="117"/>
      <c r="F87" s="117"/>
      <c r="I87" s="117"/>
      <c r="J87" s="117"/>
      <c r="O87" s="108"/>
      <c r="P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</row>
    <row r="88" spans="1:34" x14ac:dyDescent="0.25">
      <c r="A88" s="1" t="s">
        <v>237</v>
      </c>
      <c r="B88" s="122">
        <v>1610000</v>
      </c>
      <c r="C88" s="122">
        <v>1840000</v>
      </c>
      <c r="E88" s="117"/>
      <c r="F88" s="117"/>
      <c r="I88" s="117"/>
      <c r="J88" s="117"/>
      <c r="O88" s="108"/>
      <c r="P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</row>
    <row r="89" spans="1:34" x14ac:dyDescent="0.25">
      <c r="A89" s="1" t="s">
        <v>241</v>
      </c>
      <c r="B89" s="122">
        <v>1700000</v>
      </c>
      <c r="C89" s="122">
        <v>1850000</v>
      </c>
      <c r="E89" s="117"/>
      <c r="F89" s="117"/>
      <c r="I89" s="117"/>
      <c r="J89" s="117"/>
      <c r="O89" s="108"/>
      <c r="P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</row>
    <row r="90" spans="1:34" x14ac:dyDescent="0.25">
      <c r="A90" s="1" t="s">
        <v>242</v>
      </c>
      <c r="B90" s="122">
        <v>1710000</v>
      </c>
      <c r="C90" s="122">
        <v>1910000</v>
      </c>
      <c r="E90" s="117"/>
      <c r="F90" s="117"/>
      <c r="I90" s="117"/>
      <c r="J90" s="117"/>
      <c r="O90" s="108"/>
      <c r="P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</row>
    <row r="91" spans="1:34" x14ac:dyDescent="0.25">
      <c r="A91" s="1" t="s">
        <v>243</v>
      </c>
      <c r="B91" s="122">
        <v>1720000</v>
      </c>
      <c r="C91" s="122">
        <v>1940000</v>
      </c>
      <c r="E91" s="117"/>
      <c r="F91" s="117"/>
      <c r="I91" s="117"/>
      <c r="J91" s="117"/>
      <c r="O91" s="108"/>
      <c r="P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</row>
    <row r="92" spans="1:34" x14ac:dyDescent="0.25">
      <c r="A92" s="1" t="s">
        <v>50</v>
      </c>
      <c r="B92" s="122">
        <v>3070</v>
      </c>
      <c r="C92" s="122">
        <v>3170</v>
      </c>
      <c r="E92" s="117"/>
      <c r="F92" s="117"/>
      <c r="I92" s="117"/>
      <c r="J92" s="117"/>
      <c r="O92" s="108"/>
      <c r="P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</row>
    <row r="93" spans="1:34" x14ac:dyDescent="0.25">
      <c r="A93" s="1" t="s">
        <v>247</v>
      </c>
      <c r="B93" s="122">
        <v>2050000</v>
      </c>
      <c r="C93" s="122">
        <v>1880000</v>
      </c>
      <c r="E93" s="117"/>
      <c r="F93" s="117"/>
      <c r="I93" s="117"/>
      <c r="J93" s="117"/>
      <c r="O93" s="108"/>
      <c r="P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</row>
    <row r="94" spans="1:34" x14ac:dyDescent="0.25">
      <c r="A94" s="1" t="s">
        <v>248</v>
      </c>
      <c r="B94" s="122">
        <v>2010000</v>
      </c>
      <c r="C94" s="122">
        <v>1850000</v>
      </c>
      <c r="E94" s="117"/>
      <c r="F94" s="117"/>
      <c r="I94" s="117"/>
      <c r="J94" s="117"/>
      <c r="O94" s="108"/>
      <c r="P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</row>
    <row r="95" spans="1:34" x14ac:dyDescent="0.25">
      <c r="A95" s="1" t="s">
        <v>249</v>
      </c>
      <c r="B95" s="122">
        <v>2090000</v>
      </c>
      <c r="C95" s="122">
        <v>1910000</v>
      </c>
      <c r="E95" s="117"/>
      <c r="F95" s="117"/>
      <c r="I95" s="117"/>
      <c r="J95" s="117"/>
      <c r="O95" s="108"/>
      <c r="P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</row>
    <row r="96" spans="1:34" x14ac:dyDescent="0.25">
      <c r="A96" s="1" t="s">
        <v>57</v>
      </c>
      <c r="B96" s="122">
        <v>167000</v>
      </c>
      <c r="C96" s="122">
        <v>1870000</v>
      </c>
      <c r="E96" s="117"/>
      <c r="F96" s="117"/>
      <c r="I96" s="117"/>
      <c r="J96" s="117"/>
      <c r="O96" s="108"/>
      <c r="P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</row>
    <row r="97" spans="1:34" x14ac:dyDescent="0.25">
      <c r="A97" s="1" t="s">
        <v>58</v>
      </c>
      <c r="B97" s="122">
        <v>170000</v>
      </c>
      <c r="C97" s="122">
        <v>1830000</v>
      </c>
      <c r="E97" s="117"/>
      <c r="F97" s="117"/>
      <c r="I97" s="117"/>
      <c r="J97" s="117"/>
      <c r="O97" s="108"/>
      <c r="P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</row>
    <row r="98" spans="1:34" x14ac:dyDescent="0.25">
      <c r="A98" s="1" t="s">
        <v>59</v>
      </c>
      <c r="B98" s="122">
        <v>181000</v>
      </c>
      <c r="C98" s="122">
        <v>1960000</v>
      </c>
      <c r="E98" s="117"/>
      <c r="F98" s="117"/>
      <c r="I98" s="117"/>
      <c r="J98" s="117"/>
      <c r="O98" s="108"/>
      <c r="P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</row>
    <row r="99" spans="1:34" x14ac:dyDescent="0.25">
      <c r="A99" s="1" t="s">
        <v>60</v>
      </c>
      <c r="B99" s="122">
        <v>1180000</v>
      </c>
      <c r="C99" s="122">
        <v>1880000</v>
      </c>
      <c r="E99" s="117"/>
      <c r="F99" s="117"/>
      <c r="I99" s="117"/>
      <c r="J99" s="117"/>
      <c r="O99" s="108"/>
      <c r="P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</row>
    <row r="100" spans="1:34" x14ac:dyDescent="0.25">
      <c r="A100" s="1" t="s">
        <v>61</v>
      </c>
      <c r="B100" s="122">
        <v>1250000</v>
      </c>
      <c r="C100" s="122">
        <v>1870000</v>
      </c>
      <c r="E100" s="117"/>
      <c r="F100" s="117"/>
      <c r="I100" s="117"/>
      <c r="J100" s="117"/>
      <c r="O100" s="108"/>
      <c r="P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</row>
    <row r="101" spans="1:34" x14ac:dyDescent="0.25">
      <c r="A101" s="1" t="s">
        <v>62</v>
      </c>
      <c r="B101" s="122">
        <v>851000</v>
      </c>
      <c r="C101" s="122">
        <v>2020000</v>
      </c>
      <c r="E101" s="117"/>
      <c r="F101" s="117"/>
      <c r="I101" s="117"/>
      <c r="J101" s="117"/>
      <c r="O101" s="108"/>
      <c r="P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</row>
    <row r="102" spans="1:34" x14ac:dyDescent="0.25">
      <c r="A102" s="1" t="s">
        <v>63</v>
      </c>
      <c r="B102" s="122">
        <v>1940000</v>
      </c>
      <c r="C102" s="122">
        <v>1850000</v>
      </c>
      <c r="E102" s="117"/>
      <c r="F102" s="117"/>
      <c r="I102" s="117"/>
      <c r="J102" s="117"/>
      <c r="O102" s="108"/>
      <c r="P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</row>
    <row r="103" spans="1:34" x14ac:dyDescent="0.25">
      <c r="A103" s="1" t="s">
        <v>64</v>
      </c>
      <c r="B103" s="122">
        <v>1950000</v>
      </c>
      <c r="C103" s="122">
        <v>1830000</v>
      </c>
      <c r="E103" s="117"/>
      <c r="F103" s="117"/>
      <c r="I103" s="117"/>
      <c r="J103" s="117"/>
      <c r="O103" s="108"/>
      <c r="P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</row>
    <row r="104" spans="1:34" x14ac:dyDescent="0.25">
      <c r="A104" s="1" t="s">
        <v>65</v>
      </c>
      <c r="B104" s="122">
        <v>2040000</v>
      </c>
      <c r="C104" s="122">
        <v>1930000</v>
      </c>
      <c r="E104" s="117"/>
      <c r="F104" s="117"/>
      <c r="I104" s="117"/>
      <c r="J104" s="117"/>
      <c r="O104" s="108"/>
      <c r="P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</row>
    <row r="105" spans="1:34" x14ac:dyDescent="0.25">
      <c r="A105" s="1" t="s">
        <v>50</v>
      </c>
      <c r="B105" s="122">
        <v>5930</v>
      </c>
      <c r="C105" s="122">
        <v>0</v>
      </c>
      <c r="E105" s="117"/>
      <c r="F105" s="117"/>
      <c r="I105" s="117"/>
      <c r="J105" s="117"/>
      <c r="O105" s="108"/>
      <c r="P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</row>
    <row r="106" spans="1:34" x14ac:dyDescent="0.25">
      <c r="A106" s="1" t="s">
        <v>124</v>
      </c>
      <c r="B106" s="122">
        <v>1190000</v>
      </c>
      <c r="C106" s="122">
        <v>1850000</v>
      </c>
      <c r="E106" s="117"/>
      <c r="F106" s="117"/>
      <c r="I106" s="117"/>
      <c r="J106" s="117"/>
      <c r="O106" s="108"/>
      <c r="P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</row>
    <row r="107" spans="1:34" x14ac:dyDescent="0.25">
      <c r="A107" s="1" t="s">
        <v>125</v>
      </c>
      <c r="B107" s="122">
        <v>1160000</v>
      </c>
      <c r="C107" s="122">
        <v>1840000</v>
      </c>
      <c r="E107" s="117"/>
      <c r="F107" s="117"/>
      <c r="I107" s="117"/>
      <c r="J107" s="117"/>
      <c r="O107" s="108"/>
      <c r="P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</row>
    <row r="108" spans="1:34" x14ac:dyDescent="0.25">
      <c r="A108" s="1" t="s">
        <v>126</v>
      </c>
      <c r="B108" s="122">
        <v>1250000</v>
      </c>
      <c r="C108" s="122">
        <v>1890000</v>
      </c>
      <c r="E108" s="117"/>
      <c r="F108" s="117"/>
      <c r="I108" s="117"/>
      <c r="J108" s="117"/>
      <c r="O108" s="108"/>
      <c r="P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</row>
    <row r="109" spans="1:34" x14ac:dyDescent="0.25">
      <c r="A109" s="1" t="s">
        <v>130</v>
      </c>
      <c r="B109" s="122">
        <v>1410000</v>
      </c>
      <c r="C109" s="122">
        <v>1830000</v>
      </c>
      <c r="E109" s="117"/>
      <c r="F109" s="117"/>
      <c r="I109" s="117"/>
      <c r="J109" s="117"/>
      <c r="O109" s="108"/>
      <c r="P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</row>
    <row r="110" spans="1:34" x14ac:dyDescent="0.25">
      <c r="A110" s="1" t="s">
        <v>131</v>
      </c>
      <c r="B110" s="122">
        <v>1410000</v>
      </c>
      <c r="C110" s="122">
        <v>1830000</v>
      </c>
      <c r="E110" s="117"/>
      <c r="F110" s="117"/>
      <c r="I110" s="117"/>
      <c r="J110" s="117"/>
      <c r="O110" s="108"/>
      <c r="P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</row>
    <row r="111" spans="1:34" x14ac:dyDescent="0.25">
      <c r="A111" s="1" t="s">
        <v>132</v>
      </c>
      <c r="B111" s="122">
        <v>1490000</v>
      </c>
      <c r="C111" s="122">
        <v>1790000</v>
      </c>
      <c r="E111" s="117"/>
      <c r="F111" s="117"/>
      <c r="I111" s="117"/>
      <c r="J111" s="117"/>
      <c r="O111" s="108"/>
      <c r="P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</row>
    <row r="112" spans="1:34" x14ac:dyDescent="0.25">
      <c r="A112" s="1" t="s">
        <v>136</v>
      </c>
      <c r="B112" s="122">
        <v>1350000</v>
      </c>
      <c r="C112" s="122">
        <v>1890000</v>
      </c>
      <c r="E112" s="117"/>
      <c r="F112" s="117"/>
      <c r="I112" s="117"/>
      <c r="J112" s="117"/>
      <c r="O112" s="108"/>
      <c r="P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</row>
    <row r="113" spans="1:34" x14ac:dyDescent="0.25">
      <c r="A113" s="1" t="s">
        <v>137</v>
      </c>
      <c r="B113" s="122">
        <v>1210000</v>
      </c>
      <c r="C113" s="122">
        <v>1880000</v>
      </c>
      <c r="E113" s="117"/>
      <c r="F113" s="117"/>
      <c r="I113" s="117"/>
      <c r="J113" s="117"/>
      <c r="O113" s="108"/>
      <c r="P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</row>
    <row r="114" spans="1:34" x14ac:dyDescent="0.25">
      <c r="A114" s="1" t="s">
        <v>138</v>
      </c>
      <c r="B114" s="122">
        <v>1310000</v>
      </c>
      <c r="C114" s="122">
        <v>1840000</v>
      </c>
      <c r="E114" s="117"/>
      <c r="F114" s="117"/>
      <c r="I114" s="117"/>
      <c r="J114" s="117"/>
      <c r="O114" s="108"/>
      <c r="P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</row>
    <row r="115" spans="1:34" x14ac:dyDescent="0.25">
      <c r="A115" s="1" t="s">
        <v>142</v>
      </c>
      <c r="B115" s="122">
        <v>1310000</v>
      </c>
      <c r="C115" s="122">
        <v>1840000</v>
      </c>
      <c r="E115" s="117"/>
      <c r="F115" s="117"/>
      <c r="I115" s="117"/>
      <c r="J115" s="117"/>
      <c r="O115" s="108"/>
      <c r="P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</row>
    <row r="116" spans="1:34" x14ac:dyDescent="0.25">
      <c r="A116" s="1" t="s">
        <v>143</v>
      </c>
      <c r="B116" s="122">
        <v>1300000</v>
      </c>
      <c r="C116" s="122">
        <v>1840000</v>
      </c>
      <c r="E116" s="117"/>
      <c r="F116" s="117"/>
      <c r="I116" s="117"/>
      <c r="J116" s="117"/>
      <c r="O116" s="108"/>
      <c r="P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</row>
    <row r="117" spans="1:34" x14ac:dyDescent="0.25">
      <c r="A117" s="1" t="s">
        <v>144</v>
      </c>
      <c r="B117" s="122">
        <v>1330000</v>
      </c>
      <c r="C117" s="122">
        <v>1860000</v>
      </c>
      <c r="E117" s="117"/>
      <c r="F117" s="117"/>
      <c r="I117" s="117"/>
      <c r="J117" s="117"/>
      <c r="O117" s="108"/>
      <c r="P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</row>
    <row r="118" spans="1:34" x14ac:dyDescent="0.25">
      <c r="A118" s="1" t="s">
        <v>50</v>
      </c>
      <c r="B118" s="122">
        <v>4150</v>
      </c>
      <c r="C118" s="122">
        <v>3980</v>
      </c>
      <c r="E118" s="117"/>
      <c r="F118" s="117"/>
      <c r="I118" s="117"/>
      <c r="J118" s="117"/>
      <c r="O118" s="108"/>
      <c r="P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</row>
    <row r="119" spans="1:34" x14ac:dyDescent="0.25">
      <c r="A119" s="1" t="s">
        <v>148</v>
      </c>
      <c r="B119" s="122">
        <v>1480000</v>
      </c>
      <c r="C119" s="122">
        <v>1850000</v>
      </c>
      <c r="E119" s="117"/>
      <c r="F119" s="117"/>
      <c r="I119" s="117"/>
      <c r="J119" s="117"/>
      <c r="O119" s="108"/>
      <c r="P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</row>
    <row r="120" spans="1:34" x14ac:dyDescent="0.25">
      <c r="A120" s="1" t="s">
        <v>149</v>
      </c>
      <c r="B120" s="122">
        <v>1230000</v>
      </c>
      <c r="C120" s="122">
        <v>1870000</v>
      </c>
      <c r="E120" s="117"/>
      <c r="F120" s="117"/>
      <c r="I120" s="117"/>
      <c r="J120" s="117"/>
      <c r="O120" s="109"/>
      <c r="P120" s="109"/>
    </row>
    <row r="121" spans="1:34" x14ac:dyDescent="0.25">
      <c r="A121" s="1" t="s">
        <v>150</v>
      </c>
      <c r="B121" s="122">
        <v>949000</v>
      </c>
      <c r="C121" s="122">
        <v>1820000</v>
      </c>
      <c r="E121" s="117"/>
      <c r="F121" s="117"/>
      <c r="I121" s="117"/>
      <c r="J121" s="117"/>
      <c r="O121" s="108"/>
      <c r="P121" s="108"/>
    </row>
    <row r="122" spans="1:34" x14ac:dyDescent="0.25">
      <c r="A122" s="1" t="s">
        <v>154</v>
      </c>
      <c r="B122" s="122">
        <v>1340000</v>
      </c>
      <c r="C122" s="122">
        <v>1860000</v>
      </c>
      <c r="E122" s="117"/>
      <c r="F122" s="117"/>
      <c r="I122" s="117"/>
      <c r="J122" s="117"/>
      <c r="O122" s="108"/>
      <c r="P122" s="108"/>
    </row>
    <row r="123" spans="1:34" x14ac:dyDescent="0.25">
      <c r="A123" s="1" t="s">
        <v>155</v>
      </c>
      <c r="B123" s="122">
        <v>1310000</v>
      </c>
      <c r="C123" s="122">
        <v>1840000</v>
      </c>
      <c r="E123" s="117"/>
      <c r="F123" s="117"/>
      <c r="I123" s="117"/>
      <c r="J123" s="117"/>
      <c r="O123" s="108"/>
      <c r="P123" s="108"/>
    </row>
    <row r="124" spans="1:34" x14ac:dyDescent="0.25">
      <c r="A124" s="1" t="s">
        <v>156</v>
      </c>
      <c r="B124" s="122">
        <v>1390000</v>
      </c>
      <c r="C124" s="122">
        <v>1780000</v>
      </c>
      <c r="E124" s="117"/>
      <c r="F124" s="117"/>
      <c r="I124" s="117"/>
      <c r="J124" s="117"/>
      <c r="O124" s="108"/>
      <c r="P124" s="108"/>
    </row>
    <row r="125" spans="1:34" x14ac:dyDescent="0.25">
      <c r="A125" s="1" t="s">
        <v>160</v>
      </c>
      <c r="B125" s="122">
        <v>1320000</v>
      </c>
      <c r="C125" s="122">
        <v>1870000</v>
      </c>
      <c r="E125" s="117"/>
      <c r="F125" s="117"/>
      <c r="I125" s="117"/>
      <c r="J125" s="117"/>
      <c r="O125" s="108"/>
      <c r="P125" s="108"/>
    </row>
    <row r="126" spans="1:34" x14ac:dyDescent="0.25">
      <c r="A126" s="1" t="s">
        <v>161</v>
      </c>
      <c r="B126" s="122">
        <v>1300000</v>
      </c>
      <c r="C126" s="122">
        <v>1850000</v>
      </c>
      <c r="E126" s="117"/>
      <c r="F126" s="117"/>
      <c r="I126" s="117"/>
      <c r="J126" s="117"/>
      <c r="O126" s="108"/>
      <c r="P126" s="108"/>
    </row>
    <row r="127" spans="1:34" x14ac:dyDescent="0.25">
      <c r="A127" s="1" t="s">
        <v>162</v>
      </c>
      <c r="B127" s="122">
        <v>1410000</v>
      </c>
      <c r="C127" s="122">
        <v>1860000</v>
      </c>
      <c r="E127" s="117"/>
      <c r="F127" s="117"/>
      <c r="I127" s="117"/>
      <c r="J127" s="117"/>
      <c r="O127" s="108"/>
      <c r="P127" s="108"/>
    </row>
    <row r="128" spans="1:34" x14ac:dyDescent="0.25">
      <c r="A128" s="1" t="s">
        <v>166</v>
      </c>
      <c r="B128" s="122">
        <v>1390000</v>
      </c>
      <c r="C128" s="122">
        <v>1820000</v>
      </c>
      <c r="E128" s="117"/>
      <c r="F128" s="117"/>
      <c r="I128" s="117"/>
      <c r="J128" s="117"/>
      <c r="O128" s="108"/>
      <c r="P128" s="108"/>
    </row>
    <row r="129" spans="1:16" x14ac:dyDescent="0.25">
      <c r="A129" s="1" t="s">
        <v>167</v>
      </c>
      <c r="B129" s="122">
        <v>1330000</v>
      </c>
      <c r="C129" s="122">
        <v>1820000</v>
      </c>
      <c r="E129" s="117"/>
      <c r="F129" s="117"/>
      <c r="I129" s="117"/>
      <c r="J129" s="117"/>
      <c r="O129" s="108"/>
      <c r="P129" s="108"/>
    </row>
    <row r="130" spans="1:16" x14ac:dyDescent="0.25">
      <c r="A130" s="1" t="s">
        <v>168</v>
      </c>
      <c r="B130" s="122">
        <v>1400000</v>
      </c>
      <c r="C130" s="122">
        <v>1950000</v>
      </c>
      <c r="E130" s="117"/>
      <c r="F130" s="117"/>
      <c r="I130" s="117"/>
      <c r="J130" s="117"/>
      <c r="O130" s="108"/>
      <c r="P130" s="108"/>
    </row>
    <row r="131" spans="1:16" x14ac:dyDescent="0.25">
      <c r="A131" s="1" t="s">
        <v>50</v>
      </c>
      <c r="B131" s="122">
        <v>3250</v>
      </c>
      <c r="C131" s="122">
        <v>5020</v>
      </c>
      <c r="E131" s="117"/>
      <c r="F131" s="117"/>
      <c r="I131" s="117"/>
      <c r="J131" s="117"/>
      <c r="O131" s="108"/>
      <c r="P131" s="108"/>
    </row>
    <row r="132" spans="1:16" x14ac:dyDescent="0.25">
      <c r="A132" s="1" t="s">
        <v>172</v>
      </c>
      <c r="B132" s="122">
        <v>1230000</v>
      </c>
      <c r="C132" s="122">
        <v>1820000</v>
      </c>
      <c r="E132" s="117"/>
      <c r="F132" s="117"/>
      <c r="I132" s="117"/>
      <c r="J132" s="117"/>
      <c r="O132" s="108"/>
      <c r="P132" s="108"/>
    </row>
    <row r="133" spans="1:16" x14ac:dyDescent="0.25">
      <c r="A133" s="1" t="s">
        <v>173</v>
      </c>
      <c r="B133" s="122">
        <v>1230000</v>
      </c>
      <c r="C133" s="122">
        <v>1840000</v>
      </c>
      <c r="E133" s="117"/>
      <c r="F133" s="117"/>
      <c r="I133" s="117"/>
      <c r="J133" s="117"/>
      <c r="O133" s="108"/>
      <c r="P133" s="108"/>
    </row>
    <row r="134" spans="1:16" x14ac:dyDescent="0.25">
      <c r="A134" s="1" t="s">
        <v>174</v>
      </c>
      <c r="B134" s="122">
        <v>1190000</v>
      </c>
      <c r="C134" s="122">
        <v>1880000</v>
      </c>
      <c r="E134" s="117"/>
      <c r="F134" s="117"/>
      <c r="I134" s="117"/>
      <c r="J134" s="117"/>
      <c r="O134" s="108"/>
      <c r="P134" s="108"/>
    </row>
    <row r="135" spans="1:16" x14ac:dyDescent="0.25">
      <c r="A135" s="1" t="s">
        <v>178</v>
      </c>
      <c r="B135" s="122">
        <v>1330000</v>
      </c>
      <c r="C135" s="122">
        <v>1870000</v>
      </c>
      <c r="E135" s="117"/>
      <c r="F135" s="117"/>
      <c r="I135" s="117"/>
      <c r="J135" s="117"/>
      <c r="O135" s="108"/>
      <c r="P135" s="108"/>
    </row>
    <row r="136" spans="1:16" x14ac:dyDescent="0.25">
      <c r="A136" s="1" t="s">
        <v>179</v>
      </c>
      <c r="B136" s="122">
        <v>1300000</v>
      </c>
      <c r="C136" s="122">
        <v>1730000</v>
      </c>
      <c r="E136" s="117"/>
      <c r="F136" s="117"/>
      <c r="I136" s="117"/>
      <c r="J136" s="117"/>
      <c r="O136" s="108"/>
      <c r="P136" s="108"/>
    </row>
    <row r="137" spans="1:16" x14ac:dyDescent="0.25">
      <c r="A137" s="1" t="s">
        <v>180</v>
      </c>
      <c r="B137" s="122">
        <v>1270000</v>
      </c>
      <c r="C137" s="122">
        <v>1860000</v>
      </c>
      <c r="E137" s="117"/>
      <c r="F137" s="117"/>
      <c r="I137" s="117"/>
      <c r="J137" s="117"/>
      <c r="O137" s="108"/>
      <c r="P137" s="108"/>
    </row>
    <row r="138" spans="1:16" x14ac:dyDescent="0.25">
      <c r="A138" s="1" t="s">
        <v>184</v>
      </c>
      <c r="B138" s="122">
        <v>1220000</v>
      </c>
      <c r="C138" s="122">
        <v>1810000</v>
      </c>
      <c r="E138" s="117"/>
      <c r="F138" s="117"/>
      <c r="I138" s="117"/>
      <c r="J138" s="117"/>
      <c r="O138" s="108"/>
      <c r="P138" s="108"/>
    </row>
    <row r="139" spans="1:16" x14ac:dyDescent="0.25">
      <c r="A139" s="1" t="s">
        <v>185</v>
      </c>
      <c r="B139" s="122">
        <v>1240000</v>
      </c>
      <c r="C139" s="122">
        <v>1830000</v>
      </c>
      <c r="E139" s="117"/>
      <c r="F139" s="117"/>
      <c r="I139" s="117"/>
      <c r="J139" s="117"/>
      <c r="O139" s="108"/>
      <c r="P139" s="108"/>
    </row>
    <row r="140" spans="1:16" x14ac:dyDescent="0.25">
      <c r="A140" s="1" t="s">
        <v>186</v>
      </c>
      <c r="B140" s="122">
        <v>1350000</v>
      </c>
      <c r="C140" s="122">
        <v>1750000</v>
      </c>
      <c r="E140" s="117"/>
      <c r="F140" s="117"/>
      <c r="I140" s="117"/>
      <c r="J140" s="117"/>
      <c r="O140" s="108"/>
      <c r="P140" s="108"/>
    </row>
    <row r="141" spans="1:16" x14ac:dyDescent="0.25">
      <c r="A141" s="1" t="s">
        <v>256</v>
      </c>
      <c r="B141" s="122">
        <v>1300000</v>
      </c>
      <c r="C141" s="122">
        <v>1870000</v>
      </c>
      <c r="E141" s="117"/>
      <c r="F141" s="117"/>
      <c r="I141" s="117"/>
      <c r="J141" s="117"/>
      <c r="O141" s="108"/>
      <c r="P141" s="108"/>
    </row>
    <row r="142" spans="1:16" x14ac:dyDescent="0.25">
      <c r="A142" s="1" t="s">
        <v>257</v>
      </c>
      <c r="B142" s="122">
        <v>1440000</v>
      </c>
      <c r="C142" s="122">
        <v>1760000</v>
      </c>
      <c r="E142" s="117"/>
      <c r="F142" s="117"/>
      <c r="I142" s="117"/>
      <c r="J142" s="117"/>
      <c r="O142" s="108"/>
      <c r="P142" s="108"/>
    </row>
    <row r="143" spans="1:16" x14ac:dyDescent="0.25">
      <c r="A143" s="1" t="s">
        <v>258</v>
      </c>
      <c r="B143" s="122">
        <v>1370000</v>
      </c>
      <c r="C143" s="122">
        <v>1870000</v>
      </c>
      <c r="E143" s="117"/>
      <c r="F143" s="117"/>
      <c r="I143" s="117"/>
      <c r="J143" s="117"/>
      <c r="O143" s="108"/>
      <c r="P143" s="108"/>
    </row>
    <row r="144" spans="1:16" x14ac:dyDescent="0.25">
      <c r="A144" s="1" t="s">
        <v>50</v>
      </c>
      <c r="B144" s="122">
        <v>4150</v>
      </c>
      <c r="C144" s="122">
        <v>6080</v>
      </c>
      <c r="E144" s="117"/>
      <c r="F144" s="117"/>
      <c r="I144" s="117"/>
      <c r="J144" s="117"/>
      <c r="O144" s="108"/>
      <c r="P144" s="108"/>
    </row>
    <row r="145" spans="1:16" x14ac:dyDescent="0.25">
      <c r="A145" s="1" t="s">
        <v>262</v>
      </c>
      <c r="B145" s="122">
        <v>1180000</v>
      </c>
      <c r="C145" s="122">
        <v>1880000</v>
      </c>
      <c r="E145" s="117"/>
      <c r="F145" s="117"/>
      <c r="I145" s="117"/>
      <c r="J145" s="117"/>
      <c r="O145" s="108"/>
      <c r="P145" s="108"/>
    </row>
    <row r="146" spans="1:16" x14ac:dyDescent="0.25">
      <c r="A146" s="1" t="s">
        <v>263</v>
      </c>
      <c r="B146" s="122">
        <v>1270000</v>
      </c>
      <c r="C146" s="122">
        <v>1780000</v>
      </c>
      <c r="E146" s="117"/>
      <c r="F146" s="117"/>
      <c r="I146" s="117"/>
      <c r="J146" s="117"/>
      <c r="O146" s="108"/>
      <c r="P146" s="108"/>
    </row>
    <row r="147" spans="1:16" x14ac:dyDescent="0.25">
      <c r="A147" s="1" t="s">
        <v>264</v>
      </c>
      <c r="B147" s="122">
        <v>1400000</v>
      </c>
      <c r="C147" s="122">
        <v>1900000</v>
      </c>
      <c r="E147" s="117"/>
      <c r="F147" s="117"/>
      <c r="I147" s="117"/>
      <c r="J147" s="117"/>
      <c r="O147" s="108"/>
      <c r="P147" s="108"/>
    </row>
    <row r="148" spans="1:16" x14ac:dyDescent="0.25">
      <c r="A148" s="1" t="s">
        <v>268</v>
      </c>
      <c r="B148" s="122">
        <v>1310000</v>
      </c>
      <c r="C148" s="122">
        <v>1860000</v>
      </c>
      <c r="E148" s="117"/>
      <c r="F148" s="117"/>
      <c r="I148" s="117"/>
      <c r="J148" s="117"/>
      <c r="O148" s="108"/>
      <c r="P148" s="108"/>
    </row>
    <row r="149" spans="1:16" x14ac:dyDescent="0.25">
      <c r="A149" s="1" t="s">
        <v>269</v>
      </c>
      <c r="B149" s="122">
        <v>1220000</v>
      </c>
      <c r="C149" s="122">
        <v>1870000</v>
      </c>
      <c r="E149" s="117"/>
      <c r="F149" s="117"/>
      <c r="I149" s="117"/>
      <c r="J149" s="117"/>
      <c r="O149" s="108"/>
      <c r="P149" s="108"/>
    </row>
    <row r="150" spans="1:16" x14ac:dyDescent="0.25">
      <c r="A150" s="1" t="s">
        <v>270</v>
      </c>
      <c r="B150" s="122">
        <v>1340000</v>
      </c>
      <c r="C150" s="122">
        <v>1860000</v>
      </c>
      <c r="E150" s="117"/>
      <c r="F150" s="117"/>
      <c r="I150" s="117"/>
      <c r="J150" s="117"/>
      <c r="O150" s="108"/>
      <c r="P150" s="108"/>
    </row>
    <row r="151" spans="1:16" x14ac:dyDescent="0.25">
      <c r="A151" s="1" t="s">
        <v>274</v>
      </c>
      <c r="B151" s="122">
        <v>1480000</v>
      </c>
      <c r="C151" s="122">
        <v>1870000</v>
      </c>
      <c r="E151" s="117"/>
      <c r="F151" s="117"/>
      <c r="I151" s="117"/>
      <c r="J151" s="117"/>
      <c r="O151" s="108"/>
      <c r="P151" s="108"/>
    </row>
    <row r="152" spans="1:16" x14ac:dyDescent="0.25">
      <c r="A152" s="1" t="s">
        <v>275</v>
      </c>
      <c r="B152" s="122">
        <v>1400000</v>
      </c>
      <c r="C152" s="122">
        <v>1820000</v>
      </c>
      <c r="E152" s="117"/>
      <c r="F152" s="117"/>
      <c r="I152" s="117"/>
      <c r="J152" s="117"/>
      <c r="O152" s="108"/>
      <c r="P152" s="108"/>
    </row>
    <row r="153" spans="1:16" x14ac:dyDescent="0.25">
      <c r="A153" s="1" t="s">
        <v>276</v>
      </c>
      <c r="B153" s="122">
        <v>1310000</v>
      </c>
      <c r="C153" s="122">
        <v>1870000</v>
      </c>
      <c r="E153" s="117"/>
      <c r="F153" s="117"/>
      <c r="I153" s="117"/>
      <c r="J153" s="117"/>
      <c r="O153" s="108"/>
      <c r="P153" s="108"/>
    </row>
    <row r="154" spans="1:16" x14ac:dyDescent="0.25">
      <c r="A154" s="1" t="s">
        <v>280</v>
      </c>
      <c r="B154" s="122">
        <v>1330000</v>
      </c>
      <c r="C154" s="122">
        <v>1880000</v>
      </c>
      <c r="E154" s="117"/>
      <c r="F154" s="117"/>
      <c r="I154" s="117"/>
      <c r="J154" s="117"/>
      <c r="O154" s="108"/>
      <c r="P154" s="108"/>
    </row>
    <row r="155" spans="1:16" x14ac:dyDescent="0.25">
      <c r="A155" s="1" t="s">
        <v>281</v>
      </c>
      <c r="B155" s="122">
        <v>1220000</v>
      </c>
      <c r="C155" s="122">
        <v>1870000</v>
      </c>
      <c r="E155" s="117"/>
      <c r="F155" s="117"/>
      <c r="I155" s="117"/>
      <c r="J155" s="117"/>
      <c r="O155" s="108"/>
      <c r="P155" s="108"/>
    </row>
    <row r="156" spans="1:16" x14ac:dyDescent="0.25">
      <c r="A156" s="1" t="s">
        <v>282</v>
      </c>
      <c r="B156" s="122">
        <v>1260000</v>
      </c>
      <c r="C156" s="122">
        <v>1880000</v>
      </c>
      <c r="E156" s="117"/>
      <c r="F156" s="117"/>
      <c r="I156" s="117"/>
      <c r="J156" s="117"/>
      <c r="O156" s="108"/>
      <c r="P156" s="108"/>
    </row>
    <row r="157" spans="1:16" x14ac:dyDescent="0.25">
      <c r="A157" s="1" t="s">
        <v>50</v>
      </c>
      <c r="B157" s="122">
        <v>3150</v>
      </c>
      <c r="C157" s="122">
        <v>6400</v>
      </c>
      <c r="E157" s="117"/>
      <c r="F157" s="117"/>
      <c r="I157" s="117"/>
      <c r="J157" s="117"/>
      <c r="O157" s="108"/>
      <c r="P157" s="108"/>
    </row>
    <row r="158" spans="1:16" x14ac:dyDescent="0.25">
      <c r="A158" s="1" t="s">
        <v>286</v>
      </c>
      <c r="B158" s="122">
        <v>1380000</v>
      </c>
      <c r="C158" s="122">
        <v>1860000</v>
      </c>
      <c r="E158" s="117"/>
      <c r="F158" s="117"/>
      <c r="I158" s="117"/>
      <c r="J158" s="117"/>
      <c r="O158" s="108"/>
      <c r="P158" s="108"/>
    </row>
    <row r="159" spans="1:16" x14ac:dyDescent="0.25">
      <c r="A159" s="1" t="s">
        <v>287</v>
      </c>
      <c r="B159" s="122">
        <v>1410000</v>
      </c>
      <c r="C159" s="122">
        <v>1790000</v>
      </c>
      <c r="E159" s="117"/>
      <c r="F159" s="117"/>
      <c r="I159" s="117"/>
      <c r="J159" s="117"/>
      <c r="O159" s="108"/>
      <c r="P159" s="108"/>
    </row>
    <row r="160" spans="1:16" x14ac:dyDescent="0.25">
      <c r="A160" s="1" t="s">
        <v>288</v>
      </c>
      <c r="B160" s="122">
        <v>1380000</v>
      </c>
      <c r="C160" s="122">
        <v>1820000</v>
      </c>
      <c r="E160" s="117"/>
      <c r="F160" s="117"/>
      <c r="I160" s="117"/>
      <c r="J160" s="117"/>
      <c r="O160" s="108"/>
      <c r="P160" s="108"/>
    </row>
    <row r="161" spans="1:16" x14ac:dyDescent="0.25">
      <c r="A161" s="1" t="s">
        <v>292</v>
      </c>
      <c r="B161" s="122">
        <v>1440000</v>
      </c>
      <c r="C161" s="122">
        <v>1840000</v>
      </c>
      <c r="E161" s="117"/>
      <c r="F161" s="117"/>
      <c r="I161" s="117"/>
      <c r="J161" s="117"/>
      <c r="O161" s="108"/>
      <c r="P161" s="108"/>
    </row>
    <row r="162" spans="1:16" x14ac:dyDescent="0.25">
      <c r="A162" s="1" t="s">
        <v>293</v>
      </c>
      <c r="B162" s="122">
        <v>1430000</v>
      </c>
      <c r="C162" s="122">
        <v>1830000</v>
      </c>
      <c r="E162" s="117"/>
      <c r="F162" s="117"/>
      <c r="I162" s="117"/>
      <c r="J162" s="117"/>
      <c r="O162" s="108"/>
      <c r="P162" s="108"/>
    </row>
    <row r="163" spans="1:16" x14ac:dyDescent="0.25">
      <c r="A163" s="1" t="s">
        <v>294</v>
      </c>
      <c r="B163" s="122">
        <v>1420000</v>
      </c>
      <c r="C163" s="122">
        <v>1820000</v>
      </c>
      <c r="E163" s="117"/>
      <c r="F163" s="117"/>
      <c r="I163" s="117"/>
      <c r="J163" s="117"/>
      <c r="O163" s="108"/>
      <c r="P163" s="108"/>
    </row>
    <row r="164" spans="1:16" x14ac:dyDescent="0.25">
      <c r="A164" s="1" t="s">
        <v>190</v>
      </c>
      <c r="B164" s="122">
        <v>1320000</v>
      </c>
      <c r="C164" s="122">
        <v>1870000</v>
      </c>
      <c r="E164" s="117"/>
      <c r="F164" s="117"/>
      <c r="I164" s="117"/>
      <c r="J164" s="117"/>
      <c r="O164" s="108"/>
      <c r="P164" s="108"/>
    </row>
    <row r="165" spans="1:16" x14ac:dyDescent="0.25">
      <c r="A165" s="1" t="s">
        <v>191</v>
      </c>
      <c r="B165" s="122">
        <v>1440000</v>
      </c>
      <c r="C165" s="122">
        <v>1850000</v>
      </c>
      <c r="E165" s="117"/>
      <c r="F165" s="117"/>
      <c r="I165" s="117"/>
      <c r="J165" s="117"/>
      <c r="O165" s="108"/>
      <c r="P165" s="108"/>
    </row>
    <row r="166" spans="1:16" x14ac:dyDescent="0.25">
      <c r="A166" s="1" t="s">
        <v>192</v>
      </c>
      <c r="B166" s="122">
        <v>1380000</v>
      </c>
      <c r="C166" s="122">
        <v>1760000</v>
      </c>
      <c r="E166" s="117"/>
      <c r="F166" s="117"/>
      <c r="I166" s="117"/>
      <c r="J166" s="117"/>
      <c r="O166" s="108"/>
      <c r="P166" s="108"/>
    </row>
    <row r="167" spans="1:16" x14ac:dyDescent="0.25">
      <c r="A167" s="1" t="s">
        <v>196</v>
      </c>
      <c r="B167" s="122">
        <v>1560000</v>
      </c>
      <c r="C167" s="122">
        <v>1790000</v>
      </c>
      <c r="E167" s="117"/>
      <c r="F167" s="117"/>
      <c r="I167" s="117"/>
      <c r="J167" s="117"/>
      <c r="O167" s="108"/>
      <c r="P167" s="108"/>
    </row>
    <row r="168" spans="1:16" x14ac:dyDescent="0.25">
      <c r="A168" s="1" t="s">
        <v>197</v>
      </c>
      <c r="B168" s="122">
        <v>1240000</v>
      </c>
      <c r="C168" s="122">
        <v>1840000</v>
      </c>
      <c r="E168" s="117"/>
      <c r="F168" s="117"/>
      <c r="I168" s="117"/>
      <c r="J168" s="117"/>
      <c r="O168" s="108"/>
      <c r="P168" s="108"/>
    </row>
    <row r="169" spans="1:16" x14ac:dyDescent="0.25">
      <c r="A169" s="1" t="s">
        <v>198</v>
      </c>
      <c r="B169" s="122">
        <v>1420000</v>
      </c>
      <c r="C169" s="122">
        <v>1830000</v>
      </c>
      <c r="E169" s="117"/>
      <c r="F169" s="117"/>
      <c r="I169" s="117"/>
      <c r="J169" s="117"/>
      <c r="O169" s="108"/>
      <c r="P169" s="108"/>
    </row>
    <row r="170" spans="1:16" x14ac:dyDescent="0.25">
      <c r="A170" s="1" t="s">
        <v>50</v>
      </c>
      <c r="B170" s="122">
        <v>3990</v>
      </c>
      <c r="C170" s="122">
        <v>0</v>
      </c>
      <c r="E170" s="117"/>
      <c r="F170" s="117"/>
      <c r="I170" s="117"/>
      <c r="J170" s="117"/>
      <c r="O170" s="108"/>
      <c r="P170" s="108"/>
    </row>
    <row r="171" spans="1:16" x14ac:dyDescent="0.25">
      <c r="A171" s="1" t="s">
        <v>202</v>
      </c>
      <c r="B171" s="122">
        <v>1420000</v>
      </c>
      <c r="C171" s="122">
        <v>1850000</v>
      </c>
      <c r="E171" s="117"/>
      <c r="F171" s="117"/>
      <c r="I171" s="117"/>
      <c r="J171" s="117"/>
      <c r="O171" s="108"/>
      <c r="P171" s="108"/>
    </row>
    <row r="172" spans="1:16" x14ac:dyDescent="0.25">
      <c r="A172" s="1" t="s">
        <v>203</v>
      </c>
      <c r="B172" s="122">
        <v>1500000</v>
      </c>
      <c r="C172" s="122">
        <v>1810000</v>
      </c>
      <c r="E172" s="117"/>
      <c r="F172" s="117"/>
      <c r="I172" s="117"/>
      <c r="J172" s="117"/>
      <c r="O172" s="108"/>
      <c r="P172" s="108"/>
    </row>
    <row r="173" spans="1:16" x14ac:dyDescent="0.25">
      <c r="A173" s="1" t="s">
        <v>204</v>
      </c>
      <c r="B173" s="122">
        <v>1410000</v>
      </c>
      <c r="C173" s="122">
        <v>1890000</v>
      </c>
      <c r="E173" s="117"/>
      <c r="F173" s="117"/>
      <c r="I173" s="117"/>
      <c r="J173" s="117"/>
      <c r="O173" s="108"/>
      <c r="P173" s="108"/>
    </row>
    <row r="174" spans="1:16" x14ac:dyDescent="0.25">
      <c r="A174" s="1" t="s">
        <v>208</v>
      </c>
      <c r="B174" s="122">
        <v>839000</v>
      </c>
      <c r="C174" s="122">
        <v>1950000</v>
      </c>
      <c r="E174" s="117"/>
      <c r="F174" s="117"/>
      <c r="I174" s="117"/>
      <c r="J174" s="117"/>
      <c r="O174" s="108"/>
      <c r="P174" s="108"/>
    </row>
    <row r="175" spans="1:16" x14ac:dyDescent="0.25">
      <c r="A175" s="1" t="s">
        <v>209</v>
      </c>
      <c r="B175" s="122">
        <v>980000</v>
      </c>
      <c r="C175" s="122">
        <v>1830000</v>
      </c>
      <c r="E175" s="117"/>
      <c r="F175" s="117"/>
      <c r="I175" s="117"/>
      <c r="J175" s="117"/>
      <c r="O175" s="108"/>
      <c r="P175" s="108"/>
    </row>
    <row r="176" spans="1:16" x14ac:dyDescent="0.25">
      <c r="A176" s="1" t="s">
        <v>210</v>
      </c>
      <c r="B176" s="122">
        <v>1020000</v>
      </c>
      <c r="C176" s="122">
        <v>1820000</v>
      </c>
      <c r="E176" s="117"/>
      <c r="F176" s="117"/>
      <c r="I176" s="117"/>
      <c r="J176" s="117"/>
      <c r="O176" s="108"/>
      <c r="P176" s="108"/>
    </row>
    <row r="177" spans="1:16" x14ac:dyDescent="0.25">
      <c r="A177" s="1" t="s">
        <v>214</v>
      </c>
      <c r="B177" s="122">
        <v>1400000</v>
      </c>
      <c r="C177" s="122">
        <v>1920000</v>
      </c>
      <c r="E177" s="117"/>
      <c r="F177" s="117"/>
      <c r="I177" s="117"/>
      <c r="J177" s="117"/>
      <c r="O177" s="108"/>
      <c r="P177" s="108"/>
    </row>
    <row r="178" spans="1:16" x14ac:dyDescent="0.25">
      <c r="A178" s="1" t="s">
        <v>215</v>
      </c>
      <c r="B178" s="122">
        <v>1440000</v>
      </c>
      <c r="C178" s="122">
        <v>1820000</v>
      </c>
      <c r="E178" s="117"/>
      <c r="F178" s="117"/>
      <c r="I178" s="117"/>
      <c r="J178" s="117"/>
      <c r="O178" s="108"/>
      <c r="P178" s="108"/>
    </row>
    <row r="179" spans="1:16" x14ac:dyDescent="0.25">
      <c r="A179" s="1" t="s">
        <v>216</v>
      </c>
      <c r="B179" s="122">
        <v>1430000</v>
      </c>
      <c r="C179" s="122">
        <v>1870000</v>
      </c>
      <c r="E179" s="117"/>
      <c r="F179" s="117"/>
      <c r="I179" s="117"/>
      <c r="J179" s="117"/>
      <c r="O179" s="108"/>
      <c r="P179" s="108"/>
    </row>
    <row r="180" spans="1:16" x14ac:dyDescent="0.25">
      <c r="A180" s="1" t="s">
        <v>220</v>
      </c>
      <c r="B180" s="122">
        <v>1380000</v>
      </c>
      <c r="C180" s="122">
        <v>1830000</v>
      </c>
      <c r="E180" s="117"/>
      <c r="F180" s="117"/>
      <c r="I180" s="117"/>
      <c r="J180" s="117"/>
      <c r="O180" s="108"/>
      <c r="P180" s="108"/>
    </row>
    <row r="181" spans="1:16" x14ac:dyDescent="0.25">
      <c r="A181" s="1" t="s">
        <v>221</v>
      </c>
      <c r="B181" s="122">
        <v>1460000</v>
      </c>
      <c r="C181" s="122">
        <v>1870000</v>
      </c>
      <c r="E181" s="117"/>
      <c r="F181" s="117"/>
      <c r="I181" s="117"/>
      <c r="J181" s="117"/>
      <c r="O181" s="108"/>
      <c r="P181" s="108"/>
    </row>
    <row r="182" spans="1:16" x14ac:dyDescent="0.25">
      <c r="A182" s="1" t="s">
        <v>222</v>
      </c>
      <c r="B182" s="122">
        <v>1490000</v>
      </c>
      <c r="C182" s="122">
        <v>1860000</v>
      </c>
      <c r="E182" s="117"/>
      <c r="F182" s="117"/>
      <c r="I182" s="117"/>
      <c r="J182" s="117"/>
      <c r="O182" s="108"/>
      <c r="P182" s="108"/>
    </row>
    <row r="183" spans="1:16" x14ac:dyDescent="0.25">
      <c r="A183" s="1" t="s">
        <v>50</v>
      </c>
      <c r="B183" s="122">
        <v>3470</v>
      </c>
      <c r="C183" s="122">
        <v>0</v>
      </c>
      <c r="E183" s="117"/>
      <c r="F183" s="117"/>
      <c r="I183" s="117"/>
      <c r="J183" s="117"/>
      <c r="O183" s="108"/>
      <c r="P183" s="108"/>
    </row>
    <row r="184" spans="1:16" x14ac:dyDescent="0.25">
      <c r="A184" s="1" t="s">
        <v>226</v>
      </c>
      <c r="B184" s="122">
        <v>1490000</v>
      </c>
      <c r="C184" s="122">
        <v>1860000</v>
      </c>
      <c r="E184" s="117"/>
      <c r="F184" s="117"/>
      <c r="I184" s="117"/>
      <c r="J184" s="117"/>
      <c r="O184" s="108"/>
      <c r="P184" s="108"/>
    </row>
    <row r="185" spans="1:16" x14ac:dyDescent="0.25">
      <c r="A185" s="1" t="s">
        <v>227</v>
      </c>
      <c r="B185" s="122">
        <v>1500000</v>
      </c>
      <c r="C185" s="122">
        <v>1830000</v>
      </c>
      <c r="E185" s="117"/>
      <c r="F185" s="117"/>
      <c r="I185" s="117"/>
      <c r="J185" s="117"/>
      <c r="O185" s="108"/>
      <c r="P185" s="108"/>
    </row>
    <row r="186" spans="1:16" x14ac:dyDescent="0.25">
      <c r="A186" s="1" t="s">
        <v>228</v>
      </c>
      <c r="B186" s="122">
        <v>1510000</v>
      </c>
      <c r="C186" s="122">
        <v>1880000</v>
      </c>
      <c r="E186" s="117"/>
      <c r="F186" s="117"/>
      <c r="I186" s="117"/>
      <c r="J186" s="117"/>
      <c r="O186" s="108"/>
      <c r="P186" s="108"/>
    </row>
    <row r="187" spans="1:16" x14ac:dyDescent="0.25">
      <c r="A187" s="1" t="s">
        <v>232</v>
      </c>
      <c r="B187" s="122">
        <v>1460000</v>
      </c>
      <c r="C187" s="122">
        <v>1860000</v>
      </c>
      <c r="E187" s="117"/>
      <c r="F187" s="117"/>
      <c r="I187" s="117"/>
      <c r="J187" s="117"/>
      <c r="O187" s="108"/>
      <c r="P187" s="108"/>
    </row>
    <row r="188" spans="1:16" x14ac:dyDescent="0.25">
      <c r="A188" s="1" t="s">
        <v>233</v>
      </c>
      <c r="B188" s="122">
        <v>1420000</v>
      </c>
      <c r="C188" s="122">
        <v>1950000</v>
      </c>
      <c r="E188" s="117"/>
      <c r="F188" s="117"/>
      <c r="I188" s="117"/>
      <c r="J188" s="117"/>
      <c r="O188" s="108"/>
      <c r="P188" s="108"/>
    </row>
    <row r="189" spans="1:16" x14ac:dyDescent="0.25">
      <c r="A189" s="1" t="s">
        <v>234</v>
      </c>
      <c r="B189" s="122">
        <v>1490000</v>
      </c>
      <c r="C189" s="122">
        <v>1860000</v>
      </c>
      <c r="E189" s="117"/>
      <c r="F189" s="117"/>
      <c r="I189" s="117"/>
      <c r="J189" s="117"/>
      <c r="O189" s="108"/>
      <c r="P189" s="108"/>
    </row>
    <row r="190" spans="1:16" x14ac:dyDescent="0.25">
      <c r="A190" s="1" t="s">
        <v>238</v>
      </c>
      <c r="B190" s="122">
        <v>1470000</v>
      </c>
      <c r="C190" s="122">
        <v>1820000</v>
      </c>
      <c r="E190" s="117"/>
      <c r="F190" s="117"/>
      <c r="I190" s="117"/>
      <c r="J190" s="117"/>
      <c r="O190" s="108"/>
      <c r="P190" s="108"/>
    </row>
    <row r="191" spans="1:16" x14ac:dyDescent="0.25">
      <c r="A191" s="1" t="s">
        <v>239</v>
      </c>
      <c r="B191" s="122">
        <v>1270000</v>
      </c>
      <c r="C191" s="122">
        <v>1830000</v>
      </c>
      <c r="E191" s="117"/>
      <c r="F191" s="117"/>
      <c r="I191" s="117"/>
      <c r="J191" s="117"/>
      <c r="O191" s="108"/>
      <c r="P191" s="108"/>
    </row>
    <row r="192" spans="1:16" x14ac:dyDescent="0.25">
      <c r="A192" s="1" t="s">
        <v>240</v>
      </c>
      <c r="B192" s="122">
        <v>1300000</v>
      </c>
      <c r="C192" s="122">
        <v>1930000</v>
      </c>
      <c r="E192" s="117"/>
      <c r="F192" s="117"/>
      <c r="I192" s="117"/>
      <c r="J192" s="117"/>
      <c r="O192" s="108"/>
      <c r="P192" s="108"/>
    </row>
    <row r="193" spans="1:16" x14ac:dyDescent="0.25">
      <c r="A193" s="1" t="s">
        <v>244</v>
      </c>
      <c r="B193" s="122">
        <v>1290000</v>
      </c>
      <c r="C193" s="122">
        <v>1940000</v>
      </c>
      <c r="E193" s="117"/>
      <c r="F193" s="117"/>
      <c r="I193" s="117"/>
      <c r="J193" s="117"/>
      <c r="O193" s="108"/>
      <c r="P193" s="108"/>
    </row>
    <row r="194" spans="1:16" x14ac:dyDescent="0.25">
      <c r="A194" s="1" t="s">
        <v>245</v>
      </c>
      <c r="B194" s="122">
        <v>1260000</v>
      </c>
      <c r="C194" s="122">
        <v>1860000</v>
      </c>
      <c r="E194" s="117"/>
      <c r="F194" s="117"/>
      <c r="I194" s="117"/>
      <c r="J194" s="117"/>
      <c r="O194" s="108"/>
      <c r="P194" s="108"/>
    </row>
    <row r="195" spans="1:16" x14ac:dyDescent="0.25">
      <c r="A195" s="1" t="s">
        <v>246</v>
      </c>
      <c r="B195" s="122">
        <v>1340000</v>
      </c>
      <c r="C195" s="122">
        <v>1860000</v>
      </c>
      <c r="E195" s="117"/>
      <c r="F195" s="117"/>
      <c r="I195" s="117"/>
      <c r="J195" s="117"/>
      <c r="O195" s="108"/>
      <c r="P195" s="108"/>
    </row>
    <row r="196" spans="1:16" x14ac:dyDescent="0.25">
      <c r="A196" s="1" t="s">
        <v>50</v>
      </c>
      <c r="B196" s="122">
        <v>1620</v>
      </c>
      <c r="C196" s="122">
        <v>7340</v>
      </c>
      <c r="E196" s="117"/>
      <c r="F196" s="117"/>
      <c r="I196" s="117"/>
      <c r="J196" s="117"/>
      <c r="O196" s="108"/>
      <c r="P196" s="108"/>
    </row>
    <row r="197" spans="1:16" x14ac:dyDescent="0.25">
      <c r="A197" s="1" t="s">
        <v>250</v>
      </c>
      <c r="B197" s="122">
        <v>1500000</v>
      </c>
      <c r="C197" s="122">
        <v>1880000</v>
      </c>
      <c r="E197" s="117"/>
      <c r="F197" s="117"/>
      <c r="I197" s="117"/>
      <c r="J197" s="117"/>
      <c r="O197" s="108"/>
      <c r="P197" s="108"/>
    </row>
    <row r="198" spans="1:16" x14ac:dyDescent="0.25">
      <c r="A198" s="1" t="s">
        <v>251</v>
      </c>
      <c r="B198" s="122">
        <v>1460000</v>
      </c>
      <c r="C198" s="122">
        <v>1840000</v>
      </c>
      <c r="E198" s="117"/>
      <c r="F198" s="117"/>
      <c r="I198" s="117"/>
      <c r="J198" s="117"/>
      <c r="O198" s="108"/>
      <c r="P198" s="108"/>
    </row>
    <row r="199" spans="1:16" x14ac:dyDescent="0.25">
      <c r="A199" s="1" t="s">
        <v>252</v>
      </c>
      <c r="B199" s="122">
        <v>1530000</v>
      </c>
      <c r="C199" s="122">
        <v>1860000</v>
      </c>
      <c r="E199" s="117"/>
      <c r="F199" s="117"/>
      <c r="I199" s="117"/>
      <c r="J199" s="117"/>
      <c r="O199" s="108"/>
      <c r="P199" s="108"/>
    </row>
    <row r="200" spans="1:16" x14ac:dyDescent="0.25">
      <c r="A200" s="1" t="s">
        <v>66</v>
      </c>
      <c r="B200" s="122">
        <v>937000</v>
      </c>
      <c r="C200" s="122">
        <v>1860000</v>
      </c>
      <c r="E200" s="117"/>
      <c r="F200" s="117"/>
      <c r="I200" s="117"/>
      <c r="J200" s="117"/>
      <c r="O200" s="108"/>
      <c r="P200" s="108"/>
    </row>
    <row r="201" spans="1:16" x14ac:dyDescent="0.25">
      <c r="A201" s="1" t="s">
        <v>67</v>
      </c>
      <c r="B201" s="122">
        <v>930000</v>
      </c>
      <c r="C201" s="122">
        <v>1800000</v>
      </c>
      <c r="E201" s="117"/>
      <c r="F201" s="117"/>
      <c r="I201" s="117"/>
      <c r="J201" s="117"/>
      <c r="O201" s="108"/>
      <c r="P201" s="108"/>
    </row>
    <row r="202" spans="1:16" x14ac:dyDescent="0.25">
      <c r="A202" s="1" t="s">
        <v>68</v>
      </c>
      <c r="B202" s="122">
        <v>962000</v>
      </c>
      <c r="C202" s="122">
        <v>1840000</v>
      </c>
      <c r="E202" s="117"/>
      <c r="F202" s="117"/>
      <c r="I202" s="117"/>
      <c r="J202" s="117"/>
      <c r="O202" s="108"/>
      <c r="P202" s="108"/>
    </row>
    <row r="203" spans="1:16" x14ac:dyDescent="0.25">
      <c r="A203" s="1" t="s">
        <v>69</v>
      </c>
      <c r="B203" s="122">
        <v>1480000</v>
      </c>
      <c r="C203" s="122">
        <v>1950000</v>
      </c>
      <c r="E203" s="117"/>
      <c r="F203" s="117"/>
      <c r="I203" s="117"/>
      <c r="J203" s="117"/>
      <c r="O203" s="108"/>
      <c r="P203" s="108"/>
    </row>
    <row r="204" spans="1:16" x14ac:dyDescent="0.25">
      <c r="A204" s="1" t="s">
        <v>70</v>
      </c>
      <c r="B204" s="122">
        <v>1450000</v>
      </c>
      <c r="C204" s="122">
        <v>1830000</v>
      </c>
      <c r="E204" s="117"/>
      <c r="F204" s="117"/>
      <c r="I204" s="117"/>
      <c r="J204" s="117"/>
      <c r="O204" s="108"/>
      <c r="P204" s="108"/>
    </row>
    <row r="205" spans="1:16" x14ac:dyDescent="0.25">
      <c r="A205" s="1" t="s">
        <v>71</v>
      </c>
      <c r="B205" s="122">
        <v>1550000</v>
      </c>
      <c r="C205" s="122">
        <v>1940000</v>
      </c>
      <c r="E205" s="117"/>
      <c r="F205" s="117"/>
      <c r="I205" s="117"/>
      <c r="J205" s="117"/>
      <c r="O205" s="108"/>
      <c r="P205" s="108"/>
    </row>
    <row r="206" spans="1:16" x14ac:dyDescent="0.25">
      <c r="A206" s="1" t="s">
        <v>72</v>
      </c>
      <c r="B206" s="122">
        <v>1510000</v>
      </c>
      <c r="C206" s="122">
        <v>1890000</v>
      </c>
      <c r="E206" s="117"/>
      <c r="F206" s="117"/>
      <c r="I206" s="117"/>
      <c r="J206" s="117"/>
      <c r="O206" s="108"/>
      <c r="P206" s="108"/>
    </row>
    <row r="207" spans="1:16" x14ac:dyDescent="0.25">
      <c r="A207" s="1" t="s">
        <v>73</v>
      </c>
      <c r="B207" s="122">
        <v>1480000</v>
      </c>
      <c r="C207" s="122">
        <v>1880000</v>
      </c>
      <c r="E207" s="117"/>
      <c r="F207" s="117"/>
      <c r="I207" s="117"/>
      <c r="J207" s="117"/>
      <c r="O207" s="108"/>
      <c r="P207" s="108"/>
    </row>
    <row r="208" spans="1:16" x14ac:dyDescent="0.25">
      <c r="A208" s="1" t="s">
        <v>74</v>
      </c>
      <c r="B208" s="122">
        <v>1530000</v>
      </c>
      <c r="C208" s="122">
        <v>1940000</v>
      </c>
      <c r="E208" s="117"/>
      <c r="F208" s="117"/>
      <c r="I208" s="117"/>
      <c r="J208" s="117"/>
      <c r="O208" s="108"/>
      <c r="P208" s="108"/>
    </row>
    <row r="209" spans="1:16" x14ac:dyDescent="0.25">
      <c r="A209" s="1" t="s">
        <v>50</v>
      </c>
      <c r="B209" s="122">
        <v>0</v>
      </c>
      <c r="C209" s="122">
        <v>5960</v>
      </c>
      <c r="E209" s="117"/>
      <c r="F209" s="117"/>
      <c r="I209" s="117"/>
      <c r="J209" s="117"/>
      <c r="O209" s="108"/>
      <c r="P209" s="108"/>
    </row>
    <row r="210" spans="1:16" x14ac:dyDescent="0.25">
      <c r="A210" s="1" t="s">
        <v>50</v>
      </c>
      <c r="B210" s="122">
        <v>2060</v>
      </c>
      <c r="C210" s="122">
        <v>5630</v>
      </c>
      <c r="E210" s="117"/>
      <c r="F210" s="117"/>
      <c r="I210" s="117"/>
      <c r="J210" s="117"/>
      <c r="O210" s="108"/>
      <c r="P210" s="108"/>
    </row>
    <row r="211" spans="1:16" x14ac:dyDescent="0.25">
      <c r="A211" s="1" t="s">
        <v>50</v>
      </c>
      <c r="B211" s="122">
        <v>1490000</v>
      </c>
      <c r="C211" s="122">
        <v>1860000</v>
      </c>
      <c r="E211" s="117"/>
      <c r="F211" s="117"/>
      <c r="I211" s="117"/>
      <c r="J211" s="117"/>
      <c r="O211" s="108"/>
      <c r="P211" s="108"/>
    </row>
    <row r="212" spans="1:16" x14ac:dyDescent="0.25">
      <c r="A212" s="1" t="s">
        <v>50</v>
      </c>
      <c r="B212" s="122">
        <v>1470000</v>
      </c>
      <c r="C212" s="122">
        <v>1830000</v>
      </c>
      <c r="E212" s="117"/>
      <c r="F212" s="117"/>
      <c r="I212" s="117"/>
      <c r="J212" s="117"/>
      <c r="O212" s="108"/>
      <c r="P212" s="108"/>
    </row>
    <row r="213" spans="1:16" x14ac:dyDescent="0.25">
      <c r="A213" s="1" t="s">
        <v>50</v>
      </c>
      <c r="B213" s="122">
        <v>1010</v>
      </c>
      <c r="C213" s="122">
        <v>1080</v>
      </c>
      <c r="E213" s="117"/>
      <c r="F213" s="117"/>
      <c r="I213" s="117"/>
      <c r="J213" s="117"/>
      <c r="O213" s="108"/>
      <c r="P213" s="108"/>
    </row>
    <row r="214" spans="1:16" x14ac:dyDescent="0.25">
      <c r="O214" s="108"/>
      <c r="P214" s="108"/>
    </row>
    <row r="215" spans="1:16" x14ac:dyDescent="0.25">
      <c r="O215" s="108"/>
      <c r="P215" s="108"/>
    </row>
    <row r="216" spans="1:16" x14ac:dyDescent="0.25">
      <c r="O216" s="108"/>
      <c r="P216" s="108"/>
    </row>
    <row r="217" spans="1:16" x14ac:dyDescent="0.25">
      <c r="O217" s="108"/>
      <c r="P217" s="108"/>
    </row>
    <row r="218" spans="1:16" x14ac:dyDescent="0.25">
      <c r="O218" s="108"/>
      <c r="P218" s="108"/>
    </row>
    <row r="219" spans="1:16" x14ac:dyDescent="0.25">
      <c r="O219" s="108"/>
      <c r="P219" s="108"/>
    </row>
    <row r="220" spans="1:16" x14ac:dyDescent="0.25">
      <c r="O220" s="108"/>
      <c r="P220" s="108"/>
    </row>
    <row r="221" spans="1:16" x14ac:dyDescent="0.25">
      <c r="O221" s="108"/>
      <c r="P221" s="108"/>
    </row>
    <row r="222" spans="1:16" x14ac:dyDescent="0.25">
      <c r="O222" s="108"/>
      <c r="P222" s="108"/>
    </row>
    <row r="223" spans="1:16" x14ac:dyDescent="0.25">
      <c r="O223" s="108"/>
      <c r="P223" s="108"/>
    </row>
    <row r="224" spans="1:16" x14ac:dyDescent="0.25">
      <c r="O224" s="108"/>
      <c r="P224" s="108"/>
    </row>
    <row r="225" spans="15:16" x14ac:dyDescent="0.25">
      <c r="O225" s="108"/>
      <c r="P225" s="108"/>
    </row>
    <row r="226" spans="15:16" x14ac:dyDescent="0.25">
      <c r="O226" s="108"/>
      <c r="P226" s="108"/>
    </row>
    <row r="227" spans="15:16" x14ac:dyDescent="0.25">
      <c r="O227" s="108"/>
      <c r="P227" s="108"/>
    </row>
    <row r="228" spans="15:16" x14ac:dyDescent="0.25">
      <c r="O228" s="108"/>
      <c r="P228" s="108"/>
    </row>
    <row r="229" spans="15:16" x14ac:dyDescent="0.25">
      <c r="O229" s="108"/>
      <c r="P229" s="108"/>
    </row>
    <row r="230" spans="15:16" x14ac:dyDescent="0.25">
      <c r="O230" s="108"/>
      <c r="P230" s="108"/>
    </row>
    <row r="231" spans="15:16" x14ac:dyDescent="0.25">
      <c r="O231" s="108"/>
      <c r="P231" s="108"/>
    </row>
    <row r="232" spans="15:16" x14ac:dyDescent="0.25">
      <c r="O232" s="108"/>
      <c r="P232" s="108"/>
    </row>
    <row r="233" spans="15:16" x14ac:dyDescent="0.25">
      <c r="O233" s="108"/>
      <c r="P233" s="108"/>
    </row>
    <row r="234" spans="15:16" x14ac:dyDescent="0.25">
      <c r="O234" s="108"/>
      <c r="P234" s="108"/>
    </row>
    <row r="235" spans="15:16" x14ac:dyDescent="0.25">
      <c r="O235" s="108"/>
      <c r="P235" s="108"/>
    </row>
    <row r="236" spans="15:16" x14ac:dyDescent="0.25">
      <c r="O236" s="108"/>
      <c r="P236" s="108"/>
    </row>
    <row r="237" spans="15:16" x14ac:dyDescent="0.25">
      <c r="O237" s="108"/>
      <c r="P237" s="108"/>
    </row>
  </sheetData>
  <pageMargins left="0.5" right="0.5" top="0.75" bottom="0.75" header="0.3" footer="0.3"/>
  <pageSetup scale="20" orientation="portrait" horizontalDpi="4294967295" verticalDpi="4294967295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8E37-8C9B-4A4B-834A-9D2135C6DBE5}">
  <sheetPr>
    <tabColor theme="4" tint="0.79998168889431442"/>
    <pageSetUpPr fitToPage="1"/>
  </sheetPr>
  <dimension ref="A1:AG237"/>
  <sheetViews>
    <sheetView zoomScale="80" zoomScaleNormal="80" zoomScaleSheetLayoutView="80" workbookViewId="0">
      <selection activeCell="L14" sqref="L14"/>
    </sheetView>
  </sheetViews>
  <sheetFormatPr defaultRowHeight="15" x14ac:dyDescent="0.25"/>
  <cols>
    <col min="1" max="1" width="26.7109375" style="1" customWidth="1"/>
    <col min="2" max="2" width="25.28515625" style="1" bestFit="1" customWidth="1"/>
    <col min="3" max="3" width="19.85546875" style="1" bestFit="1" customWidth="1"/>
    <col min="14" max="15" width="12.7109375" style="3" bestFit="1" customWidth="1"/>
    <col min="16" max="16" width="9.140625" style="3"/>
    <col min="17" max="17" width="17.42578125" style="3" bestFit="1" customWidth="1"/>
    <col min="18" max="18" width="16.85546875" style="3" bestFit="1" customWidth="1"/>
    <col min="19" max="19" width="13.85546875" style="3" bestFit="1" customWidth="1"/>
    <col min="20" max="20" width="15.28515625" style="3" bestFit="1" customWidth="1"/>
    <col min="21" max="21" width="25.5703125" style="3" bestFit="1" customWidth="1"/>
    <col min="22" max="25" width="11.5703125" style="3" bestFit="1" customWidth="1"/>
    <col min="26" max="27" width="12.7109375" style="3" bestFit="1" customWidth="1"/>
    <col min="28" max="28" width="14.5703125" style="3" bestFit="1" customWidth="1"/>
    <col min="29" max="33" width="12.7109375" style="3" bestFit="1" customWidth="1"/>
    <col min="34" max="217" width="9.140625" style="3"/>
    <col min="218" max="218" width="25.28515625" style="3" customWidth="1"/>
    <col min="219" max="219" width="6.28515625" style="3" customWidth="1"/>
    <col min="220" max="220" width="10.7109375" style="3" customWidth="1"/>
    <col min="221" max="221" width="10.28515625" style="3" customWidth="1"/>
    <col min="222" max="222" width="32.28515625" style="3" customWidth="1"/>
    <col min="223" max="223" width="13.7109375" style="3" customWidth="1"/>
    <col min="224" max="224" width="11.7109375" style="3" customWidth="1"/>
    <col min="225" max="225" width="12.5703125" style="3" customWidth="1"/>
    <col min="226" max="227" width="11.5703125" style="3" customWidth="1"/>
    <col min="228" max="228" width="18.5703125" style="3" customWidth="1"/>
    <col min="229" max="229" width="11.5703125" style="3" customWidth="1"/>
    <col min="230" max="233" width="12.28515625" style="3" customWidth="1"/>
    <col min="234" max="235" width="11" style="3" customWidth="1"/>
    <col min="236" max="236" width="20.28515625" style="3" customWidth="1"/>
    <col min="237" max="237" width="13.7109375" style="3" customWidth="1"/>
    <col min="238" max="238" width="15.28515625" style="3" customWidth="1"/>
    <col min="239" max="239" width="14.5703125" style="3" customWidth="1"/>
    <col min="240" max="241" width="11" style="3" customWidth="1"/>
    <col min="242" max="242" width="12" style="3" customWidth="1"/>
    <col min="243" max="245" width="15.28515625" style="3" customWidth="1"/>
    <col min="246" max="246" width="12.5703125" style="3" customWidth="1"/>
    <col min="247" max="249" width="11.5703125" style="3" customWidth="1"/>
    <col min="250" max="250" width="15.28515625" style="3" customWidth="1"/>
    <col min="251" max="251" width="13.42578125" style="3" customWidth="1"/>
    <col min="252" max="252" width="14.7109375" style="3" customWidth="1"/>
    <col min="253" max="254" width="11.5703125" style="3" customWidth="1"/>
    <col min="255" max="473" width="9.140625" style="3"/>
    <col min="474" max="474" width="25.28515625" style="3" customWidth="1"/>
    <col min="475" max="475" width="6.28515625" style="3" customWidth="1"/>
    <col min="476" max="476" width="10.7109375" style="3" customWidth="1"/>
    <col min="477" max="477" width="10.28515625" style="3" customWidth="1"/>
    <col min="478" max="478" width="32.28515625" style="3" customWidth="1"/>
    <col min="479" max="479" width="13.7109375" style="3" customWidth="1"/>
    <col min="480" max="480" width="11.7109375" style="3" customWidth="1"/>
    <col min="481" max="481" width="12.5703125" style="3" customWidth="1"/>
    <col min="482" max="483" width="11.5703125" style="3" customWidth="1"/>
    <col min="484" max="484" width="18.5703125" style="3" customWidth="1"/>
    <col min="485" max="485" width="11.5703125" style="3" customWidth="1"/>
    <col min="486" max="489" width="12.28515625" style="3" customWidth="1"/>
    <col min="490" max="491" width="11" style="3" customWidth="1"/>
    <col min="492" max="492" width="20.28515625" style="3" customWidth="1"/>
    <col min="493" max="493" width="13.7109375" style="3" customWidth="1"/>
    <col min="494" max="494" width="15.28515625" style="3" customWidth="1"/>
    <col min="495" max="495" width="14.5703125" style="3" customWidth="1"/>
    <col min="496" max="497" width="11" style="3" customWidth="1"/>
    <col min="498" max="498" width="12" style="3" customWidth="1"/>
    <col min="499" max="501" width="15.28515625" style="3" customWidth="1"/>
    <col min="502" max="502" width="12.5703125" style="3" customWidth="1"/>
    <col min="503" max="505" width="11.5703125" style="3" customWidth="1"/>
    <col min="506" max="506" width="15.28515625" style="3" customWidth="1"/>
    <col min="507" max="507" width="13.42578125" style="3" customWidth="1"/>
    <col min="508" max="508" width="14.7109375" style="3" customWidth="1"/>
    <col min="509" max="510" width="11.5703125" style="3" customWidth="1"/>
    <col min="511" max="729" width="9.140625" style="3"/>
    <col min="730" max="730" width="25.28515625" style="3" customWidth="1"/>
    <col min="731" max="731" width="6.28515625" style="3" customWidth="1"/>
    <col min="732" max="732" width="10.7109375" style="3" customWidth="1"/>
    <col min="733" max="733" width="10.28515625" style="3" customWidth="1"/>
    <col min="734" max="734" width="32.28515625" style="3" customWidth="1"/>
    <col min="735" max="735" width="13.7109375" style="3" customWidth="1"/>
    <col min="736" max="736" width="11.7109375" style="3" customWidth="1"/>
    <col min="737" max="737" width="12.5703125" style="3" customWidth="1"/>
    <col min="738" max="739" width="11.5703125" style="3" customWidth="1"/>
    <col min="740" max="740" width="18.5703125" style="3" customWidth="1"/>
    <col min="741" max="741" width="11.5703125" style="3" customWidth="1"/>
    <col min="742" max="745" width="12.28515625" style="3" customWidth="1"/>
    <col min="746" max="747" width="11" style="3" customWidth="1"/>
    <col min="748" max="748" width="20.28515625" style="3" customWidth="1"/>
    <col min="749" max="749" width="13.7109375" style="3" customWidth="1"/>
    <col min="750" max="750" width="15.28515625" style="3" customWidth="1"/>
    <col min="751" max="751" width="14.5703125" style="3" customWidth="1"/>
    <col min="752" max="753" width="11" style="3" customWidth="1"/>
    <col min="754" max="754" width="12" style="3" customWidth="1"/>
    <col min="755" max="757" width="15.28515625" style="3" customWidth="1"/>
    <col min="758" max="758" width="12.5703125" style="3" customWidth="1"/>
    <col min="759" max="761" width="11.5703125" style="3" customWidth="1"/>
    <col min="762" max="762" width="15.28515625" style="3" customWidth="1"/>
    <col min="763" max="763" width="13.42578125" style="3" customWidth="1"/>
    <col min="764" max="764" width="14.7109375" style="3" customWidth="1"/>
    <col min="765" max="766" width="11.5703125" style="3" customWidth="1"/>
    <col min="767" max="985" width="9.140625" style="3"/>
    <col min="986" max="986" width="25.28515625" style="3" customWidth="1"/>
    <col min="987" max="987" width="6.28515625" style="3" customWidth="1"/>
    <col min="988" max="988" width="10.7109375" style="3" customWidth="1"/>
    <col min="989" max="989" width="10.28515625" style="3" customWidth="1"/>
    <col min="990" max="990" width="32.28515625" style="3" customWidth="1"/>
    <col min="991" max="991" width="13.7109375" style="3" customWidth="1"/>
    <col min="992" max="992" width="11.7109375" style="3" customWidth="1"/>
    <col min="993" max="993" width="12.5703125" style="3" customWidth="1"/>
    <col min="994" max="995" width="11.5703125" style="3" customWidth="1"/>
    <col min="996" max="996" width="18.5703125" style="3" customWidth="1"/>
    <col min="997" max="997" width="11.5703125" style="3" customWidth="1"/>
    <col min="998" max="1001" width="12.28515625" style="3" customWidth="1"/>
    <col min="1002" max="1003" width="11" style="3" customWidth="1"/>
    <col min="1004" max="1004" width="20.28515625" style="3" customWidth="1"/>
    <col min="1005" max="1005" width="13.7109375" style="3" customWidth="1"/>
    <col min="1006" max="1006" width="15.28515625" style="3" customWidth="1"/>
    <col min="1007" max="1007" width="14.5703125" style="3" customWidth="1"/>
    <col min="1008" max="1009" width="11" style="3" customWidth="1"/>
    <col min="1010" max="1010" width="12" style="3" customWidth="1"/>
    <col min="1011" max="1013" width="15.28515625" style="3" customWidth="1"/>
    <col min="1014" max="1014" width="12.5703125" style="3" customWidth="1"/>
    <col min="1015" max="1017" width="11.5703125" style="3" customWidth="1"/>
    <col min="1018" max="1018" width="15.28515625" style="3" customWidth="1"/>
    <col min="1019" max="1019" width="13.42578125" style="3" customWidth="1"/>
    <col min="1020" max="1020" width="14.7109375" style="3" customWidth="1"/>
    <col min="1021" max="1022" width="11.5703125" style="3" customWidth="1"/>
    <col min="1023" max="1241" width="9.140625" style="3"/>
    <col min="1242" max="1242" width="25.28515625" style="3" customWidth="1"/>
    <col min="1243" max="1243" width="6.28515625" style="3" customWidth="1"/>
    <col min="1244" max="1244" width="10.7109375" style="3" customWidth="1"/>
    <col min="1245" max="1245" width="10.28515625" style="3" customWidth="1"/>
    <col min="1246" max="1246" width="32.28515625" style="3" customWidth="1"/>
    <col min="1247" max="1247" width="13.7109375" style="3" customWidth="1"/>
    <col min="1248" max="1248" width="11.7109375" style="3" customWidth="1"/>
    <col min="1249" max="1249" width="12.5703125" style="3" customWidth="1"/>
    <col min="1250" max="1251" width="11.5703125" style="3" customWidth="1"/>
    <col min="1252" max="1252" width="18.5703125" style="3" customWidth="1"/>
    <col min="1253" max="1253" width="11.5703125" style="3" customWidth="1"/>
    <col min="1254" max="1257" width="12.28515625" style="3" customWidth="1"/>
    <col min="1258" max="1259" width="11" style="3" customWidth="1"/>
    <col min="1260" max="1260" width="20.28515625" style="3" customWidth="1"/>
    <col min="1261" max="1261" width="13.7109375" style="3" customWidth="1"/>
    <col min="1262" max="1262" width="15.28515625" style="3" customWidth="1"/>
    <col min="1263" max="1263" width="14.5703125" style="3" customWidth="1"/>
    <col min="1264" max="1265" width="11" style="3" customWidth="1"/>
    <col min="1266" max="1266" width="12" style="3" customWidth="1"/>
    <col min="1267" max="1269" width="15.28515625" style="3" customWidth="1"/>
    <col min="1270" max="1270" width="12.5703125" style="3" customWidth="1"/>
    <col min="1271" max="1273" width="11.5703125" style="3" customWidth="1"/>
    <col min="1274" max="1274" width="15.28515625" style="3" customWidth="1"/>
    <col min="1275" max="1275" width="13.42578125" style="3" customWidth="1"/>
    <col min="1276" max="1276" width="14.7109375" style="3" customWidth="1"/>
    <col min="1277" max="1278" width="11.5703125" style="3" customWidth="1"/>
    <col min="1279" max="1497" width="9.140625" style="3"/>
    <col min="1498" max="1498" width="25.28515625" style="3" customWidth="1"/>
    <col min="1499" max="1499" width="6.28515625" style="3" customWidth="1"/>
    <col min="1500" max="1500" width="10.7109375" style="3" customWidth="1"/>
    <col min="1501" max="1501" width="10.28515625" style="3" customWidth="1"/>
    <col min="1502" max="1502" width="32.28515625" style="3" customWidth="1"/>
    <col min="1503" max="1503" width="13.7109375" style="3" customWidth="1"/>
    <col min="1504" max="1504" width="11.7109375" style="3" customWidth="1"/>
    <col min="1505" max="1505" width="12.5703125" style="3" customWidth="1"/>
    <col min="1506" max="1507" width="11.5703125" style="3" customWidth="1"/>
    <col min="1508" max="1508" width="18.5703125" style="3" customWidth="1"/>
    <col min="1509" max="1509" width="11.5703125" style="3" customWidth="1"/>
    <col min="1510" max="1513" width="12.28515625" style="3" customWidth="1"/>
    <col min="1514" max="1515" width="11" style="3" customWidth="1"/>
    <col min="1516" max="1516" width="20.28515625" style="3" customWidth="1"/>
    <col min="1517" max="1517" width="13.7109375" style="3" customWidth="1"/>
    <col min="1518" max="1518" width="15.28515625" style="3" customWidth="1"/>
    <col min="1519" max="1519" width="14.5703125" style="3" customWidth="1"/>
    <col min="1520" max="1521" width="11" style="3" customWidth="1"/>
    <col min="1522" max="1522" width="12" style="3" customWidth="1"/>
    <col min="1523" max="1525" width="15.28515625" style="3" customWidth="1"/>
    <col min="1526" max="1526" width="12.5703125" style="3" customWidth="1"/>
    <col min="1527" max="1529" width="11.5703125" style="3" customWidth="1"/>
    <col min="1530" max="1530" width="15.28515625" style="3" customWidth="1"/>
    <col min="1531" max="1531" width="13.42578125" style="3" customWidth="1"/>
    <col min="1532" max="1532" width="14.7109375" style="3" customWidth="1"/>
    <col min="1533" max="1534" width="11.5703125" style="3" customWidth="1"/>
    <col min="1535" max="1753" width="9.140625" style="3"/>
    <col min="1754" max="1754" width="25.28515625" style="3" customWidth="1"/>
    <col min="1755" max="1755" width="6.28515625" style="3" customWidth="1"/>
    <col min="1756" max="1756" width="10.7109375" style="3" customWidth="1"/>
    <col min="1757" max="1757" width="10.28515625" style="3" customWidth="1"/>
    <col min="1758" max="1758" width="32.28515625" style="3" customWidth="1"/>
    <col min="1759" max="1759" width="13.7109375" style="3" customWidth="1"/>
    <col min="1760" max="1760" width="11.7109375" style="3" customWidth="1"/>
    <col min="1761" max="1761" width="12.5703125" style="3" customWidth="1"/>
    <col min="1762" max="1763" width="11.5703125" style="3" customWidth="1"/>
    <col min="1764" max="1764" width="18.5703125" style="3" customWidth="1"/>
    <col min="1765" max="1765" width="11.5703125" style="3" customWidth="1"/>
    <col min="1766" max="1769" width="12.28515625" style="3" customWidth="1"/>
    <col min="1770" max="1771" width="11" style="3" customWidth="1"/>
    <col min="1772" max="1772" width="20.28515625" style="3" customWidth="1"/>
    <col min="1773" max="1773" width="13.7109375" style="3" customWidth="1"/>
    <col min="1774" max="1774" width="15.28515625" style="3" customWidth="1"/>
    <col min="1775" max="1775" width="14.5703125" style="3" customWidth="1"/>
    <col min="1776" max="1777" width="11" style="3" customWidth="1"/>
    <col min="1778" max="1778" width="12" style="3" customWidth="1"/>
    <col min="1779" max="1781" width="15.28515625" style="3" customWidth="1"/>
    <col min="1782" max="1782" width="12.5703125" style="3" customWidth="1"/>
    <col min="1783" max="1785" width="11.5703125" style="3" customWidth="1"/>
    <col min="1786" max="1786" width="15.28515625" style="3" customWidth="1"/>
    <col min="1787" max="1787" width="13.42578125" style="3" customWidth="1"/>
    <col min="1788" max="1788" width="14.7109375" style="3" customWidth="1"/>
    <col min="1789" max="1790" width="11.5703125" style="3" customWidth="1"/>
    <col min="1791" max="2009" width="9.140625" style="3"/>
    <col min="2010" max="2010" width="25.28515625" style="3" customWidth="1"/>
    <col min="2011" max="2011" width="6.28515625" style="3" customWidth="1"/>
    <col min="2012" max="2012" width="10.7109375" style="3" customWidth="1"/>
    <col min="2013" max="2013" width="10.28515625" style="3" customWidth="1"/>
    <col min="2014" max="2014" width="32.28515625" style="3" customWidth="1"/>
    <col min="2015" max="2015" width="13.7109375" style="3" customWidth="1"/>
    <col min="2016" max="2016" width="11.7109375" style="3" customWidth="1"/>
    <col min="2017" max="2017" width="12.5703125" style="3" customWidth="1"/>
    <col min="2018" max="2019" width="11.5703125" style="3" customWidth="1"/>
    <col min="2020" max="2020" width="18.5703125" style="3" customWidth="1"/>
    <col min="2021" max="2021" width="11.5703125" style="3" customWidth="1"/>
    <col min="2022" max="2025" width="12.28515625" style="3" customWidth="1"/>
    <col min="2026" max="2027" width="11" style="3" customWidth="1"/>
    <col min="2028" max="2028" width="20.28515625" style="3" customWidth="1"/>
    <col min="2029" max="2029" width="13.7109375" style="3" customWidth="1"/>
    <col min="2030" max="2030" width="15.28515625" style="3" customWidth="1"/>
    <col min="2031" max="2031" width="14.5703125" style="3" customWidth="1"/>
    <col min="2032" max="2033" width="11" style="3" customWidth="1"/>
    <col min="2034" max="2034" width="12" style="3" customWidth="1"/>
    <col min="2035" max="2037" width="15.28515625" style="3" customWidth="1"/>
    <col min="2038" max="2038" width="12.5703125" style="3" customWidth="1"/>
    <col min="2039" max="2041" width="11.5703125" style="3" customWidth="1"/>
    <col min="2042" max="2042" width="15.28515625" style="3" customWidth="1"/>
    <col min="2043" max="2043" width="13.42578125" style="3" customWidth="1"/>
    <col min="2044" max="2044" width="14.7109375" style="3" customWidth="1"/>
    <col min="2045" max="2046" width="11.5703125" style="3" customWidth="1"/>
    <col min="2047" max="2265" width="9.140625" style="3"/>
    <col min="2266" max="2266" width="25.28515625" style="3" customWidth="1"/>
    <col min="2267" max="2267" width="6.28515625" style="3" customWidth="1"/>
    <col min="2268" max="2268" width="10.7109375" style="3" customWidth="1"/>
    <col min="2269" max="2269" width="10.28515625" style="3" customWidth="1"/>
    <col min="2270" max="2270" width="32.28515625" style="3" customWidth="1"/>
    <col min="2271" max="2271" width="13.7109375" style="3" customWidth="1"/>
    <col min="2272" max="2272" width="11.7109375" style="3" customWidth="1"/>
    <col min="2273" max="2273" width="12.5703125" style="3" customWidth="1"/>
    <col min="2274" max="2275" width="11.5703125" style="3" customWidth="1"/>
    <col min="2276" max="2276" width="18.5703125" style="3" customWidth="1"/>
    <col min="2277" max="2277" width="11.5703125" style="3" customWidth="1"/>
    <col min="2278" max="2281" width="12.28515625" style="3" customWidth="1"/>
    <col min="2282" max="2283" width="11" style="3" customWidth="1"/>
    <col min="2284" max="2284" width="20.28515625" style="3" customWidth="1"/>
    <col min="2285" max="2285" width="13.7109375" style="3" customWidth="1"/>
    <col min="2286" max="2286" width="15.28515625" style="3" customWidth="1"/>
    <col min="2287" max="2287" width="14.5703125" style="3" customWidth="1"/>
    <col min="2288" max="2289" width="11" style="3" customWidth="1"/>
    <col min="2290" max="2290" width="12" style="3" customWidth="1"/>
    <col min="2291" max="2293" width="15.28515625" style="3" customWidth="1"/>
    <col min="2294" max="2294" width="12.5703125" style="3" customWidth="1"/>
    <col min="2295" max="2297" width="11.5703125" style="3" customWidth="1"/>
    <col min="2298" max="2298" width="15.28515625" style="3" customWidth="1"/>
    <col min="2299" max="2299" width="13.42578125" style="3" customWidth="1"/>
    <col min="2300" max="2300" width="14.7109375" style="3" customWidth="1"/>
    <col min="2301" max="2302" width="11.5703125" style="3" customWidth="1"/>
    <col min="2303" max="2521" width="9.140625" style="3"/>
    <col min="2522" max="2522" width="25.28515625" style="3" customWidth="1"/>
    <col min="2523" max="2523" width="6.28515625" style="3" customWidth="1"/>
    <col min="2524" max="2524" width="10.7109375" style="3" customWidth="1"/>
    <col min="2525" max="2525" width="10.28515625" style="3" customWidth="1"/>
    <col min="2526" max="2526" width="32.28515625" style="3" customWidth="1"/>
    <col min="2527" max="2527" width="13.7109375" style="3" customWidth="1"/>
    <col min="2528" max="2528" width="11.7109375" style="3" customWidth="1"/>
    <col min="2529" max="2529" width="12.5703125" style="3" customWidth="1"/>
    <col min="2530" max="2531" width="11.5703125" style="3" customWidth="1"/>
    <col min="2532" max="2532" width="18.5703125" style="3" customWidth="1"/>
    <col min="2533" max="2533" width="11.5703125" style="3" customWidth="1"/>
    <col min="2534" max="2537" width="12.28515625" style="3" customWidth="1"/>
    <col min="2538" max="2539" width="11" style="3" customWidth="1"/>
    <col min="2540" max="2540" width="20.28515625" style="3" customWidth="1"/>
    <col min="2541" max="2541" width="13.7109375" style="3" customWidth="1"/>
    <col min="2542" max="2542" width="15.28515625" style="3" customWidth="1"/>
    <col min="2543" max="2543" width="14.5703125" style="3" customWidth="1"/>
    <col min="2544" max="2545" width="11" style="3" customWidth="1"/>
    <col min="2546" max="2546" width="12" style="3" customWidth="1"/>
    <col min="2547" max="2549" width="15.28515625" style="3" customWidth="1"/>
    <col min="2550" max="2550" width="12.5703125" style="3" customWidth="1"/>
    <col min="2551" max="2553" width="11.5703125" style="3" customWidth="1"/>
    <col min="2554" max="2554" width="15.28515625" style="3" customWidth="1"/>
    <col min="2555" max="2555" width="13.42578125" style="3" customWidth="1"/>
    <col min="2556" max="2556" width="14.7109375" style="3" customWidth="1"/>
    <col min="2557" max="2558" width="11.5703125" style="3" customWidth="1"/>
    <col min="2559" max="2777" width="9.140625" style="3"/>
    <col min="2778" max="2778" width="25.28515625" style="3" customWidth="1"/>
    <col min="2779" max="2779" width="6.28515625" style="3" customWidth="1"/>
    <col min="2780" max="2780" width="10.7109375" style="3" customWidth="1"/>
    <col min="2781" max="2781" width="10.28515625" style="3" customWidth="1"/>
    <col min="2782" max="2782" width="32.28515625" style="3" customWidth="1"/>
    <col min="2783" max="2783" width="13.7109375" style="3" customWidth="1"/>
    <col min="2784" max="2784" width="11.7109375" style="3" customWidth="1"/>
    <col min="2785" max="2785" width="12.5703125" style="3" customWidth="1"/>
    <col min="2786" max="2787" width="11.5703125" style="3" customWidth="1"/>
    <col min="2788" max="2788" width="18.5703125" style="3" customWidth="1"/>
    <col min="2789" max="2789" width="11.5703125" style="3" customWidth="1"/>
    <col min="2790" max="2793" width="12.28515625" style="3" customWidth="1"/>
    <col min="2794" max="2795" width="11" style="3" customWidth="1"/>
    <col min="2796" max="2796" width="20.28515625" style="3" customWidth="1"/>
    <col min="2797" max="2797" width="13.7109375" style="3" customWidth="1"/>
    <col min="2798" max="2798" width="15.28515625" style="3" customWidth="1"/>
    <col min="2799" max="2799" width="14.5703125" style="3" customWidth="1"/>
    <col min="2800" max="2801" width="11" style="3" customWidth="1"/>
    <col min="2802" max="2802" width="12" style="3" customWidth="1"/>
    <col min="2803" max="2805" width="15.28515625" style="3" customWidth="1"/>
    <col min="2806" max="2806" width="12.5703125" style="3" customWidth="1"/>
    <col min="2807" max="2809" width="11.5703125" style="3" customWidth="1"/>
    <col min="2810" max="2810" width="15.28515625" style="3" customWidth="1"/>
    <col min="2811" max="2811" width="13.42578125" style="3" customWidth="1"/>
    <col min="2812" max="2812" width="14.7109375" style="3" customWidth="1"/>
    <col min="2813" max="2814" width="11.5703125" style="3" customWidth="1"/>
    <col min="2815" max="3033" width="9.140625" style="3"/>
    <col min="3034" max="3034" width="25.28515625" style="3" customWidth="1"/>
    <col min="3035" max="3035" width="6.28515625" style="3" customWidth="1"/>
    <col min="3036" max="3036" width="10.7109375" style="3" customWidth="1"/>
    <col min="3037" max="3037" width="10.28515625" style="3" customWidth="1"/>
    <col min="3038" max="3038" width="32.28515625" style="3" customWidth="1"/>
    <col min="3039" max="3039" width="13.7109375" style="3" customWidth="1"/>
    <col min="3040" max="3040" width="11.7109375" style="3" customWidth="1"/>
    <col min="3041" max="3041" width="12.5703125" style="3" customWidth="1"/>
    <col min="3042" max="3043" width="11.5703125" style="3" customWidth="1"/>
    <col min="3044" max="3044" width="18.5703125" style="3" customWidth="1"/>
    <col min="3045" max="3045" width="11.5703125" style="3" customWidth="1"/>
    <col min="3046" max="3049" width="12.28515625" style="3" customWidth="1"/>
    <col min="3050" max="3051" width="11" style="3" customWidth="1"/>
    <col min="3052" max="3052" width="20.28515625" style="3" customWidth="1"/>
    <col min="3053" max="3053" width="13.7109375" style="3" customWidth="1"/>
    <col min="3054" max="3054" width="15.28515625" style="3" customWidth="1"/>
    <col min="3055" max="3055" width="14.5703125" style="3" customWidth="1"/>
    <col min="3056" max="3057" width="11" style="3" customWidth="1"/>
    <col min="3058" max="3058" width="12" style="3" customWidth="1"/>
    <col min="3059" max="3061" width="15.28515625" style="3" customWidth="1"/>
    <col min="3062" max="3062" width="12.5703125" style="3" customWidth="1"/>
    <col min="3063" max="3065" width="11.5703125" style="3" customWidth="1"/>
    <col min="3066" max="3066" width="15.28515625" style="3" customWidth="1"/>
    <col min="3067" max="3067" width="13.42578125" style="3" customWidth="1"/>
    <col min="3068" max="3068" width="14.7109375" style="3" customWidth="1"/>
    <col min="3069" max="3070" width="11.5703125" style="3" customWidth="1"/>
    <col min="3071" max="3289" width="9.140625" style="3"/>
    <col min="3290" max="3290" width="25.28515625" style="3" customWidth="1"/>
    <col min="3291" max="3291" width="6.28515625" style="3" customWidth="1"/>
    <col min="3292" max="3292" width="10.7109375" style="3" customWidth="1"/>
    <col min="3293" max="3293" width="10.28515625" style="3" customWidth="1"/>
    <col min="3294" max="3294" width="32.28515625" style="3" customWidth="1"/>
    <col min="3295" max="3295" width="13.7109375" style="3" customWidth="1"/>
    <col min="3296" max="3296" width="11.7109375" style="3" customWidth="1"/>
    <col min="3297" max="3297" width="12.5703125" style="3" customWidth="1"/>
    <col min="3298" max="3299" width="11.5703125" style="3" customWidth="1"/>
    <col min="3300" max="3300" width="18.5703125" style="3" customWidth="1"/>
    <col min="3301" max="3301" width="11.5703125" style="3" customWidth="1"/>
    <col min="3302" max="3305" width="12.28515625" style="3" customWidth="1"/>
    <col min="3306" max="3307" width="11" style="3" customWidth="1"/>
    <col min="3308" max="3308" width="20.28515625" style="3" customWidth="1"/>
    <col min="3309" max="3309" width="13.7109375" style="3" customWidth="1"/>
    <col min="3310" max="3310" width="15.28515625" style="3" customWidth="1"/>
    <col min="3311" max="3311" width="14.5703125" style="3" customWidth="1"/>
    <col min="3312" max="3313" width="11" style="3" customWidth="1"/>
    <col min="3314" max="3314" width="12" style="3" customWidth="1"/>
    <col min="3315" max="3317" width="15.28515625" style="3" customWidth="1"/>
    <col min="3318" max="3318" width="12.5703125" style="3" customWidth="1"/>
    <col min="3319" max="3321" width="11.5703125" style="3" customWidth="1"/>
    <col min="3322" max="3322" width="15.28515625" style="3" customWidth="1"/>
    <col min="3323" max="3323" width="13.42578125" style="3" customWidth="1"/>
    <col min="3324" max="3324" width="14.7109375" style="3" customWidth="1"/>
    <col min="3325" max="3326" width="11.5703125" style="3" customWidth="1"/>
    <col min="3327" max="3545" width="9.140625" style="3"/>
    <col min="3546" max="3546" width="25.28515625" style="3" customWidth="1"/>
    <col min="3547" max="3547" width="6.28515625" style="3" customWidth="1"/>
    <col min="3548" max="3548" width="10.7109375" style="3" customWidth="1"/>
    <col min="3549" max="3549" width="10.28515625" style="3" customWidth="1"/>
    <col min="3550" max="3550" width="32.28515625" style="3" customWidth="1"/>
    <col min="3551" max="3551" width="13.7109375" style="3" customWidth="1"/>
    <col min="3552" max="3552" width="11.7109375" style="3" customWidth="1"/>
    <col min="3553" max="3553" width="12.5703125" style="3" customWidth="1"/>
    <col min="3554" max="3555" width="11.5703125" style="3" customWidth="1"/>
    <col min="3556" max="3556" width="18.5703125" style="3" customWidth="1"/>
    <col min="3557" max="3557" width="11.5703125" style="3" customWidth="1"/>
    <col min="3558" max="3561" width="12.28515625" style="3" customWidth="1"/>
    <col min="3562" max="3563" width="11" style="3" customWidth="1"/>
    <col min="3564" max="3564" width="20.28515625" style="3" customWidth="1"/>
    <col min="3565" max="3565" width="13.7109375" style="3" customWidth="1"/>
    <col min="3566" max="3566" width="15.28515625" style="3" customWidth="1"/>
    <col min="3567" max="3567" width="14.5703125" style="3" customWidth="1"/>
    <col min="3568" max="3569" width="11" style="3" customWidth="1"/>
    <col min="3570" max="3570" width="12" style="3" customWidth="1"/>
    <col min="3571" max="3573" width="15.28515625" style="3" customWidth="1"/>
    <col min="3574" max="3574" width="12.5703125" style="3" customWidth="1"/>
    <col min="3575" max="3577" width="11.5703125" style="3" customWidth="1"/>
    <col min="3578" max="3578" width="15.28515625" style="3" customWidth="1"/>
    <col min="3579" max="3579" width="13.42578125" style="3" customWidth="1"/>
    <col min="3580" max="3580" width="14.7109375" style="3" customWidth="1"/>
    <col min="3581" max="3582" width="11.5703125" style="3" customWidth="1"/>
    <col min="3583" max="3801" width="9.140625" style="3"/>
    <col min="3802" max="3802" width="25.28515625" style="3" customWidth="1"/>
    <col min="3803" max="3803" width="6.28515625" style="3" customWidth="1"/>
    <col min="3804" max="3804" width="10.7109375" style="3" customWidth="1"/>
    <col min="3805" max="3805" width="10.28515625" style="3" customWidth="1"/>
    <col min="3806" max="3806" width="32.28515625" style="3" customWidth="1"/>
    <col min="3807" max="3807" width="13.7109375" style="3" customWidth="1"/>
    <col min="3808" max="3808" width="11.7109375" style="3" customWidth="1"/>
    <col min="3809" max="3809" width="12.5703125" style="3" customWidth="1"/>
    <col min="3810" max="3811" width="11.5703125" style="3" customWidth="1"/>
    <col min="3812" max="3812" width="18.5703125" style="3" customWidth="1"/>
    <col min="3813" max="3813" width="11.5703125" style="3" customWidth="1"/>
    <col min="3814" max="3817" width="12.28515625" style="3" customWidth="1"/>
    <col min="3818" max="3819" width="11" style="3" customWidth="1"/>
    <col min="3820" max="3820" width="20.28515625" style="3" customWidth="1"/>
    <col min="3821" max="3821" width="13.7109375" style="3" customWidth="1"/>
    <col min="3822" max="3822" width="15.28515625" style="3" customWidth="1"/>
    <col min="3823" max="3823" width="14.5703125" style="3" customWidth="1"/>
    <col min="3824" max="3825" width="11" style="3" customWidth="1"/>
    <col min="3826" max="3826" width="12" style="3" customWidth="1"/>
    <col min="3827" max="3829" width="15.28515625" style="3" customWidth="1"/>
    <col min="3830" max="3830" width="12.5703125" style="3" customWidth="1"/>
    <col min="3831" max="3833" width="11.5703125" style="3" customWidth="1"/>
    <col min="3834" max="3834" width="15.28515625" style="3" customWidth="1"/>
    <col min="3835" max="3835" width="13.42578125" style="3" customWidth="1"/>
    <col min="3836" max="3836" width="14.7109375" style="3" customWidth="1"/>
    <col min="3837" max="3838" width="11.5703125" style="3" customWidth="1"/>
    <col min="3839" max="4057" width="9.140625" style="3"/>
    <col min="4058" max="4058" width="25.28515625" style="3" customWidth="1"/>
    <col min="4059" max="4059" width="6.28515625" style="3" customWidth="1"/>
    <col min="4060" max="4060" width="10.7109375" style="3" customWidth="1"/>
    <col min="4061" max="4061" width="10.28515625" style="3" customWidth="1"/>
    <col min="4062" max="4062" width="32.28515625" style="3" customWidth="1"/>
    <col min="4063" max="4063" width="13.7109375" style="3" customWidth="1"/>
    <col min="4064" max="4064" width="11.7109375" style="3" customWidth="1"/>
    <col min="4065" max="4065" width="12.5703125" style="3" customWidth="1"/>
    <col min="4066" max="4067" width="11.5703125" style="3" customWidth="1"/>
    <col min="4068" max="4068" width="18.5703125" style="3" customWidth="1"/>
    <col min="4069" max="4069" width="11.5703125" style="3" customWidth="1"/>
    <col min="4070" max="4073" width="12.28515625" style="3" customWidth="1"/>
    <col min="4074" max="4075" width="11" style="3" customWidth="1"/>
    <col min="4076" max="4076" width="20.28515625" style="3" customWidth="1"/>
    <col min="4077" max="4077" width="13.7109375" style="3" customWidth="1"/>
    <col min="4078" max="4078" width="15.28515625" style="3" customWidth="1"/>
    <col min="4079" max="4079" width="14.5703125" style="3" customWidth="1"/>
    <col min="4080" max="4081" width="11" style="3" customWidth="1"/>
    <col min="4082" max="4082" width="12" style="3" customWidth="1"/>
    <col min="4083" max="4085" width="15.28515625" style="3" customWidth="1"/>
    <col min="4086" max="4086" width="12.5703125" style="3" customWidth="1"/>
    <col min="4087" max="4089" width="11.5703125" style="3" customWidth="1"/>
    <col min="4090" max="4090" width="15.28515625" style="3" customWidth="1"/>
    <col min="4091" max="4091" width="13.42578125" style="3" customWidth="1"/>
    <col min="4092" max="4092" width="14.7109375" style="3" customWidth="1"/>
    <col min="4093" max="4094" width="11.5703125" style="3" customWidth="1"/>
    <col min="4095" max="4313" width="9.140625" style="3"/>
    <col min="4314" max="4314" width="25.28515625" style="3" customWidth="1"/>
    <col min="4315" max="4315" width="6.28515625" style="3" customWidth="1"/>
    <col min="4316" max="4316" width="10.7109375" style="3" customWidth="1"/>
    <col min="4317" max="4317" width="10.28515625" style="3" customWidth="1"/>
    <col min="4318" max="4318" width="32.28515625" style="3" customWidth="1"/>
    <col min="4319" max="4319" width="13.7109375" style="3" customWidth="1"/>
    <col min="4320" max="4320" width="11.7109375" style="3" customWidth="1"/>
    <col min="4321" max="4321" width="12.5703125" style="3" customWidth="1"/>
    <col min="4322" max="4323" width="11.5703125" style="3" customWidth="1"/>
    <col min="4324" max="4324" width="18.5703125" style="3" customWidth="1"/>
    <col min="4325" max="4325" width="11.5703125" style="3" customWidth="1"/>
    <col min="4326" max="4329" width="12.28515625" style="3" customWidth="1"/>
    <col min="4330" max="4331" width="11" style="3" customWidth="1"/>
    <col min="4332" max="4332" width="20.28515625" style="3" customWidth="1"/>
    <col min="4333" max="4333" width="13.7109375" style="3" customWidth="1"/>
    <col min="4334" max="4334" width="15.28515625" style="3" customWidth="1"/>
    <col min="4335" max="4335" width="14.5703125" style="3" customWidth="1"/>
    <col min="4336" max="4337" width="11" style="3" customWidth="1"/>
    <col min="4338" max="4338" width="12" style="3" customWidth="1"/>
    <col min="4339" max="4341" width="15.28515625" style="3" customWidth="1"/>
    <col min="4342" max="4342" width="12.5703125" style="3" customWidth="1"/>
    <col min="4343" max="4345" width="11.5703125" style="3" customWidth="1"/>
    <col min="4346" max="4346" width="15.28515625" style="3" customWidth="1"/>
    <col min="4347" max="4347" width="13.42578125" style="3" customWidth="1"/>
    <col min="4348" max="4348" width="14.7109375" style="3" customWidth="1"/>
    <col min="4349" max="4350" width="11.5703125" style="3" customWidth="1"/>
    <col min="4351" max="4569" width="9.140625" style="3"/>
    <col min="4570" max="4570" width="25.28515625" style="3" customWidth="1"/>
    <col min="4571" max="4571" width="6.28515625" style="3" customWidth="1"/>
    <col min="4572" max="4572" width="10.7109375" style="3" customWidth="1"/>
    <col min="4573" max="4573" width="10.28515625" style="3" customWidth="1"/>
    <col min="4574" max="4574" width="32.28515625" style="3" customWidth="1"/>
    <col min="4575" max="4575" width="13.7109375" style="3" customWidth="1"/>
    <col min="4576" max="4576" width="11.7109375" style="3" customWidth="1"/>
    <col min="4577" max="4577" width="12.5703125" style="3" customWidth="1"/>
    <col min="4578" max="4579" width="11.5703125" style="3" customWidth="1"/>
    <col min="4580" max="4580" width="18.5703125" style="3" customWidth="1"/>
    <col min="4581" max="4581" width="11.5703125" style="3" customWidth="1"/>
    <col min="4582" max="4585" width="12.28515625" style="3" customWidth="1"/>
    <col min="4586" max="4587" width="11" style="3" customWidth="1"/>
    <col min="4588" max="4588" width="20.28515625" style="3" customWidth="1"/>
    <col min="4589" max="4589" width="13.7109375" style="3" customWidth="1"/>
    <col min="4590" max="4590" width="15.28515625" style="3" customWidth="1"/>
    <col min="4591" max="4591" width="14.5703125" style="3" customWidth="1"/>
    <col min="4592" max="4593" width="11" style="3" customWidth="1"/>
    <col min="4594" max="4594" width="12" style="3" customWidth="1"/>
    <col min="4595" max="4597" width="15.28515625" style="3" customWidth="1"/>
    <col min="4598" max="4598" width="12.5703125" style="3" customWidth="1"/>
    <col min="4599" max="4601" width="11.5703125" style="3" customWidth="1"/>
    <col min="4602" max="4602" width="15.28515625" style="3" customWidth="1"/>
    <col min="4603" max="4603" width="13.42578125" style="3" customWidth="1"/>
    <col min="4604" max="4604" width="14.7109375" style="3" customWidth="1"/>
    <col min="4605" max="4606" width="11.5703125" style="3" customWidth="1"/>
    <col min="4607" max="4825" width="9.140625" style="3"/>
    <col min="4826" max="4826" width="25.28515625" style="3" customWidth="1"/>
    <col min="4827" max="4827" width="6.28515625" style="3" customWidth="1"/>
    <col min="4828" max="4828" width="10.7109375" style="3" customWidth="1"/>
    <col min="4829" max="4829" width="10.28515625" style="3" customWidth="1"/>
    <col min="4830" max="4830" width="32.28515625" style="3" customWidth="1"/>
    <col min="4831" max="4831" width="13.7109375" style="3" customWidth="1"/>
    <col min="4832" max="4832" width="11.7109375" style="3" customWidth="1"/>
    <col min="4833" max="4833" width="12.5703125" style="3" customWidth="1"/>
    <col min="4834" max="4835" width="11.5703125" style="3" customWidth="1"/>
    <col min="4836" max="4836" width="18.5703125" style="3" customWidth="1"/>
    <col min="4837" max="4837" width="11.5703125" style="3" customWidth="1"/>
    <col min="4838" max="4841" width="12.28515625" style="3" customWidth="1"/>
    <col min="4842" max="4843" width="11" style="3" customWidth="1"/>
    <col min="4844" max="4844" width="20.28515625" style="3" customWidth="1"/>
    <col min="4845" max="4845" width="13.7109375" style="3" customWidth="1"/>
    <col min="4846" max="4846" width="15.28515625" style="3" customWidth="1"/>
    <col min="4847" max="4847" width="14.5703125" style="3" customWidth="1"/>
    <col min="4848" max="4849" width="11" style="3" customWidth="1"/>
    <col min="4850" max="4850" width="12" style="3" customWidth="1"/>
    <col min="4851" max="4853" width="15.28515625" style="3" customWidth="1"/>
    <col min="4854" max="4854" width="12.5703125" style="3" customWidth="1"/>
    <col min="4855" max="4857" width="11.5703125" style="3" customWidth="1"/>
    <col min="4858" max="4858" width="15.28515625" style="3" customWidth="1"/>
    <col min="4859" max="4859" width="13.42578125" style="3" customWidth="1"/>
    <col min="4860" max="4860" width="14.7109375" style="3" customWidth="1"/>
    <col min="4861" max="4862" width="11.5703125" style="3" customWidth="1"/>
    <col min="4863" max="5081" width="9.140625" style="3"/>
    <col min="5082" max="5082" width="25.28515625" style="3" customWidth="1"/>
    <col min="5083" max="5083" width="6.28515625" style="3" customWidth="1"/>
    <col min="5084" max="5084" width="10.7109375" style="3" customWidth="1"/>
    <col min="5085" max="5085" width="10.28515625" style="3" customWidth="1"/>
    <col min="5086" max="5086" width="32.28515625" style="3" customWidth="1"/>
    <col min="5087" max="5087" width="13.7109375" style="3" customWidth="1"/>
    <col min="5088" max="5088" width="11.7109375" style="3" customWidth="1"/>
    <col min="5089" max="5089" width="12.5703125" style="3" customWidth="1"/>
    <col min="5090" max="5091" width="11.5703125" style="3" customWidth="1"/>
    <col min="5092" max="5092" width="18.5703125" style="3" customWidth="1"/>
    <col min="5093" max="5093" width="11.5703125" style="3" customWidth="1"/>
    <col min="5094" max="5097" width="12.28515625" style="3" customWidth="1"/>
    <col min="5098" max="5099" width="11" style="3" customWidth="1"/>
    <col min="5100" max="5100" width="20.28515625" style="3" customWidth="1"/>
    <col min="5101" max="5101" width="13.7109375" style="3" customWidth="1"/>
    <col min="5102" max="5102" width="15.28515625" style="3" customWidth="1"/>
    <col min="5103" max="5103" width="14.5703125" style="3" customWidth="1"/>
    <col min="5104" max="5105" width="11" style="3" customWidth="1"/>
    <col min="5106" max="5106" width="12" style="3" customWidth="1"/>
    <col min="5107" max="5109" width="15.28515625" style="3" customWidth="1"/>
    <col min="5110" max="5110" width="12.5703125" style="3" customWidth="1"/>
    <col min="5111" max="5113" width="11.5703125" style="3" customWidth="1"/>
    <col min="5114" max="5114" width="15.28515625" style="3" customWidth="1"/>
    <col min="5115" max="5115" width="13.42578125" style="3" customWidth="1"/>
    <col min="5116" max="5116" width="14.7109375" style="3" customWidth="1"/>
    <col min="5117" max="5118" width="11.5703125" style="3" customWidth="1"/>
    <col min="5119" max="5337" width="9.140625" style="3"/>
    <col min="5338" max="5338" width="25.28515625" style="3" customWidth="1"/>
    <col min="5339" max="5339" width="6.28515625" style="3" customWidth="1"/>
    <col min="5340" max="5340" width="10.7109375" style="3" customWidth="1"/>
    <col min="5341" max="5341" width="10.28515625" style="3" customWidth="1"/>
    <col min="5342" max="5342" width="32.28515625" style="3" customWidth="1"/>
    <col min="5343" max="5343" width="13.7109375" style="3" customWidth="1"/>
    <col min="5344" max="5344" width="11.7109375" style="3" customWidth="1"/>
    <col min="5345" max="5345" width="12.5703125" style="3" customWidth="1"/>
    <col min="5346" max="5347" width="11.5703125" style="3" customWidth="1"/>
    <col min="5348" max="5348" width="18.5703125" style="3" customWidth="1"/>
    <col min="5349" max="5349" width="11.5703125" style="3" customWidth="1"/>
    <col min="5350" max="5353" width="12.28515625" style="3" customWidth="1"/>
    <col min="5354" max="5355" width="11" style="3" customWidth="1"/>
    <col min="5356" max="5356" width="20.28515625" style="3" customWidth="1"/>
    <col min="5357" max="5357" width="13.7109375" style="3" customWidth="1"/>
    <col min="5358" max="5358" width="15.28515625" style="3" customWidth="1"/>
    <col min="5359" max="5359" width="14.5703125" style="3" customWidth="1"/>
    <col min="5360" max="5361" width="11" style="3" customWidth="1"/>
    <col min="5362" max="5362" width="12" style="3" customWidth="1"/>
    <col min="5363" max="5365" width="15.28515625" style="3" customWidth="1"/>
    <col min="5366" max="5366" width="12.5703125" style="3" customWidth="1"/>
    <col min="5367" max="5369" width="11.5703125" style="3" customWidth="1"/>
    <col min="5370" max="5370" width="15.28515625" style="3" customWidth="1"/>
    <col min="5371" max="5371" width="13.42578125" style="3" customWidth="1"/>
    <col min="5372" max="5372" width="14.7109375" style="3" customWidth="1"/>
    <col min="5373" max="5374" width="11.5703125" style="3" customWidth="1"/>
    <col min="5375" max="5593" width="9.140625" style="3"/>
    <col min="5594" max="5594" width="25.28515625" style="3" customWidth="1"/>
    <col min="5595" max="5595" width="6.28515625" style="3" customWidth="1"/>
    <col min="5596" max="5596" width="10.7109375" style="3" customWidth="1"/>
    <col min="5597" max="5597" width="10.28515625" style="3" customWidth="1"/>
    <col min="5598" max="5598" width="32.28515625" style="3" customWidth="1"/>
    <col min="5599" max="5599" width="13.7109375" style="3" customWidth="1"/>
    <col min="5600" max="5600" width="11.7109375" style="3" customWidth="1"/>
    <col min="5601" max="5601" width="12.5703125" style="3" customWidth="1"/>
    <col min="5602" max="5603" width="11.5703125" style="3" customWidth="1"/>
    <col min="5604" max="5604" width="18.5703125" style="3" customWidth="1"/>
    <col min="5605" max="5605" width="11.5703125" style="3" customWidth="1"/>
    <col min="5606" max="5609" width="12.28515625" style="3" customWidth="1"/>
    <col min="5610" max="5611" width="11" style="3" customWidth="1"/>
    <col min="5612" max="5612" width="20.28515625" style="3" customWidth="1"/>
    <col min="5613" max="5613" width="13.7109375" style="3" customWidth="1"/>
    <col min="5614" max="5614" width="15.28515625" style="3" customWidth="1"/>
    <col min="5615" max="5615" width="14.5703125" style="3" customWidth="1"/>
    <col min="5616" max="5617" width="11" style="3" customWidth="1"/>
    <col min="5618" max="5618" width="12" style="3" customWidth="1"/>
    <col min="5619" max="5621" width="15.28515625" style="3" customWidth="1"/>
    <col min="5622" max="5622" width="12.5703125" style="3" customWidth="1"/>
    <col min="5623" max="5625" width="11.5703125" style="3" customWidth="1"/>
    <col min="5626" max="5626" width="15.28515625" style="3" customWidth="1"/>
    <col min="5627" max="5627" width="13.42578125" style="3" customWidth="1"/>
    <col min="5628" max="5628" width="14.7109375" style="3" customWidth="1"/>
    <col min="5629" max="5630" width="11.5703125" style="3" customWidth="1"/>
    <col min="5631" max="5849" width="9.140625" style="3"/>
    <col min="5850" max="5850" width="25.28515625" style="3" customWidth="1"/>
    <col min="5851" max="5851" width="6.28515625" style="3" customWidth="1"/>
    <col min="5852" max="5852" width="10.7109375" style="3" customWidth="1"/>
    <col min="5853" max="5853" width="10.28515625" style="3" customWidth="1"/>
    <col min="5854" max="5854" width="32.28515625" style="3" customWidth="1"/>
    <col min="5855" max="5855" width="13.7109375" style="3" customWidth="1"/>
    <col min="5856" max="5856" width="11.7109375" style="3" customWidth="1"/>
    <col min="5857" max="5857" width="12.5703125" style="3" customWidth="1"/>
    <col min="5858" max="5859" width="11.5703125" style="3" customWidth="1"/>
    <col min="5860" max="5860" width="18.5703125" style="3" customWidth="1"/>
    <col min="5861" max="5861" width="11.5703125" style="3" customWidth="1"/>
    <col min="5862" max="5865" width="12.28515625" style="3" customWidth="1"/>
    <col min="5866" max="5867" width="11" style="3" customWidth="1"/>
    <col min="5868" max="5868" width="20.28515625" style="3" customWidth="1"/>
    <col min="5869" max="5869" width="13.7109375" style="3" customWidth="1"/>
    <col min="5870" max="5870" width="15.28515625" style="3" customWidth="1"/>
    <col min="5871" max="5871" width="14.5703125" style="3" customWidth="1"/>
    <col min="5872" max="5873" width="11" style="3" customWidth="1"/>
    <col min="5874" max="5874" width="12" style="3" customWidth="1"/>
    <col min="5875" max="5877" width="15.28515625" style="3" customWidth="1"/>
    <col min="5878" max="5878" width="12.5703125" style="3" customWidth="1"/>
    <col min="5879" max="5881" width="11.5703125" style="3" customWidth="1"/>
    <col min="5882" max="5882" width="15.28515625" style="3" customWidth="1"/>
    <col min="5883" max="5883" width="13.42578125" style="3" customWidth="1"/>
    <col min="5884" max="5884" width="14.7109375" style="3" customWidth="1"/>
    <col min="5885" max="5886" width="11.5703125" style="3" customWidth="1"/>
    <col min="5887" max="6105" width="9.140625" style="3"/>
    <col min="6106" max="6106" width="25.28515625" style="3" customWidth="1"/>
    <col min="6107" max="6107" width="6.28515625" style="3" customWidth="1"/>
    <col min="6108" max="6108" width="10.7109375" style="3" customWidth="1"/>
    <col min="6109" max="6109" width="10.28515625" style="3" customWidth="1"/>
    <col min="6110" max="6110" width="32.28515625" style="3" customWidth="1"/>
    <col min="6111" max="6111" width="13.7109375" style="3" customWidth="1"/>
    <col min="6112" max="6112" width="11.7109375" style="3" customWidth="1"/>
    <col min="6113" max="6113" width="12.5703125" style="3" customWidth="1"/>
    <col min="6114" max="6115" width="11.5703125" style="3" customWidth="1"/>
    <col min="6116" max="6116" width="18.5703125" style="3" customWidth="1"/>
    <col min="6117" max="6117" width="11.5703125" style="3" customWidth="1"/>
    <col min="6118" max="6121" width="12.28515625" style="3" customWidth="1"/>
    <col min="6122" max="6123" width="11" style="3" customWidth="1"/>
    <col min="6124" max="6124" width="20.28515625" style="3" customWidth="1"/>
    <col min="6125" max="6125" width="13.7109375" style="3" customWidth="1"/>
    <col min="6126" max="6126" width="15.28515625" style="3" customWidth="1"/>
    <col min="6127" max="6127" width="14.5703125" style="3" customWidth="1"/>
    <col min="6128" max="6129" width="11" style="3" customWidth="1"/>
    <col min="6130" max="6130" width="12" style="3" customWidth="1"/>
    <col min="6131" max="6133" width="15.28515625" style="3" customWidth="1"/>
    <col min="6134" max="6134" width="12.5703125" style="3" customWidth="1"/>
    <col min="6135" max="6137" width="11.5703125" style="3" customWidth="1"/>
    <col min="6138" max="6138" width="15.28515625" style="3" customWidth="1"/>
    <col min="6139" max="6139" width="13.42578125" style="3" customWidth="1"/>
    <col min="6140" max="6140" width="14.7109375" style="3" customWidth="1"/>
    <col min="6141" max="6142" width="11.5703125" style="3" customWidth="1"/>
    <col min="6143" max="6361" width="9.140625" style="3"/>
    <col min="6362" max="6362" width="25.28515625" style="3" customWidth="1"/>
    <col min="6363" max="6363" width="6.28515625" style="3" customWidth="1"/>
    <col min="6364" max="6364" width="10.7109375" style="3" customWidth="1"/>
    <col min="6365" max="6365" width="10.28515625" style="3" customWidth="1"/>
    <col min="6366" max="6366" width="32.28515625" style="3" customWidth="1"/>
    <col min="6367" max="6367" width="13.7109375" style="3" customWidth="1"/>
    <col min="6368" max="6368" width="11.7109375" style="3" customWidth="1"/>
    <col min="6369" max="6369" width="12.5703125" style="3" customWidth="1"/>
    <col min="6370" max="6371" width="11.5703125" style="3" customWidth="1"/>
    <col min="6372" max="6372" width="18.5703125" style="3" customWidth="1"/>
    <col min="6373" max="6373" width="11.5703125" style="3" customWidth="1"/>
    <col min="6374" max="6377" width="12.28515625" style="3" customWidth="1"/>
    <col min="6378" max="6379" width="11" style="3" customWidth="1"/>
    <col min="6380" max="6380" width="20.28515625" style="3" customWidth="1"/>
    <col min="6381" max="6381" width="13.7109375" style="3" customWidth="1"/>
    <col min="6382" max="6382" width="15.28515625" style="3" customWidth="1"/>
    <col min="6383" max="6383" width="14.5703125" style="3" customWidth="1"/>
    <col min="6384" max="6385" width="11" style="3" customWidth="1"/>
    <col min="6386" max="6386" width="12" style="3" customWidth="1"/>
    <col min="6387" max="6389" width="15.28515625" style="3" customWidth="1"/>
    <col min="6390" max="6390" width="12.5703125" style="3" customWidth="1"/>
    <col min="6391" max="6393" width="11.5703125" style="3" customWidth="1"/>
    <col min="6394" max="6394" width="15.28515625" style="3" customWidth="1"/>
    <col min="6395" max="6395" width="13.42578125" style="3" customWidth="1"/>
    <col min="6396" max="6396" width="14.7109375" style="3" customWidth="1"/>
    <col min="6397" max="6398" width="11.5703125" style="3" customWidth="1"/>
    <col min="6399" max="6617" width="9.140625" style="3"/>
    <col min="6618" max="6618" width="25.28515625" style="3" customWidth="1"/>
    <col min="6619" max="6619" width="6.28515625" style="3" customWidth="1"/>
    <col min="6620" max="6620" width="10.7109375" style="3" customWidth="1"/>
    <col min="6621" max="6621" width="10.28515625" style="3" customWidth="1"/>
    <col min="6622" max="6622" width="32.28515625" style="3" customWidth="1"/>
    <col min="6623" max="6623" width="13.7109375" style="3" customWidth="1"/>
    <col min="6624" max="6624" width="11.7109375" style="3" customWidth="1"/>
    <col min="6625" max="6625" width="12.5703125" style="3" customWidth="1"/>
    <col min="6626" max="6627" width="11.5703125" style="3" customWidth="1"/>
    <col min="6628" max="6628" width="18.5703125" style="3" customWidth="1"/>
    <col min="6629" max="6629" width="11.5703125" style="3" customWidth="1"/>
    <col min="6630" max="6633" width="12.28515625" style="3" customWidth="1"/>
    <col min="6634" max="6635" width="11" style="3" customWidth="1"/>
    <col min="6636" max="6636" width="20.28515625" style="3" customWidth="1"/>
    <col min="6637" max="6637" width="13.7109375" style="3" customWidth="1"/>
    <col min="6638" max="6638" width="15.28515625" style="3" customWidth="1"/>
    <col min="6639" max="6639" width="14.5703125" style="3" customWidth="1"/>
    <col min="6640" max="6641" width="11" style="3" customWidth="1"/>
    <col min="6642" max="6642" width="12" style="3" customWidth="1"/>
    <col min="6643" max="6645" width="15.28515625" style="3" customWidth="1"/>
    <col min="6646" max="6646" width="12.5703125" style="3" customWidth="1"/>
    <col min="6647" max="6649" width="11.5703125" style="3" customWidth="1"/>
    <col min="6650" max="6650" width="15.28515625" style="3" customWidth="1"/>
    <col min="6651" max="6651" width="13.42578125" style="3" customWidth="1"/>
    <col min="6652" max="6652" width="14.7109375" style="3" customWidth="1"/>
    <col min="6653" max="6654" width="11.5703125" style="3" customWidth="1"/>
    <col min="6655" max="6873" width="9.140625" style="3"/>
    <col min="6874" max="6874" width="25.28515625" style="3" customWidth="1"/>
    <col min="6875" max="6875" width="6.28515625" style="3" customWidth="1"/>
    <col min="6876" max="6876" width="10.7109375" style="3" customWidth="1"/>
    <col min="6877" max="6877" width="10.28515625" style="3" customWidth="1"/>
    <col min="6878" max="6878" width="32.28515625" style="3" customWidth="1"/>
    <col min="6879" max="6879" width="13.7109375" style="3" customWidth="1"/>
    <col min="6880" max="6880" width="11.7109375" style="3" customWidth="1"/>
    <col min="6881" max="6881" width="12.5703125" style="3" customWidth="1"/>
    <col min="6882" max="6883" width="11.5703125" style="3" customWidth="1"/>
    <col min="6884" max="6884" width="18.5703125" style="3" customWidth="1"/>
    <col min="6885" max="6885" width="11.5703125" style="3" customWidth="1"/>
    <col min="6886" max="6889" width="12.28515625" style="3" customWidth="1"/>
    <col min="6890" max="6891" width="11" style="3" customWidth="1"/>
    <col min="6892" max="6892" width="20.28515625" style="3" customWidth="1"/>
    <col min="6893" max="6893" width="13.7109375" style="3" customWidth="1"/>
    <col min="6894" max="6894" width="15.28515625" style="3" customWidth="1"/>
    <col min="6895" max="6895" width="14.5703125" style="3" customWidth="1"/>
    <col min="6896" max="6897" width="11" style="3" customWidth="1"/>
    <col min="6898" max="6898" width="12" style="3" customWidth="1"/>
    <col min="6899" max="6901" width="15.28515625" style="3" customWidth="1"/>
    <col min="6902" max="6902" width="12.5703125" style="3" customWidth="1"/>
    <col min="6903" max="6905" width="11.5703125" style="3" customWidth="1"/>
    <col min="6906" max="6906" width="15.28515625" style="3" customWidth="1"/>
    <col min="6907" max="6907" width="13.42578125" style="3" customWidth="1"/>
    <col min="6908" max="6908" width="14.7109375" style="3" customWidth="1"/>
    <col min="6909" max="6910" width="11.5703125" style="3" customWidth="1"/>
    <col min="6911" max="7129" width="9.140625" style="3"/>
    <col min="7130" max="7130" width="25.28515625" style="3" customWidth="1"/>
    <col min="7131" max="7131" width="6.28515625" style="3" customWidth="1"/>
    <col min="7132" max="7132" width="10.7109375" style="3" customWidth="1"/>
    <col min="7133" max="7133" width="10.28515625" style="3" customWidth="1"/>
    <col min="7134" max="7134" width="32.28515625" style="3" customWidth="1"/>
    <col min="7135" max="7135" width="13.7109375" style="3" customWidth="1"/>
    <col min="7136" max="7136" width="11.7109375" style="3" customWidth="1"/>
    <col min="7137" max="7137" width="12.5703125" style="3" customWidth="1"/>
    <col min="7138" max="7139" width="11.5703125" style="3" customWidth="1"/>
    <col min="7140" max="7140" width="18.5703125" style="3" customWidth="1"/>
    <col min="7141" max="7141" width="11.5703125" style="3" customWidth="1"/>
    <col min="7142" max="7145" width="12.28515625" style="3" customWidth="1"/>
    <col min="7146" max="7147" width="11" style="3" customWidth="1"/>
    <col min="7148" max="7148" width="20.28515625" style="3" customWidth="1"/>
    <col min="7149" max="7149" width="13.7109375" style="3" customWidth="1"/>
    <col min="7150" max="7150" width="15.28515625" style="3" customWidth="1"/>
    <col min="7151" max="7151" width="14.5703125" style="3" customWidth="1"/>
    <col min="7152" max="7153" width="11" style="3" customWidth="1"/>
    <col min="7154" max="7154" width="12" style="3" customWidth="1"/>
    <col min="7155" max="7157" width="15.28515625" style="3" customWidth="1"/>
    <col min="7158" max="7158" width="12.5703125" style="3" customWidth="1"/>
    <col min="7159" max="7161" width="11.5703125" style="3" customWidth="1"/>
    <col min="7162" max="7162" width="15.28515625" style="3" customWidth="1"/>
    <col min="7163" max="7163" width="13.42578125" style="3" customWidth="1"/>
    <col min="7164" max="7164" width="14.7109375" style="3" customWidth="1"/>
    <col min="7165" max="7166" width="11.5703125" style="3" customWidth="1"/>
    <col min="7167" max="7385" width="9.140625" style="3"/>
    <col min="7386" max="7386" width="25.28515625" style="3" customWidth="1"/>
    <col min="7387" max="7387" width="6.28515625" style="3" customWidth="1"/>
    <col min="7388" max="7388" width="10.7109375" style="3" customWidth="1"/>
    <col min="7389" max="7389" width="10.28515625" style="3" customWidth="1"/>
    <col min="7390" max="7390" width="32.28515625" style="3" customWidth="1"/>
    <col min="7391" max="7391" width="13.7109375" style="3" customWidth="1"/>
    <col min="7392" max="7392" width="11.7109375" style="3" customWidth="1"/>
    <col min="7393" max="7393" width="12.5703125" style="3" customWidth="1"/>
    <col min="7394" max="7395" width="11.5703125" style="3" customWidth="1"/>
    <col min="7396" max="7396" width="18.5703125" style="3" customWidth="1"/>
    <col min="7397" max="7397" width="11.5703125" style="3" customWidth="1"/>
    <col min="7398" max="7401" width="12.28515625" style="3" customWidth="1"/>
    <col min="7402" max="7403" width="11" style="3" customWidth="1"/>
    <col min="7404" max="7404" width="20.28515625" style="3" customWidth="1"/>
    <col min="7405" max="7405" width="13.7109375" style="3" customWidth="1"/>
    <col min="7406" max="7406" width="15.28515625" style="3" customWidth="1"/>
    <col min="7407" max="7407" width="14.5703125" style="3" customWidth="1"/>
    <col min="7408" max="7409" width="11" style="3" customWidth="1"/>
    <col min="7410" max="7410" width="12" style="3" customWidth="1"/>
    <col min="7411" max="7413" width="15.28515625" style="3" customWidth="1"/>
    <col min="7414" max="7414" width="12.5703125" style="3" customWidth="1"/>
    <col min="7415" max="7417" width="11.5703125" style="3" customWidth="1"/>
    <col min="7418" max="7418" width="15.28515625" style="3" customWidth="1"/>
    <col min="7419" max="7419" width="13.42578125" style="3" customWidth="1"/>
    <col min="7420" max="7420" width="14.7109375" style="3" customWidth="1"/>
    <col min="7421" max="7422" width="11.5703125" style="3" customWidth="1"/>
    <col min="7423" max="7641" width="9.140625" style="3"/>
    <col min="7642" max="7642" width="25.28515625" style="3" customWidth="1"/>
    <col min="7643" max="7643" width="6.28515625" style="3" customWidth="1"/>
    <col min="7644" max="7644" width="10.7109375" style="3" customWidth="1"/>
    <col min="7645" max="7645" width="10.28515625" style="3" customWidth="1"/>
    <col min="7646" max="7646" width="32.28515625" style="3" customWidth="1"/>
    <col min="7647" max="7647" width="13.7109375" style="3" customWidth="1"/>
    <col min="7648" max="7648" width="11.7109375" style="3" customWidth="1"/>
    <col min="7649" max="7649" width="12.5703125" style="3" customWidth="1"/>
    <col min="7650" max="7651" width="11.5703125" style="3" customWidth="1"/>
    <col min="7652" max="7652" width="18.5703125" style="3" customWidth="1"/>
    <col min="7653" max="7653" width="11.5703125" style="3" customWidth="1"/>
    <col min="7654" max="7657" width="12.28515625" style="3" customWidth="1"/>
    <col min="7658" max="7659" width="11" style="3" customWidth="1"/>
    <col min="7660" max="7660" width="20.28515625" style="3" customWidth="1"/>
    <col min="7661" max="7661" width="13.7109375" style="3" customWidth="1"/>
    <col min="7662" max="7662" width="15.28515625" style="3" customWidth="1"/>
    <col min="7663" max="7663" width="14.5703125" style="3" customWidth="1"/>
    <col min="7664" max="7665" width="11" style="3" customWidth="1"/>
    <col min="7666" max="7666" width="12" style="3" customWidth="1"/>
    <col min="7667" max="7669" width="15.28515625" style="3" customWidth="1"/>
    <col min="7670" max="7670" width="12.5703125" style="3" customWidth="1"/>
    <col min="7671" max="7673" width="11.5703125" style="3" customWidth="1"/>
    <col min="7674" max="7674" width="15.28515625" style="3" customWidth="1"/>
    <col min="7675" max="7675" width="13.42578125" style="3" customWidth="1"/>
    <col min="7676" max="7676" width="14.7109375" style="3" customWidth="1"/>
    <col min="7677" max="7678" width="11.5703125" style="3" customWidth="1"/>
    <col min="7679" max="7897" width="9.140625" style="3"/>
    <col min="7898" max="7898" width="25.28515625" style="3" customWidth="1"/>
    <col min="7899" max="7899" width="6.28515625" style="3" customWidth="1"/>
    <col min="7900" max="7900" width="10.7109375" style="3" customWidth="1"/>
    <col min="7901" max="7901" width="10.28515625" style="3" customWidth="1"/>
    <col min="7902" max="7902" width="32.28515625" style="3" customWidth="1"/>
    <col min="7903" max="7903" width="13.7109375" style="3" customWidth="1"/>
    <col min="7904" max="7904" width="11.7109375" style="3" customWidth="1"/>
    <col min="7905" max="7905" width="12.5703125" style="3" customWidth="1"/>
    <col min="7906" max="7907" width="11.5703125" style="3" customWidth="1"/>
    <col min="7908" max="7908" width="18.5703125" style="3" customWidth="1"/>
    <col min="7909" max="7909" width="11.5703125" style="3" customWidth="1"/>
    <col min="7910" max="7913" width="12.28515625" style="3" customWidth="1"/>
    <col min="7914" max="7915" width="11" style="3" customWidth="1"/>
    <col min="7916" max="7916" width="20.28515625" style="3" customWidth="1"/>
    <col min="7917" max="7917" width="13.7109375" style="3" customWidth="1"/>
    <col min="7918" max="7918" width="15.28515625" style="3" customWidth="1"/>
    <col min="7919" max="7919" width="14.5703125" style="3" customWidth="1"/>
    <col min="7920" max="7921" width="11" style="3" customWidth="1"/>
    <col min="7922" max="7922" width="12" style="3" customWidth="1"/>
    <col min="7923" max="7925" width="15.28515625" style="3" customWidth="1"/>
    <col min="7926" max="7926" width="12.5703125" style="3" customWidth="1"/>
    <col min="7927" max="7929" width="11.5703125" style="3" customWidth="1"/>
    <col min="7930" max="7930" width="15.28515625" style="3" customWidth="1"/>
    <col min="7931" max="7931" width="13.42578125" style="3" customWidth="1"/>
    <col min="7932" max="7932" width="14.7109375" style="3" customWidth="1"/>
    <col min="7933" max="7934" width="11.5703125" style="3" customWidth="1"/>
    <col min="7935" max="8153" width="9.140625" style="3"/>
    <col min="8154" max="8154" width="25.28515625" style="3" customWidth="1"/>
    <col min="8155" max="8155" width="6.28515625" style="3" customWidth="1"/>
    <col min="8156" max="8156" width="10.7109375" style="3" customWidth="1"/>
    <col min="8157" max="8157" width="10.28515625" style="3" customWidth="1"/>
    <col min="8158" max="8158" width="32.28515625" style="3" customWidth="1"/>
    <col min="8159" max="8159" width="13.7109375" style="3" customWidth="1"/>
    <col min="8160" max="8160" width="11.7109375" style="3" customWidth="1"/>
    <col min="8161" max="8161" width="12.5703125" style="3" customWidth="1"/>
    <col min="8162" max="8163" width="11.5703125" style="3" customWidth="1"/>
    <col min="8164" max="8164" width="18.5703125" style="3" customWidth="1"/>
    <col min="8165" max="8165" width="11.5703125" style="3" customWidth="1"/>
    <col min="8166" max="8169" width="12.28515625" style="3" customWidth="1"/>
    <col min="8170" max="8171" width="11" style="3" customWidth="1"/>
    <col min="8172" max="8172" width="20.28515625" style="3" customWidth="1"/>
    <col min="8173" max="8173" width="13.7109375" style="3" customWidth="1"/>
    <col min="8174" max="8174" width="15.28515625" style="3" customWidth="1"/>
    <col min="8175" max="8175" width="14.5703125" style="3" customWidth="1"/>
    <col min="8176" max="8177" width="11" style="3" customWidth="1"/>
    <col min="8178" max="8178" width="12" style="3" customWidth="1"/>
    <col min="8179" max="8181" width="15.28515625" style="3" customWidth="1"/>
    <col min="8182" max="8182" width="12.5703125" style="3" customWidth="1"/>
    <col min="8183" max="8185" width="11.5703125" style="3" customWidth="1"/>
    <col min="8186" max="8186" width="15.28515625" style="3" customWidth="1"/>
    <col min="8187" max="8187" width="13.42578125" style="3" customWidth="1"/>
    <col min="8188" max="8188" width="14.7109375" style="3" customWidth="1"/>
    <col min="8189" max="8190" width="11.5703125" style="3" customWidth="1"/>
    <col min="8191" max="8409" width="9.140625" style="3"/>
    <col min="8410" max="8410" width="25.28515625" style="3" customWidth="1"/>
    <col min="8411" max="8411" width="6.28515625" style="3" customWidth="1"/>
    <col min="8412" max="8412" width="10.7109375" style="3" customWidth="1"/>
    <col min="8413" max="8413" width="10.28515625" style="3" customWidth="1"/>
    <col min="8414" max="8414" width="32.28515625" style="3" customWidth="1"/>
    <col min="8415" max="8415" width="13.7109375" style="3" customWidth="1"/>
    <col min="8416" max="8416" width="11.7109375" style="3" customWidth="1"/>
    <col min="8417" max="8417" width="12.5703125" style="3" customWidth="1"/>
    <col min="8418" max="8419" width="11.5703125" style="3" customWidth="1"/>
    <col min="8420" max="8420" width="18.5703125" style="3" customWidth="1"/>
    <col min="8421" max="8421" width="11.5703125" style="3" customWidth="1"/>
    <col min="8422" max="8425" width="12.28515625" style="3" customWidth="1"/>
    <col min="8426" max="8427" width="11" style="3" customWidth="1"/>
    <col min="8428" max="8428" width="20.28515625" style="3" customWidth="1"/>
    <col min="8429" max="8429" width="13.7109375" style="3" customWidth="1"/>
    <col min="8430" max="8430" width="15.28515625" style="3" customWidth="1"/>
    <col min="8431" max="8431" width="14.5703125" style="3" customWidth="1"/>
    <col min="8432" max="8433" width="11" style="3" customWidth="1"/>
    <col min="8434" max="8434" width="12" style="3" customWidth="1"/>
    <col min="8435" max="8437" width="15.28515625" style="3" customWidth="1"/>
    <col min="8438" max="8438" width="12.5703125" style="3" customWidth="1"/>
    <col min="8439" max="8441" width="11.5703125" style="3" customWidth="1"/>
    <col min="8442" max="8442" width="15.28515625" style="3" customWidth="1"/>
    <col min="8443" max="8443" width="13.42578125" style="3" customWidth="1"/>
    <col min="8444" max="8444" width="14.7109375" style="3" customWidth="1"/>
    <col min="8445" max="8446" width="11.5703125" style="3" customWidth="1"/>
    <col min="8447" max="8665" width="9.140625" style="3"/>
    <col min="8666" max="8666" width="25.28515625" style="3" customWidth="1"/>
    <col min="8667" max="8667" width="6.28515625" style="3" customWidth="1"/>
    <col min="8668" max="8668" width="10.7109375" style="3" customWidth="1"/>
    <col min="8669" max="8669" width="10.28515625" style="3" customWidth="1"/>
    <col min="8670" max="8670" width="32.28515625" style="3" customWidth="1"/>
    <col min="8671" max="8671" width="13.7109375" style="3" customWidth="1"/>
    <col min="8672" max="8672" width="11.7109375" style="3" customWidth="1"/>
    <col min="8673" max="8673" width="12.5703125" style="3" customWidth="1"/>
    <col min="8674" max="8675" width="11.5703125" style="3" customWidth="1"/>
    <col min="8676" max="8676" width="18.5703125" style="3" customWidth="1"/>
    <col min="8677" max="8677" width="11.5703125" style="3" customWidth="1"/>
    <col min="8678" max="8681" width="12.28515625" style="3" customWidth="1"/>
    <col min="8682" max="8683" width="11" style="3" customWidth="1"/>
    <col min="8684" max="8684" width="20.28515625" style="3" customWidth="1"/>
    <col min="8685" max="8685" width="13.7109375" style="3" customWidth="1"/>
    <col min="8686" max="8686" width="15.28515625" style="3" customWidth="1"/>
    <col min="8687" max="8687" width="14.5703125" style="3" customWidth="1"/>
    <col min="8688" max="8689" width="11" style="3" customWidth="1"/>
    <col min="8690" max="8690" width="12" style="3" customWidth="1"/>
    <col min="8691" max="8693" width="15.28515625" style="3" customWidth="1"/>
    <col min="8694" max="8694" width="12.5703125" style="3" customWidth="1"/>
    <col min="8695" max="8697" width="11.5703125" style="3" customWidth="1"/>
    <col min="8698" max="8698" width="15.28515625" style="3" customWidth="1"/>
    <col min="8699" max="8699" width="13.42578125" style="3" customWidth="1"/>
    <col min="8700" max="8700" width="14.7109375" style="3" customWidth="1"/>
    <col min="8701" max="8702" width="11.5703125" style="3" customWidth="1"/>
    <col min="8703" max="8921" width="9.140625" style="3"/>
    <col min="8922" max="8922" width="25.28515625" style="3" customWidth="1"/>
    <col min="8923" max="8923" width="6.28515625" style="3" customWidth="1"/>
    <col min="8924" max="8924" width="10.7109375" style="3" customWidth="1"/>
    <col min="8925" max="8925" width="10.28515625" style="3" customWidth="1"/>
    <col min="8926" max="8926" width="32.28515625" style="3" customWidth="1"/>
    <col min="8927" max="8927" width="13.7109375" style="3" customWidth="1"/>
    <col min="8928" max="8928" width="11.7109375" style="3" customWidth="1"/>
    <col min="8929" max="8929" width="12.5703125" style="3" customWidth="1"/>
    <col min="8930" max="8931" width="11.5703125" style="3" customWidth="1"/>
    <col min="8932" max="8932" width="18.5703125" style="3" customWidth="1"/>
    <col min="8933" max="8933" width="11.5703125" style="3" customWidth="1"/>
    <col min="8934" max="8937" width="12.28515625" style="3" customWidth="1"/>
    <col min="8938" max="8939" width="11" style="3" customWidth="1"/>
    <col min="8940" max="8940" width="20.28515625" style="3" customWidth="1"/>
    <col min="8941" max="8941" width="13.7109375" style="3" customWidth="1"/>
    <col min="8942" max="8942" width="15.28515625" style="3" customWidth="1"/>
    <col min="8943" max="8943" width="14.5703125" style="3" customWidth="1"/>
    <col min="8944" max="8945" width="11" style="3" customWidth="1"/>
    <col min="8946" max="8946" width="12" style="3" customWidth="1"/>
    <col min="8947" max="8949" width="15.28515625" style="3" customWidth="1"/>
    <col min="8950" max="8950" width="12.5703125" style="3" customWidth="1"/>
    <col min="8951" max="8953" width="11.5703125" style="3" customWidth="1"/>
    <col min="8954" max="8954" width="15.28515625" style="3" customWidth="1"/>
    <col min="8955" max="8955" width="13.42578125" style="3" customWidth="1"/>
    <col min="8956" max="8956" width="14.7109375" style="3" customWidth="1"/>
    <col min="8957" max="8958" width="11.5703125" style="3" customWidth="1"/>
    <col min="8959" max="9177" width="9.140625" style="3"/>
    <col min="9178" max="9178" width="25.28515625" style="3" customWidth="1"/>
    <col min="9179" max="9179" width="6.28515625" style="3" customWidth="1"/>
    <col min="9180" max="9180" width="10.7109375" style="3" customWidth="1"/>
    <col min="9181" max="9181" width="10.28515625" style="3" customWidth="1"/>
    <col min="9182" max="9182" width="32.28515625" style="3" customWidth="1"/>
    <col min="9183" max="9183" width="13.7109375" style="3" customWidth="1"/>
    <col min="9184" max="9184" width="11.7109375" style="3" customWidth="1"/>
    <col min="9185" max="9185" width="12.5703125" style="3" customWidth="1"/>
    <col min="9186" max="9187" width="11.5703125" style="3" customWidth="1"/>
    <col min="9188" max="9188" width="18.5703125" style="3" customWidth="1"/>
    <col min="9189" max="9189" width="11.5703125" style="3" customWidth="1"/>
    <col min="9190" max="9193" width="12.28515625" style="3" customWidth="1"/>
    <col min="9194" max="9195" width="11" style="3" customWidth="1"/>
    <col min="9196" max="9196" width="20.28515625" style="3" customWidth="1"/>
    <col min="9197" max="9197" width="13.7109375" style="3" customWidth="1"/>
    <col min="9198" max="9198" width="15.28515625" style="3" customWidth="1"/>
    <col min="9199" max="9199" width="14.5703125" style="3" customWidth="1"/>
    <col min="9200" max="9201" width="11" style="3" customWidth="1"/>
    <col min="9202" max="9202" width="12" style="3" customWidth="1"/>
    <col min="9203" max="9205" width="15.28515625" style="3" customWidth="1"/>
    <col min="9206" max="9206" width="12.5703125" style="3" customWidth="1"/>
    <col min="9207" max="9209" width="11.5703125" style="3" customWidth="1"/>
    <col min="9210" max="9210" width="15.28515625" style="3" customWidth="1"/>
    <col min="9211" max="9211" width="13.42578125" style="3" customWidth="1"/>
    <col min="9212" max="9212" width="14.7109375" style="3" customWidth="1"/>
    <col min="9213" max="9214" width="11.5703125" style="3" customWidth="1"/>
    <col min="9215" max="9433" width="9.140625" style="3"/>
    <col min="9434" max="9434" width="25.28515625" style="3" customWidth="1"/>
    <col min="9435" max="9435" width="6.28515625" style="3" customWidth="1"/>
    <col min="9436" max="9436" width="10.7109375" style="3" customWidth="1"/>
    <col min="9437" max="9437" width="10.28515625" style="3" customWidth="1"/>
    <col min="9438" max="9438" width="32.28515625" style="3" customWidth="1"/>
    <col min="9439" max="9439" width="13.7109375" style="3" customWidth="1"/>
    <col min="9440" max="9440" width="11.7109375" style="3" customWidth="1"/>
    <col min="9441" max="9441" width="12.5703125" style="3" customWidth="1"/>
    <col min="9442" max="9443" width="11.5703125" style="3" customWidth="1"/>
    <col min="9444" max="9444" width="18.5703125" style="3" customWidth="1"/>
    <col min="9445" max="9445" width="11.5703125" style="3" customWidth="1"/>
    <col min="9446" max="9449" width="12.28515625" style="3" customWidth="1"/>
    <col min="9450" max="9451" width="11" style="3" customWidth="1"/>
    <col min="9452" max="9452" width="20.28515625" style="3" customWidth="1"/>
    <col min="9453" max="9453" width="13.7109375" style="3" customWidth="1"/>
    <col min="9454" max="9454" width="15.28515625" style="3" customWidth="1"/>
    <col min="9455" max="9455" width="14.5703125" style="3" customWidth="1"/>
    <col min="9456" max="9457" width="11" style="3" customWidth="1"/>
    <col min="9458" max="9458" width="12" style="3" customWidth="1"/>
    <col min="9459" max="9461" width="15.28515625" style="3" customWidth="1"/>
    <col min="9462" max="9462" width="12.5703125" style="3" customWidth="1"/>
    <col min="9463" max="9465" width="11.5703125" style="3" customWidth="1"/>
    <col min="9466" max="9466" width="15.28515625" style="3" customWidth="1"/>
    <col min="9467" max="9467" width="13.42578125" style="3" customWidth="1"/>
    <col min="9468" max="9468" width="14.7109375" style="3" customWidth="1"/>
    <col min="9469" max="9470" width="11.5703125" style="3" customWidth="1"/>
    <col min="9471" max="9689" width="9.140625" style="3"/>
    <col min="9690" max="9690" width="25.28515625" style="3" customWidth="1"/>
    <col min="9691" max="9691" width="6.28515625" style="3" customWidth="1"/>
    <col min="9692" max="9692" width="10.7109375" style="3" customWidth="1"/>
    <col min="9693" max="9693" width="10.28515625" style="3" customWidth="1"/>
    <col min="9694" max="9694" width="32.28515625" style="3" customWidth="1"/>
    <col min="9695" max="9695" width="13.7109375" style="3" customWidth="1"/>
    <col min="9696" max="9696" width="11.7109375" style="3" customWidth="1"/>
    <col min="9697" max="9697" width="12.5703125" style="3" customWidth="1"/>
    <col min="9698" max="9699" width="11.5703125" style="3" customWidth="1"/>
    <col min="9700" max="9700" width="18.5703125" style="3" customWidth="1"/>
    <col min="9701" max="9701" width="11.5703125" style="3" customWidth="1"/>
    <col min="9702" max="9705" width="12.28515625" style="3" customWidth="1"/>
    <col min="9706" max="9707" width="11" style="3" customWidth="1"/>
    <col min="9708" max="9708" width="20.28515625" style="3" customWidth="1"/>
    <col min="9709" max="9709" width="13.7109375" style="3" customWidth="1"/>
    <col min="9710" max="9710" width="15.28515625" style="3" customWidth="1"/>
    <col min="9711" max="9711" width="14.5703125" style="3" customWidth="1"/>
    <col min="9712" max="9713" width="11" style="3" customWidth="1"/>
    <col min="9714" max="9714" width="12" style="3" customWidth="1"/>
    <col min="9715" max="9717" width="15.28515625" style="3" customWidth="1"/>
    <col min="9718" max="9718" width="12.5703125" style="3" customWidth="1"/>
    <col min="9719" max="9721" width="11.5703125" style="3" customWidth="1"/>
    <col min="9722" max="9722" width="15.28515625" style="3" customWidth="1"/>
    <col min="9723" max="9723" width="13.42578125" style="3" customWidth="1"/>
    <col min="9724" max="9724" width="14.7109375" style="3" customWidth="1"/>
    <col min="9725" max="9726" width="11.5703125" style="3" customWidth="1"/>
    <col min="9727" max="9945" width="9.140625" style="3"/>
    <col min="9946" max="9946" width="25.28515625" style="3" customWidth="1"/>
    <col min="9947" max="9947" width="6.28515625" style="3" customWidth="1"/>
    <col min="9948" max="9948" width="10.7109375" style="3" customWidth="1"/>
    <col min="9949" max="9949" width="10.28515625" style="3" customWidth="1"/>
    <col min="9950" max="9950" width="32.28515625" style="3" customWidth="1"/>
    <col min="9951" max="9951" width="13.7109375" style="3" customWidth="1"/>
    <col min="9952" max="9952" width="11.7109375" style="3" customWidth="1"/>
    <col min="9953" max="9953" width="12.5703125" style="3" customWidth="1"/>
    <col min="9954" max="9955" width="11.5703125" style="3" customWidth="1"/>
    <col min="9956" max="9956" width="18.5703125" style="3" customWidth="1"/>
    <col min="9957" max="9957" width="11.5703125" style="3" customWidth="1"/>
    <col min="9958" max="9961" width="12.28515625" style="3" customWidth="1"/>
    <col min="9962" max="9963" width="11" style="3" customWidth="1"/>
    <col min="9964" max="9964" width="20.28515625" style="3" customWidth="1"/>
    <col min="9965" max="9965" width="13.7109375" style="3" customWidth="1"/>
    <col min="9966" max="9966" width="15.28515625" style="3" customWidth="1"/>
    <col min="9967" max="9967" width="14.5703125" style="3" customWidth="1"/>
    <col min="9968" max="9969" width="11" style="3" customWidth="1"/>
    <col min="9970" max="9970" width="12" style="3" customWidth="1"/>
    <col min="9971" max="9973" width="15.28515625" style="3" customWidth="1"/>
    <col min="9974" max="9974" width="12.5703125" style="3" customWidth="1"/>
    <col min="9975" max="9977" width="11.5703125" style="3" customWidth="1"/>
    <col min="9978" max="9978" width="15.28515625" style="3" customWidth="1"/>
    <col min="9979" max="9979" width="13.42578125" style="3" customWidth="1"/>
    <col min="9980" max="9980" width="14.7109375" style="3" customWidth="1"/>
    <col min="9981" max="9982" width="11.5703125" style="3" customWidth="1"/>
    <col min="9983" max="10201" width="9.140625" style="3"/>
    <col min="10202" max="10202" width="25.28515625" style="3" customWidth="1"/>
    <col min="10203" max="10203" width="6.28515625" style="3" customWidth="1"/>
    <col min="10204" max="10204" width="10.7109375" style="3" customWidth="1"/>
    <col min="10205" max="10205" width="10.28515625" style="3" customWidth="1"/>
    <col min="10206" max="10206" width="32.28515625" style="3" customWidth="1"/>
    <col min="10207" max="10207" width="13.7109375" style="3" customWidth="1"/>
    <col min="10208" max="10208" width="11.7109375" style="3" customWidth="1"/>
    <col min="10209" max="10209" width="12.5703125" style="3" customWidth="1"/>
    <col min="10210" max="10211" width="11.5703125" style="3" customWidth="1"/>
    <col min="10212" max="10212" width="18.5703125" style="3" customWidth="1"/>
    <col min="10213" max="10213" width="11.5703125" style="3" customWidth="1"/>
    <col min="10214" max="10217" width="12.28515625" style="3" customWidth="1"/>
    <col min="10218" max="10219" width="11" style="3" customWidth="1"/>
    <col min="10220" max="10220" width="20.28515625" style="3" customWidth="1"/>
    <col min="10221" max="10221" width="13.7109375" style="3" customWidth="1"/>
    <col min="10222" max="10222" width="15.28515625" style="3" customWidth="1"/>
    <col min="10223" max="10223" width="14.5703125" style="3" customWidth="1"/>
    <col min="10224" max="10225" width="11" style="3" customWidth="1"/>
    <col min="10226" max="10226" width="12" style="3" customWidth="1"/>
    <col min="10227" max="10229" width="15.28515625" style="3" customWidth="1"/>
    <col min="10230" max="10230" width="12.5703125" style="3" customWidth="1"/>
    <col min="10231" max="10233" width="11.5703125" style="3" customWidth="1"/>
    <col min="10234" max="10234" width="15.28515625" style="3" customWidth="1"/>
    <col min="10235" max="10235" width="13.42578125" style="3" customWidth="1"/>
    <col min="10236" max="10236" width="14.7109375" style="3" customWidth="1"/>
    <col min="10237" max="10238" width="11.5703125" style="3" customWidth="1"/>
    <col min="10239" max="10457" width="9.140625" style="3"/>
    <col min="10458" max="10458" width="25.28515625" style="3" customWidth="1"/>
    <col min="10459" max="10459" width="6.28515625" style="3" customWidth="1"/>
    <col min="10460" max="10460" width="10.7109375" style="3" customWidth="1"/>
    <col min="10461" max="10461" width="10.28515625" style="3" customWidth="1"/>
    <col min="10462" max="10462" width="32.28515625" style="3" customWidth="1"/>
    <col min="10463" max="10463" width="13.7109375" style="3" customWidth="1"/>
    <col min="10464" max="10464" width="11.7109375" style="3" customWidth="1"/>
    <col min="10465" max="10465" width="12.5703125" style="3" customWidth="1"/>
    <col min="10466" max="10467" width="11.5703125" style="3" customWidth="1"/>
    <col min="10468" max="10468" width="18.5703125" style="3" customWidth="1"/>
    <col min="10469" max="10469" width="11.5703125" style="3" customWidth="1"/>
    <col min="10470" max="10473" width="12.28515625" style="3" customWidth="1"/>
    <col min="10474" max="10475" width="11" style="3" customWidth="1"/>
    <col min="10476" max="10476" width="20.28515625" style="3" customWidth="1"/>
    <col min="10477" max="10477" width="13.7109375" style="3" customWidth="1"/>
    <col min="10478" max="10478" width="15.28515625" style="3" customWidth="1"/>
    <col min="10479" max="10479" width="14.5703125" style="3" customWidth="1"/>
    <col min="10480" max="10481" width="11" style="3" customWidth="1"/>
    <col min="10482" max="10482" width="12" style="3" customWidth="1"/>
    <col min="10483" max="10485" width="15.28515625" style="3" customWidth="1"/>
    <col min="10486" max="10486" width="12.5703125" style="3" customWidth="1"/>
    <col min="10487" max="10489" width="11.5703125" style="3" customWidth="1"/>
    <col min="10490" max="10490" width="15.28515625" style="3" customWidth="1"/>
    <col min="10491" max="10491" width="13.42578125" style="3" customWidth="1"/>
    <col min="10492" max="10492" width="14.7109375" style="3" customWidth="1"/>
    <col min="10493" max="10494" width="11.5703125" style="3" customWidth="1"/>
    <col min="10495" max="10713" width="9.140625" style="3"/>
    <col min="10714" max="10714" width="25.28515625" style="3" customWidth="1"/>
    <col min="10715" max="10715" width="6.28515625" style="3" customWidth="1"/>
    <col min="10716" max="10716" width="10.7109375" style="3" customWidth="1"/>
    <col min="10717" max="10717" width="10.28515625" style="3" customWidth="1"/>
    <col min="10718" max="10718" width="32.28515625" style="3" customWidth="1"/>
    <col min="10719" max="10719" width="13.7109375" style="3" customWidth="1"/>
    <col min="10720" max="10720" width="11.7109375" style="3" customWidth="1"/>
    <col min="10721" max="10721" width="12.5703125" style="3" customWidth="1"/>
    <col min="10722" max="10723" width="11.5703125" style="3" customWidth="1"/>
    <col min="10724" max="10724" width="18.5703125" style="3" customWidth="1"/>
    <col min="10725" max="10725" width="11.5703125" style="3" customWidth="1"/>
    <col min="10726" max="10729" width="12.28515625" style="3" customWidth="1"/>
    <col min="10730" max="10731" width="11" style="3" customWidth="1"/>
    <col min="10732" max="10732" width="20.28515625" style="3" customWidth="1"/>
    <col min="10733" max="10733" width="13.7109375" style="3" customWidth="1"/>
    <col min="10734" max="10734" width="15.28515625" style="3" customWidth="1"/>
    <col min="10735" max="10735" width="14.5703125" style="3" customWidth="1"/>
    <col min="10736" max="10737" width="11" style="3" customWidth="1"/>
    <col min="10738" max="10738" width="12" style="3" customWidth="1"/>
    <col min="10739" max="10741" width="15.28515625" style="3" customWidth="1"/>
    <col min="10742" max="10742" width="12.5703125" style="3" customWidth="1"/>
    <col min="10743" max="10745" width="11.5703125" style="3" customWidth="1"/>
    <col min="10746" max="10746" width="15.28515625" style="3" customWidth="1"/>
    <col min="10747" max="10747" width="13.42578125" style="3" customWidth="1"/>
    <col min="10748" max="10748" width="14.7109375" style="3" customWidth="1"/>
    <col min="10749" max="10750" width="11.5703125" style="3" customWidth="1"/>
    <col min="10751" max="10969" width="9.140625" style="3"/>
    <col min="10970" max="10970" width="25.28515625" style="3" customWidth="1"/>
    <col min="10971" max="10971" width="6.28515625" style="3" customWidth="1"/>
    <col min="10972" max="10972" width="10.7109375" style="3" customWidth="1"/>
    <col min="10973" max="10973" width="10.28515625" style="3" customWidth="1"/>
    <col min="10974" max="10974" width="32.28515625" style="3" customWidth="1"/>
    <col min="10975" max="10975" width="13.7109375" style="3" customWidth="1"/>
    <col min="10976" max="10976" width="11.7109375" style="3" customWidth="1"/>
    <col min="10977" max="10977" width="12.5703125" style="3" customWidth="1"/>
    <col min="10978" max="10979" width="11.5703125" style="3" customWidth="1"/>
    <col min="10980" max="10980" width="18.5703125" style="3" customWidth="1"/>
    <col min="10981" max="10981" width="11.5703125" style="3" customWidth="1"/>
    <col min="10982" max="10985" width="12.28515625" style="3" customWidth="1"/>
    <col min="10986" max="10987" width="11" style="3" customWidth="1"/>
    <col min="10988" max="10988" width="20.28515625" style="3" customWidth="1"/>
    <col min="10989" max="10989" width="13.7109375" style="3" customWidth="1"/>
    <col min="10990" max="10990" width="15.28515625" style="3" customWidth="1"/>
    <col min="10991" max="10991" width="14.5703125" style="3" customWidth="1"/>
    <col min="10992" max="10993" width="11" style="3" customWidth="1"/>
    <col min="10994" max="10994" width="12" style="3" customWidth="1"/>
    <col min="10995" max="10997" width="15.28515625" style="3" customWidth="1"/>
    <col min="10998" max="10998" width="12.5703125" style="3" customWidth="1"/>
    <col min="10999" max="11001" width="11.5703125" style="3" customWidth="1"/>
    <col min="11002" max="11002" width="15.28515625" style="3" customWidth="1"/>
    <col min="11003" max="11003" width="13.42578125" style="3" customWidth="1"/>
    <col min="11004" max="11004" width="14.7109375" style="3" customWidth="1"/>
    <col min="11005" max="11006" width="11.5703125" style="3" customWidth="1"/>
    <col min="11007" max="11225" width="9.140625" style="3"/>
    <col min="11226" max="11226" width="25.28515625" style="3" customWidth="1"/>
    <col min="11227" max="11227" width="6.28515625" style="3" customWidth="1"/>
    <col min="11228" max="11228" width="10.7109375" style="3" customWidth="1"/>
    <col min="11229" max="11229" width="10.28515625" style="3" customWidth="1"/>
    <col min="11230" max="11230" width="32.28515625" style="3" customWidth="1"/>
    <col min="11231" max="11231" width="13.7109375" style="3" customWidth="1"/>
    <col min="11232" max="11232" width="11.7109375" style="3" customWidth="1"/>
    <col min="11233" max="11233" width="12.5703125" style="3" customWidth="1"/>
    <col min="11234" max="11235" width="11.5703125" style="3" customWidth="1"/>
    <col min="11236" max="11236" width="18.5703125" style="3" customWidth="1"/>
    <col min="11237" max="11237" width="11.5703125" style="3" customWidth="1"/>
    <col min="11238" max="11241" width="12.28515625" style="3" customWidth="1"/>
    <col min="11242" max="11243" width="11" style="3" customWidth="1"/>
    <col min="11244" max="11244" width="20.28515625" style="3" customWidth="1"/>
    <col min="11245" max="11245" width="13.7109375" style="3" customWidth="1"/>
    <col min="11246" max="11246" width="15.28515625" style="3" customWidth="1"/>
    <col min="11247" max="11247" width="14.5703125" style="3" customWidth="1"/>
    <col min="11248" max="11249" width="11" style="3" customWidth="1"/>
    <col min="11250" max="11250" width="12" style="3" customWidth="1"/>
    <col min="11251" max="11253" width="15.28515625" style="3" customWidth="1"/>
    <col min="11254" max="11254" width="12.5703125" style="3" customWidth="1"/>
    <col min="11255" max="11257" width="11.5703125" style="3" customWidth="1"/>
    <col min="11258" max="11258" width="15.28515625" style="3" customWidth="1"/>
    <col min="11259" max="11259" width="13.42578125" style="3" customWidth="1"/>
    <col min="11260" max="11260" width="14.7109375" style="3" customWidth="1"/>
    <col min="11261" max="11262" width="11.5703125" style="3" customWidth="1"/>
    <col min="11263" max="11481" width="9.140625" style="3"/>
    <col min="11482" max="11482" width="25.28515625" style="3" customWidth="1"/>
    <col min="11483" max="11483" width="6.28515625" style="3" customWidth="1"/>
    <col min="11484" max="11484" width="10.7109375" style="3" customWidth="1"/>
    <col min="11485" max="11485" width="10.28515625" style="3" customWidth="1"/>
    <col min="11486" max="11486" width="32.28515625" style="3" customWidth="1"/>
    <col min="11487" max="11487" width="13.7109375" style="3" customWidth="1"/>
    <col min="11488" max="11488" width="11.7109375" style="3" customWidth="1"/>
    <col min="11489" max="11489" width="12.5703125" style="3" customWidth="1"/>
    <col min="11490" max="11491" width="11.5703125" style="3" customWidth="1"/>
    <col min="11492" max="11492" width="18.5703125" style="3" customWidth="1"/>
    <col min="11493" max="11493" width="11.5703125" style="3" customWidth="1"/>
    <col min="11494" max="11497" width="12.28515625" style="3" customWidth="1"/>
    <col min="11498" max="11499" width="11" style="3" customWidth="1"/>
    <col min="11500" max="11500" width="20.28515625" style="3" customWidth="1"/>
    <col min="11501" max="11501" width="13.7109375" style="3" customWidth="1"/>
    <col min="11502" max="11502" width="15.28515625" style="3" customWidth="1"/>
    <col min="11503" max="11503" width="14.5703125" style="3" customWidth="1"/>
    <col min="11504" max="11505" width="11" style="3" customWidth="1"/>
    <col min="11506" max="11506" width="12" style="3" customWidth="1"/>
    <col min="11507" max="11509" width="15.28515625" style="3" customWidth="1"/>
    <col min="11510" max="11510" width="12.5703125" style="3" customWidth="1"/>
    <col min="11511" max="11513" width="11.5703125" style="3" customWidth="1"/>
    <col min="11514" max="11514" width="15.28515625" style="3" customWidth="1"/>
    <col min="11515" max="11515" width="13.42578125" style="3" customWidth="1"/>
    <col min="11516" max="11516" width="14.7109375" style="3" customWidth="1"/>
    <col min="11517" max="11518" width="11.5703125" style="3" customWidth="1"/>
    <col min="11519" max="11737" width="9.140625" style="3"/>
    <col min="11738" max="11738" width="25.28515625" style="3" customWidth="1"/>
    <col min="11739" max="11739" width="6.28515625" style="3" customWidth="1"/>
    <col min="11740" max="11740" width="10.7109375" style="3" customWidth="1"/>
    <col min="11741" max="11741" width="10.28515625" style="3" customWidth="1"/>
    <col min="11742" max="11742" width="32.28515625" style="3" customWidth="1"/>
    <col min="11743" max="11743" width="13.7109375" style="3" customWidth="1"/>
    <col min="11744" max="11744" width="11.7109375" style="3" customWidth="1"/>
    <col min="11745" max="11745" width="12.5703125" style="3" customWidth="1"/>
    <col min="11746" max="11747" width="11.5703125" style="3" customWidth="1"/>
    <col min="11748" max="11748" width="18.5703125" style="3" customWidth="1"/>
    <col min="11749" max="11749" width="11.5703125" style="3" customWidth="1"/>
    <col min="11750" max="11753" width="12.28515625" style="3" customWidth="1"/>
    <col min="11754" max="11755" width="11" style="3" customWidth="1"/>
    <col min="11756" max="11756" width="20.28515625" style="3" customWidth="1"/>
    <col min="11757" max="11757" width="13.7109375" style="3" customWidth="1"/>
    <col min="11758" max="11758" width="15.28515625" style="3" customWidth="1"/>
    <col min="11759" max="11759" width="14.5703125" style="3" customWidth="1"/>
    <col min="11760" max="11761" width="11" style="3" customWidth="1"/>
    <col min="11762" max="11762" width="12" style="3" customWidth="1"/>
    <col min="11763" max="11765" width="15.28515625" style="3" customWidth="1"/>
    <col min="11766" max="11766" width="12.5703125" style="3" customWidth="1"/>
    <col min="11767" max="11769" width="11.5703125" style="3" customWidth="1"/>
    <col min="11770" max="11770" width="15.28515625" style="3" customWidth="1"/>
    <col min="11771" max="11771" width="13.42578125" style="3" customWidth="1"/>
    <col min="11772" max="11772" width="14.7109375" style="3" customWidth="1"/>
    <col min="11773" max="11774" width="11.5703125" style="3" customWidth="1"/>
    <col min="11775" max="11993" width="9.140625" style="3"/>
    <col min="11994" max="11994" width="25.28515625" style="3" customWidth="1"/>
    <col min="11995" max="11995" width="6.28515625" style="3" customWidth="1"/>
    <col min="11996" max="11996" width="10.7109375" style="3" customWidth="1"/>
    <col min="11997" max="11997" width="10.28515625" style="3" customWidth="1"/>
    <col min="11998" max="11998" width="32.28515625" style="3" customWidth="1"/>
    <col min="11999" max="11999" width="13.7109375" style="3" customWidth="1"/>
    <col min="12000" max="12000" width="11.7109375" style="3" customWidth="1"/>
    <col min="12001" max="12001" width="12.5703125" style="3" customWidth="1"/>
    <col min="12002" max="12003" width="11.5703125" style="3" customWidth="1"/>
    <col min="12004" max="12004" width="18.5703125" style="3" customWidth="1"/>
    <col min="12005" max="12005" width="11.5703125" style="3" customWidth="1"/>
    <col min="12006" max="12009" width="12.28515625" style="3" customWidth="1"/>
    <col min="12010" max="12011" width="11" style="3" customWidth="1"/>
    <col min="12012" max="12012" width="20.28515625" style="3" customWidth="1"/>
    <col min="12013" max="12013" width="13.7109375" style="3" customWidth="1"/>
    <col min="12014" max="12014" width="15.28515625" style="3" customWidth="1"/>
    <col min="12015" max="12015" width="14.5703125" style="3" customWidth="1"/>
    <col min="12016" max="12017" width="11" style="3" customWidth="1"/>
    <col min="12018" max="12018" width="12" style="3" customWidth="1"/>
    <col min="12019" max="12021" width="15.28515625" style="3" customWidth="1"/>
    <col min="12022" max="12022" width="12.5703125" style="3" customWidth="1"/>
    <col min="12023" max="12025" width="11.5703125" style="3" customWidth="1"/>
    <col min="12026" max="12026" width="15.28515625" style="3" customWidth="1"/>
    <col min="12027" max="12027" width="13.42578125" style="3" customWidth="1"/>
    <col min="12028" max="12028" width="14.7109375" style="3" customWidth="1"/>
    <col min="12029" max="12030" width="11.5703125" style="3" customWidth="1"/>
    <col min="12031" max="12249" width="9.140625" style="3"/>
    <col min="12250" max="12250" width="25.28515625" style="3" customWidth="1"/>
    <col min="12251" max="12251" width="6.28515625" style="3" customWidth="1"/>
    <col min="12252" max="12252" width="10.7109375" style="3" customWidth="1"/>
    <col min="12253" max="12253" width="10.28515625" style="3" customWidth="1"/>
    <col min="12254" max="12254" width="32.28515625" style="3" customWidth="1"/>
    <col min="12255" max="12255" width="13.7109375" style="3" customWidth="1"/>
    <col min="12256" max="12256" width="11.7109375" style="3" customWidth="1"/>
    <col min="12257" max="12257" width="12.5703125" style="3" customWidth="1"/>
    <col min="12258" max="12259" width="11.5703125" style="3" customWidth="1"/>
    <col min="12260" max="12260" width="18.5703125" style="3" customWidth="1"/>
    <col min="12261" max="12261" width="11.5703125" style="3" customWidth="1"/>
    <col min="12262" max="12265" width="12.28515625" style="3" customWidth="1"/>
    <col min="12266" max="12267" width="11" style="3" customWidth="1"/>
    <col min="12268" max="12268" width="20.28515625" style="3" customWidth="1"/>
    <col min="12269" max="12269" width="13.7109375" style="3" customWidth="1"/>
    <col min="12270" max="12270" width="15.28515625" style="3" customWidth="1"/>
    <col min="12271" max="12271" width="14.5703125" style="3" customWidth="1"/>
    <col min="12272" max="12273" width="11" style="3" customWidth="1"/>
    <col min="12274" max="12274" width="12" style="3" customWidth="1"/>
    <col min="12275" max="12277" width="15.28515625" style="3" customWidth="1"/>
    <col min="12278" max="12278" width="12.5703125" style="3" customWidth="1"/>
    <col min="12279" max="12281" width="11.5703125" style="3" customWidth="1"/>
    <col min="12282" max="12282" width="15.28515625" style="3" customWidth="1"/>
    <col min="12283" max="12283" width="13.42578125" style="3" customWidth="1"/>
    <col min="12284" max="12284" width="14.7109375" style="3" customWidth="1"/>
    <col min="12285" max="12286" width="11.5703125" style="3" customWidth="1"/>
    <col min="12287" max="12505" width="9.140625" style="3"/>
    <col min="12506" max="12506" width="25.28515625" style="3" customWidth="1"/>
    <col min="12507" max="12507" width="6.28515625" style="3" customWidth="1"/>
    <col min="12508" max="12508" width="10.7109375" style="3" customWidth="1"/>
    <col min="12509" max="12509" width="10.28515625" style="3" customWidth="1"/>
    <col min="12510" max="12510" width="32.28515625" style="3" customWidth="1"/>
    <col min="12511" max="12511" width="13.7109375" style="3" customWidth="1"/>
    <col min="12512" max="12512" width="11.7109375" style="3" customWidth="1"/>
    <col min="12513" max="12513" width="12.5703125" style="3" customWidth="1"/>
    <col min="12514" max="12515" width="11.5703125" style="3" customWidth="1"/>
    <col min="12516" max="12516" width="18.5703125" style="3" customWidth="1"/>
    <col min="12517" max="12517" width="11.5703125" style="3" customWidth="1"/>
    <col min="12518" max="12521" width="12.28515625" style="3" customWidth="1"/>
    <col min="12522" max="12523" width="11" style="3" customWidth="1"/>
    <col min="12524" max="12524" width="20.28515625" style="3" customWidth="1"/>
    <col min="12525" max="12525" width="13.7109375" style="3" customWidth="1"/>
    <col min="12526" max="12526" width="15.28515625" style="3" customWidth="1"/>
    <col min="12527" max="12527" width="14.5703125" style="3" customWidth="1"/>
    <col min="12528" max="12529" width="11" style="3" customWidth="1"/>
    <col min="12530" max="12530" width="12" style="3" customWidth="1"/>
    <col min="12531" max="12533" width="15.28515625" style="3" customWidth="1"/>
    <col min="12534" max="12534" width="12.5703125" style="3" customWidth="1"/>
    <col min="12535" max="12537" width="11.5703125" style="3" customWidth="1"/>
    <col min="12538" max="12538" width="15.28515625" style="3" customWidth="1"/>
    <col min="12539" max="12539" width="13.42578125" style="3" customWidth="1"/>
    <col min="12540" max="12540" width="14.7109375" style="3" customWidth="1"/>
    <col min="12541" max="12542" width="11.5703125" style="3" customWidth="1"/>
    <col min="12543" max="12761" width="9.140625" style="3"/>
    <col min="12762" max="12762" width="25.28515625" style="3" customWidth="1"/>
    <col min="12763" max="12763" width="6.28515625" style="3" customWidth="1"/>
    <col min="12764" max="12764" width="10.7109375" style="3" customWidth="1"/>
    <col min="12765" max="12765" width="10.28515625" style="3" customWidth="1"/>
    <col min="12766" max="12766" width="32.28515625" style="3" customWidth="1"/>
    <col min="12767" max="12767" width="13.7109375" style="3" customWidth="1"/>
    <col min="12768" max="12768" width="11.7109375" style="3" customWidth="1"/>
    <col min="12769" max="12769" width="12.5703125" style="3" customWidth="1"/>
    <col min="12770" max="12771" width="11.5703125" style="3" customWidth="1"/>
    <col min="12772" max="12772" width="18.5703125" style="3" customWidth="1"/>
    <col min="12773" max="12773" width="11.5703125" style="3" customWidth="1"/>
    <col min="12774" max="12777" width="12.28515625" style="3" customWidth="1"/>
    <col min="12778" max="12779" width="11" style="3" customWidth="1"/>
    <col min="12780" max="12780" width="20.28515625" style="3" customWidth="1"/>
    <col min="12781" max="12781" width="13.7109375" style="3" customWidth="1"/>
    <col min="12782" max="12782" width="15.28515625" style="3" customWidth="1"/>
    <col min="12783" max="12783" width="14.5703125" style="3" customWidth="1"/>
    <col min="12784" max="12785" width="11" style="3" customWidth="1"/>
    <col min="12786" max="12786" width="12" style="3" customWidth="1"/>
    <col min="12787" max="12789" width="15.28515625" style="3" customWidth="1"/>
    <col min="12790" max="12790" width="12.5703125" style="3" customWidth="1"/>
    <col min="12791" max="12793" width="11.5703125" style="3" customWidth="1"/>
    <col min="12794" max="12794" width="15.28515625" style="3" customWidth="1"/>
    <col min="12795" max="12795" width="13.42578125" style="3" customWidth="1"/>
    <col min="12796" max="12796" width="14.7109375" style="3" customWidth="1"/>
    <col min="12797" max="12798" width="11.5703125" style="3" customWidth="1"/>
    <col min="12799" max="13017" width="9.140625" style="3"/>
    <col min="13018" max="13018" width="25.28515625" style="3" customWidth="1"/>
    <col min="13019" max="13019" width="6.28515625" style="3" customWidth="1"/>
    <col min="13020" max="13020" width="10.7109375" style="3" customWidth="1"/>
    <col min="13021" max="13021" width="10.28515625" style="3" customWidth="1"/>
    <col min="13022" max="13022" width="32.28515625" style="3" customWidth="1"/>
    <col min="13023" max="13023" width="13.7109375" style="3" customWidth="1"/>
    <col min="13024" max="13024" width="11.7109375" style="3" customWidth="1"/>
    <col min="13025" max="13025" width="12.5703125" style="3" customWidth="1"/>
    <col min="13026" max="13027" width="11.5703125" style="3" customWidth="1"/>
    <col min="13028" max="13028" width="18.5703125" style="3" customWidth="1"/>
    <col min="13029" max="13029" width="11.5703125" style="3" customWidth="1"/>
    <col min="13030" max="13033" width="12.28515625" style="3" customWidth="1"/>
    <col min="13034" max="13035" width="11" style="3" customWidth="1"/>
    <col min="13036" max="13036" width="20.28515625" style="3" customWidth="1"/>
    <col min="13037" max="13037" width="13.7109375" style="3" customWidth="1"/>
    <col min="13038" max="13038" width="15.28515625" style="3" customWidth="1"/>
    <col min="13039" max="13039" width="14.5703125" style="3" customWidth="1"/>
    <col min="13040" max="13041" width="11" style="3" customWidth="1"/>
    <col min="13042" max="13042" width="12" style="3" customWidth="1"/>
    <col min="13043" max="13045" width="15.28515625" style="3" customWidth="1"/>
    <col min="13046" max="13046" width="12.5703125" style="3" customWidth="1"/>
    <col min="13047" max="13049" width="11.5703125" style="3" customWidth="1"/>
    <col min="13050" max="13050" width="15.28515625" style="3" customWidth="1"/>
    <col min="13051" max="13051" width="13.42578125" style="3" customWidth="1"/>
    <col min="13052" max="13052" width="14.7109375" style="3" customWidth="1"/>
    <col min="13053" max="13054" width="11.5703125" style="3" customWidth="1"/>
    <col min="13055" max="13273" width="9.140625" style="3"/>
    <col min="13274" max="13274" width="25.28515625" style="3" customWidth="1"/>
    <col min="13275" max="13275" width="6.28515625" style="3" customWidth="1"/>
    <col min="13276" max="13276" width="10.7109375" style="3" customWidth="1"/>
    <col min="13277" max="13277" width="10.28515625" style="3" customWidth="1"/>
    <col min="13278" max="13278" width="32.28515625" style="3" customWidth="1"/>
    <col min="13279" max="13279" width="13.7109375" style="3" customWidth="1"/>
    <col min="13280" max="13280" width="11.7109375" style="3" customWidth="1"/>
    <col min="13281" max="13281" width="12.5703125" style="3" customWidth="1"/>
    <col min="13282" max="13283" width="11.5703125" style="3" customWidth="1"/>
    <col min="13284" max="13284" width="18.5703125" style="3" customWidth="1"/>
    <col min="13285" max="13285" width="11.5703125" style="3" customWidth="1"/>
    <col min="13286" max="13289" width="12.28515625" style="3" customWidth="1"/>
    <col min="13290" max="13291" width="11" style="3" customWidth="1"/>
    <col min="13292" max="13292" width="20.28515625" style="3" customWidth="1"/>
    <col min="13293" max="13293" width="13.7109375" style="3" customWidth="1"/>
    <col min="13294" max="13294" width="15.28515625" style="3" customWidth="1"/>
    <col min="13295" max="13295" width="14.5703125" style="3" customWidth="1"/>
    <col min="13296" max="13297" width="11" style="3" customWidth="1"/>
    <col min="13298" max="13298" width="12" style="3" customWidth="1"/>
    <col min="13299" max="13301" width="15.28515625" style="3" customWidth="1"/>
    <col min="13302" max="13302" width="12.5703125" style="3" customWidth="1"/>
    <col min="13303" max="13305" width="11.5703125" style="3" customWidth="1"/>
    <col min="13306" max="13306" width="15.28515625" style="3" customWidth="1"/>
    <col min="13307" max="13307" width="13.42578125" style="3" customWidth="1"/>
    <col min="13308" max="13308" width="14.7109375" style="3" customWidth="1"/>
    <col min="13309" max="13310" width="11.5703125" style="3" customWidth="1"/>
    <col min="13311" max="13529" width="9.140625" style="3"/>
    <col min="13530" max="13530" width="25.28515625" style="3" customWidth="1"/>
    <col min="13531" max="13531" width="6.28515625" style="3" customWidth="1"/>
    <col min="13532" max="13532" width="10.7109375" style="3" customWidth="1"/>
    <col min="13533" max="13533" width="10.28515625" style="3" customWidth="1"/>
    <col min="13534" max="13534" width="32.28515625" style="3" customWidth="1"/>
    <col min="13535" max="13535" width="13.7109375" style="3" customWidth="1"/>
    <col min="13536" max="13536" width="11.7109375" style="3" customWidth="1"/>
    <col min="13537" max="13537" width="12.5703125" style="3" customWidth="1"/>
    <col min="13538" max="13539" width="11.5703125" style="3" customWidth="1"/>
    <col min="13540" max="13540" width="18.5703125" style="3" customWidth="1"/>
    <col min="13541" max="13541" width="11.5703125" style="3" customWidth="1"/>
    <col min="13542" max="13545" width="12.28515625" style="3" customWidth="1"/>
    <col min="13546" max="13547" width="11" style="3" customWidth="1"/>
    <col min="13548" max="13548" width="20.28515625" style="3" customWidth="1"/>
    <col min="13549" max="13549" width="13.7109375" style="3" customWidth="1"/>
    <col min="13550" max="13550" width="15.28515625" style="3" customWidth="1"/>
    <col min="13551" max="13551" width="14.5703125" style="3" customWidth="1"/>
    <col min="13552" max="13553" width="11" style="3" customWidth="1"/>
    <col min="13554" max="13554" width="12" style="3" customWidth="1"/>
    <col min="13555" max="13557" width="15.28515625" style="3" customWidth="1"/>
    <col min="13558" max="13558" width="12.5703125" style="3" customWidth="1"/>
    <col min="13559" max="13561" width="11.5703125" style="3" customWidth="1"/>
    <col min="13562" max="13562" width="15.28515625" style="3" customWidth="1"/>
    <col min="13563" max="13563" width="13.42578125" style="3" customWidth="1"/>
    <col min="13564" max="13564" width="14.7109375" style="3" customWidth="1"/>
    <col min="13565" max="13566" width="11.5703125" style="3" customWidth="1"/>
    <col min="13567" max="13785" width="9.140625" style="3"/>
    <col min="13786" max="13786" width="25.28515625" style="3" customWidth="1"/>
    <col min="13787" max="13787" width="6.28515625" style="3" customWidth="1"/>
    <col min="13788" max="13788" width="10.7109375" style="3" customWidth="1"/>
    <col min="13789" max="13789" width="10.28515625" style="3" customWidth="1"/>
    <col min="13790" max="13790" width="32.28515625" style="3" customWidth="1"/>
    <col min="13791" max="13791" width="13.7109375" style="3" customWidth="1"/>
    <col min="13792" max="13792" width="11.7109375" style="3" customWidth="1"/>
    <col min="13793" max="13793" width="12.5703125" style="3" customWidth="1"/>
    <col min="13794" max="13795" width="11.5703125" style="3" customWidth="1"/>
    <col min="13796" max="13796" width="18.5703125" style="3" customWidth="1"/>
    <col min="13797" max="13797" width="11.5703125" style="3" customWidth="1"/>
    <col min="13798" max="13801" width="12.28515625" style="3" customWidth="1"/>
    <col min="13802" max="13803" width="11" style="3" customWidth="1"/>
    <col min="13804" max="13804" width="20.28515625" style="3" customWidth="1"/>
    <col min="13805" max="13805" width="13.7109375" style="3" customWidth="1"/>
    <col min="13806" max="13806" width="15.28515625" style="3" customWidth="1"/>
    <col min="13807" max="13807" width="14.5703125" style="3" customWidth="1"/>
    <col min="13808" max="13809" width="11" style="3" customWidth="1"/>
    <col min="13810" max="13810" width="12" style="3" customWidth="1"/>
    <col min="13811" max="13813" width="15.28515625" style="3" customWidth="1"/>
    <col min="13814" max="13814" width="12.5703125" style="3" customWidth="1"/>
    <col min="13815" max="13817" width="11.5703125" style="3" customWidth="1"/>
    <col min="13818" max="13818" width="15.28515625" style="3" customWidth="1"/>
    <col min="13819" max="13819" width="13.42578125" style="3" customWidth="1"/>
    <col min="13820" max="13820" width="14.7109375" style="3" customWidth="1"/>
    <col min="13821" max="13822" width="11.5703125" style="3" customWidth="1"/>
    <col min="13823" max="14041" width="9.140625" style="3"/>
    <col min="14042" max="14042" width="25.28515625" style="3" customWidth="1"/>
    <col min="14043" max="14043" width="6.28515625" style="3" customWidth="1"/>
    <col min="14044" max="14044" width="10.7109375" style="3" customWidth="1"/>
    <col min="14045" max="14045" width="10.28515625" style="3" customWidth="1"/>
    <col min="14046" max="14046" width="32.28515625" style="3" customWidth="1"/>
    <col min="14047" max="14047" width="13.7109375" style="3" customWidth="1"/>
    <col min="14048" max="14048" width="11.7109375" style="3" customWidth="1"/>
    <col min="14049" max="14049" width="12.5703125" style="3" customWidth="1"/>
    <col min="14050" max="14051" width="11.5703125" style="3" customWidth="1"/>
    <col min="14052" max="14052" width="18.5703125" style="3" customWidth="1"/>
    <col min="14053" max="14053" width="11.5703125" style="3" customWidth="1"/>
    <col min="14054" max="14057" width="12.28515625" style="3" customWidth="1"/>
    <col min="14058" max="14059" width="11" style="3" customWidth="1"/>
    <col min="14060" max="14060" width="20.28515625" style="3" customWidth="1"/>
    <col min="14061" max="14061" width="13.7109375" style="3" customWidth="1"/>
    <col min="14062" max="14062" width="15.28515625" style="3" customWidth="1"/>
    <col min="14063" max="14063" width="14.5703125" style="3" customWidth="1"/>
    <col min="14064" max="14065" width="11" style="3" customWidth="1"/>
    <col min="14066" max="14066" width="12" style="3" customWidth="1"/>
    <col min="14067" max="14069" width="15.28515625" style="3" customWidth="1"/>
    <col min="14070" max="14070" width="12.5703125" style="3" customWidth="1"/>
    <col min="14071" max="14073" width="11.5703125" style="3" customWidth="1"/>
    <col min="14074" max="14074" width="15.28515625" style="3" customWidth="1"/>
    <col min="14075" max="14075" width="13.42578125" style="3" customWidth="1"/>
    <col min="14076" max="14076" width="14.7109375" style="3" customWidth="1"/>
    <col min="14077" max="14078" width="11.5703125" style="3" customWidth="1"/>
    <col min="14079" max="14297" width="9.140625" style="3"/>
    <col min="14298" max="14298" width="25.28515625" style="3" customWidth="1"/>
    <col min="14299" max="14299" width="6.28515625" style="3" customWidth="1"/>
    <col min="14300" max="14300" width="10.7109375" style="3" customWidth="1"/>
    <col min="14301" max="14301" width="10.28515625" style="3" customWidth="1"/>
    <col min="14302" max="14302" width="32.28515625" style="3" customWidth="1"/>
    <col min="14303" max="14303" width="13.7109375" style="3" customWidth="1"/>
    <col min="14304" max="14304" width="11.7109375" style="3" customWidth="1"/>
    <col min="14305" max="14305" width="12.5703125" style="3" customWidth="1"/>
    <col min="14306" max="14307" width="11.5703125" style="3" customWidth="1"/>
    <col min="14308" max="14308" width="18.5703125" style="3" customWidth="1"/>
    <col min="14309" max="14309" width="11.5703125" style="3" customWidth="1"/>
    <col min="14310" max="14313" width="12.28515625" style="3" customWidth="1"/>
    <col min="14314" max="14315" width="11" style="3" customWidth="1"/>
    <col min="14316" max="14316" width="20.28515625" style="3" customWidth="1"/>
    <col min="14317" max="14317" width="13.7109375" style="3" customWidth="1"/>
    <col min="14318" max="14318" width="15.28515625" style="3" customWidth="1"/>
    <col min="14319" max="14319" width="14.5703125" style="3" customWidth="1"/>
    <col min="14320" max="14321" width="11" style="3" customWidth="1"/>
    <col min="14322" max="14322" width="12" style="3" customWidth="1"/>
    <col min="14323" max="14325" width="15.28515625" style="3" customWidth="1"/>
    <col min="14326" max="14326" width="12.5703125" style="3" customWidth="1"/>
    <col min="14327" max="14329" width="11.5703125" style="3" customWidth="1"/>
    <col min="14330" max="14330" width="15.28515625" style="3" customWidth="1"/>
    <col min="14331" max="14331" width="13.42578125" style="3" customWidth="1"/>
    <col min="14332" max="14332" width="14.7109375" style="3" customWidth="1"/>
    <col min="14333" max="14334" width="11.5703125" style="3" customWidth="1"/>
    <col min="14335" max="14553" width="9.140625" style="3"/>
    <col min="14554" max="14554" width="25.28515625" style="3" customWidth="1"/>
    <col min="14555" max="14555" width="6.28515625" style="3" customWidth="1"/>
    <col min="14556" max="14556" width="10.7109375" style="3" customWidth="1"/>
    <col min="14557" max="14557" width="10.28515625" style="3" customWidth="1"/>
    <col min="14558" max="14558" width="32.28515625" style="3" customWidth="1"/>
    <col min="14559" max="14559" width="13.7109375" style="3" customWidth="1"/>
    <col min="14560" max="14560" width="11.7109375" style="3" customWidth="1"/>
    <col min="14561" max="14561" width="12.5703125" style="3" customWidth="1"/>
    <col min="14562" max="14563" width="11.5703125" style="3" customWidth="1"/>
    <col min="14564" max="14564" width="18.5703125" style="3" customWidth="1"/>
    <col min="14565" max="14565" width="11.5703125" style="3" customWidth="1"/>
    <col min="14566" max="14569" width="12.28515625" style="3" customWidth="1"/>
    <col min="14570" max="14571" width="11" style="3" customWidth="1"/>
    <col min="14572" max="14572" width="20.28515625" style="3" customWidth="1"/>
    <col min="14573" max="14573" width="13.7109375" style="3" customWidth="1"/>
    <col min="14574" max="14574" width="15.28515625" style="3" customWidth="1"/>
    <col min="14575" max="14575" width="14.5703125" style="3" customWidth="1"/>
    <col min="14576" max="14577" width="11" style="3" customWidth="1"/>
    <col min="14578" max="14578" width="12" style="3" customWidth="1"/>
    <col min="14579" max="14581" width="15.28515625" style="3" customWidth="1"/>
    <col min="14582" max="14582" width="12.5703125" style="3" customWidth="1"/>
    <col min="14583" max="14585" width="11.5703125" style="3" customWidth="1"/>
    <col min="14586" max="14586" width="15.28515625" style="3" customWidth="1"/>
    <col min="14587" max="14587" width="13.42578125" style="3" customWidth="1"/>
    <col min="14588" max="14588" width="14.7109375" style="3" customWidth="1"/>
    <col min="14589" max="14590" width="11.5703125" style="3" customWidth="1"/>
    <col min="14591" max="14809" width="9.140625" style="3"/>
    <col min="14810" max="14810" width="25.28515625" style="3" customWidth="1"/>
    <col min="14811" max="14811" width="6.28515625" style="3" customWidth="1"/>
    <col min="14812" max="14812" width="10.7109375" style="3" customWidth="1"/>
    <col min="14813" max="14813" width="10.28515625" style="3" customWidth="1"/>
    <col min="14814" max="14814" width="32.28515625" style="3" customWidth="1"/>
    <col min="14815" max="14815" width="13.7109375" style="3" customWidth="1"/>
    <col min="14816" max="14816" width="11.7109375" style="3" customWidth="1"/>
    <col min="14817" max="14817" width="12.5703125" style="3" customWidth="1"/>
    <col min="14818" max="14819" width="11.5703125" style="3" customWidth="1"/>
    <col min="14820" max="14820" width="18.5703125" style="3" customWidth="1"/>
    <col min="14821" max="14821" width="11.5703125" style="3" customWidth="1"/>
    <col min="14822" max="14825" width="12.28515625" style="3" customWidth="1"/>
    <col min="14826" max="14827" width="11" style="3" customWidth="1"/>
    <col min="14828" max="14828" width="20.28515625" style="3" customWidth="1"/>
    <col min="14829" max="14829" width="13.7109375" style="3" customWidth="1"/>
    <col min="14830" max="14830" width="15.28515625" style="3" customWidth="1"/>
    <col min="14831" max="14831" width="14.5703125" style="3" customWidth="1"/>
    <col min="14832" max="14833" width="11" style="3" customWidth="1"/>
    <col min="14834" max="14834" width="12" style="3" customWidth="1"/>
    <col min="14835" max="14837" width="15.28515625" style="3" customWidth="1"/>
    <col min="14838" max="14838" width="12.5703125" style="3" customWidth="1"/>
    <col min="14839" max="14841" width="11.5703125" style="3" customWidth="1"/>
    <col min="14842" max="14842" width="15.28515625" style="3" customWidth="1"/>
    <col min="14843" max="14843" width="13.42578125" style="3" customWidth="1"/>
    <col min="14844" max="14844" width="14.7109375" style="3" customWidth="1"/>
    <col min="14845" max="14846" width="11.5703125" style="3" customWidth="1"/>
    <col min="14847" max="15065" width="9.140625" style="3"/>
    <col min="15066" max="15066" width="25.28515625" style="3" customWidth="1"/>
    <col min="15067" max="15067" width="6.28515625" style="3" customWidth="1"/>
    <col min="15068" max="15068" width="10.7109375" style="3" customWidth="1"/>
    <col min="15069" max="15069" width="10.28515625" style="3" customWidth="1"/>
    <col min="15070" max="15070" width="32.28515625" style="3" customWidth="1"/>
    <col min="15071" max="15071" width="13.7109375" style="3" customWidth="1"/>
    <col min="15072" max="15072" width="11.7109375" style="3" customWidth="1"/>
    <col min="15073" max="15073" width="12.5703125" style="3" customWidth="1"/>
    <col min="15074" max="15075" width="11.5703125" style="3" customWidth="1"/>
    <col min="15076" max="15076" width="18.5703125" style="3" customWidth="1"/>
    <col min="15077" max="15077" width="11.5703125" style="3" customWidth="1"/>
    <col min="15078" max="15081" width="12.28515625" style="3" customWidth="1"/>
    <col min="15082" max="15083" width="11" style="3" customWidth="1"/>
    <col min="15084" max="15084" width="20.28515625" style="3" customWidth="1"/>
    <col min="15085" max="15085" width="13.7109375" style="3" customWidth="1"/>
    <col min="15086" max="15086" width="15.28515625" style="3" customWidth="1"/>
    <col min="15087" max="15087" width="14.5703125" style="3" customWidth="1"/>
    <col min="15088" max="15089" width="11" style="3" customWidth="1"/>
    <col min="15090" max="15090" width="12" style="3" customWidth="1"/>
    <col min="15091" max="15093" width="15.28515625" style="3" customWidth="1"/>
    <col min="15094" max="15094" width="12.5703125" style="3" customWidth="1"/>
    <col min="15095" max="15097" width="11.5703125" style="3" customWidth="1"/>
    <col min="15098" max="15098" width="15.28515625" style="3" customWidth="1"/>
    <col min="15099" max="15099" width="13.42578125" style="3" customWidth="1"/>
    <col min="15100" max="15100" width="14.7109375" style="3" customWidth="1"/>
    <col min="15101" max="15102" width="11.5703125" style="3" customWidth="1"/>
    <col min="15103" max="15321" width="9.140625" style="3"/>
    <col min="15322" max="15322" width="25.28515625" style="3" customWidth="1"/>
    <col min="15323" max="15323" width="6.28515625" style="3" customWidth="1"/>
    <col min="15324" max="15324" width="10.7109375" style="3" customWidth="1"/>
    <col min="15325" max="15325" width="10.28515625" style="3" customWidth="1"/>
    <col min="15326" max="15326" width="32.28515625" style="3" customWidth="1"/>
    <col min="15327" max="15327" width="13.7109375" style="3" customWidth="1"/>
    <col min="15328" max="15328" width="11.7109375" style="3" customWidth="1"/>
    <col min="15329" max="15329" width="12.5703125" style="3" customWidth="1"/>
    <col min="15330" max="15331" width="11.5703125" style="3" customWidth="1"/>
    <col min="15332" max="15332" width="18.5703125" style="3" customWidth="1"/>
    <col min="15333" max="15333" width="11.5703125" style="3" customWidth="1"/>
    <col min="15334" max="15337" width="12.28515625" style="3" customWidth="1"/>
    <col min="15338" max="15339" width="11" style="3" customWidth="1"/>
    <col min="15340" max="15340" width="20.28515625" style="3" customWidth="1"/>
    <col min="15341" max="15341" width="13.7109375" style="3" customWidth="1"/>
    <col min="15342" max="15342" width="15.28515625" style="3" customWidth="1"/>
    <col min="15343" max="15343" width="14.5703125" style="3" customWidth="1"/>
    <col min="15344" max="15345" width="11" style="3" customWidth="1"/>
    <col min="15346" max="15346" width="12" style="3" customWidth="1"/>
    <col min="15347" max="15349" width="15.28515625" style="3" customWidth="1"/>
    <col min="15350" max="15350" width="12.5703125" style="3" customWidth="1"/>
    <col min="15351" max="15353" width="11.5703125" style="3" customWidth="1"/>
    <col min="15354" max="15354" width="15.28515625" style="3" customWidth="1"/>
    <col min="15355" max="15355" width="13.42578125" style="3" customWidth="1"/>
    <col min="15356" max="15356" width="14.7109375" style="3" customWidth="1"/>
    <col min="15357" max="15358" width="11.5703125" style="3" customWidth="1"/>
    <col min="15359" max="15577" width="9.140625" style="3"/>
    <col min="15578" max="15578" width="25.28515625" style="3" customWidth="1"/>
    <col min="15579" max="15579" width="6.28515625" style="3" customWidth="1"/>
    <col min="15580" max="15580" width="10.7109375" style="3" customWidth="1"/>
    <col min="15581" max="15581" width="10.28515625" style="3" customWidth="1"/>
    <col min="15582" max="15582" width="32.28515625" style="3" customWidth="1"/>
    <col min="15583" max="15583" width="13.7109375" style="3" customWidth="1"/>
    <col min="15584" max="15584" width="11.7109375" style="3" customWidth="1"/>
    <col min="15585" max="15585" width="12.5703125" style="3" customWidth="1"/>
    <col min="15586" max="15587" width="11.5703125" style="3" customWidth="1"/>
    <col min="15588" max="15588" width="18.5703125" style="3" customWidth="1"/>
    <col min="15589" max="15589" width="11.5703125" style="3" customWidth="1"/>
    <col min="15590" max="15593" width="12.28515625" style="3" customWidth="1"/>
    <col min="15594" max="15595" width="11" style="3" customWidth="1"/>
    <col min="15596" max="15596" width="20.28515625" style="3" customWidth="1"/>
    <col min="15597" max="15597" width="13.7109375" style="3" customWidth="1"/>
    <col min="15598" max="15598" width="15.28515625" style="3" customWidth="1"/>
    <col min="15599" max="15599" width="14.5703125" style="3" customWidth="1"/>
    <col min="15600" max="15601" width="11" style="3" customWidth="1"/>
    <col min="15602" max="15602" width="12" style="3" customWidth="1"/>
    <col min="15603" max="15605" width="15.28515625" style="3" customWidth="1"/>
    <col min="15606" max="15606" width="12.5703125" style="3" customWidth="1"/>
    <col min="15607" max="15609" width="11.5703125" style="3" customWidth="1"/>
    <col min="15610" max="15610" width="15.28515625" style="3" customWidth="1"/>
    <col min="15611" max="15611" width="13.42578125" style="3" customWidth="1"/>
    <col min="15612" max="15612" width="14.7109375" style="3" customWidth="1"/>
    <col min="15613" max="15614" width="11.5703125" style="3" customWidth="1"/>
    <col min="15615" max="15833" width="9.140625" style="3"/>
    <col min="15834" max="15834" width="25.28515625" style="3" customWidth="1"/>
    <col min="15835" max="15835" width="6.28515625" style="3" customWidth="1"/>
    <col min="15836" max="15836" width="10.7109375" style="3" customWidth="1"/>
    <col min="15837" max="15837" width="10.28515625" style="3" customWidth="1"/>
    <col min="15838" max="15838" width="32.28515625" style="3" customWidth="1"/>
    <col min="15839" max="15839" width="13.7109375" style="3" customWidth="1"/>
    <col min="15840" max="15840" width="11.7109375" style="3" customWidth="1"/>
    <col min="15841" max="15841" width="12.5703125" style="3" customWidth="1"/>
    <col min="15842" max="15843" width="11.5703125" style="3" customWidth="1"/>
    <col min="15844" max="15844" width="18.5703125" style="3" customWidth="1"/>
    <col min="15845" max="15845" width="11.5703125" style="3" customWidth="1"/>
    <col min="15846" max="15849" width="12.28515625" style="3" customWidth="1"/>
    <col min="15850" max="15851" width="11" style="3" customWidth="1"/>
    <col min="15852" max="15852" width="20.28515625" style="3" customWidth="1"/>
    <col min="15853" max="15853" width="13.7109375" style="3" customWidth="1"/>
    <col min="15854" max="15854" width="15.28515625" style="3" customWidth="1"/>
    <col min="15855" max="15855" width="14.5703125" style="3" customWidth="1"/>
    <col min="15856" max="15857" width="11" style="3" customWidth="1"/>
    <col min="15858" max="15858" width="12" style="3" customWidth="1"/>
    <col min="15859" max="15861" width="15.28515625" style="3" customWidth="1"/>
    <col min="15862" max="15862" width="12.5703125" style="3" customWidth="1"/>
    <col min="15863" max="15865" width="11.5703125" style="3" customWidth="1"/>
    <col min="15866" max="15866" width="15.28515625" style="3" customWidth="1"/>
    <col min="15867" max="15867" width="13.42578125" style="3" customWidth="1"/>
    <col min="15868" max="15868" width="14.7109375" style="3" customWidth="1"/>
    <col min="15869" max="15870" width="11.5703125" style="3" customWidth="1"/>
    <col min="15871" max="16089" width="9.140625" style="3"/>
    <col min="16090" max="16090" width="25.28515625" style="3" customWidth="1"/>
    <col min="16091" max="16091" width="6.28515625" style="3" customWidth="1"/>
    <col min="16092" max="16092" width="10.7109375" style="3" customWidth="1"/>
    <col min="16093" max="16093" width="10.28515625" style="3" customWidth="1"/>
    <col min="16094" max="16094" width="32.28515625" style="3" customWidth="1"/>
    <col min="16095" max="16095" width="13.7109375" style="3" customWidth="1"/>
    <col min="16096" max="16096" width="11.7109375" style="3" customWidth="1"/>
    <col min="16097" max="16097" width="12.5703125" style="3" customWidth="1"/>
    <col min="16098" max="16099" width="11.5703125" style="3" customWidth="1"/>
    <col min="16100" max="16100" width="18.5703125" style="3" customWidth="1"/>
    <col min="16101" max="16101" width="11.5703125" style="3" customWidth="1"/>
    <col min="16102" max="16105" width="12.28515625" style="3" customWidth="1"/>
    <col min="16106" max="16107" width="11" style="3" customWidth="1"/>
    <col min="16108" max="16108" width="20.28515625" style="3" customWidth="1"/>
    <col min="16109" max="16109" width="13.7109375" style="3" customWidth="1"/>
    <col min="16110" max="16110" width="15.28515625" style="3" customWidth="1"/>
    <col min="16111" max="16111" width="14.5703125" style="3" customWidth="1"/>
    <col min="16112" max="16113" width="11" style="3" customWidth="1"/>
    <col min="16114" max="16114" width="12" style="3" customWidth="1"/>
    <col min="16115" max="16117" width="15.28515625" style="3" customWidth="1"/>
    <col min="16118" max="16118" width="12.5703125" style="3" customWidth="1"/>
    <col min="16119" max="16121" width="11.5703125" style="3" customWidth="1"/>
    <col min="16122" max="16122" width="15.28515625" style="3" customWidth="1"/>
    <col min="16123" max="16123" width="13.42578125" style="3" customWidth="1"/>
    <col min="16124" max="16124" width="14.7109375" style="3" customWidth="1"/>
    <col min="16125" max="16126" width="11.5703125" style="3" customWidth="1"/>
    <col min="16127" max="16384" width="9.140625" style="3"/>
  </cols>
  <sheetData>
    <row r="1" spans="1:33" x14ac:dyDescent="0.25">
      <c r="A1" s="1" t="s">
        <v>17</v>
      </c>
      <c r="B1" s="1" t="s">
        <v>18</v>
      </c>
      <c r="C1" s="1" t="s">
        <v>19</v>
      </c>
      <c r="N1" s="107"/>
      <c r="O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33" x14ac:dyDescent="0.25">
      <c r="A2" s="1" t="s">
        <v>121</v>
      </c>
      <c r="B2" s="122">
        <v>397000</v>
      </c>
      <c r="C2" s="122">
        <v>6340000</v>
      </c>
      <c r="D2" s="117"/>
      <c r="E2" s="117"/>
      <c r="H2" s="117"/>
      <c r="I2" s="117"/>
      <c r="N2" s="108"/>
      <c r="O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25">
      <c r="A3" s="1" t="s">
        <v>122</v>
      </c>
      <c r="B3" s="122">
        <v>388000</v>
      </c>
      <c r="C3" s="122">
        <v>6020000</v>
      </c>
      <c r="D3" s="117"/>
      <c r="E3" s="117"/>
      <c r="H3" s="117"/>
      <c r="I3" s="117"/>
      <c r="N3" s="108"/>
      <c r="O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25">
      <c r="A4" s="1" t="s">
        <v>123</v>
      </c>
      <c r="B4" s="122">
        <v>423000</v>
      </c>
      <c r="C4" s="122">
        <v>5910000</v>
      </c>
      <c r="D4" s="117"/>
      <c r="E4" s="117"/>
      <c r="H4" s="117"/>
      <c r="I4" s="117"/>
      <c r="N4" s="108"/>
      <c r="O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25">
      <c r="A5" s="1" t="s">
        <v>127</v>
      </c>
      <c r="B5" s="122">
        <v>367000</v>
      </c>
      <c r="C5" s="122">
        <v>6570000</v>
      </c>
      <c r="D5" s="117"/>
      <c r="E5" s="117"/>
      <c r="H5" s="117"/>
      <c r="I5" s="117"/>
      <c r="N5" s="108"/>
      <c r="O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25">
      <c r="A6" s="1" t="s">
        <v>128</v>
      </c>
      <c r="B6" s="122">
        <v>345000</v>
      </c>
      <c r="C6" s="122">
        <v>5850000</v>
      </c>
      <c r="D6" s="117"/>
      <c r="E6" s="117"/>
      <c r="H6" s="117"/>
      <c r="I6" s="117"/>
      <c r="N6" s="108"/>
      <c r="O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25">
      <c r="A7" s="1" t="s">
        <v>129</v>
      </c>
      <c r="B7" s="122">
        <v>344000</v>
      </c>
      <c r="C7" s="122">
        <v>5630000</v>
      </c>
      <c r="D7" s="117"/>
      <c r="E7" s="117"/>
      <c r="H7" s="117"/>
      <c r="I7" s="117"/>
      <c r="N7" s="108"/>
      <c r="O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25">
      <c r="A8" s="1" t="s">
        <v>133</v>
      </c>
      <c r="B8" s="122">
        <v>321000</v>
      </c>
      <c r="C8" s="122">
        <v>5590000</v>
      </c>
      <c r="D8" s="117"/>
      <c r="E8" s="117"/>
      <c r="H8" s="117"/>
      <c r="I8" s="117"/>
      <c r="N8" s="108"/>
      <c r="O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25">
      <c r="A9" s="1" t="s">
        <v>134</v>
      </c>
      <c r="B9" s="122">
        <v>336000</v>
      </c>
      <c r="C9" s="122">
        <v>5480000</v>
      </c>
      <c r="D9" s="117"/>
      <c r="E9" s="117"/>
      <c r="H9" s="117"/>
      <c r="I9" s="117"/>
      <c r="N9" s="108"/>
      <c r="O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x14ac:dyDescent="0.25">
      <c r="A10" s="1" t="s">
        <v>135</v>
      </c>
      <c r="B10" s="122">
        <v>340000</v>
      </c>
      <c r="C10" s="122">
        <v>5700000</v>
      </c>
      <c r="D10" s="117"/>
      <c r="E10" s="117"/>
      <c r="H10" s="117"/>
      <c r="I10" s="117"/>
      <c r="N10" s="108"/>
      <c r="O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</row>
    <row r="11" spans="1:33" x14ac:dyDescent="0.25">
      <c r="A11" s="1" t="s">
        <v>139</v>
      </c>
      <c r="B11" s="122">
        <v>360000</v>
      </c>
      <c r="C11" s="122">
        <v>5800000</v>
      </c>
      <c r="D11" s="117"/>
      <c r="E11" s="117"/>
      <c r="H11" s="117"/>
      <c r="I11" s="117"/>
      <c r="N11" s="108"/>
      <c r="O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</row>
    <row r="12" spans="1:33" x14ac:dyDescent="0.25">
      <c r="A12" s="1" t="s">
        <v>140</v>
      </c>
      <c r="B12" s="122">
        <v>380000</v>
      </c>
      <c r="C12" s="122">
        <v>5860000</v>
      </c>
      <c r="D12" s="117"/>
      <c r="E12" s="117"/>
      <c r="H12" s="117"/>
      <c r="I12" s="117"/>
      <c r="N12" s="108"/>
      <c r="O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</row>
    <row r="13" spans="1:33" x14ac:dyDescent="0.25">
      <c r="A13" s="1" t="s">
        <v>141</v>
      </c>
      <c r="B13" s="122">
        <v>389000</v>
      </c>
      <c r="C13" s="122">
        <v>5780000</v>
      </c>
      <c r="D13" s="117"/>
      <c r="E13" s="117"/>
      <c r="H13" s="117"/>
      <c r="I13" s="117"/>
      <c r="N13" s="108"/>
      <c r="O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</row>
    <row r="14" spans="1:33" x14ac:dyDescent="0.25">
      <c r="A14" s="1" t="s">
        <v>50</v>
      </c>
      <c r="B14" s="122">
        <v>0</v>
      </c>
      <c r="C14" s="122">
        <v>921</v>
      </c>
      <c r="D14" s="117"/>
      <c r="E14" s="117"/>
      <c r="H14" s="117"/>
      <c r="I14" s="117"/>
      <c r="N14" s="108"/>
      <c r="O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</row>
    <row r="15" spans="1:33" x14ac:dyDescent="0.25">
      <c r="A15" s="1" t="s">
        <v>145</v>
      </c>
      <c r="B15" s="122">
        <v>358000</v>
      </c>
      <c r="C15" s="122">
        <v>5700000</v>
      </c>
      <c r="D15" s="117"/>
      <c r="E15" s="117"/>
      <c r="H15" s="117"/>
      <c r="I15" s="117"/>
      <c r="N15" s="108"/>
      <c r="O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</row>
    <row r="16" spans="1:33" x14ac:dyDescent="0.25">
      <c r="A16" s="1" t="s">
        <v>146</v>
      </c>
      <c r="B16" s="122">
        <v>382000</v>
      </c>
      <c r="C16" s="122">
        <v>5620000</v>
      </c>
      <c r="D16" s="117"/>
      <c r="E16" s="117"/>
      <c r="H16" s="117"/>
      <c r="I16" s="117"/>
      <c r="N16" s="108"/>
      <c r="O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</row>
    <row r="17" spans="1:33" x14ac:dyDescent="0.25">
      <c r="A17" s="1" t="s">
        <v>147</v>
      </c>
      <c r="B17" s="122">
        <v>407000</v>
      </c>
      <c r="C17" s="122">
        <v>5990000</v>
      </c>
      <c r="D17" s="117"/>
      <c r="E17" s="117"/>
      <c r="H17" s="117"/>
      <c r="I17" s="117"/>
      <c r="N17" s="108"/>
      <c r="O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</row>
    <row r="18" spans="1:33" x14ac:dyDescent="0.25">
      <c r="A18" s="1" t="s">
        <v>151</v>
      </c>
      <c r="B18" s="122">
        <v>430000</v>
      </c>
      <c r="C18" s="122">
        <v>5850000</v>
      </c>
      <c r="D18" s="117"/>
      <c r="E18" s="117"/>
      <c r="H18" s="117"/>
      <c r="I18" s="117"/>
      <c r="N18" s="108"/>
      <c r="O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</row>
    <row r="19" spans="1:33" x14ac:dyDescent="0.25">
      <c r="A19" s="1" t="s">
        <v>152</v>
      </c>
      <c r="B19" s="122">
        <v>429000</v>
      </c>
      <c r="C19" s="122">
        <v>5860000</v>
      </c>
      <c r="D19" s="117"/>
      <c r="E19" s="117"/>
      <c r="H19" s="117"/>
      <c r="I19" s="117"/>
      <c r="N19" s="108"/>
      <c r="O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</row>
    <row r="20" spans="1:33" x14ac:dyDescent="0.25">
      <c r="A20" s="1" t="s">
        <v>153</v>
      </c>
      <c r="B20" s="122">
        <v>432000</v>
      </c>
      <c r="C20" s="122">
        <v>5830000</v>
      </c>
      <c r="D20" s="117"/>
      <c r="E20" s="117"/>
      <c r="H20" s="117"/>
      <c r="I20" s="117"/>
      <c r="N20" s="108"/>
      <c r="O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</row>
    <row r="21" spans="1:33" x14ac:dyDescent="0.25">
      <c r="A21" s="1" t="s">
        <v>157</v>
      </c>
      <c r="B21" s="122">
        <v>411000</v>
      </c>
      <c r="C21" s="122">
        <v>5770000</v>
      </c>
      <c r="D21" s="117"/>
      <c r="E21" s="117"/>
      <c r="H21" s="117"/>
      <c r="I21" s="117"/>
      <c r="N21" s="108"/>
      <c r="O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</row>
    <row r="22" spans="1:33" x14ac:dyDescent="0.25">
      <c r="A22" s="1" t="s">
        <v>158</v>
      </c>
      <c r="B22" s="122">
        <v>392000</v>
      </c>
      <c r="C22" s="122">
        <v>5540000</v>
      </c>
      <c r="D22" s="117"/>
      <c r="E22" s="117"/>
      <c r="H22" s="117"/>
      <c r="I22" s="117"/>
      <c r="N22" s="108"/>
      <c r="O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</row>
    <row r="23" spans="1:33" x14ac:dyDescent="0.25">
      <c r="A23" s="1" t="s">
        <v>159</v>
      </c>
      <c r="B23" s="122">
        <v>430000</v>
      </c>
      <c r="C23" s="122">
        <v>5800000</v>
      </c>
      <c r="D23" s="117"/>
      <c r="E23" s="117"/>
      <c r="H23" s="117"/>
      <c r="I23" s="117"/>
      <c r="N23" s="108"/>
      <c r="O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</row>
    <row r="24" spans="1:33" x14ac:dyDescent="0.25">
      <c r="A24" s="1" t="s">
        <v>163</v>
      </c>
      <c r="B24" s="122">
        <v>419000</v>
      </c>
      <c r="C24" s="122">
        <v>5830000</v>
      </c>
      <c r="D24" s="117"/>
      <c r="E24" s="117"/>
      <c r="H24" s="117"/>
      <c r="I24" s="117"/>
      <c r="N24" s="108"/>
      <c r="O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</row>
    <row r="25" spans="1:33" x14ac:dyDescent="0.25">
      <c r="A25" s="1" t="s">
        <v>164</v>
      </c>
      <c r="B25" s="122">
        <v>437000</v>
      </c>
      <c r="C25" s="122">
        <v>5740000</v>
      </c>
      <c r="D25" s="117"/>
      <c r="E25" s="117"/>
      <c r="H25" s="117"/>
      <c r="I25" s="117"/>
      <c r="N25" s="108"/>
      <c r="O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</row>
    <row r="26" spans="1:33" x14ac:dyDescent="0.25">
      <c r="A26" s="1" t="s">
        <v>165</v>
      </c>
      <c r="B26" s="122">
        <v>424000</v>
      </c>
      <c r="C26" s="122">
        <v>5740000</v>
      </c>
      <c r="D26" s="117"/>
      <c r="E26" s="117"/>
      <c r="H26" s="117"/>
      <c r="I26" s="117"/>
      <c r="N26" s="108"/>
      <c r="O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</row>
    <row r="27" spans="1:33" x14ac:dyDescent="0.25">
      <c r="A27" s="1" t="s">
        <v>50</v>
      </c>
      <c r="B27" s="122">
        <v>0</v>
      </c>
      <c r="C27" s="122">
        <v>5720</v>
      </c>
      <c r="D27" s="117"/>
      <c r="E27" s="117"/>
      <c r="H27" s="117"/>
      <c r="I27" s="117"/>
      <c r="N27" s="108"/>
      <c r="O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</row>
    <row r="28" spans="1:33" x14ac:dyDescent="0.25">
      <c r="A28" s="1" t="s">
        <v>169</v>
      </c>
      <c r="B28" s="122">
        <v>409000</v>
      </c>
      <c r="C28" s="122">
        <v>5630000</v>
      </c>
      <c r="D28" s="117"/>
      <c r="E28" s="117"/>
      <c r="H28" s="117"/>
      <c r="I28" s="117"/>
      <c r="N28" s="108"/>
      <c r="O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</row>
    <row r="29" spans="1:33" x14ac:dyDescent="0.25">
      <c r="A29" s="1" t="s">
        <v>170</v>
      </c>
      <c r="B29" s="122">
        <v>402000</v>
      </c>
      <c r="C29" s="122">
        <v>5620000</v>
      </c>
      <c r="D29" s="117"/>
      <c r="E29" s="117"/>
      <c r="H29" s="117"/>
      <c r="I29" s="117"/>
      <c r="N29" s="108"/>
      <c r="O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</row>
    <row r="30" spans="1:33" x14ac:dyDescent="0.25">
      <c r="A30" s="1" t="s">
        <v>171</v>
      </c>
      <c r="B30" s="122">
        <v>402000</v>
      </c>
      <c r="C30" s="122">
        <v>5580000</v>
      </c>
      <c r="D30" s="117"/>
      <c r="E30" s="117"/>
      <c r="H30" s="117"/>
      <c r="I30" s="117"/>
      <c r="N30" s="108"/>
      <c r="O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</row>
    <row r="31" spans="1:33" x14ac:dyDescent="0.25">
      <c r="A31" s="1" t="s">
        <v>175</v>
      </c>
      <c r="B31" s="122">
        <v>403000</v>
      </c>
      <c r="C31" s="122">
        <v>5370000</v>
      </c>
      <c r="D31" s="117"/>
      <c r="E31" s="117"/>
      <c r="H31" s="117"/>
      <c r="I31" s="117"/>
      <c r="N31" s="108"/>
      <c r="O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</row>
    <row r="32" spans="1:33" x14ac:dyDescent="0.25">
      <c r="A32" s="1" t="s">
        <v>176</v>
      </c>
      <c r="B32" s="122">
        <v>422000</v>
      </c>
      <c r="C32" s="122">
        <v>5550000</v>
      </c>
      <c r="D32" s="117"/>
      <c r="E32" s="117"/>
      <c r="H32" s="117"/>
      <c r="I32" s="117"/>
      <c r="N32" s="108"/>
      <c r="O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</row>
    <row r="33" spans="1:33" x14ac:dyDescent="0.25">
      <c r="A33" s="1" t="s">
        <v>177</v>
      </c>
      <c r="B33" s="122">
        <v>423000</v>
      </c>
      <c r="C33" s="122">
        <v>5650000</v>
      </c>
      <c r="D33" s="117"/>
      <c r="E33" s="117"/>
      <c r="H33" s="117"/>
      <c r="I33" s="117"/>
      <c r="N33" s="108"/>
      <c r="O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</row>
    <row r="34" spans="1:33" x14ac:dyDescent="0.25">
      <c r="A34" s="1" t="s">
        <v>181</v>
      </c>
      <c r="B34" s="122">
        <v>412000</v>
      </c>
      <c r="C34" s="122">
        <v>5680000</v>
      </c>
      <c r="D34" s="117"/>
      <c r="E34" s="117"/>
      <c r="H34" s="117"/>
      <c r="I34" s="117"/>
      <c r="N34" s="108"/>
      <c r="O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</row>
    <row r="35" spans="1:33" x14ac:dyDescent="0.25">
      <c r="A35" s="1" t="s">
        <v>182</v>
      </c>
      <c r="B35" s="122">
        <v>380000</v>
      </c>
      <c r="C35" s="122">
        <v>5670000</v>
      </c>
      <c r="D35" s="117"/>
      <c r="E35" s="117"/>
      <c r="H35" s="117"/>
      <c r="I35" s="117"/>
      <c r="N35" s="108"/>
      <c r="O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</row>
    <row r="36" spans="1:33" x14ac:dyDescent="0.25">
      <c r="A36" s="1" t="s">
        <v>183</v>
      </c>
      <c r="B36" s="122">
        <v>371000</v>
      </c>
      <c r="C36" s="122">
        <v>5630000</v>
      </c>
      <c r="D36" s="117"/>
      <c r="E36" s="117"/>
      <c r="H36" s="117"/>
      <c r="I36" s="117"/>
      <c r="N36" s="108"/>
      <c r="O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</row>
    <row r="37" spans="1:33" x14ac:dyDescent="0.25">
      <c r="A37" s="1" t="s">
        <v>253</v>
      </c>
      <c r="B37" s="122">
        <v>443000</v>
      </c>
      <c r="C37" s="122">
        <v>5830000</v>
      </c>
      <c r="D37" s="117"/>
      <c r="E37" s="117"/>
      <c r="H37" s="117"/>
      <c r="I37" s="117"/>
      <c r="N37" s="108"/>
      <c r="O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</row>
    <row r="38" spans="1:33" x14ac:dyDescent="0.25">
      <c r="A38" s="1" t="s">
        <v>254</v>
      </c>
      <c r="B38" s="122">
        <v>433000</v>
      </c>
      <c r="C38" s="122">
        <v>5900000</v>
      </c>
      <c r="D38" s="117"/>
      <c r="E38" s="117"/>
      <c r="H38" s="117"/>
      <c r="I38" s="117"/>
      <c r="N38" s="108"/>
      <c r="O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</row>
    <row r="39" spans="1:33" x14ac:dyDescent="0.25">
      <c r="A39" s="1" t="s">
        <v>255</v>
      </c>
      <c r="B39" s="122">
        <v>432000</v>
      </c>
      <c r="C39" s="122">
        <v>5900000</v>
      </c>
      <c r="D39" s="117"/>
      <c r="E39" s="117"/>
      <c r="H39" s="117"/>
      <c r="I39" s="117"/>
      <c r="N39" s="108"/>
      <c r="O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</row>
    <row r="40" spans="1:33" x14ac:dyDescent="0.25">
      <c r="A40" s="1" t="s">
        <v>50</v>
      </c>
      <c r="B40" s="122">
        <v>1430</v>
      </c>
      <c r="C40" s="122">
        <v>3080</v>
      </c>
      <c r="D40" s="117"/>
      <c r="E40" s="117"/>
      <c r="H40" s="117"/>
      <c r="I40" s="117"/>
      <c r="N40" s="108"/>
      <c r="O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</row>
    <row r="41" spans="1:33" x14ac:dyDescent="0.25">
      <c r="A41" s="1" t="s">
        <v>259</v>
      </c>
      <c r="B41" s="122">
        <v>330000</v>
      </c>
      <c r="C41" s="122">
        <v>6000000</v>
      </c>
      <c r="D41" s="117"/>
      <c r="E41" s="117"/>
      <c r="H41" s="117"/>
      <c r="I41" s="117"/>
      <c r="N41" s="108"/>
      <c r="O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</row>
    <row r="42" spans="1:33" x14ac:dyDescent="0.25">
      <c r="A42" s="1" t="s">
        <v>260</v>
      </c>
      <c r="B42" s="122">
        <v>337000</v>
      </c>
      <c r="C42" s="122">
        <v>5900000</v>
      </c>
      <c r="D42" s="117"/>
      <c r="E42" s="117"/>
      <c r="H42" s="117"/>
      <c r="I42" s="117"/>
      <c r="N42" s="108"/>
      <c r="O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</row>
    <row r="43" spans="1:33" x14ac:dyDescent="0.25">
      <c r="A43" s="1" t="s">
        <v>261</v>
      </c>
      <c r="B43" s="122">
        <v>356000</v>
      </c>
      <c r="C43" s="122">
        <v>6050000</v>
      </c>
      <c r="D43" s="117"/>
      <c r="E43" s="117"/>
      <c r="H43" s="117"/>
      <c r="I43" s="117"/>
      <c r="N43" s="108"/>
      <c r="O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</row>
    <row r="44" spans="1:33" x14ac:dyDescent="0.25">
      <c r="A44" s="1" t="s">
        <v>265</v>
      </c>
      <c r="B44" s="122">
        <v>374000</v>
      </c>
      <c r="C44" s="122">
        <v>5800000</v>
      </c>
      <c r="D44" s="117"/>
      <c r="E44" s="117"/>
      <c r="H44" s="117"/>
      <c r="I44" s="117"/>
      <c r="N44" s="108"/>
      <c r="O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</row>
    <row r="45" spans="1:33" x14ac:dyDescent="0.25">
      <c r="A45" s="1" t="s">
        <v>266</v>
      </c>
      <c r="B45" s="122">
        <v>360000</v>
      </c>
      <c r="C45" s="122">
        <v>5580000</v>
      </c>
      <c r="D45" s="117"/>
      <c r="E45" s="117"/>
      <c r="H45" s="117"/>
      <c r="I45" s="117"/>
      <c r="N45" s="108"/>
      <c r="O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</row>
    <row r="46" spans="1:33" x14ac:dyDescent="0.25">
      <c r="A46" s="1" t="s">
        <v>267</v>
      </c>
      <c r="B46" s="122">
        <v>416000</v>
      </c>
      <c r="C46" s="122">
        <v>5910000</v>
      </c>
      <c r="D46" s="117"/>
      <c r="E46" s="117"/>
      <c r="H46" s="117"/>
      <c r="I46" s="117"/>
      <c r="N46" s="108"/>
      <c r="O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</row>
    <row r="47" spans="1:33" x14ac:dyDescent="0.25">
      <c r="A47" s="1" t="s">
        <v>271</v>
      </c>
      <c r="B47" s="122">
        <v>376000</v>
      </c>
      <c r="C47" s="122">
        <v>5680000</v>
      </c>
      <c r="D47" s="117"/>
      <c r="E47" s="117"/>
      <c r="H47" s="117"/>
      <c r="I47" s="117"/>
      <c r="N47" s="108"/>
      <c r="O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</row>
    <row r="48" spans="1:33" x14ac:dyDescent="0.25">
      <c r="A48" s="1" t="s">
        <v>272</v>
      </c>
      <c r="B48" s="122">
        <v>424000</v>
      </c>
      <c r="C48" s="122">
        <v>5710000</v>
      </c>
      <c r="D48" s="117"/>
      <c r="E48" s="117"/>
      <c r="H48" s="117"/>
      <c r="I48" s="117"/>
      <c r="N48" s="108"/>
      <c r="O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</row>
    <row r="49" spans="1:33" x14ac:dyDescent="0.25">
      <c r="A49" s="1" t="s">
        <v>273</v>
      </c>
      <c r="B49" s="122">
        <v>343000</v>
      </c>
      <c r="C49" s="122">
        <v>5700000</v>
      </c>
      <c r="D49" s="117"/>
      <c r="E49" s="117"/>
      <c r="H49" s="117"/>
      <c r="I49" s="117"/>
      <c r="N49" s="108"/>
      <c r="O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</row>
    <row r="50" spans="1:33" x14ac:dyDescent="0.25">
      <c r="A50" s="1" t="s">
        <v>277</v>
      </c>
      <c r="B50" s="122">
        <v>400000</v>
      </c>
      <c r="C50" s="122">
        <v>5690000</v>
      </c>
      <c r="D50" s="117"/>
      <c r="E50" s="117"/>
      <c r="H50" s="117"/>
      <c r="I50" s="117"/>
      <c r="N50" s="108"/>
      <c r="O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</row>
    <row r="51" spans="1:33" x14ac:dyDescent="0.25">
      <c r="A51" s="1" t="s">
        <v>278</v>
      </c>
      <c r="B51" s="122">
        <v>401000</v>
      </c>
      <c r="C51" s="122">
        <v>5570000</v>
      </c>
      <c r="D51" s="117"/>
      <c r="E51" s="117"/>
      <c r="H51" s="117"/>
      <c r="I51" s="117"/>
      <c r="N51" s="108"/>
      <c r="O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</row>
    <row r="52" spans="1:33" x14ac:dyDescent="0.25">
      <c r="A52" s="1" t="s">
        <v>279</v>
      </c>
      <c r="B52" s="122">
        <v>404000</v>
      </c>
      <c r="C52" s="122">
        <v>5620000</v>
      </c>
      <c r="D52" s="117"/>
      <c r="E52" s="117"/>
      <c r="H52" s="117"/>
      <c r="I52" s="117"/>
      <c r="N52" s="108"/>
      <c r="O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</row>
    <row r="53" spans="1:33" x14ac:dyDescent="0.25">
      <c r="A53" s="1" t="s">
        <v>50</v>
      </c>
      <c r="B53" s="122">
        <v>1160</v>
      </c>
      <c r="C53" s="122">
        <v>0</v>
      </c>
      <c r="D53" s="117"/>
      <c r="E53" s="117"/>
      <c r="H53" s="117"/>
      <c r="I53" s="117"/>
      <c r="N53" s="108"/>
      <c r="O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</row>
    <row r="54" spans="1:33" x14ac:dyDescent="0.25">
      <c r="A54" s="1" t="s">
        <v>283</v>
      </c>
      <c r="B54" s="122">
        <v>432000</v>
      </c>
      <c r="C54" s="122">
        <v>5650000</v>
      </c>
      <c r="D54" s="117"/>
      <c r="E54" s="117"/>
      <c r="H54" s="117"/>
      <c r="I54" s="117"/>
      <c r="N54" s="108"/>
      <c r="O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</row>
    <row r="55" spans="1:33" x14ac:dyDescent="0.25">
      <c r="A55" s="1" t="s">
        <v>284</v>
      </c>
      <c r="B55" s="122">
        <v>420000</v>
      </c>
      <c r="C55" s="122">
        <v>5690000</v>
      </c>
      <c r="D55" s="117"/>
      <c r="E55" s="117"/>
      <c r="H55" s="117"/>
      <c r="I55" s="117"/>
      <c r="N55" s="108"/>
      <c r="O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</row>
    <row r="56" spans="1:33" x14ac:dyDescent="0.25">
      <c r="A56" s="1" t="s">
        <v>285</v>
      </c>
      <c r="B56" s="122">
        <v>445000</v>
      </c>
      <c r="C56" s="122">
        <v>5830000</v>
      </c>
      <c r="D56" s="117"/>
      <c r="E56" s="117"/>
      <c r="H56" s="117"/>
      <c r="I56" s="117"/>
      <c r="N56" s="108"/>
      <c r="O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</row>
    <row r="57" spans="1:33" x14ac:dyDescent="0.25">
      <c r="A57" s="1" t="s">
        <v>289</v>
      </c>
      <c r="B57" s="122">
        <v>354000</v>
      </c>
      <c r="C57" s="122">
        <v>5580000</v>
      </c>
      <c r="D57" s="117"/>
      <c r="E57" s="117"/>
      <c r="H57" s="117"/>
      <c r="I57" s="117"/>
      <c r="N57" s="108"/>
      <c r="O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</row>
    <row r="58" spans="1:33" x14ac:dyDescent="0.25">
      <c r="A58" s="1" t="s">
        <v>290</v>
      </c>
      <c r="B58" s="122">
        <v>428000</v>
      </c>
      <c r="C58" s="122">
        <v>5690000</v>
      </c>
      <c r="D58" s="117"/>
      <c r="E58" s="117"/>
      <c r="H58" s="117"/>
      <c r="I58" s="117"/>
      <c r="N58" s="108"/>
      <c r="O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</row>
    <row r="59" spans="1:33" x14ac:dyDescent="0.25">
      <c r="A59" s="1" t="s">
        <v>291</v>
      </c>
      <c r="B59" s="122">
        <v>426000</v>
      </c>
      <c r="C59" s="122">
        <v>5630000</v>
      </c>
      <c r="D59" s="117"/>
      <c r="E59" s="117"/>
      <c r="H59" s="117"/>
      <c r="I59" s="117"/>
      <c r="N59" s="108"/>
      <c r="O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</row>
    <row r="60" spans="1:33" x14ac:dyDescent="0.25">
      <c r="A60" s="1" t="s">
        <v>187</v>
      </c>
      <c r="B60" s="122">
        <v>422000</v>
      </c>
      <c r="C60" s="122">
        <v>5560000</v>
      </c>
      <c r="D60" s="117"/>
      <c r="E60" s="117"/>
      <c r="H60" s="117"/>
      <c r="I60" s="117"/>
      <c r="N60" s="108"/>
      <c r="O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</row>
    <row r="61" spans="1:33" x14ac:dyDescent="0.25">
      <c r="A61" s="1" t="s">
        <v>188</v>
      </c>
      <c r="B61" s="122">
        <v>432000</v>
      </c>
      <c r="C61" s="122">
        <v>5650000</v>
      </c>
      <c r="D61" s="117"/>
      <c r="E61" s="117"/>
      <c r="H61" s="117"/>
      <c r="I61" s="117"/>
      <c r="N61" s="108"/>
      <c r="O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</row>
    <row r="62" spans="1:33" x14ac:dyDescent="0.25">
      <c r="A62" s="1" t="s">
        <v>189</v>
      </c>
      <c r="B62" s="122">
        <v>352000</v>
      </c>
      <c r="C62" s="122">
        <v>5780000</v>
      </c>
      <c r="D62" s="117"/>
      <c r="E62" s="117"/>
      <c r="H62" s="117"/>
      <c r="I62" s="117"/>
      <c r="N62" s="108"/>
      <c r="O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</row>
    <row r="63" spans="1:33" x14ac:dyDescent="0.25">
      <c r="A63" s="1" t="s">
        <v>193</v>
      </c>
      <c r="B63" s="122">
        <v>351000</v>
      </c>
      <c r="C63" s="122">
        <v>5690000</v>
      </c>
      <c r="D63" s="117"/>
      <c r="E63" s="117"/>
      <c r="H63" s="117"/>
      <c r="I63" s="117"/>
      <c r="N63" s="108"/>
      <c r="O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</row>
    <row r="64" spans="1:33" x14ac:dyDescent="0.25">
      <c r="A64" s="1" t="s">
        <v>194</v>
      </c>
      <c r="B64" s="122">
        <v>364000</v>
      </c>
      <c r="C64" s="122">
        <v>5900000</v>
      </c>
      <c r="D64" s="117"/>
      <c r="E64" s="117"/>
      <c r="H64" s="117"/>
      <c r="I64" s="117"/>
      <c r="N64" s="108"/>
      <c r="O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</row>
    <row r="65" spans="1:33" x14ac:dyDescent="0.25">
      <c r="A65" s="1" t="s">
        <v>195</v>
      </c>
      <c r="B65" s="122">
        <v>352000</v>
      </c>
      <c r="C65" s="122">
        <v>5820000</v>
      </c>
      <c r="D65" s="117"/>
      <c r="E65" s="117"/>
      <c r="H65" s="117"/>
      <c r="I65" s="117"/>
      <c r="N65" s="108"/>
      <c r="O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</row>
    <row r="66" spans="1:33" x14ac:dyDescent="0.25">
      <c r="A66" s="1" t="s">
        <v>50</v>
      </c>
      <c r="B66" s="122">
        <v>0</v>
      </c>
      <c r="C66" s="122">
        <v>2860</v>
      </c>
      <c r="D66" s="117"/>
      <c r="E66" s="117"/>
      <c r="H66" s="117"/>
      <c r="I66" s="117"/>
      <c r="N66" s="108"/>
      <c r="O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</row>
    <row r="67" spans="1:33" x14ac:dyDescent="0.25">
      <c r="A67" s="1" t="s">
        <v>199</v>
      </c>
      <c r="B67" s="122">
        <v>436000</v>
      </c>
      <c r="C67" s="122">
        <v>5790000</v>
      </c>
      <c r="D67" s="117"/>
      <c r="E67" s="117"/>
      <c r="H67" s="117"/>
      <c r="I67" s="117"/>
      <c r="N67" s="108"/>
      <c r="O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</row>
    <row r="68" spans="1:33" x14ac:dyDescent="0.25">
      <c r="A68" s="1" t="s">
        <v>200</v>
      </c>
      <c r="B68" s="122">
        <v>367000</v>
      </c>
      <c r="C68" s="122">
        <v>5940000</v>
      </c>
      <c r="D68" s="117"/>
      <c r="E68" s="117"/>
      <c r="H68" s="117"/>
      <c r="I68" s="117"/>
      <c r="N68" s="108"/>
      <c r="O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</row>
    <row r="69" spans="1:33" x14ac:dyDescent="0.25">
      <c r="A69" s="1" t="s">
        <v>201</v>
      </c>
      <c r="B69" s="122">
        <v>407000</v>
      </c>
      <c r="C69" s="122">
        <v>5870000</v>
      </c>
      <c r="D69" s="117"/>
      <c r="E69" s="117"/>
      <c r="H69" s="117"/>
      <c r="I69" s="117"/>
      <c r="N69" s="108"/>
      <c r="O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</row>
    <row r="70" spans="1:33" x14ac:dyDescent="0.25">
      <c r="A70" s="1" t="s">
        <v>205</v>
      </c>
      <c r="B70" s="122">
        <v>321000</v>
      </c>
      <c r="C70" s="122">
        <v>5360000</v>
      </c>
      <c r="D70" s="117"/>
      <c r="E70" s="117"/>
      <c r="H70" s="117"/>
      <c r="I70" s="117"/>
      <c r="N70" s="108"/>
      <c r="O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</row>
    <row r="71" spans="1:33" x14ac:dyDescent="0.25">
      <c r="A71" s="1" t="s">
        <v>206</v>
      </c>
      <c r="B71" s="122">
        <v>451000</v>
      </c>
      <c r="C71" s="122">
        <v>5800000</v>
      </c>
      <c r="D71" s="117"/>
      <c r="E71" s="117"/>
      <c r="H71" s="117"/>
      <c r="I71" s="117"/>
      <c r="N71" s="108"/>
      <c r="O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</row>
    <row r="72" spans="1:33" x14ac:dyDescent="0.25">
      <c r="A72" s="1" t="s">
        <v>207</v>
      </c>
      <c r="B72" s="122">
        <v>432000</v>
      </c>
      <c r="C72" s="122">
        <v>5750000</v>
      </c>
      <c r="D72" s="117"/>
      <c r="E72" s="117"/>
      <c r="H72" s="117"/>
      <c r="I72" s="117"/>
      <c r="N72" s="108"/>
      <c r="O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</row>
    <row r="73" spans="1:33" x14ac:dyDescent="0.25">
      <c r="A73" s="1" t="s">
        <v>211</v>
      </c>
      <c r="B73" s="122">
        <v>392000</v>
      </c>
      <c r="C73" s="122">
        <v>5590000</v>
      </c>
      <c r="D73" s="117"/>
      <c r="E73" s="117"/>
      <c r="H73" s="117"/>
      <c r="I73" s="117"/>
      <c r="N73" s="108"/>
      <c r="O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</row>
    <row r="74" spans="1:33" x14ac:dyDescent="0.25">
      <c r="A74" s="1" t="s">
        <v>212</v>
      </c>
      <c r="B74" s="122">
        <v>421000</v>
      </c>
      <c r="C74" s="122">
        <v>5620000</v>
      </c>
      <c r="D74" s="117"/>
      <c r="E74" s="117"/>
      <c r="H74" s="117"/>
      <c r="I74" s="117"/>
      <c r="N74" s="108"/>
      <c r="O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</row>
    <row r="75" spans="1:33" x14ac:dyDescent="0.25">
      <c r="A75" s="1" t="s">
        <v>213</v>
      </c>
      <c r="B75" s="122">
        <v>360000</v>
      </c>
      <c r="C75" s="122">
        <v>5900000</v>
      </c>
      <c r="D75" s="117"/>
      <c r="E75" s="117"/>
      <c r="H75" s="117"/>
      <c r="I75" s="117"/>
      <c r="N75" s="108"/>
      <c r="O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</row>
    <row r="76" spans="1:33" x14ac:dyDescent="0.25">
      <c r="A76" s="1" t="s">
        <v>217</v>
      </c>
      <c r="B76" s="122">
        <v>435000</v>
      </c>
      <c r="C76" s="122">
        <v>5550000</v>
      </c>
      <c r="D76" s="117"/>
      <c r="E76" s="117"/>
      <c r="H76" s="117"/>
      <c r="I76" s="117"/>
      <c r="N76" s="108"/>
      <c r="O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</row>
    <row r="77" spans="1:33" x14ac:dyDescent="0.25">
      <c r="A77" s="1" t="s">
        <v>218</v>
      </c>
      <c r="B77" s="122">
        <v>451000</v>
      </c>
      <c r="C77" s="122">
        <v>5840000</v>
      </c>
      <c r="D77" s="117"/>
      <c r="E77" s="117"/>
      <c r="H77" s="117"/>
      <c r="I77" s="117"/>
      <c r="N77" s="108"/>
      <c r="O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</row>
    <row r="78" spans="1:33" x14ac:dyDescent="0.25">
      <c r="A78" s="1" t="s">
        <v>219</v>
      </c>
      <c r="B78" s="122">
        <v>451000</v>
      </c>
      <c r="C78" s="122">
        <v>5840000</v>
      </c>
      <c r="D78" s="117"/>
      <c r="E78" s="117"/>
      <c r="H78" s="117"/>
      <c r="I78" s="117"/>
      <c r="N78" s="108"/>
      <c r="O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</row>
    <row r="79" spans="1:33" x14ac:dyDescent="0.25">
      <c r="A79" s="1" t="s">
        <v>50</v>
      </c>
      <c r="B79" s="122">
        <v>2500</v>
      </c>
      <c r="C79" s="122">
        <v>2450</v>
      </c>
      <c r="D79" s="117"/>
      <c r="E79" s="117"/>
      <c r="H79" s="117"/>
      <c r="I79" s="117"/>
      <c r="N79" s="108"/>
      <c r="O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</row>
    <row r="80" spans="1:33" x14ac:dyDescent="0.25">
      <c r="A80" s="1" t="s">
        <v>223</v>
      </c>
      <c r="B80" s="122">
        <v>363000</v>
      </c>
      <c r="C80" s="122">
        <v>5790000</v>
      </c>
      <c r="D80" s="117"/>
      <c r="E80" s="117"/>
      <c r="H80" s="117"/>
      <c r="I80" s="117"/>
      <c r="N80" s="108"/>
      <c r="O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</row>
    <row r="81" spans="1:33" x14ac:dyDescent="0.25">
      <c r="A81" s="1" t="s">
        <v>224</v>
      </c>
      <c r="B81" s="122">
        <v>361000</v>
      </c>
      <c r="C81" s="122">
        <v>5920000</v>
      </c>
      <c r="D81" s="117"/>
      <c r="E81" s="117"/>
      <c r="H81" s="117"/>
      <c r="I81" s="117"/>
      <c r="N81" s="108"/>
      <c r="O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</row>
    <row r="82" spans="1:33" x14ac:dyDescent="0.25">
      <c r="A82" s="1" t="s">
        <v>225</v>
      </c>
      <c r="B82" s="122">
        <v>379000</v>
      </c>
      <c r="C82" s="122">
        <v>5990000</v>
      </c>
      <c r="D82" s="117"/>
      <c r="E82" s="117"/>
      <c r="H82" s="117"/>
      <c r="I82" s="117"/>
      <c r="N82" s="108"/>
      <c r="O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</row>
    <row r="83" spans="1:33" x14ac:dyDescent="0.25">
      <c r="A83" s="1" t="s">
        <v>229</v>
      </c>
      <c r="B83" s="122">
        <v>342000</v>
      </c>
      <c r="C83" s="122">
        <v>5810000</v>
      </c>
      <c r="D83" s="117"/>
      <c r="E83" s="117"/>
      <c r="H83" s="117"/>
      <c r="I83" s="117"/>
      <c r="N83" s="108"/>
      <c r="O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</row>
    <row r="84" spans="1:33" x14ac:dyDescent="0.25">
      <c r="A84" s="1" t="s">
        <v>230</v>
      </c>
      <c r="B84" s="122">
        <v>364000</v>
      </c>
      <c r="C84" s="122">
        <v>5820000</v>
      </c>
      <c r="D84" s="117"/>
      <c r="E84" s="117"/>
      <c r="H84" s="117"/>
      <c r="I84" s="117"/>
      <c r="N84" s="108"/>
      <c r="O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</row>
    <row r="85" spans="1:33" x14ac:dyDescent="0.25">
      <c r="A85" s="1" t="s">
        <v>231</v>
      </c>
      <c r="B85" s="122">
        <v>287000</v>
      </c>
      <c r="C85" s="122">
        <v>5820000</v>
      </c>
      <c r="D85" s="117"/>
      <c r="E85" s="117"/>
      <c r="H85" s="117"/>
      <c r="I85" s="117"/>
      <c r="N85" s="108"/>
      <c r="O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</row>
    <row r="86" spans="1:33" x14ac:dyDescent="0.25">
      <c r="A86" s="1" t="s">
        <v>235</v>
      </c>
      <c r="B86" s="122">
        <v>310000</v>
      </c>
      <c r="C86" s="122">
        <v>5860000</v>
      </c>
      <c r="D86" s="117"/>
      <c r="E86" s="117"/>
      <c r="H86" s="117"/>
      <c r="I86" s="117"/>
      <c r="N86" s="108"/>
      <c r="O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</row>
    <row r="87" spans="1:33" x14ac:dyDescent="0.25">
      <c r="A87" s="1" t="s">
        <v>236</v>
      </c>
      <c r="B87" s="122">
        <v>366000</v>
      </c>
      <c r="C87" s="122">
        <v>5940000</v>
      </c>
      <c r="D87" s="117"/>
      <c r="E87" s="117"/>
      <c r="H87" s="117"/>
      <c r="I87" s="117"/>
      <c r="N87" s="108"/>
      <c r="O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</row>
    <row r="88" spans="1:33" x14ac:dyDescent="0.25">
      <c r="A88" s="1" t="s">
        <v>237</v>
      </c>
      <c r="B88" s="122">
        <v>279000</v>
      </c>
      <c r="C88" s="122">
        <v>5670000</v>
      </c>
      <c r="D88" s="117"/>
      <c r="E88" s="117"/>
      <c r="H88" s="117"/>
      <c r="I88" s="117"/>
      <c r="N88" s="108"/>
      <c r="O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</row>
    <row r="89" spans="1:33" x14ac:dyDescent="0.25">
      <c r="A89" s="1" t="s">
        <v>241</v>
      </c>
      <c r="B89" s="122">
        <v>374000</v>
      </c>
      <c r="C89" s="122">
        <v>5910000</v>
      </c>
      <c r="D89" s="117"/>
      <c r="E89" s="117"/>
      <c r="H89" s="117"/>
      <c r="I89" s="117"/>
      <c r="N89" s="108"/>
      <c r="O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</row>
    <row r="90" spans="1:33" x14ac:dyDescent="0.25">
      <c r="A90" s="1" t="s">
        <v>242</v>
      </c>
      <c r="B90" s="122">
        <v>366000</v>
      </c>
      <c r="C90" s="122">
        <v>6030000</v>
      </c>
      <c r="D90" s="117"/>
      <c r="E90" s="117"/>
      <c r="H90" s="117"/>
      <c r="I90" s="117"/>
      <c r="N90" s="108"/>
      <c r="O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</row>
    <row r="91" spans="1:33" x14ac:dyDescent="0.25">
      <c r="A91" s="1" t="s">
        <v>243</v>
      </c>
      <c r="B91" s="122">
        <v>357000</v>
      </c>
      <c r="C91" s="122">
        <v>6050000</v>
      </c>
      <c r="D91" s="117"/>
      <c r="E91" s="117"/>
      <c r="H91" s="117"/>
      <c r="I91" s="117"/>
      <c r="N91" s="108"/>
      <c r="O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</row>
    <row r="92" spans="1:33" x14ac:dyDescent="0.25">
      <c r="A92" s="1" t="s">
        <v>50</v>
      </c>
      <c r="B92" s="122">
        <v>0</v>
      </c>
      <c r="C92" s="122">
        <v>1890</v>
      </c>
      <c r="D92" s="117"/>
      <c r="E92" s="117"/>
      <c r="H92" s="117"/>
      <c r="I92" s="117"/>
      <c r="N92" s="108"/>
      <c r="O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</row>
    <row r="93" spans="1:33" x14ac:dyDescent="0.25">
      <c r="A93" s="1" t="s">
        <v>247</v>
      </c>
      <c r="B93" s="122">
        <v>470000</v>
      </c>
      <c r="C93" s="122">
        <v>5900000</v>
      </c>
      <c r="D93" s="117"/>
      <c r="E93" s="117"/>
      <c r="H93" s="117"/>
      <c r="I93" s="117"/>
      <c r="N93" s="108"/>
      <c r="O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</row>
    <row r="94" spans="1:33" x14ac:dyDescent="0.25">
      <c r="A94" s="1" t="s">
        <v>248</v>
      </c>
      <c r="B94" s="122">
        <v>364000</v>
      </c>
      <c r="C94" s="122">
        <v>5920000</v>
      </c>
      <c r="D94" s="117"/>
      <c r="E94" s="117"/>
      <c r="H94" s="117"/>
      <c r="I94" s="117"/>
      <c r="N94" s="108"/>
      <c r="O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</row>
    <row r="95" spans="1:33" x14ac:dyDescent="0.25">
      <c r="A95" s="1" t="s">
        <v>249</v>
      </c>
      <c r="B95" s="122">
        <v>370000</v>
      </c>
      <c r="C95" s="122">
        <v>6050000</v>
      </c>
      <c r="D95" s="117"/>
      <c r="E95" s="117"/>
      <c r="H95" s="117"/>
      <c r="I95" s="117"/>
      <c r="N95" s="108"/>
      <c r="O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</row>
    <row r="96" spans="1:33" x14ac:dyDescent="0.25">
      <c r="A96" s="1" t="s">
        <v>57</v>
      </c>
      <c r="B96" s="122">
        <v>39400</v>
      </c>
      <c r="C96" s="122">
        <v>5860000</v>
      </c>
      <c r="D96" s="117"/>
      <c r="E96" s="117"/>
      <c r="H96" s="117"/>
      <c r="I96" s="117"/>
      <c r="N96" s="108"/>
      <c r="O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</row>
    <row r="97" spans="1:33" x14ac:dyDescent="0.25">
      <c r="A97" s="1" t="s">
        <v>58</v>
      </c>
      <c r="B97" s="122">
        <v>39400</v>
      </c>
      <c r="C97" s="122">
        <v>5930000</v>
      </c>
      <c r="D97" s="117"/>
      <c r="E97" s="117"/>
      <c r="H97" s="117"/>
      <c r="I97" s="117"/>
      <c r="N97" s="108"/>
      <c r="O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</row>
    <row r="98" spans="1:33" x14ac:dyDescent="0.25">
      <c r="A98" s="1" t="s">
        <v>59</v>
      </c>
      <c r="B98" s="122">
        <v>41500</v>
      </c>
      <c r="C98" s="122">
        <v>6020000</v>
      </c>
      <c r="D98" s="117"/>
      <c r="E98" s="117"/>
      <c r="H98" s="117"/>
      <c r="I98" s="117"/>
      <c r="N98" s="108"/>
      <c r="O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</row>
    <row r="99" spans="1:33" x14ac:dyDescent="0.25">
      <c r="A99" s="1" t="s">
        <v>60</v>
      </c>
      <c r="B99" s="122">
        <v>85100</v>
      </c>
      <c r="C99" s="122">
        <v>6040000</v>
      </c>
      <c r="D99" s="117"/>
      <c r="E99" s="117"/>
      <c r="H99" s="117"/>
      <c r="I99" s="117"/>
      <c r="N99" s="108"/>
      <c r="O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</row>
    <row r="100" spans="1:33" x14ac:dyDescent="0.25">
      <c r="A100" s="1" t="s">
        <v>61</v>
      </c>
      <c r="B100" s="122">
        <v>92800</v>
      </c>
      <c r="C100" s="122">
        <v>6010000</v>
      </c>
      <c r="D100" s="117"/>
      <c r="E100" s="117"/>
      <c r="H100" s="117"/>
      <c r="I100" s="117"/>
      <c r="N100" s="108"/>
      <c r="O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</row>
    <row r="101" spans="1:33" x14ac:dyDescent="0.25">
      <c r="A101" s="1" t="s">
        <v>62</v>
      </c>
      <c r="B101" s="122">
        <v>70700</v>
      </c>
      <c r="C101" s="122">
        <v>6510000</v>
      </c>
      <c r="D101" s="117"/>
      <c r="E101" s="117"/>
      <c r="H101" s="117"/>
      <c r="I101" s="117"/>
      <c r="N101" s="108"/>
      <c r="O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</row>
    <row r="102" spans="1:33" x14ac:dyDescent="0.25">
      <c r="A102" s="1" t="s">
        <v>63</v>
      </c>
      <c r="B102" s="122">
        <v>458000</v>
      </c>
      <c r="C102" s="122">
        <v>5770000</v>
      </c>
      <c r="D102" s="117"/>
      <c r="E102" s="117"/>
      <c r="H102" s="117"/>
      <c r="I102" s="117"/>
      <c r="N102" s="108"/>
      <c r="O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</row>
    <row r="103" spans="1:33" x14ac:dyDescent="0.25">
      <c r="A103" s="1" t="s">
        <v>64</v>
      </c>
      <c r="B103" s="122">
        <v>464000</v>
      </c>
      <c r="C103" s="122">
        <v>5830000</v>
      </c>
      <c r="D103" s="117"/>
      <c r="E103" s="117"/>
      <c r="H103" s="117"/>
      <c r="I103" s="117"/>
      <c r="N103" s="108"/>
      <c r="O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</row>
    <row r="104" spans="1:33" x14ac:dyDescent="0.25">
      <c r="A104" s="1" t="s">
        <v>65</v>
      </c>
      <c r="B104" s="122">
        <v>469000</v>
      </c>
      <c r="C104" s="122">
        <v>5900000</v>
      </c>
      <c r="D104" s="117"/>
      <c r="E104" s="117"/>
      <c r="H104" s="117"/>
      <c r="I104" s="117"/>
      <c r="N104" s="108"/>
      <c r="O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</row>
    <row r="105" spans="1:33" x14ac:dyDescent="0.25">
      <c r="A105" s="1" t="s">
        <v>50</v>
      </c>
      <c r="B105" s="122">
        <v>0</v>
      </c>
      <c r="C105" s="122">
        <v>1140</v>
      </c>
      <c r="D105" s="117"/>
      <c r="E105" s="117"/>
      <c r="H105" s="117"/>
      <c r="I105" s="117"/>
      <c r="N105" s="108"/>
      <c r="O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</row>
    <row r="106" spans="1:33" x14ac:dyDescent="0.25">
      <c r="A106" s="1" t="s">
        <v>124</v>
      </c>
      <c r="B106" s="122">
        <v>381000</v>
      </c>
      <c r="C106" s="122">
        <v>6510000</v>
      </c>
      <c r="D106" s="117"/>
      <c r="E106" s="117"/>
      <c r="H106" s="117"/>
      <c r="I106" s="117"/>
      <c r="N106" s="108"/>
      <c r="O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</row>
    <row r="107" spans="1:33" x14ac:dyDescent="0.25">
      <c r="A107" s="1" t="s">
        <v>125</v>
      </c>
      <c r="B107" s="122">
        <v>389000</v>
      </c>
      <c r="C107" s="122">
        <v>6540000</v>
      </c>
      <c r="D107" s="117"/>
      <c r="E107" s="117"/>
      <c r="H107" s="117"/>
      <c r="I107" s="117"/>
      <c r="N107" s="108"/>
      <c r="O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</row>
    <row r="108" spans="1:33" x14ac:dyDescent="0.25">
      <c r="A108" s="1" t="s">
        <v>126</v>
      </c>
      <c r="B108" s="122">
        <v>385000</v>
      </c>
      <c r="C108" s="122">
        <v>6350000</v>
      </c>
      <c r="D108" s="117"/>
      <c r="E108" s="117"/>
      <c r="H108" s="117"/>
      <c r="I108" s="117"/>
      <c r="N108" s="108"/>
      <c r="O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</row>
    <row r="109" spans="1:33" x14ac:dyDescent="0.25">
      <c r="A109" s="1" t="s">
        <v>130</v>
      </c>
      <c r="B109" s="122">
        <v>414000</v>
      </c>
      <c r="C109" s="122">
        <v>6370000</v>
      </c>
      <c r="D109" s="117"/>
      <c r="E109" s="117"/>
      <c r="H109" s="117"/>
      <c r="I109" s="117"/>
      <c r="N109" s="108"/>
      <c r="O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</row>
    <row r="110" spans="1:33" x14ac:dyDescent="0.25">
      <c r="A110" s="1" t="s">
        <v>131</v>
      </c>
      <c r="B110" s="122">
        <v>402000</v>
      </c>
      <c r="C110" s="122">
        <v>6340000</v>
      </c>
      <c r="D110" s="117"/>
      <c r="E110" s="117"/>
      <c r="H110" s="117"/>
      <c r="I110" s="117"/>
      <c r="N110" s="108"/>
      <c r="O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</row>
    <row r="111" spans="1:33" x14ac:dyDescent="0.25">
      <c r="A111" s="1" t="s">
        <v>132</v>
      </c>
      <c r="B111" s="122">
        <v>407000</v>
      </c>
      <c r="C111" s="122">
        <v>6150000</v>
      </c>
      <c r="D111" s="117"/>
      <c r="E111" s="117"/>
      <c r="H111" s="117"/>
      <c r="I111" s="117"/>
      <c r="N111" s="108"/>
      <c r="O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</row>
    <row r="112" spans="1:33" x14ac:dyDescent="0.25">
      <c r="A112" s="1" t="s">
        <v>136</v>
      </c>
      <c r="B112" s="122">
        <v>363000</v>
      </c>
      <c r="C112" s="122">
        <v>6460000</v>
      </c>
      <c r="D112" s="117"/>
      <c r="E112" s="117"/>
      <c r="H112" s="117"/>
      <c r="I112" s="117"/>
      <c r="N112" s="108"/>
      <c r="O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</row>
    <row r="113" spans="1:33" x14ac:dyDescent="0.25">
      <c r="A113" s="1" t="s">
        <v>137</v>
      </c>
      <c r="B113" s="122">
        <v>323000</v>
      </c>
      <c r="C113" s="122">
        <v>6340000</v>
      </c>
      <c r="D113" s="117"/>
      <c r="E113" s="117"/>
      <c r="H113" s="117"/>
      <c r="I113" s="117"/>
      <c r="N113" s="108"/>
      <c r="O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</row>
    <row r="114" spans="1:33" x14ac:dyDescent="0.25">
      <c r="A114" s="1" t="s">
        <v>138</v>
      </c>
      <c r="B114" s="122">
        <v>360000</v>
      </c>
      <c r="C114" s="122">
        <v>6420000</v>
      </c>
      <c r="D114" s="117"/>
      <c r="E114" s="117"/>
      <c r="H114" s="117"/>
      <c r="I114" s="117"/>
      <c r="N114" s="108"/>
      <c r="O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</row>
    <row r="115" spans="1:33" x14ac:dyDescent="0.25">
      <c r="A115" s="1" t="s">
        <v>142</v>
      </c>
      <c r="B115" s="122">
        <v>326000</v>
      </c>
      <c r="C115" s="122">
        <v>6190000</v>
      </c>
      <c r="D115" s="117"/>
      <c r="E115" s="117"/>
      <c r="H115" s="117"/>
      <c r="I115" s="117"/>
      <c r="N115" s="108"/>
      <c r="O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</row>
    <row r="116" spans="1:33" x14ac:dyDescent="0.25">
      <c r="A116" s="1" t="s">
        <v>143</v>
      </c>
      <c r="B116" s="122">
        <v>347000</v>
      </c>
      <c r="C116" s="122">
        <v>6240000</v>
      </c>
      <c r="D116" s="117"/>
      <c r="E116" s="117"/>
      <c r="H116" s="117"/>
      <c r="I116" s="117"/>
      <c r="N116" s="108"/>
      <c r="O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</row>
    <row r="117" spans="1:33" x14ac:dyDescent="0.25">
      <c r="A117" s="1" t="s">
        <v>144</v>
      </c>
      <c r="B117" s="122">
        <v>331000</v>
      </c>
      <c r="C117" s="122">
        <v>6300000</v>
      </c>
      <c r="D117" s="117"/>
      <c r="E117" s="117"/>
      <c r="H117" s="117"/>
      <c r="I117" s="117"/>
      <c r="N117" s="108"/>
      <c r="O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</row>
    <row r="118" spans="1:33" x14ac:dyDescent="0.25">
      <c r="A118" s="1" t="s">
        <v>50</v>
      </c>
      <c r="B118" s="122">
        <v>0</v>
      </c>
      <c r="C118" s="122">
        <v>1240</v>
      </c>
      <c r="D118" s="117"/>
      <c r="E118" s="117"/>
      <c r="H118" s="117"/>
      <c r="I118" s="117"/>
      <c r="N118" s="108"/>
      <c r="O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</row>
    <row r="119" spans="1:33" x14ac:dyDescent="0.25">
      <c r="A119" s="1" t="s">
        <v>148</v>
      </c>
      <c r="B119" s="122">
        <v>427000</v>
      </c>
      <c r="C119" s="122">
        <v>6510000</v>
      </c>
      <c r="D119" s="117"/>
      <c r="E119" s="117"/>
      <c r="H119" s="117"/>
      <c r="I119" s="117"/>
      <c r="N119" s="108"/>
      <c r="O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</row>
    <row r="120" spans="1:33" x14ac:dyDescent="0.25">
      <c r="A120" s="1" t="s">
        <v>149</v>
      </c>
      <c r="B120" s="122">
        <v>369000</v>
      </c>
      <c r="C120" s="122">
        <v>6450000</v>
      </c>
      <c r="D120" s="117"/>
      <c r="E120" s="117"/>
      <c r="H120" s="117"/>
      <c r="I120" s="117"/>
      <c r="N120" s="109"/>
      <c r="O120" s="109"/>
    </row>
    <row r="121" spans="1:33" x14ac:dyDescent="0.25">
      <c r="A121" s="1" t="s">
        <v>150</v>
      </c>
      <c r="B121" s="122">
        <v>310000</v>
      </c>
      <c r="C121" s="122">
        <v>6360000</v>
      </c>
      <c r="D121" s="117"/>
      <c r="E121" s="117"/>
      <c r="H121" s="117"/>
      <c r="I121" s="117"/>
      <c r="N121" s="108"/>
      <c r="O121" s="108"/>
    </row>
    <row r="122" spans="1:33" x14ac:dyDescent="0.25">
      <c r="A122" s="1" t="s">
        <v>154</v>
      </c>
      <c r="B122" s="122">
        <v>392000</v>
      </c>
      <c r="C122" s="122">
        <v>6390000</v>
      </c>
      <c r="D122" s="117"/>
      <c r="E122" s="117"/>
      <c r="H122" s="117"/>
      <c r="I122" s="117"/>
      <c r="N122" s="108"/>
      <c r="O122" s="108"/>
    </row>
    <row r="123" spans="1:33" x14ac:dyDescent="0.25">
      <c r="A123" s="1" t="s">
        <v>155</v>
      </c>
      <c r="B123" s="122">
        <v>379000</v>
      </c>
      <c r="C123" s="122">
        <v>6240000</v>
      </c>
      <c r="D123" s="117"/>
      <c r="E123" s="117"/>
      <c r="H123" s="117"/>
      <c r="I123" s="117"/>
      <c r="N123" s="108"/>
      <c r="O123" s="108"/>
    </row>
    <row r="124" spans="1:33" x14ac:dyDescent="0.25">
      <c r="A124" s="1" t="s">
        <v>156</v>
      </c>
      <c r="B124" s="122">
        <v>389000</v>
      </c>
      <c r="C124" s="122">
        <v>5980000</v>
      </c>
      <c r="D124" s="117"/>
      <c r="E124" s="117"/>
      <c r="H124" s="117"/>
      <c r="I124" s="117"/>
      <c r="N124" s="108"/>
      <c r="O124" s="108"/>
    </row>
    <row r="125" spans="1:33" x14ac:dyDescent="0.25">
      <c r="A125" s="1" t="s">
        <v>160</v>
      </c>
      <c r="B125" s="122">
        <v>400000</v>
      </c>
      <c r="C125" s="122">
        <v>6530000</v>
      </c>
      <c r="D125" s="117"/>
      <c r="E125" s="117"/>
      <c r="H125" s="117"/>
      <c r="I125" s="117"/>
      <c r="N125" s="108"/>
      <c r="O125" s="108"/>
    </row>
    <row r="126" spans="1:33" x14ac:dyDescent="0.25">
      <c r="A126" s="1" t="s">
        <v>161</v>
      </c>
      <c r="B126" s="122">
        <v>378000</v>
      </c>
      <c r="C126" s="122">
        <v>6390000</v>
      </c>
      <c r="D126" s="117"/>
      <c r="E126" s="117"/>
      <c r="H126" s="117"/>
      <c r="I126" s="117"/>
      <c r="N126" s="108"/>
      <c r="O126" s="108"/>
    </row>
    <row r="127" spans="1:33" x14ac:dyDescent="0.25">
      <c r="A127" s="1" t="s">
        <v>162</v>
      </c>
      <c r="B127" s="122">
        <v>418000</v>
      </c>
      <c r="C127" s="122">
        <v>6370000</v>
      </c>
      <c r="D127" s="117"/>
      <c r="E127" s="117"/>
      <c r="H127" s="117"/>
      <c r="I127" s="117"/>
      <c r="N127" s="108"/>
      <c r="O127" s="108"/>
    </row>
    <row r="128" spans="1:33" x14ac:dyDescent="0.25">
      <c r="A128" s="1" t="s">
        <v>166</v>
      </c>
      <c r="B128" s="122">
        <v>398000</v>
      </c>
      <c r="C128" s="122">
        <v>6330000</v>
      </c>
      <c r="D128" s="117"/>
      <c r="E128" s="117"/>
      <c r="H128" s="117"/>
      <c r="I128" s="117"/>
      <c r="N128" s="108"/>
      <c r="O128" s="108"/>
    </row>
    <row r="129" spans="1:15" x14ac:dyDescent="0.25">
      <c r="A129" s="1" t="s">
        <v>167</v>
      </c>
      <c r="B129" s="122">
        <v>376000</v>
      </c>
      <c r="C129" s="122">
        <v>6280000</v>
      </c>
      <c r="D129" s="117"/>
      <c r="E129" s="117"/>
      <c r="H129" s="117"/>
      <c r="I129" s="117"/>
      <c r="N129" s="108"/>
      <c r="O129" s="108"/>
    </row>
    <row r="130" spans="1:15" x14ac:dyDescent="0.25">
      <c r="A130" s="1" t="s">
        <v>168</v>
      </c>
      <c r="B130" s="122">
        <v>395000</v>
      </c>
      <c r="C130" s="122">
        <v>6580000</v>
      </c>
      <c r="D130" s="117"/>
      <c r="E130" s="117"/>
      <c r="H130" s="117"/>
      <c r="I130" s="117"/>
      <c r="N130" s="108"/>
      <c r="O130" s="108"/>
    </row>
    <row r="131" spans="1:15" x14ac:dyDescent="0.25">
      <c r="A131" s="1" t="s">
        <v>50</v>
      </c>
      <c r="B131" s="122">
        <v>0</v>
      </c>
      <c r="C131" s="122">
        <v>0</v>
      </c>
      <c r="D131" s="117"/>
      <c r="E131" s="117"/>
      <c r="H131" s="117"/>
      <c r="I131" s="117"/>
      <c r="N131" s="108"/>
      <c r="O131" s="108"/>
    </row>
    <row r="132" spans="1:15" x14ac:dyDescent="0.25">
      <c r="A132" s="1" t="s">
        <v>172</v>
      </c>
      <c r="B132" s="122">
        <v>355000</v>
      </c>
      <c r="C132" s="122">
        <v>6420000</v>
      </c>
      <c r="D132" s="117"/>
      <c r="E132" s="117"/>
      <c r="H132" s="117"/>
      <c r="I132" s="117"/>
      <c r="N132" s="108"/>
      <c r="O132" s="108"/>
    </row>
    <row r="133" spans="1:15" x14ac:dyDescent="0.25">
      <c r="A133" s="1" t="s">
        <v>173</v>
      </c>
      <c r="B133" s="122">
        <v>353000</v>
      </c>
      <c r="C133" s="122">
        <v>6350000</v>
      </c>
      <c r="D133" s="117"/>
      <c r="E133" s="117"/>
      <c r="H133" s="117"/>
      <c r="I133" s="117"/>
      <c r="N133" s="108"/>
      <c r="O133" s="108"/>
    </row>
    <row r="134" spans="1:15" x14ac:dyDescent="0.25">
      <c r="A134" s="1" t="s">
        <v>174</v>
      </c>
      <c r="B134" s="122">
        <v>338000</v>
      </c>
      <c r="C134" s="122">
        <v>6310000</v>
      </c>
      <c r="D134" s="117"/>
      <c r="E134" s="117"/>
      <c r="H134" s="117"/>
      <c r="I134" s="117"/>
      <c r="N134" s="108"/>
      <c r="O134" s="108"/>
    </row>
    <row r="135" spans="1:15" x14ac:dyDescent="0.25">
      <c r="A135" s="1" t="s">
        <v>178</v>
      </c>
      <c r="B135" s="122">
        <v>403000</v>
      </c>
      <c r="C135" s="122">
        <v>6370000</v>
      </c>
      <c r="D135" s="117"/>
      <c r="E135" s="117"/>
      <c r="H135" s="117"/>
      <c r="I135" s="117"/>
      <c r="N135" s="108"/>
      <c r="O135" s="108"/>
    </row>
    <row r="136" spans="1:15" x14ac:dyDescent="0.25">
      <c r="A136" s="1" t="s">
        <v>179</v>
      </c>
      <c r="B136" s="122">
        <v>406000</v>
      </c>
      <c r="C136" s="122">
        <v>6070000</v>
      </c>
      <c r="D136" s="117"/>
      <c r="E136" s="117"/>
      <c r="H136" s="117"/>
      <c r="I136" s="117"/>
      <c r="N136" s="108"/>
      <c r="O136" s="108"/>
    </row>
    <row r="137" spans="1:15" x14ac:dyDescent="0.25">
      <c r="A137" s="1" t="s">
        <v>180</v>
      </c>
      <c r="B137" s="122">
        <v>414000</v>
      </c>
      <c r="C137" s="122">
        <v>6540000</v>
      </c>
      <c r="D137" s="117"/>
      <c r="E137" s="117"/>
      <c r="H137" s="117"/>
      <c r="I137" s="117"/>
      <c r="N137" s="108"/>
      <c r="O137" s="108"/>
    </row>
    <row r="138" spans="1:15" x14ac:dyDescent="0.25">
      <c r="A138" s="1" t="s">
        <v>184</v>
      </c>
      <c r="B138" s="122">
        <v>304000</v>
      </c>
      <c r="C138" s="122">
        <v>6270000</v>
      </c>
      <c r="D138" s="117"/>
      <c r="E138" s="117"/>
      <c r="H138" s="117"/>
      <c r="I138" s="117"/>
      <c r="N138" s="108"/>
      <c r="O138" s="108"/>
    </row>
    <row r="139" spans="1:15" x14ac:dyDescent="0.25">
      <c r="A139" s="1" t="s">
        <v>185</v>
      </c>
      <c r="B139" s="122">
        <v>340000</v>
      </c>
      <c r="C139" s="122">
        <v>6380000</v>
      </c>
      <c r="D139" s="117"/>
      <c r="E139" s="117"/>
      <c r="H139" s="117"/>
      <c r="I139" s="117"/>
      <c r="N139" s="108"/>
      <c r="O139" s="108"/>
    </row>
    <row r="140" spans="1:15" x14ac:dyDescent="0.25">
      <c r="A140" s="1" t="s">
        <v>186</v>
      </c>
      <c r="B140" s="122">
        <v>369000</v>
      </c>
      <c r="C140" s="122">
        <v>6250000</v>
      </c>
      <c r="D140" s="117"/>
      <c r="E140" s="117"/>
      <c r="H140" s="117"/>
      <c r="I140" s="117"/>
      <c r="N140" s="108"/>
      <c r="O140" s="108"/>
    </row>
    <row r="141" spans="1:15" x14ac:dyDescent="0.25">
      <c r="A141" s="1" t="s">
        <v>256</v>
      </c>
      <c r="B141" s="122">
        <v>389000</v>
      </c>
      <c r="C141" s="122">
        <v>6400000</v>
      </c>
      <c r="D141" s="117"/>
      <c r="E141" s="117"/>
      <c r="H141" s="117"/>
      <c r="I141" s="117"/>
      <c r="N141" s="108"/>
      <c r="O141" s="108"/>
    </row>
    <row r="142" spans="1:15" x14ac:dyDescent="0.25">
      <c r="A142" s="1" t="s">
        <v>257</v>
      </c>
      <c r="B142" s="122">
        <v>425000</v>
      </c>
      <c r="C142" s="122">
        <v>6210000</v>
      </c>
      <c r="D142" s="117"/>
      <c r="E142" s="117"/>
      <c r="H142" s="117"/>
      <c r="I142" s="117"/>
      <c r="N142" s="108"/>
      <c r="O142" s="108"/>
    </row>
    <row r="143" spans="1:15" x14ac:dyDescent="0.25">
      <c r="A143" s="1" t="s">
        <v>258</v>
      </c>
      <c r="B143" s="122">
        <v>402000</v>
      </c>
      <c r="C143" s="122">
        <v>6480000</v>
      </c>
      <c r="D143" s="117"/>
      <c r="E143" s="117"/>
      <c r="H143" s="117"/>
      <c r="I143" s="117"/>
      <c r="N143" s="108"/>
      <c r="O143" s="108"/>
    </row>
    <row r="144" spans="1:15" x14ac:dyDescent="0.25">
      <c r="A144" s="1" t="s">
        <v>50</v>
      </c>
      <c r="B144" s="122">
        <v>0</v>
      </c>
      <c r="C144" s="122">
        <v>0</v>
      </c>
      <c r="D144" s="117"/>
      <c r="E144" s="117"/>
      <c r="H144" s="117"/>
      <c r="I144" s="117"/>
      <c r="N144" s="108"/>
      <c r="O144" s="108"/>
    </row>
    <row r="145" spans="1:15" x14ac:dyDescent="0.25">
      <c r="A145" s="1" t="s">
        <v>262</v>
      </c>
      <c r="B145" s="122">
        <v>257000</v>
      </c>
      <c r="C145" s="122">
        <v>6520000</v>
      </c>
      <c r="D145" s="117"/>
      <c r="E145" s="117"/>
      <c r="H145" s="117"/>
      <c r="I145" s="117"/>
      <c r="N145" s="108"/>
      <c r="O145" s="108"/>
    </row>
    <row r="146" spans="1:15" x14ac:dyDescent="0.25">
      <c r="A146" s="1" t="s">
        <v>263</v>
      </c>
      <c r="B146" s="122">
        <v>256000</v>
      </c>
      <c r="C146" s="122">
        <v>6400000</v>
      </c>
      <c r="D146" s="117"/>
      <c r="E146" s="117"/>
      <c r="H146" s="117"/>
      <c r="I146" s="117"/>
      <c r="N146" s="108"/>
      <c r="O146" s="108"/>
    </row>
    <row r="147" spans="1:15" x14ac:dyDescent="0.25">
      <c r="A147" s="1" t="s">
        <v>264</v>
      </c>
      <c r="B147" s="122">
        <v>415000</v>
      </c>
      <c r="C147" s="122">
        <v>6380000</v>
      </c>
      <c r="D147" s="117"/>
      <c r="E147" s="117"/>
      <c r="H147" s="117"/>
      <c r="I147" s="117"/>
      <c r="N147" s="108"/>
      <c r="O147" s="108"/>
    </row>
    <row r="148" spans="1:15" x14ac:dyDescent="0.25">
      <c r="A148" s="1" t="s">
        <v>268</v>
      </c>
      <c r="B148" s="122">
        <v>364000</v>
      </c>
      <c r="C148" s="122">
        <v>6310000</v>
      </c>
      <c r="D148" s="117"/>
      <c r="E148" s="117"/>
      <c r="H148" s="117"/>
      <c r="I148" s="117"/>
      <c r="N148" s="108"/>
      <c r="O148" s="108"/>
    </row>
    <row r="149" spans="1:15" x14ac:dyDescent="0.25">
      <c r="A149" s="1" t="s">
        <v>269</v>
      </c>
      <c r="B149" s="122">
        <v>323000</v>
      </c>
      <c r="C149" s="122">
        <v>6260000</v>
      </c>
      <c r="D149" s="117"/>
      <c r="E149" s="117"/>
      <c r="H149" s="117"/>
      <c r="I149" s="117"/>
      <c r="N149" s="108"/>
      <c r="O149" s="108"/>
    </row>
    <row r="150" spans="1:15" x14ac:dyDescent="0.25">
      <c r="A150" s="1" t="s">
        <v>270</v>
      </c>
      <c r="B150" s="122">
        <v>372000</v>
      </c>
      <c r="C150" s="122">
        <v>6290000</v>
      </c>
      <c r="D150" s="117"/>
      <c r="E150" s="117"/>
      <c r="H150" s="117"/>
      <c r="I150" s="117"/>
      <c r="N150" s="108"/>
      <c r="O150" s="108"/>
    </row>
    <row r="151" spans="1:15" x14ac:dyDescent="0.25">
      <c r="A151" s="1" t="s">
        <v>274</v>
      </c>
      <c r="B151" s="122">
        <v>419000</v>
      </c>
      <c r="C151" s="122">
        <v>6340000</v>
      </c>
      <c r="D151" s="117"/>
      <c r="E151" s="117"/>
      <c r="H151" s="117"/>
      <c r="I151" s="117"/>
      <c r="N151" s="108"/>
      <c r="O151" s="108"/>
    </row>
    <row r="152" spans="1:15" x14ac:dyDescent="0.25">
      <c r="A152" s="1" t="s">
        <v>275</v>
      </c>
      <c r="B152" s="122">
        <v>414000</v>
      </c>
      <c r="C152" s="122">
        <v>6310000</v>
      </c>
      <c r="D152" s="117"/>
      <c r="E152" s="117"/>
      <c r="H152" s="117"/>
      <c r="I152" s="117"/>
      <c r="N152" s="108"/>
      <c r="O152" s="108"/>
    </row>
    <row r="153" spans="1:15" x14ac:dyDescent="0.25">
      <c r="A153" s="1" t="s">
        <v>276</v>
      </c>
      <c r="B153" s="122">
        <v>370000</v>
      </c>
      <c r="C153" s="122">
        <v>6400000</v>
      </c>
      <c r="D153" s="117"/>
      <c r="E153" s="117"/>
      <c r="H153" s="117"/>
      <c r="I153" s="117"/>
      <c r="N153" s="108"/>
      <c r="O153" s="108"/>
    </row>
    <row r="154" spans="1:15" x14ac:dyDescent="0.25">
      <c r="A154" s="1" t="s">
        <v>280</v>
      </c>
      <c r="B154" s="122">
        <v>352000</v>
      </c>
      <c r="C154" s="122">
        <v>6370000</v>
      </c>
      <c r="D154" s="117"/>
      <c r="E154" s="117"/>
      <c r="H154" s="117"/>
      <c r="I154" s="117"/>
      <c r="N154" s="108"/>
      <c r="O154" s="108"/>
    </row>
    <row r="155" spans="1:15" x14ac:dyDescent="0.25">
      <c r="A155" s="1" t="s">
        <v>281</v>
      </c>
      <c r="B155" s="122">
        <v>323000</v>
      </c>
      <c r="C155" s="122">
        <v>6470000</v>
      </c>
      <c r="D155" s="117"/>
      <c r="E155" s="117"/>
      <c r="H155" s="117"/>
      <c r="I155" s="117"/>
      <c r="N155" s="108"/>
      <c r="O155" s="108"/>
    </row>
    <row r="156" spans="1:15" x14ac:dyDescent="0.25">
      <c r="A156" s="1" t="s">
        <v>282</v>
      </c>
      <c r="B156" s="122">
        <v>349000</v>
      </c>
      <c r="C156" s="122">
        <v>6540000</v>
      </c>
      <c r="D156" s="117"/>
      <c r="E156" s="117"/>
      <c r="H156" s="117"/>
      <c r="I156" s="117"/>
      <c r="N156" s="108"/>
      <c r="O156" s="108"/>
    </row>
    <row r="157" spans="1:15" x14ac:dyDescent="0.25">
      <c r="A157" s="1" t="s">
        <v>50</v>
      </c>
      <c r="B157" s="122">
        <v>0</v>
      </c>
      <c r="C157" s="122">
        <v>1440</v>
      </c>
      <c r="D157" s="117"/>
      <c r="E157" s="117"/>
      <c r="H157" s="117"/>
      <c r="I157" s="117"/>
      <c r="N157" s="108"/>
      <c r="O157" s="108"/>
    </row>
    <row r="158" spans="1:15" x14ac:dyDescent="0.25">
      <c r="A158" s="1" t="s">
        <v>286</v>
      </c>
      <c r="B158" s="122">
        <v>409000</v>
      </c>
      <c r="C158" s="122">
        <v>6420000</v>
      </c>
      <c r="D158" s="117"/>
      <c r="E158" s="117"/>
      <c r="H158" s="117"/>
      <c r="I158" s="117"/>
      <c r="N158" s="108"/>
      <c r="O158" s="108"/>
    </row>
    <row r="159" spans="1:15" x14ac:dyDescent="0.25">
      <c r="A159" s="1" t="s">
        <v>287</v>
      </c>
      <c r="B159" s="122">
        <v>416000</v>
      </c>
      <c r="C159" s="122">
        <v>6350000</v>
      </c>
      <c r="D159" s="117"/>
      <c r="E159" s="117"/>
      <c r="H159" s="117"/>
      <c r="I159" s="117"/>
      <c r="N159" s="108"/>
      <c r="O159" s="108"/>
    </row>
    <row r="160" spans="1:15" x14ac:dyDescent="0.25">
      <c r="A160" s="1" t="s">
        <v>288</v>
      </c>
      <c r="B160" s="122">
        <v>409000</v>
      </c>
      <c r="C160" s="122">
        <v>6180000</v>
      </c>
      <c r="D160" s="117"/>
      <c r="E160" s="117"/>
      <c r="H160" s="117"/>
      <c r="I160" s="117"/>
      <c r="N160" s="108"/>
      <c r="O160" s="108"/>
    </row>
    <row r="161" spans="1:15" x14ac:dyDescent="0.25">
      <c r="A161" s="1" t="s">
        <v>292</v>
      </c>
      <c r="B161" s="122">
        <v>414000</v>
      </c>
      <c r="C161" s="122">
        <v>6310000</v>
      </c>
      <c r="D161" s="117"/>
      <c r="E161" s="117"/>
      <c r="H161" s="117"/>
      <c r="I161" s="117"/>
      <c r="N161" s="108"/>
      <c r="O161" s="108"/>
    </row>
    <row r="162" spans="1:15" x14ac:dyDescent="0.25">
      <c r="A162" s="1" t="s">
        <v>293</v>
      </c>
      <c r="B162" s="122">
        <v>414000</v>
      </c>
      <c r="C162" s="122">
        <v>6290000</v>
      </c>
      <c r="D162" s="117"/>
      <c r="E162" s="117"/>
      <c r="H162" s="117"/>
      <c r="I162" s="117"/>
      <c r="N162" s="108"/>
      <c r="O162" s="108"/>
    </row>
    <row r="163" spans="1:15" x14ac:dyDescent="0.25">
      <c r="A163" s="1" t="s">
        <v>294</v>
      </c>
      <c r="B163" s="122">
        <v>403000</v>
      </c>
      <c r="C163" s="122">
        <v>6160000</v>
      </c>
      <c r="D163" s="117"/>
      <c r="E163" s="117"/>
      <c r="H163" s="117"/>
      <c r="I163" s="117"/>
      <c r="N163" s="108"/>
      <c r="O163" s="108"/>
    </row>
    <row r="164" spans="1:15" x14ac:dyDescent="0.25">
      <c r="A164" s="1" t="s">
        <v>190</v>
      </c>
      <c r="B164" s="122">
        <v>375000</v>
      </c>
      <c r="C164" s="122">
        <v>6100000</v>
      </c>
      <c r="D164" s="117"/>
      <c r="E164" s="117"/>
      <c r="H164" s="117"/>
      <c r="I164" s="117"/>
      <c r="N164" s="108"/>
      <c r="O164" s="108"/>
    </row>
    <row r="165" spans="1:15" x14ac:dyDescent="0.25">
      <c r="A165" s="1" t="s">
        <v>191</v>
      </c>
      <c r="B165" s="122">
        <v>402000</v>
      </c>
      <c r="C165" s="122">
        <v>6280000</v>
      </c>
      <c r="D165" s="117"/>
      <c r="E165" s="117"/>
      <c r="H165" s="117"/>
      <c r="I165" s="117"/>
      <c r="N165" s="108"/>
      <c r="O165" s="108"/>
    </row>
    <row r="166" spans="1:15" x14ac:dyDescent="0.25">
      <c r="A166" s="1" t="s">
        <v>192</v>
      </c>
      <c r="B166" s="122">
        <v>394000</v>
      </c>
      <c r="C166" s="122">
        <v>6080000</v>
      </c>
      <c r="D166" s="117"/>
      <c r="E166" s="117"/>
      <c r="H166" s="117"/>
      <c r="I166" s="117"/>
      <c r="N166" s="108"/>
      <c r="O166" s="108"/>
    </row>
    <row r="167" spans="1:15" x14ac:dyDescent="0.25">
      <c r="A167" s="1" t="s">
        <v>196</v>
      </c>
      <c r="B167" s="122">
        <v>432000</v>
      </c>
      <c r="C167" s="122">
        <v>6180000</v>
      </c>
      <c r="D167" s="117"/>
      <c r="E167" s="117"/>
      <c r="H167" s="117"/>
      <c r="I167" s="117"/>
      <c r="N167" s="108"/>
      <c r="O167" s="108"/>
    </row>
    <row r="168" spans="1:15" x14ac:dyDescent="0.25">
      <c r="A168" s="1" t="s">
        <v>197</v>
      </c>
      <c r="B168" s="122">
        <v>261000</v>
      </c>
      <c r="C168" s="122">
        <v>6330000</v>
      </c>
      <c r="D168" s="117"/>
      <c r="E168" s="117"/>
      <c r="H168" s="117"/>
      <c r="I168" s="117"/>
      <c r="N168" s="108"/>
      <c r="O168" s="108"/>
    </row>
    <row r="169" spans="1:15" x14ac:dyDescent="0.25">
      <c r="A169" s="1" t="s">
        <v>198</v>
      </c>
      <c r="B169" s="122">
        <v>393000</v>
      </c>
      <c r="C169" s="122">
        <v>6110000</v>
      </c>
      <c r="D169" s="117"/>
      <c r="E169" s="117"/>
      <c r="H169" s="117"/>
      <c r="I169" s="117"/>
      <c r="N169" s="108"/>
      <c r="O169" s="108"/>
    </row>
    <row r="170" spans="1:15" x14ac:dyDescent="0.25">
      <c r="A170" s="1" t="s">
        <v>50</v>
      </c>
      <c r="B170" s="122">
        <v>0</v>
      </c>
      <c r="C170" s="122">
        <v>1130</v>
      </c>
      <c r="D170" s="117"/>
      <c r="E170" s="117"/>
      <c r="H170" s="117"/>
      <c r="I170" s="117"/>
      <c r="N170" s="108"/>
      <c r="O170" s="108"/>
    </row>
    <row r="171" spans="1:15" x14ac:dyDescent="0.25">
      <c r="A171" s="1" t="s">
        <v>202</v>
      </c>
      <c r="B171" s="122">
        <v>413000</v>
      </c>
      <c r="C171" s="122">
        <v>6470000</v>
      </c>
      <c r="D171" s="117"/>
      <c r="E171" s="117"/>
      <c r="H171" s="117"/>
      <c r="I171" s="117"/>
      <c r="N171" s="108"/>
      <c r="O171" s="108"/>
    </row>
    <row r="172" spans="1:15" x14ac:dyDescent="0.25">
      <c r="A172" s="1" t="s">
        <v>203</v>
      </c>
      <c r="B172" s="122">
        <v>431000</v>
      </c>
      <c r="C172" s="122">
        <v>6120000</v>
      </c>
      <c r="D172" s="117"/>
      <c r="E172" s="117"/>
      <c r="H172" s="117"/>
      <c r="I172" s="117"/>
      <c r="N172" s="108"/>
      <c r="O172" s="108"/>
    </row>
    <row r="173" spans="1:15" x14ac:dyDescent="0.25">
      <c r="A173" s="1" t="s">
        <v>204</v>
      </c>
      <c r="B173" s="122">
        <v>397000</v>
      </c>
      <c r="C173" s="122">
        <v>6270000</v>
      </c>
      <c r="D173" s="117"/>
      <c r="E173" s="117"/>
      <c r="H173" s="117"/>
      <c r="I173" s="117"/>
      <c r="N173" s="108"/>
      <c r="O173" s="108"/>
    </row>
    <row r="174" spans="1:15" x14ac:dyDescent="0.25">
      <c r="A174" s="1" t="s">
        <v>208</v>
      </c>
      <c r="B174" s="122">
        <v>416000</v>
      </c>
      <c r="C174" s="122">
        <v>6540000</v>
      </c>
      <c r="D174" s="117"/>
      <c r="E174" s="117"/>
      <c r="H174" s="117"/>
      <c r="I174" s="117"/>
      <c r="N174" s="108"/>
      <c r="O174" s="108"/>
    </row>
    <row r="175" spans="1:15" x14ac:dyDescent="0.25">
      <c r="A175" s="1" t="s">
        <v>209</v>
      </c>
      <c r="B175" s="122">
        <v>394000</v>
      </c>
      <c r="C175" s="122">
        <v>6270000</v>
      </c>
      <c r="D175" s="117"/>
      <c r="E175" s="117"/>
      <c r="H175" s="117"/>
      <c r="I175" s="117"/>
      <c r="N175" s="108"/>
      <c r="O175" s="108"/>
    </row>
    <row r="176" spans="1:15" x14ac:dyDescent="0.25">
      <c r="A176" s="1" t="s">
        <v>210</v>
      </c>
      <c r="B176" s="122">
        <v>397000</v>
      </c>
      <c r="C176" s="122">
        <v>6220000</v>
      </c>
      <c r="D176" s="117"/>
      <c r="E176" s="117"/>
      <c r="H176" s="117"/>
      <c r="I176" s="117"/>
      <c r="N176" s="108"/>
      <c r="O176" s="108"/>
    </row>
    <row r="177" spans="1:15" x14ac:dyDescent="0.25">
      <c r="A177" s="1" t="s">
        <v>214</v>
      </c>
      <c r="B177" s="122">
        <v>385000</v>
      </c>
      <c r="C177" s="122">
        <v>6130000</v>
      </c>
      <c r="D177" s="117"/>
      <c r="E177" s="117"/>
      <c r="H177" s="117"/>
      <c r="I177" s="117"/>
      <c r="N177" s="108"/>
      <c r="O177" s="108"/>
    </row>
    <row r="178" spans="1:15" x14ac:dyDescent="0.25">
      <c r="A178" s="1" t="s">
        <v>215</v>
      </c>
      <c r="B178" s="122">
        <v>411000</v>
      </c>
      <c r="C178" s="122">
        <v>6290000</v>
      </c>
      <c r="D178" s="117"/>
      <c r="E178" s="117"/>
      <c r="H178" s="117"/>
      <c r="I178" s="117"/>
      <c r="N178" s="108"/>
      <c r="O178" s="108"/>
    </row>
    <row r="179" spans="1:15" x14ac:dyDescent="0.25">
      <c r="A179" s="1" t="s">
        <v>216</v>
      </c>
      <c r="B179" s="122">
        <v>386000</v>
      </c>
      <c r="C179" s="122">
        <v>6130000</v>
      </c>
      <c r="D179" s="117"/>
      <c r="E179" s="117"/>
      <c r="H179" s="117"/>
      <c r="I179" s="117"/>
      <c r="N179" s="108"/>
      <c r="O179" s="108"/>
    </row>
    <row r="180" spans="1:15" x14ac:dyDescent="0.25">
      <c r="A180" s="1" t="s">
        <v>220</v>
      </c>
      <c r="B180" s="122">
        <v>427000</v>
      </c>
      <c r="C180" s="122">
        <v>6400000</v>
      </c>
      <c r="D180" s="117"/>
      <c r="E180" s="117"/>
      <c r="H180" s="117"/>
      <c r="I180" s="117"/>
      <c r="N180" s="108"/>
      <c r="O180" s="108"/>
    </row>
    <row r="181" spans="1:15" x14ac:dyDescent="0.25">
      <c r="A181" s="1" t="s">
        <v>221</v>
      </c>
      <c r="B181" s="122">
        <v>431000</v>
      </c>
      <c r="C181" s="122">
        <v>6320000</v>
      </c>
      <c r="D181" s="117"/>
      <c r="E181" s="117"/>
      <c r="H181" s="117"/>
      <c r="I181" s="117"/>
      <c r="N181" s="108"/>
      <c r="O181" s="108"/>
    </row>
    <row r="182" spans="1:15" x14ac:dyDescent="0.25">
      <c r="A182" s="1" t="s">
        <v>222</v>
      </c>
      <c r="B182" s="122">
        <v>427000</v>
      </c>
      <c r="C182" s="122">
        <v>6250000</v>
      </c>
      <c r="D182" s="117"/>
      <c r="E182" s="117"/>
      <c r="H182" s="117"/>
      <c r="I182" s="117"/>
      <c r="N182" s="108"/>
      <c r="O182" s="108"/>
    </row>
    <row r="183" spans="1:15" x14ac:dyDescent="0.25">
      <c r="A183" s="1" t="s">
        <v>50</v>
      </c>
      <c r="B183" s="122">
        <v>0</v>
      </c>
      <c r="C183" s="122">
        <v>2480</v>
      </c>
      <c r="D183" s="117"/>
      <c r="E183" s="117"/>
      <c r="H183" s="117"/>
      <c r="I183" s="117"/>
      <c r="N183" s="108"/>
      <c r="O183" s="108"/>
    </row>
    <row r="184" spans="1:15" x14ac:dyDescent="0.25">
      <c r="A184" s="1" t="s">
        <v>226</v>
      </c>
      <c r="B184" s="122">
        <v>431000</v>
      </c>
      <c r="C184" s="122">
        <v>6370000</v>
      </c>
      <c r="D184" s="117"/>
      <c r="E184" s="117"/>
      <c r="H184" s="117"/>
      <c r="I184" s="117"/>
      <c r="N184" s="108"/>
      <c r="O184" s="108"/>
    </row>
    <row r="185" spans="1:15" x14ac:dyDescent="0.25">
      <c r="A185" s="1" t="s">
        <v>227</v>
      </c>
      <c r="B185" s="122">
        <v>428000</v>
      </c>
      <c r="C185" s="122">
        <v>6400000</v>
      </c>
      <c r="D185" s="117"/>
      <c r="E185" s="117"/>
      <c r="H185" s="117"/>
      <c r="I185" s="117"/>
      <c r="N185" s="108"/>
      <c r="O185" s="108"/>
    </row>
    <row r="186" spans="1:15" x14ac:dyDescent="0.25">
      <c r="A186" s="1" t="s">
        <v>228</v>
      </c>
      <c r="B186" s="122">
        <v>427000</v>
      </c>
      <c r="C186" s="122">
        <v>6290000</v>
      </c>
      <c r="D186" s="117"/>
      <c r="E186" s="117"/>
      <c r="H186" s="117"/>
      <c r="I186" s="117"/>
      <c r="N186" s="108"/>
      <c r="O186" s="108"/>
    </row>
    <row r="187" spans="1:15" x14ac:dyDescent="0.25">
      <c r="A187" s="1" t="s">
        <v>232</v>
      </c>
      <c r="B187" s="122">
        <v>406000</v>
      </c>
      <c r="C187" s="122">
        <v>6440000</v>
      </c>
      <c r="D187" s="117"/>
      <c r="E187" s="117"/>
      <c r="H187" s="117"/>
      <c r="I187" s="117"/>
      <c r="N187" s="108"/>
      <c r="O187" s="108"/>
    </row>
    <row r="188" spans="1:15" x14ac:dyDescent="0.25">
      <c r="A188" s="1" t="s">
        <v>233</v>
      </c>
      <c r="B188" s="122">
        <v>298000</v>
      </c>
      <c r="C188" s="122">
        <v>6340000</v>
      </c>
      <c r="D188" s="117"/>
      <c r="E188" s="117"/>
      <c r="H188" s="117"/>
      <c r="I188" s="117"/>
      <c r="N188" s="108"/>
      <c r="O188" s="108"/>
    </row>
    <row r="189" spans="1:15" x14ac:dyDescent="0.25">
      <c r="A189" s="1" t="s">
        <v>234</v>
      </c>
      <c r="B189" s="122">
        <v>354000</v>
      </c>
      <c r="C189" s="122">
        <v>6380000</v>
      </c>
      <c r="D189" s="117"/>
      <c r="E189" s="117"/>
      <c r="H189" s="117"/>
      <c r="I189" s="117"/>
      <c r="N189" s="108"/>
      <c r="O189" s="108"/>
    </row>
    <row r="190" spans="1:15" x14ac:dyDescent="0.25">
      <c r="A190" s="1" t="s">
        <v>238</v>
      </c>
      <c r="B190" s="122">
        <v>432000</v>
      </c>
      <c r="C190" s="122">
        <v>6380000</v>
      </c>
      <c r="D190" s="117"/>
      <c r="E190" s="117"/>
      <c r="H190" s="117"/>
      <c r="I190" s="117"/>
      <c r="N190" s="108"/>
      <c r="O190" s="108"/>
    </row>
    <row r="191" spans="1:15" x14ac:dyDescent="0.25">
      <c r="A191" s="1" t="s">
        <v>239</v>
      </c>
      <c r="B191" s="122">
        <v>284000</v>
      </c>
      <c r="C191" s="122">
        <v>6380000</v>
      </c>
      <c r="D191" s="117"/>
      <c r="E191" s="117"/>
      <c r="H191" s="117"/>
      <c r="I191" s="117"/>
      <c r="N191" s="108"/>
      <c r="O191" s="108"/>
    </row>
    <row r="192" spans="1:15" x14ac:dyDescent="0.25">
      <c r="A192" s="1" t="s">
        <v>240</v>
      </c>
      <c r="B192" s="122">
        <v>294000</v>
      </c>
      <c r="C192" s="122">
        <v>6650000</v>
      </c>
      <c r="D192" s="117"/>
      <c r="E192" s="117"/>
      <c r="H192" s="117"/>
      <c r="I192" s="117"/>
      <c r="N192" s="108"/>
      <c r="O192" s="108"/>
    </row>
    <row r="193" spans="1:15" x14ac:dyDescent="0.25">
      <c r="A193" s="1" t="s">
        <v>244</v>
      </c>
      <c r="B193" s="122">
        <v>295000</v>
      </c>
      <c r="C193" s="122">
        <v>6550000</v>
      </c>
      <c r="D193" s="117"/>
      <c r="E193" s="117"/>
      <c r="H193" s="117"/>
      <c r="I193" s="117"/>
      <c r="N193" s="108"/>
      <c r="O193" s="108"/>
    </row>
    <row r="194" spans="1:15" x14ac:dyDescent="0.25">
      <c r="A194" s="1" t="s">
        <v>245</v>
      </c>
      <c r="B194" s="122">
        <v>291000</v>
      </c>
      <c r="C194" s="122">
        <v>6280000</v>
      </c>
      <c r="D194" s="117"/>
      <c r="E194" s="117"/>
      <c r="H194" s="117"/>
      <c r="I194" s="117"/>
      <c r="N194" s="108"/>
      <c r="O194" s="108"/>
    </row>
    <row r="195" spans="1:15" x14ac:dyDescent="0.25">
      <c r="A195" s="1" t="s">
        <v>246</v>
      </c>
      <c r="B195" s="122">
        <v>313000</v>
      </c>
      <c r="C195" s="122">
        <v>6360000</v>
      </c>
      <c r="D195" s="117"/>
      <c r="E195" s="117"/>
      <c r="H195" s="117"/>
      <c r="I195" s="117"/>
      <c r="N195" s="108"/>
      <c r="O195" s="108"/>
    </row>
    <row r="196" spans="1:15" x14ac:dyDescent="0.25">
      <c r="A196" s="1" t="s">
        <v>50</v>
      </c>
      <c r="B196" s="122">
        <v>0</v>
      </c>
      <c r="C196" s="122">
        <v>0</v>
      </c>
      <c r="D196" s="117"/>
      <c r="E196" s="117"/>
      <c r="H196" s="117"/>
      <c r="I196" s="117"/>
      <c r="N196" s="108"/>
      <c r="O196" s="108"/>
    </row>
    <row r="197" spans="1:15" x14ac:dyDescent="0.25">
      <c r="A197" s="1" t="s">
        <v>250</v>
      </c>
      <c r="B197" s="122">
        <v>440000</v>
      </c>
      <c r="C197" s="122">
        <v>6610000</v>
      </c>
      <c r="D197" s="117"/>
      <c r="E197" s="117"/>
      <c r="H197" s="117"/>
      <c r="I197" s="117"/>
      <c r="N197" s="108"/>
      <c r="O197" s="108"/>
    </row>
    <row r="198" spans="1:15" x14ac:dyDescent="0.25">
      <c r="A198" s="1" t="s">
        <v>251</v>
      </c>
      <c r="B198" s="122">
        <v>429000</v>
      </c>
      <c r="C198" s="122">
        <v>6400000</v>
      </c>
      <c r="D198" s="117"/>
      <c r="E198" s="117"/>
      <c r="H198" s="117"/>
      <c r="I198" s="117"/>
      <c r="N198" s="108"/>
      <c r="O198" s="108"/>
    </row>
    <row r="199" spans="1:15" x14ac:dyDescent="0.25">
      <c r="A199" s="1" t="s">
        <v>252</v>
      </c>
      <c r="B199" s="122">
        <v>444000</v>
      </c>
      <c r="C199" s="122">
        <v>6360000</v>
      </c>
      <c r="D199" s="117"/>
      <c r="E199" s="117"/>
      <c r="H199" s="117"/>
      <c r="I199" s="117"/>
      <c r="N199" s="108"/>
      <c r="O199" s="108"/>
    </row>
    <row r="200" spans="1:15" x14ac:dyDescent="0.25">
      <c r="A200" s="1" t="s">
        <v>66</v>
      </c>
      <c r="B200" s="122">
        <v>210000</v>
      </c>
      <c r="C200" s="122">
        <v>6360000</v>
      </c>
      <c r="D200" s="117"/>
      <c r="E200" s="117"/>
      <c r="H200" s="117"/>
      <c r="I200" s="117"/>
      <c r="N200" s="108"/>
      <c r="O200" s="108"/>
    </row>
    <row r="201" spans="1:15" x14ac:dyDescent="0.25">
      <c r="A201" s="1" t="s">
        <v>67</v>
      </c>
      <c r="B201" s="122">
        <v>209000</v>
      </c>
      <c r="C201" s="122">
        <v>6260000</v>
      </c>
      <c r="D201" s="117"/>
      <c r="E201" s="117"/>
      <c r="H201" s="117"/>
      <c r="I201" s="117"/>
      <c r="N201" s="108"/>
      <c r="O201" s="108"/>
    </row>
    <row r="202" spans="1:15" x14ac:dyDescent="0.25">
      <c r="A202" s="1" t="s">
        <v>68</v>
      </c>
      <c r="B202" s="122">
        <v>212000</v>
      </c>
      <c r="C202" s="122">
        <v>6440000</v>
      </c>
      <c r="D202" s="117"/>
      <c r="E202" s="117"/>
      <c r="H202" s="117"/>
      <c r="I202" s="117"/>
      <c r="N202" s="108"/>
      <c r="O202" s="108"/>
    </row>
    <row r="203" spans="1:15" x14ac:dyDescent="0.25">
      <c r="A203" s="1" t="s">
        <v>69</v>
      </c>
      <c r="B203" s="122">
        <v>436000</v>
      </c>
      <c r="C203" s="122">
        <v>6710000</v>
      </c>
      <c r="D203" s="117"/>
      <c r="E203" s="117"/>
      <c r="H203" s="117"/>
      <c r="I203" s="117"/>
      <c r="N203" s="108"/>
      <c r="O203" s="108"/>
    </row>
    <row r="204" spans="1:15" x14ac:dyDescent="0.25">
      <c r="A204" s="1" t="s">
        <v>70</v>
      </c>
      <c r="B204" s="122">
        <v>422000</v>
      </c>
      <c r="C204" s="122">
        <v>6470000</v>
      </c>
      <c r="D204" s="117"/>
      <c r="E204" s="117"/>
      <c r="H204" s="117"/>
      <c r="I204" s="117"/>
      <c r="N204" s="108"/>
      <c r="O204" s="108"/>
    </row>
    <row r="205" spans="1:15" x14ac:dyDescent="0.25">
      <c r="A205" s="1" t="s">
        <v>71</v>
      </c>
      <c r="B205" s="122">
        <v>450000</v>
      </c>
      <c r="C205" s="122">
        <v>6900000</v>
      </c>
      <c r="D205" s="117"/>
      <c r="E205" s="117"/>
      <c r="H205" s="117"/>
      <c r="I205" s="117"/>
      <c r="N205" s="108"/>
      <c r="O205" s="108"/>
    </row>
    <row r="206" spans="1:15" x14ac:dyDescent="0.25">
      <c r="A206" s="1" t="s">
        <v>72</v>
      </c>
      <c r="B206" s="122">
        <v>420000</v>
      </c>
      <c r="C206" s="122">
        <v>6290000</v>
      </c>
      <c r="D206" s="117"/>
      <c r="E206" s="117"/>
      <c r="H206" s="117"/>
      <c r="I206" s="117"/>
      <c r="N206" s="108"/>
      <c r="O206" s="108"/>
    </row>
    <row r="207" spans="1:15" x14ac:dyDescent="0.25">
      <c r="A207" s="1" t="s">
        <v>73</v>
      </c>
      <c r="B207" s="122">
        <v>425000</v>
      </c>
      <c r="C207" s="122">
        <v>6280000</v>
      </c>
      <c r="D207" s="117"/>
      <c r="E207" s="117"/>
      <c r="H207" s="117"/>
      <c r="I207" s="117"/>
      <c r="N207" s="108"/>
      <c r="O207" s="108"/>
    </row>
    <row r="208" spans="1:15" x14ac:dyDescent="0.25">
      <c r="A208" s="1" t="s">
        <v>74</v>
      </c>
      <c r="B208" s="122">
        <v>430000</v>
      </c>
      <c r="C208" s="122">
        <v>6410000</v>
      </c>
      <c r="D208" s="117"/>
      <c r="E208" s="117"/>
      <c r="H208" s="117"/>
      <c r="I208" s="117"/>
      <c r="N208" s="108"/>
      <c r="O208" s="108"/>
    </row>
    <row r="209" spans="1:15" x14ac:dyDescent="0.25">
      <c r="A209" s="1" t="s">
        <v>50</v>
      </c>
      <c r="B209" s="122">
        <v>0</v>
      </c>
      <c r="C209" s="122">
        <v>0</v>
      </c>
      <c r="D209" s="117"/>
      <c r="E209" s="117"/>
      <c r="H209" s="117"/>
      <c r="I209" s="117"/>
      <c r="N209" s="108"/>
      <c r="O209" s="108"/>
    </row>
    <row r="210" spans="1:15" x14ac:dyDescent="0.25">
      <c r="A210" s="1" t="s">
        <v>50</v>
      </c>
      <c r="B210" s="122">
        <v>0</v>
      </c>
      <c r="C210" s="122">
        <v>750</v>
      </c>
      <c r="D210" s="117"/>
      <c r="E210" s="117"/>
      <c r="H210" s="117"/>
      <c r="I210" s="117"/>
      <c r="N210" s="108"/>
      <c r="O210" s="108"/>
    </row>
    <row r="211" spans="1:15" x14ac:dyDescent="0.25">
      <c r="A211" s="1" t="s">
        <v>50</v>
      </c>
      <c r="B211" s="122">
        <v>425000</v>
      </c>
      <c r="C211" s="122">
        <v>6350000</v>
      </c>
      <c r="D211" s="117"/>
      <c r="E211" s="117"/>
      <c r="H211" s="117"/>
      <c r="I211" s="117"/>
      <c r="N211" s="108"/>
      <c r="O211" s="108"/>
    </row>
    <row r="212" spans="1:15" x14ac:dyDescent="0.25">
      <c r="A212" s="1" t="s">
        <v>50</v>
      </c>
      <c r="B212" s="122">
        <v>422000</v>
      </c>
      <c r="C212" s="122">
        <v>6340000</v>
      </c>
      <c r="D212" s="117"/>
      <c r="E212" s="117"/>
      <c r="H212" s="117"/>
      <c r="I212" s="117"/>
      <c r="N212" s="108"/>
      <c r="O212" s="108"/>
    </row>
    <row r="213" spans="1:15" x14ac:dyDescent="0.25">
      <c r="A213" s="1" t="s">
        <v>50</v>
      </c>
      <c r="B213" s="122">
        <v>258</v>
      </c>
      <c r="C213" s="122">
        <v>1870</v>
      </c>
      <c r="D213" s="117"/>
      <c r="E213" s="117"/>
      <c r="H213" s="117"/>
      <c r="I213" s="117"/>
      <c r="N213" s="108"/>
      <c r="O213" s="108"/>
    </row>
    <row r="214" spans="1:15" x14ac:dyDescent="0.25">
      <c r="N214" s="108"/>
      <c r="O214" s="108"/>
    </row>
    <row r="215" spans="1:15" x14ac:dyDescent="0.25">
      <c r="N215" s="108"/>
      <c r="O215" s="108"/>
    </row>
    <row r="216" spans="1:15" x14ac:dyDescent="0.25">
      <c r="N216" s="108"/>
      <c r="O216" s="108"/>
    </row>
    <row r="217" spans="1:15" x14ac:dyDescent="0.25">
      <c r="N217" s="108"/>
      <c r="O217" s="108"/>
    </row>
    <row r="218" spans="1:15" x14ac:dyDescent="0.25">
      <c r="N218" s="108"/>
      <c r="O218" s="108"/>
    </row>
    <row r="219" spans="1:15" x14ac:dyDescent="0.25">
      <c r="N219" s="108"/>
      <c r="O219" s="108"/>
    </row>
    <row r="220" spans="1:15" x14ac:dyDescent="0.25">
      <c r="N220" s="108"/>
      <c r="O220" s="108"/>
    </row>
    <row r="221" spans="1:15" x14ac:dyDescent="0.25">
      <c r="N221" s="108"/>
      <c r="O221" s="108"/>
    </row>
    <row r="222" spans="1:15" x14ac:dyDescent="0.25">
      <c r="N222" s="108"/>
      <c r="O222" s="108"/>
    </row>
    <row r="223" spans="1:15" x14ac:dyDescent="0.25">
      <c r="N223" s="108"/>
      <c r="O223" s="108"/>
    </row>
    <row r="224" spans="1:15" x14ac:dyDescent="0.25">
      <c r="N224" s="108"/>
      <c r="O224" s="108"/>
    </row>
    <row r="225" spans="14:15" x14ac:dyDescent="0.25">
      <c r="N225" s="108"/>
      <c r="O225" s="108"/>
    </row>
    <row r="226" spans="14:15" x14ac:dyDescent="0.25">
      <c r="N226" s="108"/>
      <c r="O226" s="108"/>
    </row>
    <row r="227" spans="14:15" x14ac:dyDescent="0.25">
      <c r="N227" s="108"/>
      <c r="O227" s="108"/>
    </row>
    <row r="228" spans="14:15" x14ac:dyDescent="0.25">
      <c r="N228" s="108"/>
      <c r="O228" s="108"/>
    </row>
    <row r="229" spans="14:15" x14ac:dyDescent="0.25">
      <c r="N229" s="108"/>
      <c r="O229" s="108"/>
    </row>
    <row r="230" spans="14:15" x14ac:dyDescent="0.25">
      <c r="N230" s="108"/>
      <c r="O230" s="108"/>
    </row>
    <row r="231" spans="14:15" x14ac:dyDescent="0.25">
      <c r="N231" s="108"/>
      <c r="O231" s="108"/>
    </row>
    <row r="232" spans="14:15" x14ac:dyDescent="0.25">
      <c r="N232" s="108"/>
      <c r="O232" s="108"/>
    </row>
    <row r="233" spans="14:15" x14ac:dyDescent="0.25">
      <c r="N233" s="108"/>
      <c r="O233" s="108"/>
    </row>
    <row r="234" spans="14:15" x14ac:dyDescent="0.25">
      <c r="N234" s="108"/>
      <c r="O234" s="108"/>
    </row>
    <row r="235" spans="14:15" x14ac:dyDescent="0.25">
      <c r="N235" s="108"/>
      <c r="O235" s="108"/>
    </row>
    <row r="236" spans="14:15" x14ac:dyDescent="0.25">
      <c r="N236" s="108"/>
      <c r="O236" s="108"/>
    </row>
    <row r="237" spans="14:15" x14ac:dyDescent="0.25">
      <c r="N237" s="108"/>
      <c r="O237" s="108"/>
    </row>
  </sheetData>
  <pageMargins left="0.5" right="0.5" top="0.75" bottom="0.75" header="0.3" footer="0.3"/>
  <pageSetup scale="21" orientation="portrait" horizontalDpi="4294967295" verticalDpi="4294967295" r:id="rId1"/>
  <headerFooter alignWithMargins="0">
    <oddHeader>&amp;C&amp;A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595D1-908E-4581-B935-F1A628F1F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Compound List</vt:lpstr>
      <vt:lpstr>3A4_Midazolam_rawdata</vt:lpstr>
      <vt:lpstr>2C9 Processing Sheet_KW</vt:lpstr>
      <vt:lpstr>2D6 Processing Sheet_KW</vt:lpstr>
      <vt:lpstr>2D6 Processing Sheet</vt:lpstr>
      <vt:lpstr>2C8_Paclitaxel_rawdata</vt:lpstr>
      <vt:lpstr>2C9_Diclofenac_rawdata</vt:lpstr>
      <vt:lpstr>2D6_Dextromethorphan_rawdata</vt:lpstr>
      <vt:lpstr>'2C8_Paclitaxel_rawdata'!Print_Area</vt:lpstr>
      <vt:lpstr>'2C9 Processing Sheet_KW'!Print_Area</vt:lpstr>
      <vt:lpstr>'2C9_Diclofenac_rawdata'!Print_Area</vt:lpstr>
      <vt:lpstr>'2D6 Processing Sheet'!Print_Area</vt:lpstr>
      <vt:lpstr>'2D6 Processing Sheet_KW'!Print_Area</vt:lpstr>
      <vt:lpstr>'2D6_Dextromethorphan_rawdata'!Print_Area</vt:lpstr>
      <vt:lpstr>'3A4_Midazolam_rawdata'!Print_Area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Jin</dc:creator>
  <cp:lastModifiedBy>Pei-Yu Chen</cp:lastModifiedBy>
  <cp:lastPrinted>2018-07-31T05:55:22Z</cp:lastPrinted>
  <dcterms:created xsi:type="dcterms:W3CDTF">2017-03-07T18:37:54Z</dcterms:created>
  <dcterms:modified xsi:type="dcterms:W3CDTF">2020-05-25T18:25:31Z</dcterms:modified>
</cp:coreProperties>
</file>