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angriss\Desktop\Full Stack Python\Modulo 4 BASES DE DATOS\Ejercicio Individual 1\doc\"/>
    </mc:Choice>
  </mc:AlternateContent>
  <bookViews>
    <workbookView xWindow="0" yWindow="0" windowWidth="8820" windowHeight="2565" tabRatio="594" activeTab="2"/>
  </bookViews>
  <sheets>
    <sheet name="Materia Prima" sheetId="1" r:id="rId1"/>
    <sheet name="Productos Existencia" sheetId="3" r:id="rId2"/>
    <sheet name="Compras" sheetId="4" r:id="rId3"/>
    <sheet name="Resume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4" l="1"/>
  <c r="H16" i="4"/>
  <c r="H12" i="4"/>
  <c r="H7" i="4"/>
  <c r="K3" i="2"/>
  <c r="C4" i="2" l="1"/>
  <c r="D4" i="2"/>
  <c r="E4" i="2"/>
  <c r="F4" i="2"/>
  <c r="F24" i="1"/>
  <c r="F16" i="1"/>
  <c r="F8" i="1"/>
  <c r="H23" i="1"/>
  <c r="H22" i="1"/>
  <c r="H21" i="1"/>
  <c r="H20" i="1"/>
  <c r="H15" i="1"/>
  <c r="H14" i="1"/>
  <c r="H13" i="1"/>
  <c r="F17" i="1" s="1"/>
  <c r="H12" i="1"/>
  <c r="H7" i="1"/>
  <c r="H6" i="1"/>
  <c r="H5" i="1"/>
  <c r="H4" i="1"/>
  <c r="F25" i="1" l="1"/>
  <c r="F9" i="1"/>
  <c r="G3" i="2" s="1"/>
</calcChain>
</file>

<file path=xl/sharedStrings.xml><?xml version="1.0" encoding="utf-8"?>
<sst xmlns="http://schemas.openxmlformats.org/spreadsheetml/2006/main" count="216" uniqueCount="51">
  <si>
    <t>Orden de compra</t>
  </si>
  <si>
    <t>Lote</t>
  </si>
  <si>
    <t>tipo</t>
  </si>
  <si>
    <t>grado</t>
  </si>
  <si>
    <t>p/unitario</t>
  </si>
  <si>
    <t>A</t>
  </si>
  <si>
    <t>B</t>
  </si>
  <si>
    <t>fecha</t>
  </si>
  <si>
    <t>cantidad</t>
  </si>
  <si>
    <t>Cueros</t>
  </si>
  <si>
    <t>Costo Total</t>
  </si>
  <si>
    <t>Unidades Totales</t>
  </si>
  <si>
    <t>C</t>
  </si>
  <si>
    <t>Stock Grados</t>
  </si>
  <si>
    <t>Costo total x grado</t>
  </si>
  <si>
    <t>producto</t>
  </si>
  <si>
    <t>precio</t>
  </si>
  <si>
    <t>modelo</t>
  </si>
  <si>
    <t>BC4</t>
  </si>
  <si>
    <t>AX50</t>
  </si>
  <si>
    <t>Billetera</t>
  </si>
  <si>
    <t>Cartera</t>
  </si>
  <si>
    <t>HH54</t>
  </si>
  <si>
    <t>HT567</t>
  </si>
  <si>
    <t>Guantes</t>
  </si>
  <si>
    <t>IJU</t>
  </si>
  <si>
    <t>Botas</t>
  </si>
  <si>
    <t>XXS67</t>
  </si>
  <si>
    <t>OPIH6</t>
  </si>
  <si>
    <t>Grado de Cuero</t>
  </si>
  <si>
    <t>Activos - Materia Prima</t>
  </si>
  <si>
    <t>Activos - Productos</t>
  </si>
  <si>
    <t>alex</t>
  </si>
  <si>
    <t>monroo</t>
  </si>
  <si>
    <t>Fecha</t>
  </si>
  <si>
    <t>Nombre</t>
  </si>
  <si>
    <t>Apellido</t>
  </si>
  <si>
    <t>Producto</t>
  </si>
  <si>
    <t>Compras</t>
  </si>
  <si>
    <t>Cantidad</t>
  </si>
  <si>
    <t>Precio Unitario</t>
  </si>
  <si>
    <t>Total</t>
  </si>
  <si>
    <t>Cartera BC4</t>
  </si>
  <si>
    <t>Guantes IJU</t>
  </si>
  <si>
    <t>Billetera HH54</t>
  </si>
  <si>
    <t>Anabella</t>
  </si>
  <si>
    <t>Casic</t>
  </si>
  <si>
    <t>Carmen</t>
  </si>
  <si>
    <t>Alix</t>
  </si>
  <si>
    <t>Juan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</si>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</sst>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[$$-340A]\ * #,##0_-;\-[$$-340A]\ * #,##0_-;_-[$$-340A]\ * &quot;-&quot;_-;_-@_-"/>
    <numFmt numFmtId="165" formatCode="_-[$$-340A]\ * #,##0_-;\-[$$-340A]\ * #,##0_-;_-[$$-340A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4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/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right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5" fontId="2" fillId="0" borderId="1" xfId="0" applyNumberFormat="1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0,4 - Cartera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Prima'!$H$5,'Materia Prima'!$H$13,'Materia Prima'!$H$21)</c:f>
              <c:numCache>
                <c:formatCode>General</c:formatCode>
                <c:ptCount val="3"/>
                <c:pt idx="0">
                  <c:v>20000</c:v>
                </c:pt>
                <c:pt idx="1">
                  <c:v>4000</c:v>
                </c:pt>
                <c:pt idx="2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F-4E1A-8E05-AAD8CE35A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0,2 - Guantes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Prima'!$H$6,'Materia Prima'!$H$14,'Materia Prima'!$H$22)</c:f>
              <c:numCache>
                <c:formatCode>General</c:formatCode>
                <c:ptCount val="3"/>
                <c:pt idx="0">
                  <c:v>30000</c:v>
                </c:pt>
                <c:pt idx="1">
                  <c:v>30000</c:v>
                </c:pt>
                <c:pt idx="2">
                  <c:v>66000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0-42E7-ADFD-D8FA79681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0,1 - Billetera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Prima'!$H$4,'Materia Prima'!$H$12,'Materia Prima'!$H$20)</c:f>
              <c:numCache>
                <c:formatCode>General</c:formatCode>
                <c:ptCount val="3"/>
                <c:pt idx="0">
                  <c:v>30000</c:v>
                </c:pt>
                <c:pt idx="1">
                  <c:v>35000</c:v>
                </c:pt>
                <c:pt idx="2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0-488C-94F0-B9225FFA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0,5 - Botas 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Prima'!$H$7,'Materia Prima'!$H$15,'Materia Prima'!$H$23)</c:f>
              <c:numCache>
                <c:formatCode>General</c:formatCode>
                <c:ptCount val="3"/>
                <c:pt idx="0">
                  <c:v>71100</c:v>
                </c:pt>
                <c:pt idx="1">
                  <c:v>60000</c:v>
                </c:pt>
                <c:pt idx="2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64-4CB8-9BF0-9ABDC1871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5</xdr:row>
      <xdr:rowOff>185737</xdr:rowOff>
    </xdr:from>
    <xdr:to>
      <xdr:col>9</xdr:col>
      <xdr:colOff>333374</xdr:colOff>
      <xdr:row>16</xdr:row>
      <xdr:rowOff>166686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738187</xdr:colOff>
      <xdr:row>17</xdr:row>
      <xdr:rowOff>185737</xdr:rowOff>
    </xdr:from>
    <xdr:to>
      <xdr:col>4</xdr:col>
      <xdr:colOff>754855</xdr:colOff>
      <xdr:row>28</xdr:row>
      <xdr:rowOff>166686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752475</xdr:colOff>
      <xdr:row>5</xdr:row>
      <xdr:rowOff>183356</xdr:rowOff>
    </xdr:from>
    <xdr:to>
      <xdr:col>5</xdr:col>
      <xdr:colOff>9524</xdr:colOff>
      <xdr:row>16</xdr:row>
      <xdr:rowOff>164305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238125</xdr:colOff>
      <xdr:row>17</xdr:row>
      <xdr:rowOff>178593</xdr:rowOff>
    </xdr:from>
    <xdr:to>
      <xdr:col>9</xdr:col>
      <xdr:colOff>314324</xdr:colOff>
      <xdr:row>28</xdr:row>
      <xdr:rowOff>159542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5"/>
  <sheetViews>
    <sheetView topLeftCell="A3" workbookViewId="0">
      <selection activeCell="C4" sqref="C4"/>
    </sheetView>
  </sheetViews>
  <sheetFormatPr baseColWidth="10" defaultRowHeight="15" x14ac:dyDescent="0.25"/>
  <cols>
    <col min="1" max="2" width="20.5703125" customWidth="1"/>
    <col min="3" max="3" width="16.7109375" customWidth="1"/>
    <col min="5" max="5" width="16.28515625" customWidth="1"/>
    <col min="7" max="7" width="17.42578125" customWidth="1"/>
    <col min="8" max="8" width="21.5703125" customWidth="1"/>
    <col min="10" max="10" width="16" customWidth="1"/>
    <col min="11" max="11" width="16.5703125" customWidth="1"/>
  </cols>
  <sheetData>
    <row r="1" spans="1:10" ht="1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6"/>
      <c r="J1" s="6"/>
    </row>
    <row r="2" spans="1:10" ht="15" customHeight="1" x14ac:dyDescent="0.25">
      <c r="A2" s="14"/>
      <c r="B2" s="14"/>
      <c r="C2" s="14"/>
      <c r="D2" s="14"/>
      <c r="E2" s="14"/>
      <c r="F2" s="14"/>
      <c r="G2" s="14"/>
      <c r="H2" s="14"/>
      <c r="I2" s="6"/>
      <c r="J2" s="6"/>
    </row>
    <row r="3" spans="1:10" ht="15.75" x14ac:dyDescent="0.25">
      <c r="A3" s="1" t="s">
        <v>0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8</v>
      </c>
      <c r="G3" s="1" t="s">
        <v>4</v>
      </c>
      <c r="H3" s="1" t="s">
        <v>14</v>
      </c>
      <c r="I3" s="4"/>
    </row>
    <row r="4" spans="1:10" x14ac:dyDescent="0.25">
      <c r="A4" s="2">
        <v>134123443</v>
      </c>
      <c r="B4" s="3">
        <v>44054</v>
      </c>
      <c r="C4" s="2" t="s">
        <v>5</v>
      </c>
      <c r="D4" s="2">
        <v>1</v>
      </c>
      <c r="E4" s="2">
        <v>0.1</v>
      </c>
      <c r="F4" s="2">
        <v>100</v>
      </c>
      <c r="G4" s="2">
        <v>300</v>
      </c>
      <c r="H4" s="2">
        <f>F4*G4</f>
        <v>30000</v>
      </c>
      <c r="I4" s="5"/>
    </row>
    <row r="5" spans="1:10" x14ac:dyDescent="0.25">
      <c r="A5" s="2"/>
      <c r="B5" s="2"/>
      <c r="C5" s="2"/>
      <c r="D5" s="2">
        <v>2</v>
      </c>
      <c r="E5" s="2">
        <v>0.2</v>
      </c>
      <c r="F5" s="2">
        <v>50</v>
      </c>
      <c r="G5" s="2">
        <v>400</v>
      </c>
      <c r="H5" s="2">
        <f t="shared" ref="H5:H7" si="0">F5*G5</f>
        <v>20000</v>
      </c>
      <c r="I5" s="5"/>
      <c r="J5" s="5"/>
    </row>
    <row r="6" spans="1:10" x14ac:dyDescent="0.25">
      <c r="A6" s="2"/>
      <c r="B6" s="2"/>
      <c r="C6" s="2"/>
      <c r="D6" s="2">
        <v>3</v>
      </c>
      <c r="E6" s="2">
        <v>0.4</v>
      </c>
      <c r="F6" s="2">
        <v>60</v>
      </c>
      <c r="G6" s="2">
        <v>500</v>
      </c>
      <c r="H6" s="2">
        <f t="shared" si="0"/>
        <v>30000</v>
      </c>
      <c r="I6" s="5"/>
      <c r="J6" s="5"/>
    </row>
    <row r="7" spans="1:10" x14ac:dyDescent="0.25">
      <c r="A7" s="2"/>
      <c r="B7" s="2"/>
      <c r="C7" s="2"/>
      <c r="D7" s="2">
        <v>4</v>
      </c>
      <c r="E7" s="2">
        <v>0.5</v>
      </c>
      <c r="F7" s="2">
        <v>90</v>
      </c>
      <c r="G7" s="2">
        <v>790</v>
      </c>
      <c r="H7" s="2">
        <f t="shared" si="0"/>
        <v>71100</v>
      </c>
      <c r="I7" s="5"/>
      <c r="J7" s="5"/>
    </row>
    <row r="8" spans="1:10" x14ac:dyDescent="0.25">
      <c r="E8" s="2" t="s">
        <v>11</v>
      </c>
      <c r="F8" s="2">
        <f>SUM('Materia Prima'!F4:F7)</f>
        <v>300</v>
      </c>
      <c r="I8" s="5"/>
      <c r="J8" s="5"/>
    </row>
    <row r="9" spans="1:10" x14ac:dyDescent="0.25">
      <c r="E9" s="2" t="s">
        <v>10</v>
      </c>
      <c r="F9" s="2">
        <f>SUM('Materia Prima'!H4:H7)</f>
        <v>151100</v>
      </c>
      <c r="G9" s="5"/>
      <c r="H9" s="5"/>
    </row>
    <row r="11" spans="1:10" ht="15.75" x14ac:dyDescent="0.25">
      <c r="A11" s="1" t="s">
        <v>0</v>
      </c>
      <c r="B11" s="1" t="s">
        <v>7</v>
      </c>
      <c r="C11" s="1" t="s">
        <v>1</v>
      </c>
      <c r="D11" s="1" t="s">
        <v>2</v>
      </c>
      <c r="E11" s="1" t="s">
        <v>3</v>
      </c>
      <c r="F11" s="1" t="s">
        <v>8</v>
      </c>
      <c r="G11" s="1" t="s">
        <v>4</v>
      </c>
      <c r="H11" s="1" t="s">
        <v>14</v>
      </c>
    </row>
    <row r="12" spans="1:10" x14ac:dyDescent="0.25">
      <c r="A12" s="2">
        <v>134123443</v>
      </c>
      <c r="B12" s="3">
        <v>44115</v>
      </c>
      <c r="C12" s="2" t="s">
        <v>6</v>
      </c>
      <c r="D12" s="2">
        <v>1</v>
      </c>
      <c r="E12" s="2">
        <v>0.1</v>
      </c>
      <c r="F12" s="2">
        <v>100</v>
      </c>
      <c r="G12" s="2">
        <v>350</v>
      </c>
      <c r="H12" s="2">
        <f>F12*G12</f>
        <v>35000</v>
      </c>
    </row>
    <row r="13" spans="1:10" x14ac:dyDescent="0.25">
      <c r="A13" s="2"/>
      <c r="B13" s="2"/>
      <c r="C13" s="2"/>
      <c r="D13" s="2">
        <v>2</v>
      </c>
      <c r="E13" s="2">
        <v>0.2</v>
      </c>
      <c r="F13" s="2">
        <v>10</v>
      </c>
      <c r="G13" s="2">
        <v>400</v>
      </c>
      <c r="H13" s="2">
        <f t="shared" ref="H13:H15" si="1">F13*G13</f>
        <v>4000</v>
      </c>
    </row>
    <row r="14" spans="1:10" x14ac:dyDescent="0.25">
      <c r="A14" s="2"/>
      <c r="B14" s="2"/>
      <c r="C14" s="2"/>
      <c r="D14" s="2">
        <v>3</v>
      </c>
      <c r="E14" s="2">
        <v>0.4</v>
      </c>
      <c r="F14" s="2">
        <v>60</v>
      </c>
      <c r="G14" s="2">
        <v>500</v>
      </c>
      <c r="H14" s="2">
        <f t="shared" si="1"/>
        <v>30000</v>
      </c>
    </row>
    <row r="15" spans="1:10" x14ac:dyDescent="0.25">
      <c r="A15" s="2"/>
      <c r="B15" s="2"/>
      <c r="C15" s="2"/>
      <c r="D15" s="2">
        <v>4</v>
      </c>
      <c r="E15" s="2">
        <v>0.5</v>
      </c>
      <c r="F15" s="2">
        <v>100</v>
      </c>
      <c r="G15" s="2">
        <v>600</v>
      </c>
      <c r="H15" s="2">
        <f t="shared" si="1"/>
        <v>60000</v>
      </c>
    </row>
    <row r="16" spans="1:10" x14ac:dyDescent="0.25">
      <c r="E16" s="2" t="s">
        <v>11</v>
      </c>
      <c r="F16" s="2">
        <f>SUM('Materia Prima'!F12:F15)</f>
        <v>270</v>
      </c>
    </row>
    <row r="17" spans="1:8" x14ac:dyDescent="0.25">
      <c r="E17" s="2" t="s">
        <v>10</v>
      </c>
      <c r="F17" s="2">
        <f>SUM('Materia Prima'!H12:H15)</f>
        <v>129000</v>
      </c>
    </row>
    <row r="19" spans="1:8" ht="15.75" x14ac:dyDescent="0.25">
      <c r="A19" s="1" t="s">
        <v>0</v>
      </c>
      <c r="B19" s="1" t="s">
        <v>7</v>
      </c>
      <c r="C19" s="1" t="s">
        <v>1</v>
      </c>
      <c r="D19" s="1" t="s">
        <v>2</v>
      </c>
      <c r="E19" s="1" t="s">
        <v>3</v>
      </c>
      <c r="F19" s="1" t="s">
        <v>8</v>
      </c>
      <c r="G19" s="1" t="s">
        <v>4</v>
      </c>
      <c r="H19" s="1" t="s">
        <v>14</v>
      </c>
    </row>
    <row r="20" spans="1:8" x14ac:dyDescent="0.25">
      <c r="A20" s="2">
        <v>134123443</v>
      </c>
      <c r="B20" s="3">
        <v>44146</v>
      </c>
      <c r="C20" s="2" t="s">
        <v>12</v>
      </c>
      <c r="D20" s="2">
        <v>1</v>
      </c>
      <c r="E20" s="2">
        <v>0.1</v>
      </c>
      <c r="F20" s="2">
        <v>100</v>
      </c>
      <c r="G20" s="2">
        <v>700</v>
      </c>
      <c r="H20" s="2">
        <f>F20*G20</f>
        <v>70000</v>
      </c>
    </row>
    <row r="21" spans="1:8" x14ac:dyDescent="0.25">
      <c r="A21" s="2"/>
      <c r="B21" s="2"/>
      <c r="C21" s="2"/>
      <c r="D21" s="2">
        <v>2</v>
      </c>
      <c r="E21" s="2">
        <v>0.2</v>
      </c>
      <c r="F21" s="2">
        <v>50</v>
      </c>
      <c r="G21" s="2">
        <v>900</v>
      </c>
      <c r="H21" s="2">
        <f t="shared" ref="H21:H23" si="2">F21*G21</f>
        <v>45000</v>
      </c>
    </row>
    <row r="22" spans="1:8" x14ac:dyDescent="0.25">
      <c r="A22" s="2"/>
      <c r="B22" s="2"/>
      <c r="C22" s="2"/>
      <c r="D22" s="2">
        <v>3</v>
      </c>
      <c r="E22" s="2">
        <v>0.4</v>
      </c>
      <c r="F22" s="2">
        <v>60</v>
      </c>
      <c r="G22" s="2">
        <v>1100</v>
      </c>
      <c r="H22" s="2">
        <f t="shared" si="2"/>
        <v>66000</v>
      </c>
    </row>
    <row r="23" spans="1:8" x14ac:dyDescent="0.25">
      <c r="A23" s="2"/>
      <c r="B23" s="2"/>
      <c r="C23" s="2"/>
      <c r="D23" s="2">
        <v>4</v>
      </c>
      <c r="E23" s="2">
        <v>0.5</v>
      </c>
      <c r="F23" s="2">
        <v>200</v>
      </c>
      <c r="G23" s="2">
        <v>1250</v>
      </c>
      <c r="H23" s="2">
        <f t="shared" si="2"/>
        <v>250000</v>
      </c>
    </row>
    <row r="24" spans="1:8" x14ac:dyDescent="0.25">
      <c r="E24" s="2" t="s">
        <v>11</v>
      </c>
      <c r="F24" s="2">
        <f>SUM('Materia Prima'!F20:F23)</f>
        <v>410</v>
      </c>
    </row>
    <row r="25" spans="1:8" x14ac:dyDescent="0.25">
      <c r="E25" s="2" t="s">
        <v>10</v>
      </c>
      <c r="F25" s="2">
        <f>SUM('Materia Prima'!H20:H23)</f>
        <v>431000</v>
      </c>
    </row>
  </sheetData>
  <mergeCells count="1">
    <mergeCell ref="A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J21" sqref="J21"/>
    </sheetView>
  </sheetViews>
  <sheetFormatPr baseColWidth="10" defaultRowHeight="15" x14ac:dyDescent="0.25"/>
  <cols>
    <col min="1" max="1" width="18.5703125" customWidth="1"/>
    <col min="6" max="6" width="19.42578125" customWidth="1"/>
    <col min="11" max="11" width="22.7109375" customWidth="1"/>
    <col min="16" max="16" width="19.28515625" customWidth="1"/>
  </cols>
  <sheetData>
    <row r="1" spans="1:19" ht="15.75" x14ac:dyDescent="0.25">
      <c r="A1" s="16" t="s">
        <v>29</v>
      </c>
      <c r="B1" s="15" t="s">
        <v>15</v>
      </c>
      <c r="C1" s="15" t="s">
        <v>17</v>
      </c>
      <c r="D1" s="15" t="s">
        <v>16</v>
      </c>
      <c r="E1" s="9"/>
      <c r="F1" s="16" t="s">
        <v>29</v>
      </c>
      <c r="G1" s="15" t="s">
        <v>15</v>
      </c>
      <c r="H1" s="15" t="s">
        <v>17</v>
      </c>
      <c r="I1" s="15" t="s">
        <v>16</v>
      </c>
      <c r="K1" s="16" t="s">
        <v>29</v>
      </c>
      <c r="L1" s="15" t="s">
        <v>15</v>
      </c>
      <c r="M1" s="15" t="s">
        <v>17</v>
      </c>
      <c r="N1" s="15" t="s">
        <v>16</v>
      </c>
      <c r="P1" s="16" t="s">
        <v>29</v>
      </c>
      <c r="Q1" s="15" t="s">
        <v>15</v>
      </c>
      <c r="R1" s="15" t="s">
        <v>17</v>
      </c>
      <c r="S1" s="15" t="s">
        <v>16</v>
      </c>
    </row>
    <row r="2" spans="1:19" ht="15.75" x14ac:dyDescent="0.25">
      <c r="A2" s="16"/>
      <c r="B2" s="15"/>
      <c r="C2" s="15"/>
      <c r="D2" s="15"/>
      <c r="E2" s="9"/>
      <c r="F2" s="16"/>
      <c r="G2" s="15"/>
      <c r="H2" s="15"/>
      <c r="I2" s="15"/>
      <c r="K2" s="16"/>
      <c r="L2" s="15"/>
      <c r="M2" s="15"/>
      <c r="N2" s="15"/>
      <c r="P2" s="16"/>
      <c r="Q2" s="15"/>
      <c r="R2" s="15"/>
      <c r="S2" s="15"/>
    </row>
    <row r="3" spans="1:19" x14ac:dyDescent="0.25">
      <c r="A3">
        <v>0.4</v>
      </c>
      <c r="B3" t="s">
        <v>21</v>
      </c>
      <c r="C3" t="s">
        <v>18</v>
      </c>
      <c r="D3">
        <v>23000</v>
      </c>
      <c r="F3">
        <v>0.1</v>
      </c>
      <c r="G3" t="s">
        <v>20</v>
      </c>
      <c r="H3" t="s">
        <v>22</v>
      </c>
      <c r="I3">
        <v>10000</v>
      </c>
      <c r="K3">
        <v>0.2</v>
      </c>
      <c r="L3" t="s">
        <v>24</v>
      </c>
      <c r="M3" t="s">
        <v>25</v>
      </c>
      <c r="N3">
        <v>20000</v>
      </c>
      <c r="P3">
        <v>0.5</v>
      </c>
      <c r="Q3" t="s">
        <v>26</v>
      </c>
      <c r="R3" t="s">
        <v>27</v>
      </c>
      <c r="S3">
        <v>40000</v>
      </c>
    </row>
    <row r="4" spans="1:19" x14ac:dyDescent="0.25">
      <c r="A4">
        <v>0.4</v>
      </c>
      <c r="B4" t="s">
        <v>21</v>
      </c>
      <c r="C4" t="s">
        <v>18</v>
      </c>
      <c r="D4">
        <v>23000</v>
      </c>
      <c r="F4">
        <v>0.1</v>
      </c>
      <c r="G4" t="s">
        <v>20</v>
      </c>
      <c r="H4" t="s">
        <v>22</v>
      </c>
      <c r="I4">
        <v>10000</v>
      </c>
      <c r="K4">
        <v>0.2</v>
      </c>
      <c r="L4" t="s">
        <v>24</v>
      </c>
      <c r="M4" t="s">
        <v>25</v>
      </c>
      <c r="N4">
        <v>20000</v>
      </c>
      <c r="P4">
        <v>0.5</v>
      </c>
      <c r="Q4" t="s">
        <v>26</v>
      </c>
      <c r="R4" t="s">
        <v>27</v>
      </c>
      <c r="S4">
        <v>40000</v>
      </c>
    </row>
    <row r="5" spans="1:19" x14ac:dyDescent="0.25">
      <c r="A5">
        <v>0.4</v>
      </c>
      <c r="B5" t="s">
        <v>21</v>
      </c>
      <c r="C5" t="s">
        <v>18</v>
      </c>
      <c r="D5">
        <v>23000</v>
      </c>
      <c r="F5">
        <v>0.1</v>
      </c>
      <c r="G5" t="s">
        <v>20</v>
      </c>
      <c r="H5" t="s">
        <v>22</v>
      </c>
      <c r="I5">
        <v>10000</v>
      </c>
      <c r="K5">
        <v>0.2</v>
      </c>
      <c r="L5" t="s">
        <v>24</v>
      </c>
      <c r="M5" t="s">
        <v>25</v>
      </c>
      <c r="N5">
        <v>20000</v>
      </c>
      <c r="P5">
        <v>0.5</v>
      </c>
      <c r="Q5" t="s">
        <v>26</v>
      </c>
      <c r="R5" t="s">
        <v>27</v>
      </c>
      <c r="S5">
        <v>40000</v>
      </c>
    </row>
    <row r="6" spans="1:19" x14ac:dyDescent="0.25">
      <c r="A6">
        <v>0.4</v>
      </c>
      <c r="B6" t="s">
        <v>21</v>
      </c>
      <c r="C6" t="s">
        <v>18</v>
      </c>
      <c r="D6">
        <v>23000</v>
      </c>
      <c r="F6">
        <v>0.1</v>
      </c>
      <c r="G6" t="s">
        <v>20</v>
      </c>
      <c r="H6" t="s">
        <v>22</v>
      </c>
      <c r="I6">
        <v>10000</v>
      </c>
      <c r="K6">
        <v>0.2</v>
      </c>
      <c r="L6" t="s">
        <v>24</v>
      </c>
      <c r="M6" t="s">
        <v>25</v>
      </c>
      <c r="N6">
        <v>20000</v>
      </c>
      <c r="P6">
        <v>0.5</v>
      </c>
      <c r="Q6" t="s">
        <v>26</v>
      </c>
      <c r="R6" t="s">
        <v>27</v>
      </c>
      <c r="S6">
        <v>40000</v>
      </c>
    </row>
    <row r="7" spans="1:19" x14ac:dyDescent="0.25">
      <c r="A7">
        <v>0.4</v>
      </c>
      <c r="B7" t="s">
        <v>21</v>
      </c>
      <c r="C7" t="s">
        <v>18</v>
      </c>
      <c r="D7">
        <v>23000</v>
      </c>
      <c r="F7">
        <v>0.1</v>
      </c>
      <c r="G7" t="s">
        <v>20</v>
      </c>
      <c r="H7" t="s">
        <v>22</v>
      </c>
      <c r="I7">
        <v>10000</v>
      </c>
      <c r="K7">
        <v>0.2</v>
      </c>
      <c r="L7" t="s">
        <v>24</v>
      </c>
      <c r="M7" t="s">
        <v>25</v>
      </c>
      <c r="N7">
        <v>20000</v>
      </c>
      <c r="P7">
        <v>0.5</v>
      </c>
      <c r="Q7" t="s">
        <v>26</v>
      </c>
      <c r="R7" t="s">
        <v>27</v>
      </c>
      <c r="S7">
        <v>40000</v>
      </c>
    </row>
    <row r="8" spans="1:19" x14ac:dyDescent="0.25">
      <c r="A8">
        <v>0.4</v>
      </c>
      <c r="B8" t="s">
        <v>21</v>
      </c>
      <c r="C8" t="s">
        <v>18</v>
      </c>
      <c r="D8">
        <v>23000</v>
      </c>
      <c r="F8">
        <v>0.1</v>
      </c>
      <c r="G8" t="s">
        <v>20</v>
      </c>
      <c r="H8" t="s">
        <v>22</v>
      </c>
      <c r="I8">
        <v>10000</v>
      </c>
      <c r="K8">
        <v>0.2</v>
      </c>
      <c r="L8" t="s">
        <v>24</v>
      </c>
      <c r="M8" t="s">
        <v>25</v>
      </c>
      <c r="N8">
        <v>20000</v>
      </c>
      <c r="P8">
        <v>0.5</v>
      </c>
      <c r="Q8" t="s">
        <v>26</v>
      </c>
      <c r="R8" t="s">
        <v>27</v>
      </c>
      <c r="S8">
        <v>40000</v>
      </c>
    </row>
    <row r="9" spans="1:19" x14ac:dyDescent="0.25">
      <c r="A9">
        <v>0.4</v>
      </c>
      <c r="B9" t="s">
        <v>21</v>
      </c>
      <c r="C9" t="s">
        <v>19</v>
      </c>
      <c r="D9">
        <v>15000</v>
      </c>
      <c r="F9">
        <v>0.1</v>
      </c>
      <c r="G9" t="s">
        <v>20</v>
      </c>
      <c r="H9" t="s">
        <v>22</v>
      </c>
      <c r="I9">
        <v>10000</v>
      </c>
      <c r="K9">
        <v>0.2</v>
      </c>
      <c r="L9" t="s">
        <v>24</v>
      </c>
      <c r="M9" t="s">
        <v>25</v>
      </c>
      <c r="N9">
        <v>20000</v>
      </c>
      <c r="P9">
        <v>0.5</v>
      </c>
      <c r="Q9" t="s">
        <v>26</v>
      </c>
      <c r="R9" t="s">
        <v>27</v>
      </c>
      <c r="S9">
        <v>40000</v>
      </c>
    </row>
    <row r="10" spans="1:19" x14ac:dyDescent="0.25">
      <c r="A10">
        <v>0.4</v>
      </c>
      <c r="B10" t="s">
        <v>21</v>
      </c>
      <c r="C10" t="s">
        <v>19</v>
      </c>
      <c r="D10">
        <v>15000</v>
      </c>
      <c r="F10">
        <v>0.1</v>
      </c>
      <c r="G10" t="s">
        <v>20</v>
      </c>
      <c r="H10" t="s">
        <v>22</v>
      </c>
      <c r="I10">
        <v>10000</v>
      </c>
      <c r="K10">
        <v>0.2</v>
      </c>
      <c r="L10" t="s">
        <v>24</v>
      </c>
      <c r="M10" t="s">
        <v>25</v>
      </c>
      <c r="N10">
        <v>20000</v>
      </c>
      <c r="P10">
        <v>0.5</v>
      </c>
      <c r="Q10" t="s">
        <v>26</v>
      </c>
      <c r="R10" t="s">
        <v>27</v>
      </c>
      <c r="S10">
        <v>40000</v>
      </c>
    </row>
    <row r="11" spans="1:19" x14ac:dyDescent="0.25">
      <c r="A11">
        <v>0.4</v>
      </c>
      <c r="B11" t="s">
        <v>21</v>
      </c>
      <c r="C11" t="s">
        <v>19</v>
      </c>
      <c r="D11">
        <v>15000</v>
      </c>
      <c r="F11">
        <v>0.1</v>
      </c>
      <c r="G11" t="s">
        <v>20</v>
      </c>
      <c r="H11" t="s">
        <v>23</v>
      </c>
      <c r="I11">
        <v>25000</v>
      </c>
      <c r="P11">
        <v>0.5</v>
      </c>
      <c r="Q11" t="s">
        <v>26</v>
      </c>
      <c r="R11" t="s">
        <v>27</v>
      </c>
      <c r="S11">
        <v>40000</v>
      </c>
    </row>
    <row r="12" spans="1:19" x14ac:dyDescent="0.25">
      <c r="A12">
        <v>0.4</v>
      </c>
      <c r="B12" t="s">
        <v>21</v>
      </c>
      <c r="C12" t="s">
        <v>19</v>
      </c>
      <c r="D12">
        <v>15000</v>
      </c>
      <c r="F12">
        <v>0.1</v>
      </c>
      <c r="G12" t="s">
        <v>20</v>
      </c>
      <c r="H12" t="s">
        <v>23</v>
      </c>
      <c r="I12">
        <v>25000</v>
      </c>
      <c r="P12">
        <v>0.5</v>
      </c>
      <c r="Q12" t="s">
        <v>26</v>
      </c>
      <c r="R12" t="s">
        <v>27</v>
      </c>
      <c r="S12">
        <v>40000</v>
      </c>
    </row>
    <row r="13" spans="1:19" x14ac:dyDescent="0.25">
      <c r="A13">
        <v>0.4</v>
      </c>
      <c r="B13" t="s">
        <v>21</v>
      </c>
      <c r="C13" t="s">
        <v>19</v>
      </c>
      <c r="D13">
        <v>15000</v>
      </c>
      <c r="F13">
        <v>0.1</v>
      </c>
      <c r="G13" t="s">
        <v>20</v>
      </c>
      <c r="H13" t="s">
        <v>23</v>
      </c>
      <c r="I13">
        <v>25000</v>
      </c>
      <c r="P13">
        <v>0.5</v>
      </c>
      <c r="Q13" t="s">
        <v>26</v>
      </c>
      <c r="R13" t="s">
        <v>27</v>
      </c>
      <c r="S13">
        <v>40000</v>
      </c>
    </row>
    <row r="14" spans="1:19" x14ac:dyDescent="0.25">
      <c r="A14">
        <v>0.4</v>
      </c>
      <c r="B14" t="s">
        <v>21</v>
      </c>
      <c r="C14" t="s">
        <v>19</v>
      </c>
      <c r="D14">
        <v>15000</v>
      </c>
      <c r="F14">
        <v>0.1</v>
      </c>
      <c r="G14" t="s">
        <v>20</v>
      </c>
      <c r="H14" t="s">
        <v>23</v>
      </c>
      <c r="I14">
        <v>25000</v>
      </c>
      <c r="P14">
        <v>0.5</v>
      </c>
      <c r="Q14" t="s">
        <v>26</v>
      </c>
      <c r="R14" t="s">
        <v>28</v>
      </c>
      <c r="S14">
        <v>67000</v>
      </c>
    </row>
    <row r="15" spans="1:19" x14ac:dyDescent="0.25">
      <c r="A15">
        <v>0.4</v>
      </c>
      <c r="B15" t="s">
        <v>21</v>
      </c>
      <c r="C15" t="s">
        <v>19</v>
      </c>
      <c r="D15">
        <v>15000</v>
      </c>
      <c r="F15">
        <v>0.1</v>
      </c>
      <c r="G15" t="s">
        <v>20</v>
      </c>
      <c r="H15" t="s">
        <v>23</v>
      </c>
      <c r="I15">
        <v>25000</v>
      </c>
      <c r="P15">
        <v>0.5</v>
      </c>
      <c r="Q15" t="s">
        <v>26</v>
      </c>
      <c r="R15" t="s">
        <v>28</v>
      </c>
      <c r="S15">
        <v>67000</v>
      </c>
    </row>
    <row r="16" spans="1:19" x14ac:dyDescent="0.25">
      <c r="A16">
        <v>0.4</v>
      </c>
      <c r="B16" t="s">
        <v>21</v>
      </c>
      <c r="C16" t="s">
        <v>19</v>
      </c>
      <c r="D16">
        <v>15000</v>
      </c>
      <c r="F16">
        <v>0.1</v>
      </c>
      <c r="G16" t="s">
        <v>20</v>
      </c>
      <c r="H16" t="s">
        <v>23</v>
      </c>
      <c r="I16">
        <v>25000</v>
      </c>
      <c r="P16">
        <v>0.5</v>
      </c>
      <c r="Q16" t="s">
        <v>26</v>
      </c>
      <c r="R16" t="s">
        <v>28</v>
      </c>
      <c r="S16">
        <v>67000</v>
      </c>
    </row>
    <row r="17" spans="6:19" x14ac:dyDescent="0.25">
      <c r="F17">
        <v>0.1</v>
      </c>
      <c r="G17" t="s">
        <v>20</v>
      </c>
      <c r="H17" t="s">
        <v>23</v>
      </c>
      <c r="I17">
        <v>25000</v>
      </c>
      <c r="K17" s="13"/>
      <c r="P17">
        <v>0.5</v>
      </c>
      <c r="Q17" t="s">
        <v>26</v>
      </c>
      <c r="R17" t="s">
        <v>28</v>
      </c>
      <c r="S17">
        <v>67000</v>
      </c>
    </row>
    <row r="18" spans="6:19" x14ac:dyDescent="0.25">
      <c r="F18">
        <v>0.1</v>
      </c>
      <c r="G18" t="s">
        <v>20</v>
      </c>
      <c r="H18" t="s">
        <v>23</v>
      </c>
      <c r="I18">
        <v>25000</v>
      </c>
      <c r="P18">
        <v>0.5</v>
      </c>
      <c r="Q18" t="s">
        <v>26</v>
      </c>
      <c r="R18" t="s">
        <v>28</v>
      </c>
      <c r="S18">
        <v>67000</v>
      </c>
    </row>
    <row r="19" spans="6:19" x14ac:dyDescent="0.25">
      <c r="P19">
        <v>0.5</v>
      </c>
      <c r="Q19" t="s">
        <v>26</v>
      </c>
      <c r="R19" t="s">
        <v>28</v>
      </c>
      <c r="S19">
        <v>67000</v>
      </c>
    </row>
    <row r="20" spans="6:19" x14ac:dyDescent="0.25">
      <c r="P20">
        <v>0.5</v>
      </c>
      <c r="Q20" t="s">
        <v>26</v>
      </c>
      <c r="R20" t="s">
        <v>28</v>
      </c>
      <c r="S20">
        <v>67000</v>
      </c>
    </row>
    <row r="21" spans="6:19" x14ac:dyDescent="0.25">
      <c r="P21">
        <v>0.5</v>
      </c>
      <c r="Q21" t="s">
        <v>26</v>
      </c>
      <c r="R21" t="s">
        <v>28</v>
      </c>
      <c r="S21">
        <v>67000</v>
      </c>
    </row>
    <row r="22" spans="6:19" x14ac:dyDescent="0.25">
      <c r="P22">
        <v>0.5</v>
      </c>
      <c r="Q22" t="s">
        <v>26</v>
      </c>
      <c r="R22" t="s">
        <v>28</v>
      </c>
      <c r="S22">
        <v>67000</v>
      </c>
    </row>
    <row r="23" spans="6:19" x14ac:dyDescent="0.25">
      <c r="P23">
        <v>0.5</v>
      </c>
      <c r="Q23" t="s">
        <v>26</v>
      </c>
      <c r="R23" t="s">
        <v>28</v>
      </c>
      <c r="S23">
        <v>67000</v>
      </c>
    </row>
    <row r="26" spans="6:19" ht="15.75" x14ac:dyDescent="0.25">
      <c r="J26" s="9"/>
      <c r="N26" s="9"/>
    </row>
    <row r="27" spans="6:19" ht="15.75" x14ac:dyDescent="0.25">
      <c r="J27" s="9"/>
      <c r="N27" s="9"/>
    </row>
  </sheetData>
  <mergeCells count="16">
    <mergeCell ref="B1:B2"/>
    <mergeCell ref="A1:A2"/>
    <mergeCell ref="F1:F2"/>
    <mergeCell ref="K1:K2"/>
    <mergeCell ref="P1:P2"/>
    <mergeCell ref="L1:L2"/>
    <mergeCell ref="I1:I2"/>
    <mergeCell ref="H1:H2"/>
    <mergeCell ref="G1:G2"/>
    <mergeCell ref="D1:D2"/>
    <mergeCell ref="C1:C2"/>
    <mergeCell ref="S1:S2"/>
    <mergeCell ref="R1:R2"/>
    <mergeCell ref="Q1:Q2"/>
    <mergeCell ref="N1:N2"/>
    <mergeCell ref="M1:M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21" sqref="K21"/>
    </sheetView>
  </sheetViews>
  <sheetFormatPr baseColWidth="10" defaultRowHeight="15" x14ac:dyDescent="0.25"/>
  <cols>
    <col min="1" max="1" width="20" customWidth="1"/>
    <col min="3" max="4" width="12.140625" customWidth="1"/>
    <col min="5" max="5" width="22.140625" customWidth="1"/>
    <col min="6" max="6" width="13.42578125" customWidth="1"/>
    <col min="7" max="8" width="17" customWidth="1"/>
  </cols>
  <sheetData>
    <row r="1" spans="1:8" x14ac:dyDescent="0.25">
      <c r="A1" s="17" t="s">
        <v>38</v>
      </c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ht="15.75" x14ac:dyDescent="0.25">
      <c r="A3" s="11" t="s">
        <v>0</v>
      </c>
      <c r="B3" s="11" t="s">
        <v>34</v>
      </c>
      <c r="C3" s="11" t="s">
        <v>35</v>
      </c>
      <c r="D3" s="11" t="s">
        <v>36</v>
      </c>
      <c r="E3" s="11" t="s">
        <v>37</v>
      </c>
      <c r="F3" s="11" t="s">
        <v>39</v>
      </c>
      <c r="G3" s="11" t="s">
        <v>40</v>
      </c>
      <c r="H3" s="11" t="s">
        <v>41</v>
      </c>
    </row>
    <row r="4" spans="1:8" x14ac:dyDescent="0.25">
      <c r="A4" s="2">
        <v>1</v>
      </c>
      <c r="B4" s="3">
        <v>44114</v>
      </c>
      <c r="C4" s="2" t="s">
        <v>32</v>
      </c>
      <c r="D4" s="2" t="s">
        <v>33</v>
      </c>
      <c r="E4" s="2" t="s">
        <v>44</v>
      </c>
      <c r="F4" s="2">
        <v>3</v>
      </c>
      <c r="G4" s="2">
        <v>10000</v>
      </c>
      <c r="H4" s="2"/>
    </row>
    <row r="5" spans="1:8" x14ac:dyDescent="0.25">
      <c r="A5" s="2">
        <v>1</v>
      </c>
      <c r="B5" s="3">
        <v>44114</v>
      </c>
      <c r="C5" s="2" t="s">
        <v>32</v>
      </c>
      <c r="D5" s="2" t="s">
        <v>33</v>
      </c>
      <c r="E5" s="2" t="s">
        <v>42</v>
      </c>
      <c r="F5" s="2">
        <v>2</v>
      </c>
      <c r="G5" s="2">
        <v>23000</v>
      </c>
      <c r="H5" s="2"/>
    </row>
    <row r="6" spans="1:8" x14ac:dyDescent="0.25">
      <c r="A6" s="2">
        <v>1</v>
      </c>
      <c r="B6" s="3">
        <v>44114</v>
      </c>
      <c r="C6" s="2" t="s">
        <v>32</v>
      </c>
      <c r="D6" s="2" t="s">
        <v>33</v>
      </c>
      <c r="E6" s="2" t="s">
        <v>43</v>
      </c>
      <c r="F6" s="2">
        <v>1</v>
      </c>
      <c r="G6" s="2">
        <v>20000</v>
      </c>
      <c r="H6" s="2"/>
    </row>
    <row r="7" spans="1:8" x14ac:dyDescent="0.25">
      <c r="A7" s="2"/>
      <c r="B7" s="3"/>
      <c r="C7" s="2"/>
      <c r="D7" s="2"/>
      <c r="E7" s="2"/>
      <c r="F7" s="2"/>
      <c r="G7" s="2"/>
      <c r="H7" s="12">
        <f>SUM(G4:G6)</f>
        <v>53000</v>
      </c>
    </row>
    <row r="8" spans="1:8" x14ac:dyDescent="0.25">
      <c r="A8" s="2"/>
      <c r="B8" s="3"/>
      <c r="C8" s="2"/>
      <c r="D8" s="2"/>
      <c r="E8" s="2"/>
      <c r="F8" s="2"/>
      <c r="G8" s="2"/>
      <c r="H8" s="2"/>
    </row>
    <row r="9" spans="1:8" x14ac:dyDescent="0.25">
      <c r="A9" s="2">
        <v>2</v>
      </c>
      <c r="B9" s="3">
        <v>44114</v>
      </c>
      <c r="C9" s="2" t="s">
        <v>45</v>
      </c>
      <c r="D9" s="2" t="s">
        <v>46</v>
      </c>
      <c r="E9" s="2" t="s">
        <v>44</v>
      </c>
      <c r="F9" s="2">
        <v>3</v>
      </c>
      <c r="G9" s="2">
        <v>10000</v>
      </c>
      <c r="H9" s="2"/>
    </row>
    <row r="10" spans="1:8" x14ac:dyDescent="0.25">
      <c r="A10" s="2">
        <v>2</v>
      </c>
      <c r="B10" s="3">
        <v>44114</v>
      </c>
      <c r="C10" s="2" t="s">
        <v>45</v>
      </c>
      <c r="D10" s="2" t="s">
        <v>46</v>
      </c>
      <c r="E10" s="2" t="s">
        <v>42</v>
      </c>
      <c r="F10" s="2">
        <v>2</v>
      </c>
      <c r="G10" s="2">
        <v>23000</v>
      </c>
      <c r="H10" s="2"/>
    </row>
    <row r="11" spans="1:8" x14ac:dyDescent="0.25">
      <c r="A11" s="2">
        <v>2</v>
      </c>
      <c r="B11" s="3">
        <v>44114</v>
      </c>
      <c r="C11" s="2" t="s">
        <v>45</v>
      </c>
      <c r="D11" s="2" t="s">
        <v>46</v>
      </c>
      <c r="E11" s="2" t="s">
        <v>43</v>
      </c>
      <c r="F11" s="2">
        <v>1</v>
      </c>
      <c r="G11" s="2">
        <v>20000</v>
      </c>
      <c r="H11" s="2"/>
    </row>
    <row r="12" spans="1:8" x14ac:dyDescent="0.25">
      <c r="A12" s="2"/>
      <c r="B12" s="3"/>
      <c r="C12" s="2"/>
      <c r="D12" s="2"/>
      <c r="E12" s="2"/>
      <c r="F12" s="2"/>
      <c r="G12" s="2"/>
      <c r="H12" s="12">
        <f>SUM(G9:G11)</f>
        <v>53000</v>
      </c>
    </row>
    <row r="13" spans="1:8" x14ac:dyDescent="0.25">
      <c r="A13" s="2">
        <v>3</v>
      </c>
      <c r="B13" s="3">
        <v>44114</v>
      </c>
      <c r="C13" s="2" t="s">
        <v>47</v>
      </c>
      <c r="D13" s="2" t="s">
        <v>48</v>
      </c>
      <c r="E13" s="2" t="s">
        <v>44</v>
      </c>
      <c r="F13" s="2">
        <v>3</v>
      </c>
      <c r="G13" s="2">
        <v>10000</v>
      </c>
      <c r="H13" s="2"/>
    </row>
    <row r="14" spans="1:8" x14ac:dyDescent="0.25">
      <c r="A14" s="2">
        <v>3</v>
      </c>
      <c r="B14" s="3">
        <v>44114</v>
      </c>
      <c r="C14" s="2" t="s">
        <v>47</v>
      </c>
      <c r="D14" s="2" t="s">
        <v>48</v>
      </c>
      <c r="E14" s="2" t="s">
        <v>42</v>
      </c>
      <c r="F14" s="2">
        <v>2</v>
      </c>
      <c r="G14" s="2">
        <v>23000</v>
      </c>
      <c r="H14" s="2"/>
    </row>
    <row r="15" spans="1:8" x14ac:dyDescent="0.25">
      <c r="A15" s="2">
        <v>3</v>
      </c>
      <c r="B15" s="3">
        <v>44114</v>
      </c>
      <c r="C15" s="2" t="s">
        <v>47</v>
      </c>
      <c r="D15" s="2" t="s">
        <v>48</v>
      </c>
      <c r="E15" s="2" t="s">
        <v>43</v>
      </c>
      <c r="F15" s="2">
        <v>1</v>
      </c>
      <c r="G15" s="2">
        <v>20000</v>
      </c>
      <c r="H15" s="2"/>
    </row>
    <row r="16" spans="1:8" x14ac:dyDescent="0.25">
      <c r="A16" s="2"/>
      <c r="B16" s="3"/>
      <c r="C16" s="2"/>
      <c r="D16" s="2"/>
      <c r="E16" s="2"/>
      <c r="F16" s="2"/>
      <c r="G16" s="2"/>
      <c r="H16" s="12">
        <f>SUM(G13:G15)</f>
        <v>53000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>
        <v>4</v>
      </c>
      <c r="B18" s="3">
        <v>44114</v>
      </c>
      <c r="C18" s="2" t="s">
        <v>49</v>
      </c>
      <c r="D18" s="2" t="s">
        <v>50</v>
      </c>
      <c r="E18" s="2" t="s">
        <v>44</v>
      </c>
      <c r="F18" s="2">
        <v>3</v>
      </c>
      <c r="G18" s="2">
        <v>10000</v>
      </c>
      <c r="H18" s="2"/>
    </row>
    <row r="19" spans="1:8" x14ac:dyDescent="0.25">
      <c r="A19" s="2">
        <v>4</v>
      </c>
      <c r="B19" s="3">
        <v>44114</v>
      </c>
      <c r="C19" s="2" t="s">
        <v>49</v>
      </c>
      <c r="D19" s="2" t="s">
        <v>50</v>
      </c>
      <c r="E19" s="2" t="s">
        <v>42</v>
      </c>
      <c r="F19" s="2">
        <v>2</v>
      </c>
      <c r="G19" s="2">
        <v>23000</v>
      </c>
      <c r="H19" s="2"/>
    </row>
    <row r="20" spans="1:8" x14ac:dyDescent="0.25">
      <c r="A20" s="2">
        <v>4</v>
      </c>
      <c r="B20" s="3">
        <v>44114</v>
      </c>
      <c r="C20" s="2" t="s">
        <v>49</v>
      </c>
      <c r="D20" s="2" t="s">
        <v>50</v>
      </c>
      <c r="E20" s="2" t="s">
        <v>43</v>
      </c>
      <c r="F20" s="2">
        <v>1</v>
      </c>
      <c r="G20" s="2">
        <v>20000</v>
      </c>
      <c r="H20" s="2"/>
    </row>
    <row r="21" spans="1:8" x14ac:dyDescent="0.25">
      <c r="A21" s="2"/>
      <c r="B21" s="3"/>
      <c r="C21" s="2"/>
      <c r="D21" s="2"/>
      <c r="E21" s="2"/>
      <c r="F21" s="2"/>
      <c r="G21" s="2"/>
      <c r="H21" s="12">
        <f>SUM(G18:G20)</f>
        <v>53000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mergeCells count="1">
    <mergeCell ref="A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M18"/>
  <sheetViews>
    <sheetView zoomScale="80" zoomScaleNormal="80" workbookViewId="0">
      <selection activeCell="K1" sqref="C1:M2"/>
    </sheetView>
  </sheetViews>
  <sheetFormatPr baseColWidth="10" defaultRowHeight="15" x14ac:dyDescent="0.25"/>
  <cols>
    <col min="3" max="3" width="12.28515625" customWidth="1"/>
  </cols>
  <sheetData>
    <row r="1" spans="3:13" x14ac:dyDescent="0.25">
      <c r="C1" s="18" t="s">
        <v>13</v>
      </c>
      <c r="D1" s="18"/>
      <c r="E1" s="18"/>
      <c r="F1" s="18"/>
      <c r="G1" s="18" t="s">
        <v>30</v>
      </c>
      <c r="H1" s="18"/>
      <c r="I1" s="18"/>
      <c r="J1" s="18"/>
      <c r="K1" s="20" t="s">
        <v>31</v>
      </c>
      <c r="L1" s="21"/>
      <c r="M1" s="21"/>
    </row>
    <row r="2" spans="3:13" x14ac:dyDescent="0.25">
      <c r="C2" s="18"/>
      <c r="D2" s="18"/>
      <c r="E2" s="18"/>
      <c r="F2" s="18"/>
      <c r="G2" s="18"/>
      <c r="H2" s="18"/>
      <c r="I2" s="18"/>
      <c r="J2" s="18"/>
      <c r="K2" s="20"/>
      <c r="L2" s="21"/>
      <c r="M2" s="21"/>
    </row>
    <row r="3" spans="3:13" ht="22.5" customHeight="1" x14ac:dyDescent="0.25">
      <c r="C3" s="7">
        <v>0.1</v>
      </c>
      <c r="D3" s="7">
        <v>0.2</v>
      </c>
      <c r="E3" s="7">
        <v>0.4</v>
      </c>
      <c r="F3" s="7">
        <v>0.5</v>
      </c>
      <c r="G3" s="19">
        <f>SUM('Materia Prima'!F9,'Materia Prima'!F17,'Materia Prima'!F25)</f>
        <v>711100</v>
      </c>
      <c r="H3" s="19"/>
      <c r="I3" s="19"/>
      <c r="J3" s="19"/>
      <c r="K3" s="22">
        <f>SUM('Productos Existencia'!D3:D33,'Productos Existencia'!I3:I33,'Productos Existencia'!N3:N33,'Productos Existencia'!S3:S33)</f>
        <v>1808000</v>
      </c>
      <c r="L3" s="22"/>
      <c r="M3" s="22"/>
    </row>
    <row r="4" spans="3:13" x14ac:dyDescent="0.25">
      <c r="C4" s="2">
        <f>SUM('Materia Prima'!F4,'Materia Prima'!F12,'Materia Prima'!F20)</f>
        <v>300</v>
      </c>
      <c r="D4" s="2">
        <f>SUM('Materia Prima'!F5,'Materia Prima'!F13,'Materia Prima'!F21)</f>
        <v>110</v>
      </c>
      <c r="E4" s="2">
        <f>SUM('Materia Prima'!F6,'Materia Prima'!F14,'Materia Prima'!F22)</f>
        <v>180</v>
      </c>
      <c r="F4" s="2">
        <f>SUM('Materia Prima'!F7,'Materia Prima'!F15,'Materia Prima'!F23)</f>
        <v>390</v>
      </c>
      <c r="G4" s="19"/>
      <c r="H4" s="19"/>
      <c r="I4" s="19"/>
      <c r="J4" s="19"/>
      <c r="K4" s="22"/>
      <c r="L4" s="22"/>
      <c r="M4" s="22"/>
    </row>
    <row r="8" spans="3:13" x14ac:dyDescent="0.25">
      <c r="C8" s="8"/>
      <c r="D8" s="8"/>
      <c r="E8" s="8"/>
      <c r="F8" s="8"/>
    </row>
    <row r="9" spans="3:13" x14ac:dyDescent="0.25">
      <c r="C9" s="8"/>
      <c r="D9" s="8"/>
      <c r="E9" s="8"/>
      <c r="F9" s="8"/>
    </row>
    <row r="18" spans="2:2" x14ac:dyDescent="0.25">
      <c r="B18" s="10"/>
    </row>
  </sheetData>
  <mergeCells count="5">
    <mergeCell ref="C1:F2"/>
    <mergeCell ref="G1:J2"/>
    <mergeCell ref="G3:J4"/>
    <mergeCell ref="K1:M2"/>
    <mergeCell ref="K3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 Prima</vt:lpstr>
      <vt:lpstr>Productos Existencia</vt:lpstr>
      <vt:lpstr>Compras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Langriss</dc:creator>
  <cp:lastModifiedBy>Langriss</cp:lastModifiedBy>
  <dcterms:created xsi:type="dcterms:W3CDTF">2020-12-09T03:15:18Z</dcterms:created>
  <dcterms:modified xsi:type="dcterms:W3CDTF">2020-12-13T07:13:09Z</dcterms:modified>
</cp:coreProperties>
</file>