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3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Thống kê tổng hợp" sheetId="1" r:id="rId1"/>
  </sheets>
  <calcPr fullCalcOnLoad="1"/>
</workbook>
</file>

<file path=xl/sharedStrings.xml><?xml version="1.0" encoding="utf-8"?>
<sst xmlns="http://schemas.openxmlformats.org/spreadsheetml/2006/main" count="37" uniqueCount="37">
  <si>
    <t xml:space="preserve">TỔNG CÔNG TY BƯU ĐIỆN VIỆT NAM 
 BƯU ĐIỆN TỈNH SÓC TRĂNG</t>
  </si>
  <si>
    <t xml:space="preserve">Huyện: </t>
  </si>
  <si>
    <t>Mỹ Xuyên</t>
  </si>
  <si>
    <t xml:space="preserve">Bưu cục: </t>
  </si>
  <si>
    <t>Tất cả</t>
  </si>
  <si>
    <t>Nhân viên:</t>
  </si>
  <si>
    <t>Thời gian:</t>
  </si>
  <si>
    <t>Từ 01/09/2017 đến 07/09/2017</t>
  </si>
  <si>
    <t>I. Nhóm Bưu Chính Chuyển Phát</t>
  </si>
  <si>
    <t>STT</t>
  </si>
  <si>
    <t>Dịch vụ</t>
  </si>
  <si>
    <t xml:space="preserve">Số 
lượng</t>
  </si>
  <si>
    <t>Thuế</t>
  </si>
  <si>
    <t>Tiền mặt</t>
  </si>
  <si>
    <t xml:space="preserve">Vat 
tiền mặt</t>
  </si>
  <si>
    <t>Tiền nợ</t>
  </si>
  <si>
    <t xml:space="preserve">Vat 
tiền nợ</t>
  </si>
  <si>
    <t>DTTL</t>
  </si>
  <si>
    <t>Bưu kiện C</t>
  </si>
  <si>
    <t>Bưu kiện nội tỉnh</t>
  </si>
  <si>
    <t xml:space="preserve">Công phát BK COD LT  &lt;= 2kg</t>
  </si>
  <si>
    <t>Công phát BK COD LT &gt; 2kg</t>
  </si>
  <si>
    <t>Công phát BKLT &lt;= 2kg</t>
  </si>
  <si>
    <t>Công phát BKLT &gt; 2kg</t>
  </si>
  <si>
    <t>Công phát BKQT</t>
  </si>
  <si>
    <t>Tổng cộng</t>
  </si>
  <si>
    <t>II. Nhóm Tài Chính Bưu Chính</t>
  </si>
  <si>
    <t xml:space="preserve">Số tiền 
khách nhận</t>
  </si>
  <si>
    <t xml:space="preserve"> Vat 
Số tiền 
khách nhận</t>
  </si>
  <si>
    <t xml:space="preserve">Số tiền 
nhận của khách</t>
  </si>
  <si>
    <t xml:space="preserve"> Vat 
Số tiền 
nhận của khách</t>
  </si>
  <si>
    <t xml:space="preserve">Doanh thu 
tính lương</t>
  </si>
  <si>
    <t>Chi hộ Home Credit</t>
  </si>
  <si>
    <t>Lộc An Phúc 1</t>
  </si>
  <si>
    <t>Thu hộ ngân hàng HSBC</t>
  </si>
  <si>
    <t>III. dddd</t>
  </si>
  <si>
    <t>Xà phòng hiệu con gấu</t>
  </si>
</sst>
</file>

<file path=xl/styles.xml><?xml version="1.0" encoding="utf-8"?>
<styleSheet xmlns="http://schemas.openxmlformats.org/spreadsheetml/2006/main">
  <numFmts count="0"/>
  <fonts count="4">
    <font>
      <sz val="11"/>
      <name val="Calibri"/>
    </font>
    <font>
      <b/>
      <sz val="11"/>
      <name val="Calibri"/>
    </font>
    <font>
      <b/>
      <sz val="15"/>
      <name val="Calibri"/>
    </font>
    <font>
      <b/>
      <sz val="13"/>
      <name val="Calibri"/>
    </font>
  </fonts>
  <fills count="3">
    <fill>
      <patternFill patternType="none"/>
    </fill>
    <fill>
      <patternFill patternType="gray125"/>
    </fill>
    <fill>
      <patternFill patternType="solid">
        <fgColor rgb="FFEC8F32" tint="0"/>
      </patternFill>
    </fill>
  </fills>
  <borders count="1">
    <border>
      <left/>
      <right/>
      <top/>
      <bottom/>
      <diagonal/>
    </border>
  </borders>
  <cellStyleXfs count="1">
    <xf numFmtId="0" fontId="0"/>
  </cellStyleXfs>
  <cellXfs count="22">
    <xf numFmtId="0" applyNumberFormat="1" fontId="0" applyFont="1" xfId="0"/>
    <xf numFmtId="0" applyNumberFormat="1" fontId="0" applyFont="1" xfId="0">
      <alignment horizontal="center"/>
    </xf>
    <xf numFmtId="0" applyNumberFormat="1" fontId="1" applyFont="1" xfId="0"/>
    <xf numFmtId="0" applyNumberFormat="1" fontId="0" applyFont="1" xfId="0">
      <alignment horizontal="left"/>
    </xf>
    <xf numFmtId="0" applyNumberFormat="1" fontId="0" applyFont="1" xfId="0">
      <alignment wrapText="1"/>
    </xf>
    <xf numFmtId="0" applyNumberFormat="1" fontId="0" applyFont="1" xfId="0">
      <alignment horizontal="center" vertical="center"/>
    </xf>
    <xf numFmtId="0" applyNumberFormat="1" fontId="1" applyFont="1" xfId="0">
      <alignment horizontal="left" vertical="center"/>
    </xf>
    <xf numFmtId="0" applyNumberFormat="1" fontId="1" applyFont="1" fillId="2" applyFill="1" xfId="0">
      <alignment horizontal="center" vertical="center" wrapText="1"/>
    </xf>
    <xf numFmtId="0" applyNumberFormat="1" fontId="1" applyFont="1" xfId="0">
      <alignment horizontal="center" vertical="center"/>
    </xf>
    <xf numFmtId="0" applyNumberFormat="1" fontId="0" applyFont="1" xfId="0">
      <alignment vertical="center"/>
    </xf>
    <xf numFmtId="0" applyNumberFormat="1" fontId="1" applyFont="1" xfId="0">
      <alignment vertical="center"/>
    </xf>
    <xf numFmtId="4" applyNumberFormat="1" fontId="0" applyFont="1" xfId="0">
      <alignment vertical="center"/>
    </xf>
    <xf numFmtId="4" applyNumberFormat="1" fontId="1" applyFont="1" xfId="0">
      <alignment vertical="center"/>
    </xf>
    <xf numFmtId="0" applyNumberFormat="1" fontId="0" applyFont="1" xfId="0">
      <alignment horizontal="left" vertical="center"/>
    </xf>
    <xf numFmtId="0" applyNumberFormat="1" fontId="0" applyFont="1" xfId="0">
      <alignment vertical="center" wrapText="1"/>
    </xf>
    <xf numFmtId="0" applyNumberFormat="1" fontId="2" applyFont="1" xfId="0">
      <alignment horizontal="center"/>
    </xf>
    <xf numFmtId="0" applyNumberFormat="1" fontId="2" applyFont="1" xfId="0">
      <alignment horizontal="center" vertical="center"/>
    </xf>
    <xf numFmtId="0" applyNumberFormat="1" fontId="2" applyFont="1" xfId="0">
      <alignment horizontal="center" vertical="center" wrapText="1"/>
    </xf>
    <xf numFmtId="0" applyNumberFormat="1" fontId="3" applyFont="1" xfId="0">
      <alignment horizontal="center"/>
    </xf>
    <xf numFmtId="0" applyNumberFormat="1" fontId="3" applyFont="1" xfId="0">
      <alignment horizontal="center" vertical="center"/>
    </xf>
    <xf numFmtId="0" applyNumberFormat="1" fontId="1" applyFont="1" xfId="0">
      <alignment horizontal="left" vertical="center" indent="2"/>
    </xf>
    <xf numFmtId="0" applyNumberFormat="1" fontId="1" applyFont="1" xfId="0">
      <alignment horizontal="right" vertical="center" indent="1"/>
    </xf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0:I17">
  <autoFilter ref="A10:I17"/>
  <tableColumns count="9">
    <tableColumn id="1" name="STT"/>
    <tableColumn id="2" name="Dịch vụ"/>
    <tableColumn id="3" name="Số _x000A_lượng"/>
    <tableColumn id="4" name="Thuế"/>
    <tableColumn id="5" name="Tiền mặt"/>
    <tableColumn id="6" name="Vat _x000A_tiền mặt"/>
    <tableColumn id="7" name="Tiền nợ"/>
    <tableColumn id="8" name="Vat _x000A_tiền nợ"/>
    <tableColumn id="9" name="DTTL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21:I24">
  <autoFilter ref="A21:I24"/>
  <tableColumns count="9">
    <tableColumn id="1" name="STT"/>
    <tableColumn id="2" name="Dịch vụ"/>
    <tableColumn id="3" name="Số _x000A_lượng"/>
    <tableColumn id="4" name="Thuế"/>
    <tableColumn id="5" name="Số tiền _x000A_khách nhận"/>
    <tableColumn id="6" name=" Vat _x000A_Số tiền _x000A_khách nhận"/>
    <tableColumn id="7" name="Số tiền _x000A_nhận của khách"/>
    <tableColumn id="8" name=" Vat _x000A_Số tiền _x000A_nhận của khách"/>
    <tableColumn id="9" name="Doanh thu _x000A_tính lương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28:I29">
  <autoFilter ref="A28:I29"/>
  <tableColumns count="9">
    <tableColumn id="1" name="STT"/>
    <tableColumn id="2" name="Dịch vụ"/>
    <tableColumn id="3" name="Số _x000A_lượng"/>
    <tableColumn id="4" name="Thuế"/>
    <tableColumn id="5" name="Tiền mặt"/>
    <tableColumn id="6" name="Vat _x000A_tiền mặt"/>
    <tableColumn id="7" name="Tiền nợ"/>
    <tableColumn id="8" name="Vat _x000A_tiền nợ"/>
    <tableColumn id="9" name="Doanh thu _x000A_tính lương"/>
  </tableColumns>
  <tableStyleInfo name="TableStyleLight1" showFirstColumn="0" showLastColumn="0" showRowStripes="1" showColumnStripes="0"/>
</tabl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Z1000"/>
  <sheetViews>
    <sheetView workbookViewId="0"/>
  </sheetViews>
  <sheetFormatPr defaultRowHeight="15"/>
  <cols>
    <col min="1" max="1" width="9.140625" customWidth="1" style="1"/>
    <col min="2" max="2" width="26.6936645507813" customWidth="1"/>
    <col min="3" max="3" width="9.140625" customWidth="1"/>
    <col min="4" max="4" width="9.140625" customWidth="1"/>
    <col min="5" max="5" width="12.8771678379604" customWidth="1"/>
    <col min="6" max="6" width="11.2453787667411" customWidth="1"/>
    <col min="7" max="7" width="12.8771678379604" customWidth="1"/>
    <col min="8" max="8" width="11.2453787667411" customWidth="1"/>
    <col min="9" max="9" width="13.2041473388672" customWidth="1"/>
  </cols>
  <sheetData>
    <row r="1" ht="45" customHeight="1" s="15" customFormat="1">
      <c r="A1" s="17" t="s">
        <v>0</v>
      </c>
      <c r="B1" s="17" t="s">
        <v>0</v>
      </c>
      <c r="C1" s="17" t="s">
        <v>0</v>
      </c>
      <c r="D1" s="17" t="s">
        <v>0</v>
      </c>
      <c r="E1" s="17" t="s">
        <v>0</v>
      </c>
      <c r="F1" s="17" t="s">
        <v>0</v>
      </c>
      <c r="G1" s="17" t="s">
        <v>0</v>
      </c>
      <c r="H1" s="17" t="s">
        <v>0</v>
      </c>
      <c r="I1" s="17" t="s">
        <v>0</v>
      </c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>
      <c r="A2" s="5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s="18" customFormat="1">
      <c r="A3" s="19">
        <f ref="A3:I3" t="shared" si="1">upper("Bảng kê thu tiền tại bưu cục - tổng hợp")</f>
      </c>
      <c r="B3" s="19">
        <f t="shared" si="1"/>
      </c>
      <c r="C3" s="19">
        <f t="shared" si="1"/>
      </c>
      <c r="D3" s="19">
        <f t="shared" si="1"/>
      </c>
      <c r="E3" s="19">
        <f t="shared" si="1"/>
      </c>
      <c r="F3" s="19">
        <f t="shared" si="1"/>
      </c>
      <c r="G3" s="19">
        <f t="shared" si="1"/>
      </c>
      <c r="H3" s="19">
        <f t="shared" si="1"/>
      </c>
      <c r="I3" s="19">
        <f t="shared" si="1"/>
      </c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</row>
    <row r="4" s="2" customFormat="1">
      <c r="A4" s="21" t="s">
        <v>1</v>
      </c>
      <c r="B4" s="21" t="s">
        <v>1</v>
      </c>
      <c r="C4" s="20" t="s">
        <v>2</v>
      </c>
      <c r="D4" s="20" t="s">
        <v>2</v>
      </c>
      <c r="E4" s="20" t="s">
        <v>2</v>
      </c>
      <c r="F4" s="20" t="s">
        <v>2</v>
      </c>
      <c r="G4" s="20" t="s">
        <v>2</v>
      </c>
      <c r="H4" s="20" t="s">
        <v>2</v>
      </c>
      <c r="I4" s="20" t="s">
        <v>2</v>
      </c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="2" customFormat="1">
      <c r="A5" s="21" t="s">
        <v>3</v>
      </c>
      <c r="B5" s="21" t="s">
        <v>3</v>
      </c>
      <c r="C5" s="20" t="s">
        <v>4</v>
      </c>
      <c r="D5" s="20" t="s">
        <v>4</v>
      </c>
      <c r="E5" s="20" t="s">
        <v>4</v>
      </c>
      <c r="F5" s="20" t="s">
        <v>4</v>
      </c>
      <c r="G5" s="20" t="s">
        <v>4</v>
      </c>
      <c r="H5" s="20" t="s">
        <v>4</v>
      </c>
      <c r="I5" s="20" t="s">
        <v>4</v>
      </c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="2" customFormat="1">
      <c r="A6" s="21" t="s">
        <v>5</v>
      </c>
      <c r="B6" s="21" t="s">
        <v>5</v>
      </c>
      <c r="C6" s="20" t="s">
        <v>4</v>
      </c>
      <c r="D6" s="20" t="s">
        <v>4</v>
      </c>
      <c r="E6" s="20" t="s">
        <v>4</v>
      </c>
      <c r="F6" s="20" t="s">
        <v>4</v>
      </c>
      <c r="G6" s="20" t="s">
        <v>4</v>
      </c>
      <c r="H6" s="20" t="s">
        <v>4</v>
      </c>
      <c r="I6" s="20" t="s">
        <v>4</v>
      </c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="2" customFormat="1">
      <c r="A7" s="21" t="s">
        <v>6</v>
      </c>
      <c r="B7" s="21" t="s">
        <v>6</v>
      </c>
      <c r="C7" s="20" t="s">
        <v>7</v>
      </c>
      <c r="D7" s="20" t="s">
        <v>7</v>
      </c>
      <c r="E7" s="20" t="s">
        <v>7</v>
      </c>
      <c r="F7" s="20" t="s">
        <v>7</v>
      </c>
      <c r="G7" s="20" t="s">
        <v>7</v>
      </c>
      <c r="H7" s="20" t="s">
        <v>7</v>
      </c>
      <c r="I7" s="20" t="s">
        <v>7</v>
      </c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>
      <c r="A8" s="5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s="3" customFormat="1">
      <c r="A9" s="6" t="s">
        <v>8</v>
      </c>
      <c r="B9" s="6" t="s">
        <v>8</v>
      </c>
      <c r="C9" s="6" t="s">
        <v>8</v>
      </c>
      <c r="D9" s="6" t="s">
        <v>8</v>
      </c>
      <c r="E9" s="6" t="s">
        <v>8</v>
      </c>
      <c r="F9" s="6" t="s">
        <v>8</v>
      </c>
      <c r="G9" s="6" t="s">
        <v>8</v>
      </c>
      <c r="H9" s="6" t="s">
        <v>8</v>
      </c>
      <c r="I9" s="6" t="s">
        <v>8</v>
      </c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ht="30" customHeight="1" s="4" customFormat="1">
      <c r="A10" s="7" t="s">
        <v>9</v>
      </c>
      <c r="B10" s="7" t="s">
        <v>10</v>
      </c>
      <c r="C10" s="7" t="s">
        <v>11</v>
      </c>
      <c r="D10" s="7" t="s">
        <v>12</v>
      </c>
      <c r="E10" s="7" t="s">
        <v>13</v>
      </c>
      <c r="F10" s="7" t="s">
        <v>14</v>
      </c>
      <c r="G10" s="7" t="s">
        <v>15</v>
      </c>
      <c r="H10" s="7" t="s">
        <v>16</v>
      </c>
      <c r="I10" s="7" t="s">
        <v>17</v>
      </c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>
      <c r="A11" s="5">
        <v>1</v>
      </c>
      <c r="B11" s="9" t="s">
        <v>18</v>
      </c>
      <c r="C11" s="9">
        <v>1</v>
      </c>
      <c r="D11" s="11">
        <v>1.1000000238418579</v>
      </c>
      <c r="E11" s="11">
        <v>25000</v>
      </c>
      <c r="F11" s="11">
        <v>2272.73</v>
      </c>
      <c r="G11" s="11">
        <v>0</v>
      </c>
      <c r="H11" s="11">
        <v>0</v>
      </c>
      <c r="I11" s="11">
        <v>13181.82</v>
      </c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>
      <c r="A12" s="5">
        <v>2</v>
      </c>
      <c r="B12" s="9" t="s">
        <v>19</v>
      </c>
      <c r="C12" s="9">
        <v>1</v>
      </c>
      <c r="D12" s="11">
        <v>1.1000000238418579</v>
      </c>
      <c r="E12" s="11">
        <v>20000</v>
      </c>
      <c r="F12" s="11">
        <v>1818.18</v>
      </c>
      <c r="G12" s="11">
        <v>0</v>
      </c>
      <c r="H12" s="11">
        <v>0</v>
      </c>
      <c r="I12" s="11">
        <v>18181.82</v>
      </c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>
      <c r="A13" s="5">
        <v>3</v>
      </c>
      <c r="B13" s="9" t="s">
        <v>20</v>
      </c>
      <c r="C13" s="9">
        <v>20</v>
      </c>
      <c r="D13" s="11">
        <v>1</v>
      </c>
      <c r="E13" s="11">
        <v>0</v>
      </c>
      <c r="F13" s="11">
        <v>0</v>
      </c>
      <c r="G13" s="11">
        <v>0</v>
      </c>
      <c r="H13" s="11">
        <v>0</v>
      </c>
      <c r="I13" s="11">
        <v>106000</v>
      </c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>
      <c r="A14" s="5">
        <v>4</v>
      </c>
      <c r="B14" s="9" t="s">
        <v>21</v>
      </c>
      <c r="C14" s="9">
        <v>25</v>
      </c>
      <c r="D14" s="11">
        <v>1</v>
      </c>
      <c r="E14" s="11">
        <v>0</v>
      </c>
      <c r="F14" s="11">
        <v>0</v>
      </c>
      <c r="G14" s="11">
        <v>0</v>
      </c>
      <c r="H14" s="11">
        <v>0</v>
      </c>
      <c r="I14" s="11">
        <v>342500</v>
      </c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>
      <c r="A15" s="5">
        <v>5</v>
      </c>
      <c r="B15" s="9" t="s">
        <v>22</v>
      </c>
      <c r="C15" s="9">
        <v>10</v>
      </c>
      <c r="D15" s="11">
        <v>1</v>
      </c>
      <c r="E15" s="11">
        <v>0</v>
      </c>
      <c r="F15" s="11">
        <v>0</v>
      </c>
      <c r="G15" s="11">
        <v>0</v>
      </c>
      <c r="H15" s="11">
        <v>0</v>
      </c>
      <c r="I15" s="11">
        <v>50000</v>
      </c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>
      <c r="A16" s="5">
        <v>6</v>
      </c>
      <c r="B16" s="9" t="s">
        <v>23</v>
      </c>
      <c r="C16" s="9">
        <v>15</v>
      </c>
      <c r="D16" s="11">
        <v>1</v>
      </c>
      <c r="E16" s="11">
        <v>0</v>
      </c>
      <c r="F16" s="11">
        <v>0</v>
      </c>
      <c r="G16" s="11">
        <v>0</v>
      </c>
      <c r="H16" s="11">
        <v>0</v>
      </c>
      <c r="I16" s="11">
        <v>195000</v>
      </c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>
      <c r="A17" s="5">
        <v>7</v>
      </c>
      <c r="B17" s="9" t="s">
        <v>24</v>
      </c>
      <c r="C17" s="9">
        <v>30</v>
      </c>
      <c r="D17" s="11">
        <v>1</v>
      </c>
      <c r="E17" s="11">
        <v>0</v>
      </c>
      <c r="F17" s="11">
        <v>0</v>
      </c>
      <c r="G17" s="11">
        <v>0</v>
      </c>
      <c r="H17" s="11">
        <v>0</v>
      </c>
      <c r="I17" s="11">
        <v>780000</v>
      </c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s="2" customFormat="1">
      <c r="A18" s="8"/>
      <c r="B18" s="8" t="s">
        <v>25</v>
      </c>
      <c r="C18" s="10">
        <f>sum(c11:c17)</f>
      </c>
      <c r="D18" s="12"/>
      <c r="E18" s="12">
        <f>sum(e11:e17)</f>
      </c>
      <c r="F18" s="12">
        <f>sum(F11:F17)</f>
      </c>
      <c r="G18" s="12">
        <f>sum(G11:G17)</f>
      </c>
      <c r="H18" s="12">
        <f>sum(H11:H17)</f>
      </c>
      <c r="I18" s="12">
        <f>sum(I11:I17)</f>
      </c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>
      <c r="A19" s="5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s="3" customFormat="1">
      <c r="A20" s="6" t="s">
        <v>26</v>
      </c>
      <c r="B20" s="6"/>
      <c r="C20" s="6"/>
      <c r="D20" s="6"/>
      <c r="E20" s="6"/>
      <c r="F20" s="6"/>
      <c r="G20" s="6"/>
      <c r="H20" s="6"/>
      <c r="I20" s="6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ht="50" customHeight="1" s="4" customFormat="1">
      <c r="A21" s="7" t="s">
        <v>9</v>
      </c>
      <c r="B21" s="7" t="s">
        <v>10</v>
      </c>
      <c r="C21" s="7" t="s">
        <v>11</v>
      </c>
      <c r="D21" s="7" t="s">
        <v>12</v>
      </c>
      <c r="E21" s="7" t="s">
        <v>27</v>
      </c>
      <c r="F21" s="7" t="s">
        <v>28</v>
      </c>
      <c r="G21" s="7" t="s">
        <v>29</v>
      </c>
      <c r="H21" s="7" t="s">
        <v>30</v>
      </c>
      <c r="I21" s="7" t="s">
        <v>31</v>
      </c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>
      <c r="A22" s="5">
        <v>1</v>
      </c>
      <c r="B22" s="9" t="s">
        <v>32</v>
      </c>
      <c r="C22" s="9">
        <v>1</v>
      </c>
      <c r="D22" s="11">
        <v>1.1000000238418579</v>
      </c>
      <c r="E22" s="11">
        <v>0</v>
      </c>
      <c r="F22" s="11">
        <v>0</v>
      </c>
      <c r="G22" s="11">
        <v>2500000</v>
      </c>
      <c r="H22" s="11">
        <v>227272.75</v>
      </c>
      <c r="I22" s="11">
        <v>14090.91</v>
      </c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>
      <c r="A23" s="5">
        <v>2</v>
      </c>
      <c r="B23" s="9" t="s">
        <v>33</v>
      </c>
      <c r="C23" s="9">
        <v>1</v>
      </c>
      <c r="D23" s="11">
        <v>1</v>
      </c>
      <c r="E23" s="11">
        <v>120000</v>
      </c>
      <c r="F23" s="11">
        <v>0</v>
      </c>
      <c r="G23" s="11">
        <v>0</v>
      </c>
      <c r="H23" s="11">
        <v>0</v>
      </c>
      <c r="I23" s="11">
        <v>12000</v>
      </c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>
      <c r="A24" s="5">
        <v>3</v>
      </c>
      <c r="B24" s="9" t="s">
        <v>34</v>
      </c>
      <c r="C24" s="9">
        <v>1</v>
      </c>
      <c r="D24" s="11">
        <v>1.1000000238418579</v>
      </c>
      <c r="E24" s="11">
        <v>2000000</v>
      </c>
      <c r="F24" s="11">
        <v>181818.25</v>
      </c>
      <c r="G24" s="11">
        <v>0</v>
      </c>
      <c r="H24" s="11">
        <v>0</v>
      </c>
      <c r="I24" s="11">
        <v>0</v>
      </c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s="2" customFormat="1">
      <c r="A25" s="8"/>
      <c r="B25" s="8" t="s">
        <v>25</v>
      </c>
      <c r="C25" s="10">
        <f>sum(c22:c24)</f>
      </c>
      <c r="D25" s="12"/>
      <c r="E25" s="12">
        <f>sum(e22:e24)</f>
      </c>
      <c r="F25" s="12">
        <f>sum(F22:F24)</f>
      </c>
      <c r="G25" s="12">
        <f>sum(G22:G24)</f>
      </c>
      <c r="H25" s="12">
        <f>sum(h22:h24)</f>
      </c>
      <c r="I25" s="12">
        <f>sum(i22:i24)</f>
      </c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>
      <c r="A26" s="5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s="3" customFormat="1">
      <c r="A27" s="6" t="s">
        <v>35</v>
      </c>
      <c r="B27" s="6"/>
      <c r="C27" s="6"/>
      <c r="D27" s="6"/>
      <c r="E27" s="6"/>
      <c r="F27" s="6"/>
      <c r="G27" s="6"/>
      <c r="H27" s="6"/>
      <c r="I27" s="6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 ht="30" customHeight="1" s="4" customFormat="1">
      <c r="A28" s="7" t="s">
        <v>9</v>
      </c>
      <c r="B28" s="7" t="s">
        <v>10</v>
      </c>
      <c r="C28" s="7" t="s">
        <v>11</v>
      </c>
      <c r="D28" s="7" t="s">
        <v>12</v>
      </c>
      <c r="E28" s="7" t="s">
        <v>13</v>
      </c>
      <c r="F28" s="7" t="s">
        <v>14</v>
      </c>
      <c r="G28" s="7" t="s">
        <v>15</v>
      </c>
      <c r="H28" s="7" t="s">
        <v>16</v>
      </c>
      <c r="I28" s="7" t="s">
        <v>31</v>
      </c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>
      <c r="A29" s="5">
        <v>1</v>
      </c>
      <c r="B29" s="9" t="s">
        <v>36</v>
      </c>
      <c r="C29" s="9">
        <v>5</v>
      </c>
      <c r="D29" s="11">
        <v>1.1000000238418579</v>
      </c>
      <c r="E29" s="11">
        <v>250000</v>
      </c>
      <c r="F29" s="11">
        <v>22727.28</v>
      </c>
      <c r="G29" s="11">
        <v>0</v>
      </c>
      <c r="H29" s="11">
        <v>0</v>
      </c>
      <c r="I29" s="11">
        <v>11363.64</v>
      </c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s="2" customFormat="1">
      <c r="A30" s="8"/>
      <c r="B30" s="8" t="s">
        <v>25</v>
      </c>
      <c r="C30" s="10">
        <f>sum(c29:c29)</f>
      </c>
      <c r="D30" s="12"/>
      <c r="E30" s="12">
        <f>sum(e29:e29)</f>
      </c>
      <c r="F30" s="12">
        <f>sum(f29:f29)</f>
      </c>
      <c r="G30" s="12">
        <f>sum(g29:g29)</f>
      </c>
      <c r="H30" s="12">
        <f>sum(h29:h29)</f>
      </c>
      <c r="I30" s="12">
        <f>sum(i29:i29)</f>
      </c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>
      <c r="A31" s="5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>
      <c r="A32" s="5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>
      <c r="A33" s="5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>
      <c r="A34" s="5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>
      <c r="A35" s="5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>
      <c r="A36" s="5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>
      <c r="A37" s="5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>
      <c r="A38" s="5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>
      <c r="A39" s="5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>
      <c r="A40" s="5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>
      <c r="A41" s="5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>
      <c r="A42" s="5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>
      <c r="A43" s="5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>
      <c r="A44" s="5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>
      <c r="A45" s="5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>
      <c r="A46" s="5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>
      <c r="A47" s="5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>
      <c r="A48" s="5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>
      <c r="A49" s="5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>
      <c r="A50" s="5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>
      <c r="A51" s="5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>
      <c r="A52" s="5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>
      <c r="A53" s="5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>
      <c r="A54" s="5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>
      <c r="A55" s="5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>
      <c r="A56" s="5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>
      <c r="A57" s="5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>
      <c r="A58" s="5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>
      <c r="A59" s="5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>
      <c r="A60" s="5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>
      <c r="A61" s="5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>
      <c r="A62" s="5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>
      <c r="A63" s="5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>
      <c r="A64" s="5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>
      <c r="A65" s="5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>
      <c r="A66" s="5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>
      <c r="A67" s="5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>
      <c r="A68" s="5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>
      <c r="A69" s="5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>
      <c r="A70" s="5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>
      <c r="A71" s="5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>
      <c r="A72" s="5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>
      <c r="A73" s="5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>
      <c r="A74" s="5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>
      <c r="A75" s="5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>
      <c r="A76" s="5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>
      <c r="A77" s="5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>
      <c r="A78" s="5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>
      <c r="A79" s="5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>
      <c r="A80" s="5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>
      <c r="A81" s="5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>
      <c r="A82" s="5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>
      <c r="A83" s="5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>
      <c r="A84" s="5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>
      <c r="A85" s="5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>
      <c r="A86" s="5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>
      <c r="A87" s="5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>
      <c r="A88" s="5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>
      <c r="A89" s="5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>
      <c r="A90" s="5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>
      <c r="A91" s="5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>
      <c r="A92" s="5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>
      <c r="A93" s="5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>
      <c r="A94" s="5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>
      <c r="A95" s="5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>
      <c r="A96" s="5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>
      <c r="A97" s="5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>
      <c r="A98" s="5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>
      <c r="A99" s="5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>
      <c r="A100" s="5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>
      <c r="A101" s="5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>
      <c r="A102" s="5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>
      <c r="A103" s="5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>
      <c r="A104" s="5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>
      <c r="A105" s="5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>
      <c r="A106" s="5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>
      <c r="A107" s="5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>
      <c r="A108" s="5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>
      <c r="A109" s="5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>
      <c r="A110" s="5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>
      <c r="A111" s="5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>
      <c r="A112" s="5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>
      <c r="A113" s="5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>
      <c r="A114" s="5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>
      <c r="A115" s="5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>
      <c r="A116" s="5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>
      <c r="A117" s="5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>
      <c r="A118" s="5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>
      <c r="A119" s="5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>
      <c r="A120" s="5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>
      <c r="A121" s="5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>
      <c r="A122" s="5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>
      <c r="A123" s="5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>
      <c r="A124" s="5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>
      <c r="A125" s="5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>
      <c r="A126" s="5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>
      <c r="A127" s="5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>
      <c r="A128" s="5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>
      <c r="A129" s="5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>
      <c r="A130" s="5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>
      <c r="A131" s="5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>
      <c r="A132" s="5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>
      <c r="A133" s="5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>
      <c r="A134" s="5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>
      <c r="A135" s="5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>
      <c r="A136" s="5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>
      <c r="A137" s="5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>
      <c r="A138" s="5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>
      <c r="A139" s="5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>
      <c r="A140" s="5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>
      <c r="A141" s="5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>
      <c r="A142" s="5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>
      <c r="A143" s="5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>
      <c r="A144" s="5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>
      <c r="A145" s="5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>
      <c r="A146" s="5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>
      <c r="A147" s="5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>
      <c r="A148" s="5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>
      <c r="A149" s="5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>
      <c r="A150" s="5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>
      <c r="A151" s="5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>
      <c r="A152" s="5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>
      <c r="A153" s="5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>
      <c r="A154" s="5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>
      <c r="A155" s="5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>
      <c r="A156" s="5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>
      <c r="A157" s="5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>
      <c r="A158" s="5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>
      <c r="A159" s="5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>
      <c r="A160" s="5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>
      <c r="A161" s="5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>
      <c r="A162" s="5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>
      <c r="A163" s="5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>
      <c r="A164" s="5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>
      <c r="A165" s="5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>
      <c r="A166" s="5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>
      <c r="A167" s="5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>
      <c r="A168" s="5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>
      <c r="A169" s="5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>
      <c r="A170" s="5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>
      <c r="A171" s="5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>
      <c r="A172" s="5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>
      <c r="A173" s="5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>
      <c r="A174" s="5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>
      <c r="A175" s="5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>
      <c r="A176" s="5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>
      <c r="A177" s="5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>
      <c r="A178" s="5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>
      <c r="A179" s="5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>
      <c r="A180" s="5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>
      <c r="A181" s="5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>
      <c r="A182" s="5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>
      <c r="A183" s="5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>
      <c r="A184" s="5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>
      <c r="A185" s="5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>
      <c r="A186" s="5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>
      <c r="A187" s="5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>
      <c r="A188" s="5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>
      <c r="A189" s="5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>
      <c r="A190" s="5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>
      <c r="A191" s="5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>
      <c r="A192" s="5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>
      <c r="A193" s="5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>
      <c r="A194" s="5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>
      <c r="A195" s="5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>
      <c r="A196" s="5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>
      <c r="A197" s="5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>
      <c r="A198" s="5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>
      <c r="A199" s="5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>
      <c r="A200" s="5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>
      <c r="A201" s="5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>
      <c r="A202" s="5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>
      <c r="A203" s="5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>
      <c r="A204" s="5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>
      <c r="A205" s="5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>
      <c r="A206" s="5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>
      <c r="A207" s="5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>
      <c r="A208" s="5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>
      <c r="A209" s="5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>
      <c r="A210" s="5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>
      <c r="A211" s="5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>
      <c r="A212" s="5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>
      <c r="A213" s="5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>
      <c r="A214" s="5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>
      <c r="A215" s="5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>
      <c r="A216" s="5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>
      <c r="A217" s="5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>
      <c r="A218" s="5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>
      <c r="A219" s="5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>
      <c r="A220" s="5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>
      <c r="A221" s="5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>
      <c r="A222" s="5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>
      <c r="A223" s="5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>
      <c r="A224" s="5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>
      <c r="A225" s="5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>
      <c r="A226" s="5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>
      <c r="A227" s="5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>
      <c r="A228" s="5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>
      <c r="A229" s="5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>
      <c r="A230" s="5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>
      <c r="A231" s="5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>
      <c r="A232" s="5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>
      <c r="A233" s="5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>
      <c r="A234" s="5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>
      <c r="A235" s="5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>
      <c r="A236" s="5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>
      <c r="A237" s="5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>
      <c r="A238" s="5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>
      <c r="A239" s="5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>
      <c r="A240" s="5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>
      <c r="A241" s="5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>
      <c r="A242" s="5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>
      <c r="A243" s="5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>
      <c r="A244" s="5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>
      <c r="A245" s="5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>
      <c r="A246" s="5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>
      <c r="A247" s="5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>
      <c r="A248" s="5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>
      <c r="A249" s="5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>
      <c r="A250" s="5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>
      <c r="A251" s="5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>
      <c r="A252" s="5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>
      <c r="A253" s="5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>
      <c r="A254" s="5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>
      <c r="A255" s="5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>
      <c r="A256" s="5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>
      <c r="A257" s="5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>
      <c r="A258" s="5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>
      <c r="A259" s="5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>
      <c r="A260" s="5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>
      <c r="A261" s="5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>
      <c r="A262" s="5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>
      <c r="A263" s="5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>
      <c r="A264" s="5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>
      <c r="A265" s="5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>
      <c r="A266" s="5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>
      <c r="A267" s="5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>
      <c r="A268" s="5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>
      <c r="A269" s="5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>
      <c r="A270" s="5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>
      <c r="A271" s="5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>
      <c r="A272" s="5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>
      <c r="A273" s="5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>
      <c r="A274" s="5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>
      <c r="A275" s="5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>
      <c r="A276" s="5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>
      <c r="A277" s="5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>
      <c r="A278" s="5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>
      <c r="A279" s="5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>
      <c r="A280" s="5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>
      <c r="A281" s="5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>
      <c r="A282" s="5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>
      <c r="A283" s="5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>
      <c r="A284" s="5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>
      <c r="A285" s="5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>
      <c r="A286" s="5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>
      <c r="A287" s="5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>
      <c r="A288" s="5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>
      <c r="A289" s="5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>
      <c r="A290" s="5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>
      <c r="A291" s="5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>
      <c r="A292" s="5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>
      <c r="A293" s="5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>
      <c r="A294" s="5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>
      <c r="A295" s="5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>
      <c r="A296" s="5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>
      <c r="A297" s="5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>
      <c r="A298" s="5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>
      <c r="A299" s="5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>
      <c r="A300" s="5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>
      <c r="A301" s="5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>
      <c r="A302" s="5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>
      <c r="A303" s="5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>
      <c r="A304" s="5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>
      <c r="A305" s="5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>
      <c r="A306" s="5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>
      <c r="A307" s="5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>
      <c r="A308" s="5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>
      <c r="A309" s="5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>
      <c r="A310" s="5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>
      <c r="A311" s="5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>
      <c r="A312" s="5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>
      <c r="A313" s="5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>
      <c r="A314" s="5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>
      <c r="A315" s="5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>
      <c r="A316" s="5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>
      <c r="A317" s="5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>
      <c r="A318" s="5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>
      <c r="A319" s="5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>
      <c r="A320" s="5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>
      <c r="A321" s="5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>
      <c r="A322" s="5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>
      <c r="A323" s="5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>
      <c r="A324" s="5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>
      <c r="A325" s="5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>
      <c r="A326" s="5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>
      <c r="A327" s="5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>
      <c r="A328" s="5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>
      <c r="A329" s="5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>
      <c r="A330" s="5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>
      <c r="A331" s="5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>
      <c r="A332" s="5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>
      <c r="A333" s="5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>
      <c r="A334" s="5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>
      <c r="A335" s="5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>
      <c r="A336" s="5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>
      <c r="A337" s="5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>
      <c r="A338" s="5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>
      <c r="A339" s="5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>
      <c r="A340" s="5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>
      <c r="A341" s="5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>
      <c r="A342" s="5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>
      <c r="A343" s="5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>
      <c r="A344" s="5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>
      <c r="A345" s="5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>
      <c r="A346" s="5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>
      <c r="A347" s="5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>
      <c r="A348" s="5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>
      <c r="A349" s="5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>
      <c r="A350" s="5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>
      <c r="A351" s="5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>
      <c r="A352" s="5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>
      <c r="A353" s="5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>
      <c r="A354" s="5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>
      <c r="A355" s="5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>
      <c r="A356" s="5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>
      <c r="A357" s="5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>
      <c r="A358" s="5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>
      <c r="A359" s="5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>
      <c r="A360" s="5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>
      <c r="A361" s="5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>
      <c r="A362" s="5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>
      <c r="A363" s="5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>
      <c r="A364" s="5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>
      <c r="A365" s="5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>
      <c r="A366" s="5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>
      <c r="A367" s="5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>
      <c r="A368" s="5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>
      <c r="A369" s="5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>
      <c r="A370" s="5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>
      <c r="A371" s="5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>
      <c r="A372" s="5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>
      <c r="A373" s="5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>
      <c r="A374" s="5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>
      <c r="A375" s="5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>
      <c r="A376" s="5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>
      <c r="A377" s="5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>
      <c r="A378" s="5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>
      <c r="A379" s="5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>
      <c r="A380" s="5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>
      <c r="A381" s="5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>
      <c r="A382" s="5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>
      <c r="A383" s="5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>
      <c r="A384" s="5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>
      <c r="A385" s="5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>
      <c r="A386" s="5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>
      <c r="A387" s="5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>
      <c r="A388" s="5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>
      <c r="A389" s="5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>
      <c r="A390" s="5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>
      <c r="A391" s="5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>
      <c r="A392" s="5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>
      <c r="A393" s="5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>
      <c r="A394" s="5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>
      <c r="A395" s="5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>
      <c r="A396" s="5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>
      <c r="A397" s="5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>
      <c r="A398" s="5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>
      <c r="A399" s="5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>
      <c r="A400" s="5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>
      <c r="A401" s="5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>
      <c r="A402" s="5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>
      <c r="A403" s="5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>
      <c r="A404" s="5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>
      <c r="A405" s="5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>
      <c r="A406" s="5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>
      <c r="A407" s="5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>
      <c r="A408" s="5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>
      <c r="A409" s="5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>
      <c r="A410" s="5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>
      <c r="A411" s="5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>
      <c r="A412" s="5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>
      <c r="A413" s="5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>
      <c r="A414" s="5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>
      <c r="A415" s="5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>
      <c r="A416" s="5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>
      <c r="A417" s="5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>
      <c r="A418" s="5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>
      <c r="A419" s="5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>
      <c r="A420" s="5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>
      <c r="A421" s="5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>
      <c r="A422" s="5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>
      <c r="A423" s="5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>
      <c r="A424" s="5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>
      <c r="A425" s="5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>
      <c r="A426" s="5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>
      <c r="A427" s="5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>
      <c r="A428" s="5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>
      <c r="A429" s="5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>
      <c r="A430" s="5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>
      <c r="A431" s="5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>
      <c r="A432" s="5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>
      <c r="A433" s="5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>
      <c r="A434" s="5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>
      <c r="A435" s="5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>
      <c r="A436" s="5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>
      <c r="A437" s="5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>
      <c r="A438" s="5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>
      <c r="A439" s="5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>
      <c r="A440" s="5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>
      <c r="A441" s="5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>
      <c r="A442" s="5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>
      <c r="A443" s="5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>
      <c r="A444" s="5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>
      <c r="A445" s="5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>
      <c r="A446" s="5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>
      <c r="A447" s="5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>
      <c r="A448" s="5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>
      <c r="A449" s="5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>
      <c r="A450" s="5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>
      <c r="A451" s="5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>
      <c r="A452" s="5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>
      <c r="A453" s="5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>
      <c r="A454" s="5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>
      <c r="A455" s="5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>
      <c r="A456" s="5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>
      <c r="A457" s="5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>
      <c r="A458" s="5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>
      <c r="A459" s="5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>
      <c r="A460" s="5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>
      <c r="A461" s="5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>
      <c r="A462" s="5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>
      <c r="A463" s="5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>
      <c r="A464" s="5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>
      <c r="A465" s="5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>
      <c r="A466" s="5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>
      <c r="A467" s="5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>
      <c r="A468" s="5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>
      <c r="A469" s="5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>
      <c r="A470" s="5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>
      <c r="A471" s="5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>
      <c r="A472" s="5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>
      <c r="A473" s="5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>
      <c r="A474" s="5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>
      <c r="A475" s="5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>
      <c r="A476" s="5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>
      <c r="A477" s="5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>
      <c r="A478" s="5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>
      <c r="A479" s="5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>
      <c r="A480" s="5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>
      <c r="A481" s="5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>
      <c r="A482" s="5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>
      <c r="A483" s="5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>
      <c r="A484" s="5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>
      <c r="A485" s="5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>
      <c r="A486" s="5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>
      <c r="A487" s="5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>
      <c r="A488" s="5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>
      <c r="A489" s="5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>
      <c r="A490" s="5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>
      <c r="A491" s="5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>
      <c r="A492" s="5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>
      <c r="A493" s="5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>
      <c r="A494" s="5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>
      <c r="A495" s="5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>
      <c r="A496" s="5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>
      <c r="A497" s="5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>
      <c r="A498" s="5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>
      <c r="A499" s="5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>
      <c r="A500" s="5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>
      <c r="A501" s="5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>
      <c r="A502" s="5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>
      <c r="A503" s="5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>
      <c r="A504" s="5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>
      <c r="A505" s="5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>
      <c r="A506" s="5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>
      <c r="A507" s="5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>
      <c r="A508" s="5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>
      <c r="A509" s="5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>
      <c r="A510" s="5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>
      <c r="A511" s="5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>
      <c r="A512" s="5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>
      <c r="A513" s="5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>
      <c r="A514" s="5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>
      <c r="A515" s="5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>
      <c r="A516" s="5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>
      <c r="A517" s="5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>
      <c r="A518" s="5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>
      <c r="A519" s="5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>
      <c r="A520" s="5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>
      <c r="A521" s="5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>
      <c r="A522" s="5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>
      <c r="A523" s="5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>
      <c r="A524" s="5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>
      <c r="A525" s="5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>
      <c r="A526" s="5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>
      <c r="A527" s="5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>
      <c r="A528" s="5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>
      <c r="A529" s="5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>
      <c r="A530" s="5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>
      <c r="A531" s="5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>
      <c r="A532" s="5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>
      <c r="A533" s="5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>
      <c r="A534" s="5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>
      <c r="A535" s="5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>
      <c r="A536" s="5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>
      <c r="A537" s="5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>
      <c r="A538" s="5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>
      <c r="A539" s="5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>
      <c r="A540" s="5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>
      <c r="A541" s="5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>
      <c r="A542" s="5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>
      <c r="A543" s="5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>
      <c r="A544" s="5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>
      <c r="A545" s="5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>
      <c r="A546" s="5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>
      <c r="A547" s="5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>
      <c r="A548" s="5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>
      <c r="A549" s="5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>
      <c r="A550" s="5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>
      <c r="A551" s="5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>
      <c r="A552" s="5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>
      <c r="A553" s="5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>
      <c r="A554" s="5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>
      <c r="A555" s="5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>
      <c r="A556" s="5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>
      <c r="A557" s="5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>
      <c r="A558" s="5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>
      <c r="A559" s="5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>
      <c r="A560" s="5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>
      <c r="A561" s="5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>
      <c r="A562" s="5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>
      <c r="A563" s="5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>
      <c r="A564" s="5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>
      <c r="A565" s="5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>
      <c r="A566" s="5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>
      <c r="A567" s="5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>
      <c r="A568" s="5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>
      <c r="A569" s="5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>
      <c r="A570" s="5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>
      <c r="A571" s="5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>
      <c r="A572" s="5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>
      <c r="A573" s="5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>
      <c r="A574" s="5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>
      <c r="A575" s="5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>
      <c r="A576" s="5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>
      <c r="A577" s="5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>
      <c r="A578" s="5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>
      <c r="A579" s="5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>
      <c r="A580" s="5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>
      <c r="A581" s="5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>
      <c r="A582" s="5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>
      <c r="A583" s="5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>
      <c r="A584" s="5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>
      <c r="A585" s="5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>
      <c r="A586" s="5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>
      <c r="A587" s="5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>
      <c r="A588" s="5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>
      <c r="A589" s="5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>
      <c r="A590" s="5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>
      <c r="A591" s="5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>
      <c r="A592" s="5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>
      <c r="A593" s="5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>
      <c r="A594" s="5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>
      <c r="A595" s="5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>
      <c r="A596" s="5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>
      <c r="A597" s="5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>
      <c r="A598" s="5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>
      <c r="A599" s="5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>
      <c r="A600" s="5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>
      <c r="A601" s="5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>
      <c r="A602" s="5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>
      <c r="A603" s="5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>
      <c r="A604" s="5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>
      <c r="A605" s="5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>
      <c r="A606" s="5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>
      <c r="A607" s="5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>
      <c r="A608" s="5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>
      <c r="A609" s="5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>
      <c r="A610" s="5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>
      <c r="A611" s="5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>
      <c r="A612" s="5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>
      <c r="A613" s="5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>
      <c r="A614" s="5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>
      <c r="A615" s="5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>
      <c r="A616" s="5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>
      <c r="A617" s="5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>
      <c r="A618" s="5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>
      <c r="A619" s="5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>
      <c r="A620" s="5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>
      <c r="A621" s="5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>
      <c r="A622" s="5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>
      <c r="A623" s="5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>
      <c r="A624" s="5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>
      <c r="A625" s="5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>
      <c r="A626" s="5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>
      <c r="A627" s="5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>
      <c r="A628" s="5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>
      <c r="A629" s="5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>
      <c r="A630" s="5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>
      <c r="A631" s="5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>
      <c r="A632" s="5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>
      <c r="A633" s="5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>
      <c r="A634" s="5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>
      <c r="A635" s="5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>
      <c r="A636" s="5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>
      <c r="A637" s="5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>
      <c r="A638" s="5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>
      <c r="A639" s="5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>
      <c r="A640" s="5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>
      <c r="A641" s="5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>
      <c r="A642" s="5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>
      <c r="A643" s="5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>
      <c r="A644" s="5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>
      <c r="A645" s="5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>
      <c r="A646" s="5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>
      <c r="A647" s="5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>
      <c r="A648" s="5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>
      <c r="A649" s="5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>
      <c r="A650" s="5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>
      <c r="A651" s="5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>
      <c r="A652" s="5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>
      <c r="A653" s="5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>
      <c r="A654" s="5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>
      <c r="A655" s="5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>
      <c r="A656" s="5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>
      <c r="A657" s="5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>
      <c r="A658" s="5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>
      <c r="A659" s="5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>
      <c r="A660" s="5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>
      <c r="A661" s="5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>
      <c r="A662" s="5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>
      <c r="A663" s="5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>
      <c r="A664" s="5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>
      <c r="A665" s="5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>
      <c r="A666" s="5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>
      <c r="A667" s="5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>
      <c r="A668" s="5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>
      <c r="A669" s="5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>
      <c r="A670" s="5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>
      <c r="A671" s="5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>
      <c r="A672" s="5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>
      <c r="A673" s="5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>
      <c r="A674" s="5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>
      <c r="A675" s="5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>
      <c r="A676" s="5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>
      <c r="A677" s="5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>
      <c r="A678" s="5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>
      <c r="A679" s="5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>
      <c r="A680" s="5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>
      <c r="A681" s="5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>
      <c r="A682" s="5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>
      <c r="A683" s="5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>
      <c r="A684" s="5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>
      <c r="A685" s="5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>
      <c r="A686" s="5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>
      <c r="A687" s="5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>
      <c r="A688" s="5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>
      <c r="A689" s="5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>
      <c r="A690" s="5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>
      <c r="A691" s="5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>
      <c r="A692" s="5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>
      <c r="A693" s="5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>
      <c r="A694" s="5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>
      <c r="A695" s="5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>
      <c r="A696" s="5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>
      <c r="A697" s="5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>
      <c r="A698" s="5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>
      <c r="A699" s="5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>
      <c r="A700" s="5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>
      <c r="A701" s="5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>
      <c r="A702" s="5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>
      <c r="A703" s="5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>
      <c r="A704" s="5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>
      <c r="A705" s="5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>
      <c r="A706" s="5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>
      <c r="A707" s="5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>
      <c r="A708" s="5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>
      <c r="A709" s="5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>
      <c r="A710" s="5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>
      <c r="A711" s="5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>
      <c r="A712" s="5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>
      <c r="A713" s="5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>
      <c r="A714" s="5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>
      <c r="A715" s="5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>
      <c r="A716" s="5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>
      <c r="A717" s="5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>
      <c r="A718" s="5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>
      <c r="A719" s="5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>
      <c r="A720" s="5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>
      <c r="A721" s="5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>
      <c r="A722" s="5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>
      <c r="A723" s="5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>
      <c r="A724" s="5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>
      <c r="A725" s="5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>
      <c r="A726" s="5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>
      <c r="A727" s="5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>
      <c r="A728" s="5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>
      <c r="A729" s="5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>
      <c r="A730" s="5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>
      <c r="A731" s="5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>
      <c r="A732" s="5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>
      <c r="A733" s="5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>
      <c r="A734" s="5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>
      <c r="A735" s="5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>
      <c r="A736" s="5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>
      <c r="A737" s="5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>
      <c r="A738" s="5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>
      <c r="A739" s="5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>
      <c r="A740" s="5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>
      <c r="A741" s="5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>
      <c r="A742" s="5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>
      <c r="A743" s="5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>
      <c r="A744" s="5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>
      <c r="A745" s="5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>
      <c r="A746" s="5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>
      <c r="A747" s="5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>
      <c r="A748" s="5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>
      <c r="A749" s="5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>
      <c r="A750" s="5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>
      <c r="A751" s="5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>
      <c r="A752" s="5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>
      <c r="A753" s="5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>
      <c r="A754" s="5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>
      <c r="A755" s="5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>
      <c r="A756" s="5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>
      <c r="A757" s="5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>
      <c r="A758" s="5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>
      <c r="A759" s="5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>
      <c r="A760" s="5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>
      <c r="A761" s="5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>
      <c r="A762" s="5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>
      <c r="A763" s="5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>
      <c r="A764" s="5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>
      <c r="A765" s="5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>
      <c r="A766" s="5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>
      <c r="A767" s="5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>
      <c r="A768" s="5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>
      <c r="A769" s="5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>
      <c r="A770" s="5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>
      <c r="A771" s="5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>
      <c r="A772" s="5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>
      <c r="A773" s="5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>
      <c r="A774" s="5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>
      <c r="A775" s="5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>
      <c r="A776" s="5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>
      <c r="A777" s="5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>
      <c r="A778" s="5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>
      <c r="A779" s="5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>
      <c r="A780" s="5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>
      <c r="A781" s="5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>
      <c r="A782" s="5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>
      <c r="A783" s="5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>
      <c r="A784" s="5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>
      <c r="A785" s="5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>
      <c r="A786" s="5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>
      <c r="A787" s="5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>
      <c r="A788" s="5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>
      <c r="A789" s="5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>
      <c r="A790" s="5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>
      <c r="A791" s="5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>
      <c r="A792" s="5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>
      <c r="A793" s="5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>
      <c r="A794" s="5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>
      <c r="A795" s="5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>
      <c r="A796" s="5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>
      <c r="A797" s="5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>
      <c r="A798" s="5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>
      <c r="A799" s="5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>
      <c r="A800" s="5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>
      <c r="A801" s="5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>
      <c r="A802" s="5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>
      <c r="A803" s="5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>
      <c r="A804" s="5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>
      <c r="A805" s="5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>
      <c r="A806" s="5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>
      <c r="A807" s="5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>
      <c r="A808" s="5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>
      <c r="A809" s="5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>
      <c r="A810" s="5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>
      <c r="A811" s="5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>
      <c r="A812" s="5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>
      <c r="A813" s="5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>
      <c r="A814" s="5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>
      <c r="A815" s="5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>
      <c r="A816" s="5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>
      <c r="A817" s="5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>
      <c r="A818" s="5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>
      <c r="A819" s="5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>
      <c r="A820" s="5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>
      <c r="A821" s="5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>
      <c r="A822" s="5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>
      <c r="A823" s="5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>
      <c r="A824" s="5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>
      <c r="A825" s="5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>
      <c r="A826" s="5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>
      <c r="A827" s="5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>
      <c r="A828" s="5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>
      <c r="A829" s="5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>
      <c r="A830" s="5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>
      <c r="A831" s="5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>
      <c r="A832" s="5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>
      <c r="A833" s="5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>
      <c r="A834" s="5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>
      <c r="A835" s="5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>
      <c r="A836" s="5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>
      <c r="A837" s="5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>
      <c r="A838" s="5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>
      <c r="A839" s="5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>
      <c r="A840" s="5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>
      <c r="A841" s="5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>
      <c r="A842" s="5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>
      <c r="A843" s="5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>
      <c r="A844" s="5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>
      <c r="A845" s="5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>
      <c r="A846" s="5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>
      <c r="A847" s="5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>
      <c r="A848" s="5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>
      <c r="A849" s="5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>
      <c r="A850" s="5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>
      <c r="A851" s="5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>
      <c r="A852" s="5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>
      <c r="A853" s="5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>
      <c r="A854" s="5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>
      <c r="A855" s="5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>
      <c r="A856" s="5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>
      <c r="A857" s="5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>
      <c r="A858" s="5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>
      <c r="A859" s="5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>
      <c r="A860" s="5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>
      <c r="A861" s="5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>
      <c r="A862" s="5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>
      <c r="A863" s="5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>
      <c r="A864" s="5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>
      <c r="A865" s="5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>
      <c r="A866" s="5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>
      <c r="A867" s="5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>
      <c r="A868" s="5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>
      <c r="A869" s="5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>
      <c r="A870" s="5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>
      <c r="A871" s="5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>
      <c r="A872" s="5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>
      <c r="A873" s="5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>
      <c r="A874" s="5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>
      <c r="A875" s="5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>
      <c r="A876" s="5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>
      <c r="A877" s="5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>
      <c r="A878" s="5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>
      <c r="A879" s="5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>
      <c r="A880" s="5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>
      <c r="A881" s="5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>
      <c r="A882" s="5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>
      <c r="A883" s="5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>
      <c r="A884" s="5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>
      <c r="A885" s="5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>
      <c r="A886" s="5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>
      <c r="A887" s="5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>
      <c r="A888" s="5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>
      <c r="A889" s="5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>
      <c r="A890" s="5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>
      <c r="A891" s="5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>
      <c r="A892" s="5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>
      <c r="A893" s="5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>
      <c r="A894" s="5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>
      <c r="A895" s="5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>
      <c r="A896" s="5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>
      <c r="A897" s="5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>
      <c r="A898" s="5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>
      <c r="A899" s="5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>
      <c r="A900" s="5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>
      <c r="A901" s="5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>
      <c r="A902" s="5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>
      <c r="A903" s="5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>
      <c r="A904" s="5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>
      <c r="A905" s="5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>
      <c r="A906" s="5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>
      <c r="A907" s="5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>
      <c r="A908" s="5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>
      <c r="A909" s="5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>
      <c r="A910" s="5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>
      <c r="A911" s="5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>
      <c r="A912" s="5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>
      <c r="A913" s="5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>
      <c r="A914" s="5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>
      <c r="A915" s="5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>
      <c r="A916" s="5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>
      <c r="A917" s="5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>
      <c r="A918" s="5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>
      <c r="A919" s="5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>
      <c r="A920" s="5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>
      <c r="A921" s="5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>
      <c r="A922" s="5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>
      <c r="A923" s="5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>
      <c r="A924" s="5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>
      <c r="A925" s="5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>
      <c r="A926" s="5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>
      <c r="A927" s="5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>
      <c r="A928" s="5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>
      <c r="A929" s="5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>
      <c r="A930" s="5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>
      <c r="A931" s="5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>
      <c r="A932" s="5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>
      <c r="A933" s="5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>
      <c r="A934" s="5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>
      <c r="A935" s="5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>
      <c r="A936" s="5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>
      <c r="A937" s="5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>
      <c r="A938" s="5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>
      <c r="A939" s="5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>
      <c r="A940" s="5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>
      <c r="A941" s="5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>
      <c r="A942" s="5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>
      <c r="A943" s="5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>
      <c r="A944" s="5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>
      <c r="A945" s="5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>
      <c r="A946" s="5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>
      <c r="A947" s="5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>
      <c r="A948" s="5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>
      <c r="A949" s="5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>
      <c r="A950" s="5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>
      <c r="A951" s="5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>
      <c r="A952" s="5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>
      <c r="A953" s="5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>
      <c r="A954" s="5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>
      <c r="A955" s="5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>
      <c r="A956" s="5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>
      <c r="A957" s="5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>
      <c r="A958" s="5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>
      <c r="A959" s="5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>
      <c r="A960" s="5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>
      <c r="A961" s="5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>
      <c r="A962" s="5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>
      <c r="A963" s="5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>
      <c r="A964" s="5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>
      <c r="A965" s="5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>
      <c r="A966" s="5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>
      <c r="A967" s="5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>
      <c r="A968" s="5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>
      <c r="A969" s="5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>
      <c r="A970" s="5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>
      <c r="A971" s="5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>
      <c r="A972" s="5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>
      <c r="A973" s="5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>
      <c r="A974" s="5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>
      <c r="A975" s="5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>
      <c r="A976" s="5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>
      <c r="A977" s="5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>
      <c r="A978" s="5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>
      <c r="A979" s="5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>
      <c r="A980" s="5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>
      <c r="A981" s="5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>
      <c r="A982" s="5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>
      <c r="A983" s="5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>
      <c r="A984" s="5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>
      <c r="A985" s="5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>
      <c r="A986" s="5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>
      <c r="A987" s="5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>
      <c r="A988" s="5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>
      <c r="A989" s="5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>
      <c r="A990" s="5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>
      <c r="A991" s="5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>
      <c r="A992" s="5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>
      <c r="A993" s="5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>
      <c r="A994" s="5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>
      <c r="A995" s="5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>
      <c r="A996" s="5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>
      <c r="A997" s="5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>
      <c r="A998" s="5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>
      <c r="A999" s="5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>
      <c r="A1000" s="5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</sheetData>
  <mergeCells>
    <mergeCell ref="A9:I9"/>
    <mergeCell ref="A20:I20"/>
    <mergeCell ref="A27:I27"/>
    <mergeCell ref="A1:I1"/>
    <mergeCell ref="A3:I3"/>
    <mergeCell ref="C4:I4"/>
    <mergeCell ref="C5:I5"/>
    <mergeCell ref="C6:I6"/>
    <mergeCell ref="C7:I7"/>
    <mergeCell ref="A4:B4"/>
    <mergeCell ref="A5:B5"/>
    <mergeCell ref="A6:B6"/>
    <mergeCell ref="A7:B7"/>
  </mergeCells>
  <headerFooter/>
  <tableParts>
    <tablePart r:id="rId1"/>
    <tablePart r:id="rId2"/>
    <tablePart r:id="rId3"/>
  </tableParts>
</worksheet>
</file>