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<sst xmlns="http://schemas.openxmlformats.org/spreadsheetml/2006/main" count="47" uniqueCount="47">
  <si>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</si>
  <si>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</si>
  <si>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</si>
  <si>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</si>
  <si>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Giao dịch Sóc Trăng</t>
  </si>
  <si>
    <t>Nhân viên:</t>
  </si>
  <si>
    <t>Thời gian:</t>
  </si>
  <si>
    <t>Từ 29/10/2017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</si>
  <si>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</si>
  <si>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</si>
  <si>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</si>
  <si>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</si>
  <si>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</si>
  <si>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</si>
  <si>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</si>
  <si>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</si>
  <si>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</si>
  <si>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BPGS BD quốc tế</t>
  </si>
  <si>
    <t>Bưu kiện COD liên tỉnh</t>
  </si>
  <si>
    <t>Bưu kiện COD nội tỉnh</t>
  </si>
  <si>
    <t>Bưu kiện liên tỉnh</t>
  </si>
  <si>
    <t>Bưu kiện nội tỉnh</t>
  </si>
  <si>
    <t>Chuyển phát CĐ GPLX liên tỉnh</t>
  </si>
  <si>
    <t>Chuyển phát CMND nội tỉnh</t>
  </si>
  <si>
    <t>Dịch vụ Logictis COD Liên tỉnh</t>
  </si>
  <si>
    <t>Dịch vụ Logictis Liên tỉnh</t>
  </si>
  <si>
    <t>EMS C</t>
  </si>
  <si>
    <t>EMS COD liên tỉnh</t>
  </si>
  <si>
    <t>EMS COD nội tỉnh</t>
  </si>
  <si>
    <t>EMS liên tỉnh</t>
  </si>
  <si>
    <t>EMS nội tỉnh</t>
  </si>
  <si>
    <t>EMS Quốc tế</t>
  </si>
  <si>
    <t>Phụ thu nước ngoài</t>
  </si>
  <si>
    <t>Tổng cộng</t>
  </si>
  <si>
    <t>II. Nhóm Tài Chính Bưu Chính</t>
  </si>
  <si>
    <t>Thuế</t>
  </si>
  <si>
    <t xml:space="preserve">Số tiền 
nhận của khách</t>
  </si>
  <si>
    <t xml:space="preserve"> Vat 
Số tiền 
nhận của khách</t>
  </si>
  <si>
    <t xml:space="preserve">Số tiền 
khách nhận</t>
  </si>
  <si>
    <t xml:space="preserve"> Vat 
Số tiền 
khách nhận</t>
  </si>
  <si>
    <t xml:space="preserve">Tổng 
doanh thu 
sau thuế</t>
  </si>
  <si>
    <t>2104-TRẢ CHUYỂN TIỀN COD</t>
  </si>
  <si>
    <t>2106-CHI HỘ VPB FC</t>
  </si>
  <si>
    <t>2108-CHI HỘ VPBANK</t>
  </si>
  <si>
    <t>2332-CHI HỘ HOME CREDIT (PPF)</t>
  </si>
  <si>
    <t>7007 - TRẢ CHUYỂN TIỀN BƯU ĐIỆN</t>
  </si>
  <si>
    <t>7007- PHÁT HÀNH CHUYỂN TIỀN BƯU ĐIỆN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</si>
</sst>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26">
  <autoFilter ref="A10:H26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0:J36">
  <autoFilter ref="A30:J36"/>
  <tableColumns count="10">
    <tableColumn id="1" name="STT"/>
    <tableColumn id="2" name="Dịch vụ"/>
    <tableColumn id="3" name="Số _x000A_lượng"/>
    <tableColumn id="4" name="Thuế"/>
    <tableColumn id="5" name="Số tiền _x000A_nhận của khách"/>
    <tableColumn id="6" name=" Vat _x000A_Số tiền _x000A_nhận của khách"/>
    <tableColumn id="7" name="Số tiền _x000A_khách nhận"/>
    <tableColumn id="8" name=" Vat _x000A_Số tiền _x000A_khách nhận"/>
    <tableColumn id="9" name="Tổng _x000A_doanh thu _x000A_sau thuế"/>
    <tableColumn id="10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8.1658564976283" customWidth="1"/>
    <col min="3" max="3" width="9.140625" customWidth="1"/>
    <col min="4" max="4" width="11.5617855616978" customWidth="1"/>
    <col min="5" max="5" width="10.5172353472028" customWidth="1"/>
    <col min="6" max="6" width="13.9704230172294" customWidth="1"/>
    <col min="7" max="7" width="12.272815159389" customWidth="1"/>
    <col min="8" max="8" width="13.2041473388672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tại bưu cục - tổng hợp")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2</v>
      </c>
      <c r="D6" s="20" t="s">
        <v>2</v>
      </c>
      <c r="E6" s="20" t="s">
        <v>2</v>
      </c>
      <c r="F6" s="20" t="s">
        <v>2</v>
      </c>
      <c r="G6" s="20" t="s">
        <v>2</v>
      </c>
      <c r="H6" s="20" t="s">
        <v>2</v>
      </c>
      <c r="I6" s="20" t="s">
        <v>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6</v>
      </c>
      <c r="B7" s="21" t="s">
        <v>6</v>
      </c>
      <c r="C7" s="20" t="s">
        <v>7</v>
      </c>
      <c r="D7" s="20" t="s">
        <v>7</v>
      </c>
      <c r="E7" s="20" t="s">
        <v>7</v>
      </c>
      <c r="F7" s="20" t="s">
        <v>7</v>
      </c>
      <c r="G7" s="20" t="s">
        <v>7</v>
      </c>
      <c r="H7" s="20" t="s">
        <v>7</v>
      </c>
      <c r="I7" s="20" t="s">
        <v>7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8</v>
      </c>
      <c r="B9" s="6" t="s">
        <v>8</v>
      </c>
      <c r="C9" s="6" t="s">
        <v>8</v>
      </c>
      <c r="D9" s="6" t="s">
        <v>8</v>
      </c>
      <c r="E9" s="6" t="s">
        <v>8</v>
      </c>
      <c r="F9" s="6" t="s">
        <v>8</v>
      </c>
      <c r="G9" s="6" t="s">
        <v>8</v>
      </c>
      <c r="H9" s="6" t="s">
        <v>8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  <c r="G10" s="7" t="s">
        <v>15</v>
      </c>
      <c r="H10" s="7" t="s">
        <v>16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17</v>
      </c>
      <c r="C11" s="9">
        <v>1</v>
      </c>
      <c r="D11" s="11">
        <v>95000</v>
      </c>
      <c r="E11" s="11">
        <v>0</v>
      </c>
      <c r="F11" s="11"/>
      <c r="G11" s="11"/>
      <c r="H11" s="11">
        <v>50090.91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18</v>
      </c>
      <c r="C12" s="9">
        <v>13</v>
      </c>
      <c r="D12" s="11">
        <v>185000</v>
      </c>
      <c r="E12" s="11">
        <v>0</v>
      </c>
      <c r="F12" s="11"/>
      <c r="G12" s="11"/>
      <c r="H12" s="11">
        <v>97545.45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>
        <v>3</v>
      </c>
      <c r="B13" s="9" t="s">
        <v>19</v>
      </c>
      <c r="C13" s="9">
        <v>1</v>
      </c>
      <c r="D13" s="11">
        <v>15000</v>
      </c>
      <c r="E13" s="11">
        <v>0</v>
      </c>
      <c r="F13" s="11"/>
      <c r="G13" s="11"/>
      <c r="H13" s="11">
        <v>13636.36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>
        <v>4</v>
      </c>
      <c r="B14" s="9" t="s">
        <v>20</v>
      </c>
      <c r="C14" s="9">
        <v>22</v>
      </c>
      <c r="D14" s="11">
        <v>522544</v>
      </c>
      <c r="E14" s="11">
        <v>0</v>
      </c>
      <c r="F14" s="11"/>
      <c r="G14" s="11"/>
      <c r="H14" s="11">
        <v>275523.22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>
        <v>5</v>
      </c>
      <c r="B15" s="9" t="s">
        <v>21</v>
      </c>
      <c r="C15" s="9">
        <v>1</v>
      </c>
      <c r="D15" s="11">
        <v>32604</v>
      </c>
      <c r="E15" s="11">
        <v>0</v>
      </c>
      <c r="F15" s="11"/>
      <c r="G15" s="11"/>
      <c r="H15" s="11">
        <v>29640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>
        <v>6</v>
      </c>
      <c r="B16" s="9" t="s">
        <v>22</v>
      </c>
      <c r="C16" s="9">
        <v>214</v>
      </c>
      <c r="D16" s="11">
        <v>0</v>
      </c>
      <c r="E16" s="11">
        <v>84914000</v>
      </c>
      <c r="F16" s="11"/>
      <c r="G16" s="11"/>
      <c r="H16" s="11">
        <v>36281436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>
        <v>7</v>
      </c>
      <c r="B17" s="9" t="s">
        <v>23</v>
      </c>
      <c r="C17" s="9">
        <v>52</v>
      </c>
      <c r="D17" s="11">
        <v>1074000</v>
      </c>
      <c r="E17" s="11">
        <v>0</v>
      </c>
      <c r="F17" s="11"/>
      <c r="G17" s="11"/>
      <c r="H17" s="11">
        <v>878727.25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>
        <v>8</v>
      </c>
      <c r="B18" s="9" t="s">
        <v>24</v>
      </c>
      <c r="C18" s="9">
        <v>1</v>
      </c>
      <c r="D18" s="11">
        <v>15000</v>
      </c>
      <c r="E18" s="11">
        <v>0</v>
      </c>
      <c r="F18" s="11"/>
      <c r="G18" s="11"/>
      <c r="H18" s="11">
        <v>7909.09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>
        <v>9</v>
      </c>
      <c r="B19" s="9" t="s">
        <v>25</v>
      </c>
      <c r="C19" s="9">
        <v>1</v>
      </c>
      <c r="D19" s="11">
        <v>477224</v>
      </c>
      <c r="E19" s="11">
        <v>0</v>
      </c>
      <c r="F19" s="11"/>
      <c r="G19" s="11"/>
      <c r="H19" s="11">
        <v>251627.19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>
        <v>10</v>
      </c>
      <c r="B20" s="9" t="s">
        <v>26</v>
      </c>
      <c r="C20" s="9">
        <v>16</v>
      </c>
      <c r="D20" s="11">
        <v>0</v>
      </c>
      <c r="E20" s="11">
        <v>485011</v>
      </c>
      <c r="F20" s="11"/>
      <c r="G20" s="11"/>
      <c r="H20" s="11">
        <v>207231.97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>
        <v>11</v>
      </c>
      <c r="B21" s="9" t="s">
        <v>27</v>
      </c>
      <c r="C21" s="9">
        <v>19</v>
      </c>
      <c r="D21" s="11">
        <v>284538</v>
      </c>
      <c r="E21" s="11">
        <v>0</v>
      </c>
      <c r="F21" s="11"/>
      <c r="G21" s="11"/>
      <c r="H21" s="11">
        <v>121575.32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>
        <v>12</v>
      </c>
      <c r="B22" s="9" t="s">
        <v>28</v>
      </c>
      <c r="C22" s="9">
        <v>9</v>
      </c>
      <c r="D22" s="11">
        <v>146480</v>
      </c>
      <c r="E22" s="11">
        <v>0</v>
      </c>
      <c r="F22" s="11"/>
      <c r="G22" s="11"/>
      <c r="H22" s="11">
        <v>119847.27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>
        <v>13</v>
      </c>
      <c r="B23" s="9" t="s">
        <v>29</v>
      </c>
      <c r="C23" s="9">
        <v>114</v>
      </c>
      <c r="D23" s="11">
        <v>3657962</v>
      </c>
      <c r="E23" s="11">
        <v>0</v>
      </c>
      <c r="F23" s="11"/>
      <c r="G23" s="11"/>
      <c r="H23" s="11">
        <v>1562947.38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>
        <v>14</v>
      </c>
      <c r="B24" s="9" t="s">
        <v>30</v>
      </c>
      <c r="C24" s="9">
        <v>13</v>
      </c>
      <c r="D24" s="11">
        <v>228166</v>
      </c>
      <c r="E24" s="11">
        <v>0</v>
      </c>
      <c r="F24" s="11"/>
      <c r="G24" s="11"/>
      <c r="H24" s="11">
        <v>186681.28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>
        <v>15</v>
      </c>
      <c r="B25" s="9" t="s">
        <v>31</v>
      </c>
      <c r="C25" s="9">
        <v>3</v>
      </c>
      <c r="D25" s="11">
        <v>3407303</v>
      </c>
      <c r="E25" s="11">
        <v>0</v>
      </c>
      <c r="F25" s="11"/>
      <c r="G25" s="11"/>
      <c r="H25" s="11">
        <v>1022190.88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>
        <v>16</v>
      </c>
      <c r="B26" s="9" t="s">
        <v>32</v>
      </c>
      <c r="C26" s="9">
        <v>2</v>
      </c>
      <c r="D26" s="11">
        <v>64000</v>
      </c>
      <c r="E26" s="11">
        <v>0</v>
      </c>
      <c r="F26" s="11"/>
      <c r="G26" s="11"/>
      <c r="H26" s="11">
        <v>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="2" customFormat="1">
      <c r="A27" s="8"/>
      <c r="B27" s="8" t="s">
        <v>33</v>
      </c>
      <c r="C27" s="10">
        <f>sum(c11:c26)</f>
      </c>
      <c r="D27" s="12">
        <f>sum(D11:D26)</f>
      </c>
      <c r="E27" s="12">
        <f>sum(E11:E26)</f>
      </c>
      <c r="F27" s="12">
        <f>sum(F11:F26)</f>
      </c>
      <c r="G27" s="12">
        <f>sum(G11:G26)</f>
      </c>
      <c r="H27" s="12">
        <f>sum(H11:H26)</f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="3" customFormat="1">
      <c r="A29" s="6" t="s">
        <v>34</v>
      </c>
      <c r="B29" s="6"/>
      <c r="C29" s="6"/>
      <c r="D29" s="6"/>
      <c r="E29" s="6"/>
      <c r="F29" s="6"/>
      <c r="G29" s="6"/>
      <c r="H29" s="6"/>
      <c r="I29" s="6"/>
      <c r="J29" s="6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50" customHeight="1" s="4" customFormat="1">
      <c r="A30" s="7" t="s">
        <v>9</v>
      </c>
      <c r="B30" s="7" t="s">
        <v>10</v>
      </c>
      <c r="C30" s="7" t="s">
        <v>11</v>
      </c>
      <c r="D30" s="7" t="s">
        <v>35</v>
      </c>
      <c r="E30" s="7" t="s">
        <v>36</v>
      </c>
      <c r="F30" s="7" t="s">
        <v>37</v>
      </c>
      <c r="G30" s="7" t="s">
        <v>38</v>
      </c>
      <c r="H30" s="7" t="s">
        <v>39</v>
      </c>
      <c r="I30" s="7" t="s">
        <v>40</v>
      </c>
      <c r="J30" s="7" t="s">
        <v>16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5">
        <v>1</v>
      </c>
      <c r="B31" s="9" t="s">
        <v>41</v>
      </c>
      <c r="C31" s="9">
        <v>1</v>
      </c>
      <c r="D31" s="11">
        <v>1.1000000238418579</v>
      </c>
      <c r="E31" s="11">
        <v>0</v>
      </c>
      <c r="F31" s="11">
        <v>0</v>
      </c>
      <c r="G31" s="11">
        <v>5208340</v>
      </c>
      <c r="H31" s="11">
        <v>473485.5</v>
      </c>
      <c r="I31" s="11">
        <v>4734854.5454545449</v>
      </c>
      <c r="J31" s="11">
        <v>0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>
        <v>2</v>
      </c>
      <c r="B32" s="9" t="s">
        <v>42</v>
      </c>
      <c r="C32" s="9">
        <v>43</v>
      </c>
      <c r="D32" s="11">
        <v>1.1000000238418579</v>
      </c>
      <c r="E32" s="11">
        <v>0</v>
      </c>
      <c r="F32" s="11">
        <v>0</v>
      </c>
      <c r="G32" s="11">
        <v>902300000</v>
      </c>
      <c r="H32" s="11">
        <v>82027264</v>
      </c>
      <c r="I32" s="11">
        <v>820272727.27272725</v>
      </c>
      <c r="J32" s="11">
        <v>82027.27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>
        <v>3</v>
      </c>
      <c r="B33" s="9" t="s">
        <v>43</v>
      </c>
      <c r="C33" s="9">
        <v>3</v>
      </c>
      <c r="D33" s="11">
        <v>1.1000000238418579</v>
      </c>
      <c r="E33" s="11">
        <v>0</v>
      </c>
      <c r="F33" s="11">
        <v>0</v>
      </c>
      <c r="G33" s="11">
        <v>200000000</v>
      </c>
      <c r="H33" s="11">
        <v>18181824</v>
      </c>
      <c r="I33" s="11">
        <v>181818181.81818181</v>
      </c>
      <c r="J33" s="11">
        <v>181818.17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>
        <v>4</v>
      </c>
      <c r="B34" s="9" t="s">
        <v>44</v>
      </c>
      <c r="C34" s="9">
        <v>4</v>
      </c>
      <c r="D34" s="11">
        <v>1.1000000238418579</v>
      </c>
      <c r="E34" s="11">
        <v>0</v>
      </c>
      <c r="F34" s="11">
        <v>0</v>
      </c>
      <c r="G34" s="11">
        <v>95000000</v>
      </c>
      <c r="H34" s="11">
        <v>8636368</v>
      </c>
      <c r="I34" s="11">
        <v>86363636.363636374</v>
      </c>
      <c r="J34" s="11">
        <v>140909.09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>
        <v>5</v>
      </c>
      <c r="B35" s="9" t="s">
        <v>45</v>
      </c>
      <c r="C35" s="9">
        <v>74</v>
      </c>
      <c r="D35" s="11">
        <v>1.1000000238418579</v>
      </c>
      <c r="E35" s="11">
        <v>0</v>
      </c>
      <c r="F35" s="11">
        <v>0</v>
      </c>
      <c r="G35" s="11">
        <v>131625220</v>
      </c>
      <c r="H35" s="11">
        <v>11965935</v>
      </c>
      <c r="I35" s="11">
        <v>119659290.90909091</v>
      </c>
      <c r="J35" s="11">
        <v>1075999.13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>
        <v>6</v>
      </c>
      <c r="B36" s="9" t="s">
        <v>46</v>
      </c>
      <c r="C36" s="9">
        <v>35</v>
      </c>
      <c r="D36" s="11">
        <v>1.1000000238418579</v>
      </c>
      <c r="E36" s="11">
        <v>87615777</v>
      </c>
      <c r="F36" s="11">
        <v>7965070</v>
      </c>
      <c r="G36" s="11">
        <v>0</v>
      </c>
      <c r="H36" s="11">
        <v>0</v>
      </c>
      <c r="I36" s="11">
        <v>79650706.36363636</v>
      </c>
      <c r="J36" s="11">
        <v>757888.5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="2" customFormat="1">
      <c r="A37" s="8"/>
      <c r="B37" s="8" t="s">
        <v>33</v>
      </c>
      <c r="C37" s="10">
        <f>sum(c31:c36)</f>
      </c>
      <c r="D37" s="12"/>
      <c r="E37" s="12">
        <f>sum(e31:e36)</f>
      </c>
      <c r="F37" s="12">
        <f>sum(F31:F36)</f>
      </c>
      <c r="G37" s="12">
        <f>sum(G31:G36)</f>
      </c>
      <c r="H37" s="12">
        <f>sum(h31:h36)</f>
      </c>
      <c r="I37" s="12">
        <f>sum(i31:i36)</f>
      </c>
      <c r="J37" s="12">
        <f>sum(j31:j36)</f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H9"/>
    <mergeCell ref="A29:J29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