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<sst xmlns="http://schemas.openxmlformats.org/spreadsheetml/2006/main" count="76" uniqueCount="76">
  <si>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</si>
  <si>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</si>
  <si>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</si>
  <si>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</si>
  <si>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</si>
  <si>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</si>
  <si>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</si>
  <si>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</si>
  <si>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</si>
  <si>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</si>
  <si>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</si>
  <si>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</si>
  <si>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</si>
  <si>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</si>
  <si>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</si>
  <si>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</si>
  <si>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</si>
  <si>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</si>
  <si>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</si>
  <si>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</si>
  <si>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</si>
  <si>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</si>
  <si>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</si>
  <si>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</si>
  <si>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</si>
  <si>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</si>
  <si>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</si>
  <si>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</si>
  <si>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</si>
  <si>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</si>
  <si>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</si>
  <si>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</si>
  <si>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</si>
  <si>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</si>
  <si>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</si>
  <si>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</si>
  <si>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</si>
  <si>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</si>
  <si>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</si>
  <si>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</si>
  <si>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</si>
  <si>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</si>
  <si>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</si>
  <si>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</si>
  <si>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</si>
  <si>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</si>
  <si>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</si>
  <si>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</si>
  <si>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</si>
  <si>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2332-CHI HỘ HOME CREDIT (PPF)</t>
  </si>
  <si>
    <t>7007- PHÁT HÀNH CHUYỂN TIỀN BƯU ĐIỆN</t>
  </si>
  <si>
    <t>2108-CHI HỘ VPBANK</t>
  </si>
  <si>
    <t>1301-Phí Trả góp HD SaiGon( HDFINANCE/SGVF)</t>
  </si>
  <si>
    <t>1103- Phí tạm thời bảo việt nhân thọ</t>
  </si>
  <si>
    <t>1181-Thu hộ tiền điện EVN</t>
  </si>
  <si>
    <t>1306-THU HỘ TIÊU DÙNG VPB FC (FECREDIT)</t>
  </si>
  <si>
    <t>7009-CHUYỂN TIỀN MẶT VÀO TÀI KHOẢN</t>
  </si>
  <si>
    <t>1302-PHÍ TRẢ GÓP CTY TC HOME_CREDIT (PPF)</t>
  </si>
  <si>
    <t>1305-THU HỘ JACCS (JIVF) TIỀN VAY</t>
  </si>
  <si>
    <t>1202- Phí bảo hiểm bảo việt nhân thọ</t>
  </si>
  <si>
    <t>1107-Thu hộ ngân hàng Phương Đông(OCB)</t>
  </si>
  <si>
    <t>1204-Phí bảo hiểm AIA</t>
  </si>
  <si>
    <t>1303-Phí Trả góp tín dụng VPbank</t>
  </si>
  <si>
    <t>1601-Mua hàng Best Products(Catalogue)</t>
  </si>
  <si>
    <t>2106-CHI HỘ VPB FC</t>
  </si>
  <si>
    <t>7007 - TRẢ CHUYỂN TIỀN BƯU ĐIỆN</t>
  </si>
  <si>
    <t>1308-TÀI CHÍNH MB (MCREDIT)</t>
  </si>
  <si>
    <t>4101-PHÁT HÀNH ĐIỆN HOA</t>
  </si>
  <si>
    <t>1304-PHÍ TRẢ GÓP TÍN DỤNG PRUDENTIAL</t>
  </si>
  <si>
    <t>1102-THU PHÍ XIN CẤP VISA HOA KỲ</t>
  </si>
  <si>
    <t>2104-TRẢ CHUYỂN TIỀN COD</t>
  </si>
  <si>
    <t>III. Nhóm Phân Phối Truyền Thông</t>
  </si>
  <si>
    <t xml:space="preserve">Doanh thu
 trước thuế</t>
  </si>
  <si>
    <t>Người lập bảng</t>
  </si>
  <si>
    <t>Người phê duyệt</t>
  </si>
  <si>
    <t>11.033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</si>
</sst>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1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I249">
  <autoFilter ref="A174:I249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53:H414">
  <autoFilter ref="A253:H414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Doanh thu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16" t="s">
        <v>14</v>
      </c>
      <c r="I174" s="16" t="s">
        <v>48</v>
      </c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49</v>
      </c>
      <c r="C175" s="1">
        <v>5</v>
      </c>
      <c r="D175" s="18">
        <v>0</v>
      </c>
      <c r="E175" s="18">
        <v>104000000</v>
      </c>
      <c r="F175" s="18">
        <v>0</v>
      </c>
      <c r="G175" s="18">
        <v>179000.00000000003</v>
      </c>
      <c r="H175" s="18">
        <v>16272.727272727276</v>
      </c>
      <c r="I175" s="18">
        <v>162727.27272727274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50</v>
      </c>
      <c r="C176" s="1">
        <v>8</v>
      </c>
      <c r="D176" s="18">
        <v>20592824</v>
      </c>
      <c r="E176" s="18">
        <v>0</v>
      </c>
      <c r="F176" s="18">
        <v>363324</v>
      </c>
      <c r="G176" s="18">
        <v>199828.2</v>
      </c>
      <c r="H176" s="18">
        <v>18166.2</v>
      </c>
      <c r="I176" s="18">
        <v>181662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49</v>
      </c>
      <c r="C177" s="1">
        <v>4</v>
      </c>
      <c r="D177" s="18">
        <v>0</v>
      </c>
      <c r="E177" s="18">
        <v>126000000</v>
      </c>
      <c r="F177" s="18">
        <v>0</v>
      </c>
      <c r="G177" s="18">
        <v>186000.00000000003</v>
      </c>
      <c r="H177" s="18">
        <v>16909.090909090908</v>
      </c>
      <c r="I177" s="18">
        <v>169090.90909090909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51</v>
      </c>
      <c r="C178" s="1">
        <v>4</v>
      </c>
      <c r="D178" s="18">
        <v>0</v>
      </c>
      <c r="E178" s="18">
        <v>107000000</v>
      </c>
      <c r="F178" s="18">
        <v>0</v>
      </c>
      <c r="G178" s="18">
        <v>107000.00000000002</v>
      </c>
      <c r="H178" s="18">
        <v>9727.2727272727279</v>
      </c>
      <c r="I178" s="18">
        <v>97272.727272727279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50</v>
      </c>
      <c r="C179" s="1">
        <v>24</v>
      </c>
      <c r="D179" s="18">
        <v>53323450</v>
      </c>
      <c r="E179" s="18">
        <v>0</v>
      </c>
      <c r="F179" s="18">
        <v>973450</v>
      </c>
      <c r="G179" s="18">
        <v>535397.5</v>
      </c>
      <c r="H179" s="18">
        <v>48672.5</v>
      </c>
      <c r="I179" s="18">
        <v>486725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52</v>
      </c>
      <c r="C180" s="1">
        <v>18</v>
      </c>
      <c r="D180" s="18">
        <v>41208000</v>
      </c>
      <c r="E180" s="18">
        <v>0</v>
      </c>
      <c r="F180" s="18">
        <v>0</v>
      </c>
      <c r="G180" s="18">
        <v>191604</v>
      </c>
      <c r="H180" s="18">
        <v>17418.545454545456</v>
      </c>
      <c r="I180" s="18">
        <v>174185.45454545456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53</v>
      </c>
      <c r="C181" s="1">
        <v>2</v>
      </c>
      <c r="D181" s="18">
        <v>3738600</v>
      </c>
      <c r="E181" s="18">
        <v>0</v>
      </c>
      <c r="F181" s="18">
        <v>0</v>
      </c>
      <c r="G181" s="18">
        <v>15400</v>
      </c>
      <c r="H181" s="18">
        <v>1400</v>
      </c>
      <c r="I181" s="18">
        <v>14000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54</v>
      </c>
      <c r="C182" s="1">
        <v>1</v>
      </c>
      <c r="D182" s="18">
        <v>224873</v>
      </c>
      <c r="E182" s="18">
        <v>0</v>
      </c>
      <c r="F182" s="18">
        <v>0</v>
      </c>
      <c r="G182" s="18">
        <v>1210</v>
      </c>
      <c r="H182" s="18">
        <v>0</v>
      </c>
      <c r="I182" s="18">
        <v>1210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55</v>
      </c>
      <c r="C183" s="1">
        <v>125</v>
      </c>
      <c r="D183" s="18">
        <v>207051979</v>
      </c>
      <c r="E183" s="18">
        <v>0</v>
      </c>
      <c r="F183" s="18">
        <v>0</v>
      </c>
      <c r="G183" s="18">
        <v>1437500</v>
      </c>
      <c r="H183" s="18">
        <v>130681.81818181818</v>
      </c>
      <c r="I183" s="18">
        <v>1306818.1818181819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52</v>
      </c>
      <c r="C184" s="1">
        <v>9</v>
      </c>
      <c r="D184" s="18">
        <v>15616000</v>
      </c>
      <c r="E184" s="18">
        <v>0</v>
      </c>
      <c r="F184" s="18">
        <v>0</v>
      </c>
      <c r="G184" s="18">
        <v>93308.000000000015</v>
      </c>
      <c r="H184" s="18">
        <v>8482.5454545454559</v>
      </c>
      <c r="I184" s="18">
        <v>84825.454545454544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56</v>
      </c>
      <c r="C185" s="1">
        <v>1</v>
      </c>
      <c r="D185" s="18">
        <v>300000</v>
      </c>
      <c r="E185" s="18">
        <v>0</v>
      </c>
      <c r="F185" s="18">
        <v>300000</v>
      </c>
      <c r="G185" s="18">
        <v>165000</v>
      </c>
      <c r="H185" s="18">
        <v>15000</v>
      </c>
      <c r="I185" s="18">
        <v>150000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57</v>
      </c>
      <c r="C186" s="1">
        <v>15</v>
      </c>
      <c r="D186" s="18">
        <v>23869000</v>
      </c>
      <c r="E186" s="18">
        <v>0</v>
      </c>
      <c r="F186" s="18">
        <v>0</v>
      </c>
      <c r="G186" s="18">
        <v>172500</v>
      </c>
      <c r="H186" s="18">
        <v>15681.818181818182</v>
      </c>
      <c r="I186" s="18">
        <v>156818.18181818185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58</v>
      </c>
      <c r="C187" s="1">
        <v>13</v>
      </c>
      <c r="D187" s="18">
        <v>24016600</v>
      </c>
      <c r="E187" s="18">
        <v>0</v>
      </c>
      <c r="F187" s="18">
        <v>0</v>
      </c>
      <c r="G187" s="18">
        <v>143000</v>
      </c>
      <c r="H187" s="18">
        <v>13000</v>
      </c>
      <c r="I187" s="18">
        <v>130000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55</v>
      </c>
      <c r="C188" s="1">
        <v>43</v>
      </c>
      <c r="D188" s="18">
        <v>69793786</v>
      </c>
      <c r="E188" s="18">
        <v>0</v>
      </c>
      <c r="F188" s="18">
        <v>0</v>
      </c>
      <c r="G188" s="18">
        <v>494500.00000000006</v>
      </c>
      <c r="H188" s="18">
        <v>44954.545454545456</v>
      </c>
      <c r="I188" s="18">
        <v>449545.45454545465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59</v>
      </c>
      <c r="C189" s="1">
        <v>38</v>
      </c>
      <c r="D189" s="18">
        <v>99068220</v>
      </c>
      <c r="E189" s="18">
        <v>0</v>
      </c>
      <c r="F189" s="18">
        <v>0</v>
      </c>
      <c r="G189" s="18">
        <v>198136.44</v>
      </c>
      <c r="H189" s="18">
        <v>18012.403636363637</v>
      </c>
      <c r="I189" s="18">
        <v>180124.03636363638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53</v>
      </c>
      <c r="C190" s="1">
        <v>4</v>
      </c>
      <c r="D190" s="18">
        <v>101923620</v>
      </c>
      <c r="E190" s="18">
        <v>0</v>
      </c>
      <c r="F190" s="18">
        <v>0</v>
      </c>
      <c r="G190" s="18">
        <v>30800</v>
      </c>
      <c r="H190" s="18">
        <v>2800</v>
      </c>
      <c r="I190" s="18">
        <v>28000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1181000</v>
      </c>
      <c r="E191" s="18">
        <v>0</v>
      </c>
      <c r="F191" s="18">
        <v>0</v>
      </c>
      <c r="G191" s="18">
        <v>13090.500000000002</v>
      </c>
      <c r="H191" s="18">
        <v>1190.0454545454545</v>
      </c>
      <c r="I191" s="18">
        <v>11900.454545454546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54</v>
      </c>
      <c r="C192" s="1">
        <v>1</v>
      </c>
      <c r="D192" s="18">
        <v>135582</v>
      </c>
      <c r="E192" s="18">
        <v>0</v>
      </c>
      <c r="F192" s="18">
        <v>0</v>
      </c>
      <c r="G192" s="18">
        <v>1210</v>
      </c>
      <c r="H192" s="18">
        <v>0</v>
      </c>
      <c r="I192" s="18">
        <v>1210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61</v>
      </c>
      <c r="C193" s="1">
        <v>1</v>
      </c>
      <c r="D193" s="18">
        <v>3007000</v>
      </c>
      <c r="E193" s="18">
        <v>0</v>
      </c>
      <c r="F193" s="18">
        <v>0</v>
      </c>
      <c r="G193" s="18">
        <v>11303.5</v>
      </c>
      <c r="H193" s="18">
        <v>1027.5909090909092</v>
      </c>
      <c r="I193" s="18">
        <v>10275.909090909092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2</v>
      </c>
      <c r="D194" s="18">
        <v>1000000</v>
      </c>
      <c r="E194" s="18">
        <v>0</v>
      </c>
      <c r="F194" s="18">
        <v>0</v>
      </c>
      <c r="G194" s="18">
        <v>20500</v>
      </c>
      <c r="H194" s="18">
        <v>1863.6363636363637</v>
      </c>
      <c r="I194" s="18">
        <v>18636.363636363636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52</v>
      </c>
      <c r="C195" s="1">
        <v>18</v>
      </c>
      <c r="D195" s="18">
        <v>33904000</v>
      </c>
      <c r="E195" s="18">
        <v>0</v>
      </c>
      <c r="F195" s="18">
        <v>0</v>
      </c>
      <c r="G195" s="18">
        <v>187952</v>
      </c>
      <c r="H195" s="18">
        <v>17086.545454545456</v>
      </c>
      <c r="I195" s="18">
        <v>170865.45454545456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59</v>
      </c>
      <c r="C196" s="1">
        <v>16</v>
      </c>
      <c r="D196" s="18">
        <v>15978914</v>
      </c>
      <c r="E196" s="18">
        <v>0</v>
      </c>
      <c r="F196" s="18">
        <v>0</v>
      </c>
      <c r="G196" s="18">
        <v>31957.828</v>
      </c>
      <c r="H196" s="18">
        <v>2905.2570909090909</v>
      </c>
      <c r="I196" s="18">
        <v>29052.570909090911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9</v>
      </c>
      <c r="D197" s="18">
        <v>12647000</v>
      </c>
      <c r="E197" s="18">
        <v>0</v>
      </c>
      <c r="F197" s="18">
        <v>0</v>
      </c>
      <c r="G197" s="18">
        <v>103500.00000000002</v>
      </c>
      <c r="H197" s="18">
        <v>9409.09090909091</v>
      </c>
      <c r="I197" s="18">
        <v>94090.9090909091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54</v>
      </c>
      <c r="C198" s="1">
        <v>10</v>
      </c>
      <c r="D198" s="18">
        <v>6327859</v>
      </c>
      <c r="E198" s="18">
        <v>0</v>
      </c>
      <c r="F198" s="18">
        <v>0</v>
      </c>
      <c r="G198" s="18">
        <v>12100</v>
      </c>
      <c r="H198" s="18">
        <v>0</v>
      </c>
      <c r="I198" s="18">
        <v>12100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62</v>
      </c>
      <c r="C199" s="1">
        <v>2</v>
      </c>
      <c r="D199" s="18">
        <v>4893000</v>
      </c>
      <c r="E199" s="18">
        <v>0</v>
      </c>
      <c r="F199" s="18">
        <v>0</v>
      </c>
      <c r="G199" s="18">
        <v>22446.5</v>
      </c>
      <c r="H199" s="18">
        <v>2040.5909090909092</v>
      </c>
      <c r="I199" s="18">
        <v>20405.909090909092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55</v>
      </c>
      <c r="C200" s="1">
        <v>32</v>
      </c>
      <c r="D200" s="18">
        <v>51553000</v>
      </c>
      <c r="E200" s="18">
        <v>0</v>
      </c>
      <c r="F200" s="18">
        <v>0</v>
      </c>
      <c r="G200" s="18">
        <v>368000.00000000006</v>
      </c>
      <c r="H200" s="18">
        <v>33454.545454545456</v>
      </c>
      <c r="I200" s="18">
        <v>334545.45454545459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58</v>
      </c>
      <c r="C201" s="1">
        <v>6</v>
      </c>
      <c r="D201" s="18">
        <v>4095000</v>
      </c>
      <c r="E201" s="18">
        <v>0</v>
      </c>
      <c r="F201" s="18">
        <v>0</v>
      </c>
      <c r="G201" s="18">
        <v>66000</v>
      </c>
      <c r="H201" s="18">
        <v>6000</v>
      </c>
      <c r="I201" s="18">
        <v>60000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63</v>
      </c>
      <c r="C202" s="1">
        <v>1</v>
      </c>
      <c r="D202" s="18">
        <v>298000</v>
      </c>
      <c r="E202" s="18">
        <v>0</v>
      </c>
      <c r="F202" s="18">
        <v>0</v>
      </c>
      <c r="G202" s="18">
        <v>15149</v>
      </c>
      <c r="H202" s="18">
        <v>0</v>
      </c>
      <c r="I202" s="18">
        <v>15149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53</v>
      </c>
      <c r="C203" s="1">
        <v>3</v>
      </c>
      <c r="D203" s="18">
        <v>26543300</v>
      </c>
      <c r="E203" s="18">
        <v>0</v>
      </c>
      <c r="F203" s="18">
        <v>0</v>
      </c>
      <c r="G203" s="18">
        <v>23100</v>
      </c>
      <c r="H203" s="18">
        <v>2100</v>
      </c>
      <c r="I203" s="18">
        <v>21000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64</v>
      </c>
      <c r="C204" s="1">
        <v>24</v>
      </c>
      <c r="D204" s="18">
        <v>0</v>
      </c>
      <c r="E204" s="18">
        <v>475600000</v>
      </c>
      <c r="F204" s="18">
        <v>0</v>
      </c>
      <c r="G204" s="18">
        <v>47560</v>
      </c>
      <c r="H204" s="18">
        <v>4323.636363636364</v>
      </c>
      <c r="I204" s="18">
        <v>43236.36363636364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49</v>
      </c>
      <c r="C205" s="1">
        <v>4</v>
      </c>
      <c r="D205" s="18">
        <v>0</v>
      </c>
      <c r="E205" s="18">
        <v>95000000</v>
      </c>
      <c r="F205" s="18">
        <v>0</v>
      </c>
      <c r="G205" s="18">
        <v>155000.00000000003</v>
      </c>
      <c r="H205" s="18">
        <v>14090.909090909092</v>
      </c>
      <c r="I205" s="18">
        <v>140909.09090909091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51</v>
      </c>
      <c r="C206" s="1">
        <v>1</v>
      </c>
      <c r="D206" s="18">
        <v>0</v>
      </c>
      <c r="E206" s="18">
        <v>30000000</v>
      </c>
      <c r="F206" s="18">
        <v>0</v>
      </c>
      <c r="G206" s="18">
        <v>30000</v>
      </c>
      <c r="H206" s="18">
        <v>2727.272727272727</v>
      </c>
      <c r="I206" s="18">
        <v>27272.727272727272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65</v>
      </c>
      <c r="C207" s="1">
        <v>40</v>
      </c>
      <c r="D207" s="18">
        <v>0</v>
      </c>
      <c r="E207" s="18">
        <v>66992965</v>
      </c>
      <c r="F207" s="18">
        <v>1446760</v>
      </c>
      <c r="G207" s="18">
        <v>651042</v>
      </c>
      <c r="H207" s="18">
        <v>59185.636363636368</v>
      </c>
      <c r="I207" s="18">
        <v>591856.36363636365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50</v>
      </c>
      <c r="C208" s="1">
        <v>16</v>
      </c>
      <c r="D208" s="18">
        <v>17021498</v>
      </c>
      <c r="E208" s="18">
        <v>0</v>
      </c>
      <c r="F208" s="18">
        <v>445498</v>
      </c>
      <c r="G208" s="18">
        <v>245023.9</v>
      </c>
      <c r="H208" s="18">
        <v>22274.9</v>
      </c>
      <c r="I208" s="18">
        <v>222749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64</v>
      </c>
      <c r="C209" s="1">
        <v>6</v>
      </c>
      <c r="D209" s="18">
        <v>0</v>
      </c>
      <c r="E209" s="18">
        <v>155700000</v>
      </c>
      <c r="F209" s="18">
        <v>0</v>
      </c>
      <c r="G209" s="18">
        <v>15570</v>
      </c>
      <c r="H209" s="18">
        <v>1415.4545454545455</v>
      </c>
      <c r="I209" s="18">
        <v>14154.545454545456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49</v>
      </c>
      <c r="C210" s="1">
        <v>2</v>
      </c>
      <c r="D210" s="18">
        <v>0</v>
      </c>
      <c r="E210" s="18">
        <v>83000000</v>
      </c>
      <c r="F210" s="18">
        <v>0</v>
      </c>
      <c r="G210" s="18">
        <v>113000.00000000002</v>
      </c>
      <c r="H210" s="18">
        <v>10272.727272727274</v>
      </c>
      <c r="I210" s="18">
        <v>102727.27272727275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65</v>
      </c>
      <c r="C211" s="1">
        <v>20</v>
      </c>
      <c r="D211" s="18">
        <v>0</v>
      </c>
      <c r="E211" s="18">
        <v>24897120</v>
      </c>
      <c r="F211" s="18">
        <v>627120</v>
      </c>
      <c r="G211" s="18">
        <v>282204</v>
      </c>
      <c r="H211" s="18">
        <v>25654.909090909096</v>
      </c>
      <c r="I211" s="18">
        <v>256549.09090909091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50</v>
      </c>
      <c r="C212" s="1">
        <v>8</v>
      </c>
      <c r="D212" s="18">
        <v>7932032</v>
      </c>
      <c r="E212" s="18">
        <v>0</v>
      </c>
      <c r="F212" s="18">
        <v>232032</v>
      </c>
      <c r="G212" s="18">
        <v>127617.6</v>
      </c>
      <c r="H212" s="18">
        <v>11601.6</v>
      </c>
      <c r="I212" s="18">
        <v>116016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52</v>
      </c>
      <c r="C213" s="1">
        <v>13</v>
      </c>
      <c r="D213" s="18">
        <v>22380000</v>
      </c>
      <c r="E213" s="18">
        <v>0</v>
      </c>
      <c r="F213" s="18">
        <v>0</v>
      </c>
      <c r="G213" s="18">
        <v>134690</v>
      </c>
      <c r="H213" s="18">
        <v>12244.545454545456</v>
      </c>
      <c r="I213" s="18">
        <v>122445.45454545456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59</v>
      </c>
      <c r="C214" s="1">
        <v>73</v>
      </c>
      <c r="D214" s="18">
        <v>145677922</v>
      </c>
      <c r="E214" s="18">
        <v>0</v>
      </c>
      <c r="F214" s="18">
        <v>0</v>
      </c>
      <c r="G214" s="18">
        <v>291355.84400000004</v>
      </c>
      <c r="H214" s="18">
        <v>26486.894909090915</v>
      </c>
      <c r="I214" s="18">
        <v>264868.9490909091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13</v>
      </c>
      <c r="D215" s="18">
        <v>18786000</v>
      </c>
      <c r="E215" s="18">
        <v>0</v>
      </c>
      <c r="F215" s="18">
        <v>0</v>
      </c>
      <c r="G215" s="18">
        <v>149500.00000000003</v>
      </c>
      <c r="H215" s="18">
        <v>13590.909090909092</v>
      </c>
      <c r="I215" s="18">
        <v>135909.09090909091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53</v>
      </c>
      <c r="C216" s="1">
        <v>15</v>
      </c>
      <c r="D216" s="18">
        <v>132171484</v>
      </c>
      <c r="E216" s="18">
        <v>0</v>
      </c>
      <c r="F216" s="18">
        <v>0</v>
      </c>
      <c r="G216" s="18">
        <v>115500</v>
      </c>
      <c r="H216" s="18">
        <v>10500</v>
      </c>
      <c r="I216" s="18">
        <v>105000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54</v>
      </c>
      <c r="C217" s="1">
        <v>4</v>
      </c>
      <c r="D217" s="18">
        <v>2168178</v>
      </c>
      <c r="E217" s="18">
        <v>0</v>
      </c>
      <c r="F217" s="18">
        <v>0</v>
      </c>
      <c r="G217" s="18">
        <v>4840</v>
      </c>
      <c r="H217" s="18">
        <v>0</v>
      </c>
      <c r="I217" s="18">
        <v>4840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60</v>
      </c>
      <c r="C218" s="1">
        <v>1</v>
      </c>
      <c r="D218" s="18">
        <v>1330000</v>
      </c>
      <c r="E218" s="18">
        <v>0</v>
      </c>
      <c r="F218" s="18">
        <v>0</v>
      </c>
      <c r="G218" s="18">
        <v>13165</v>
      </c>
      <c r="H218" s="18">
        <v>1196.8181818181818</v>
      </c>
      <c r="I218" s="18">
        <v>11968.181818181818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66</v>
      </c>
      <c r="C219" s="1">
        <v>1</v>
      </c>
      <c r="D219" s="18">
        <v>1206000</v>
      </c>
      <c r="E219" s="18">
        <v>0</v>
      </c>
      <c r="F219" s="18">
        <v>0</v>
      </c>
      <c r="G219" s="18">
        <v>1199.9999999999998</v>
      </c>
      <c r="H219" s="18">
        <v>109.09090909090908</v>
      </c>
      <c r="I219" s="18">
        <v>1090.9090909090908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55</v>
      </c>
      <c r="C220" s="1">
        <v>87</v>
      </c>
      <c r="D220" s="18">
        <v>191075170</v>
      </c>
      <c r="E220" s="18">
        <v>0</v>
      </c>
      <c r="F220" s="18">
        <v>0</v>
      </c>
      <c r="G220" s="18">
        <v>1000500.0000000001</v>
      </c>
      <c r="H220" s="18">
        <v>90954.545454545456</v>
      </c>
      <c r="I220" s="18">
        <v>909545.45454545447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58</v>
      </c>
      <c r="C221" s="1">
        <v>10</v>
      </c>
      <c r="D221" s="18">
        <v>5202000</v>
      </c>
      <c r="E221" s="18">
        <v>0</v>
      </c>
      <c r="F221" s="18">
        <v>0</v>
      </c>
      <c r="G221" s="18">
        <v>110000</v>
      </c>
      <c r="H221" s="18">
        <v>10000</v>
      </c>
      <c r="I221" s="18">
        <v>100000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56</v>
      </c>
      <c r="C222" s="1">
        <v>5</v>
      </c>
      <c r="D222" s="18">
        <v>6254000</v>
      </c>
      <c r="E222" s="18">
        <v>0</v>
      </c>
      <c r="F222" s="18">
        <v>6254000</v>
      </c>
      <c r="G222" s="18">
        <v>3439700</v>
      </c>
      <c r="H222" s="18">
        <v>312700</v>
      </c>
      <c r="I222" s="18">
        <v>3127000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64</v>
      </c>
      <c r="C223" s="1">
        <v>38</v>
      </c>
      <c r="D223" s="18">
        <v>0</v>
      </c>
      <c r="E223" s="18">
        <v>814300000</v>
      </c>
      <c r="F223" s="18">
        <v>0</v>
      </c>
      <c r="G223" s="18">
        <v>81430.000000000015</v>
      </c>
      <c r="H223" s="18">
        <v>7402.7272727272721</v>
      </c>
      <c r="I223" s="18">
        <v>74027.272727272735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49</v>
      </c>
      <c r="C224" s="1">
        <v>3</v>
      </c>
      <c r="D224" s="18">
        <v>0</v>
      </c>
      <c r="E224" s="18">
        <v>70000000</v>
      </c>
      <c r="F224" s="18">
        <v>0</v>
      </c>
      <c r="G224" s="18">
        <v>115000</v>
      </c>
      <c r="H224" s="18">
        <v>10454.545454545456</v>
      </c>
      <c r="I224" s="18">
        <v>104545.45454545454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51</v>
      </c>
      <c r="C225" s="1">
        <v>3</v>
      </c>
      <c r="D225" s="18">
        <v>0</v>
      </c>
      <c r="E225" s="18">
        <v>200000000</v>
      </c>
      <c r="F225" s="18">
        <v>0</v>
      </c>
      <c r="G225" s="18">
        <v>200000</v>
      </c>
      <c r="H225" s="18">
        <v>18181.818181818184</v>
      </c>
      <c r="I225" s="18">
        <v>181818.18181818182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65</v>
      </c>
      <c r="C226" s="1">
        <v>50</v>
      </c>
      <c r="D226" s="18">
        <v>0</v>
      </c>
      <c r="E226" s="18">
        <v>97243220</v>
      </c>
      <c r="F226" s="18">
        <v>1848220</v>
      </c>
      <c r="G226" s="18">
        <v>831699</v>
      </c>
      <c r="H226" s="18">
        <v>75609</v>
      </c>
      <c r="I226" s="18">
        <v>756090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50</v>
      </c>
      <c r="C227" s="1">
        <v>21</v>
      </c>
      <c r="D227" s="18">
        <v>49089579</v>
      </c>
      <c r="E227" s="18">
        <v>0</v>
      </c>
      <c r="F227" s="18">
        <v>889579</v>
      </c>
      <c r="G227" s="18">
        <v>489268.45</v>
      </c>
      <c r="H227" s="18">
        <v>44478.95</v>
      </c>
      <c r="I227" s="18">
        <v>444789.5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64</v>
      </c>
      <c r="C228" s="1">
        <v>5</v>
      </c>
      <c r="D228" s="18">
        <v>0</v>
      </c>
      <c r="E228" s="18">
        <v>88000000</v>
      </c>
      <c r="F228" s="18">
        <v>0</v>
      </c>
      <c r="G228" s="18">
        <v>8800</v>
      </c>
      <c r="H228" s="18">
        <v>800</v>
      </c>
      <c r="I228" s="18">
        <v>8000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49</v>
      </c>
      <c r="C229" s="1">
        <v>1</v>
      </c>
      <c r="D229" s="18">
        <v>0</v>
      </c>
      <c r="E229" s="18">
        <v>25000000</v>
      </c>
      <c r="F229" s="18">
        <v>0</v>
      </c>
      <c r="G229" s="18">
        <v>40000</v>
      </c>
      <c r="H229" s="18">
        <v>3636.3636363636365</v>
      </c>
      <c r="I229" s="18">
        <v>36363.636363636368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65</v>
      </c>
      <c r="C230" s="1">
        <v>24</v>
      </c>
      <c r="D230" s="18">
        <v>0</v>
      </c>
      <c r="E230" s="18">
        <v>34382000</v>
      </c>
      <c r="F230" s="18">
        <v>782000</v>
      </c>
      <c r="G230" s="18">
        <v>351900</v>
      </c>
      <c r="H230" s="18">
        <v>31990.909090909092</v>
      </c>
      <c r="I230" s="18">
        <v>319909.09090909094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50</v>
      </c>
      <c r="C231" s="1">
        <v>14</v>
      </c>
      <c r="D231" s="18">
        <v>38526198</v>
      </c>
      <c r="E231" s="18">
        <v>0</v>
      </c>
      <c r="F231" s="18">
        <v>626198</v>
      </c>
      <c r="G231" s="18">
        <v>344408.9</v>
      </c>
      <c r="H231" s="18">
        <v>31309.9</v>
      </c>
      <c r="I231" s="18">
        <v>313099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67</v>
      </c>
      <c r="C232" s="1">
        <v>21</v>
      </c>
      <c r="D232" s="18">
        <v>15474000</v>
      </c>
      <c r="E232" s="18">
        <v>0</v>
      </c>
      <c r="F232" s="18">
        <v>1474000</v>
      </c>
      <c r="G232" s="18">
        <v>810700</v>
      </c>
      <c r="H232" s="18">
        <v>73700</v>
      </c>
      <c r="I232" s="18">
        <v>737000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52</v>
      </c>
      <c r="C233" s="1">
        <v>16</v>
      </c>
      <c r="D233" s="18">
        <v>29082000</v>
      </c>
      <c r="E233" s="18">
        <v>0</v>
      </c>
      <c r="F233" s="18">
        <v>0</v>
      </c>
      <c r="G233" s="18">
        <v>166541</v>
      </c>
      <c r="H233" s="18">
        <v>15140.09090909091</v>
      </c>
      <c r="I233" s="18">
        <v>151400.90909090909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59</v>
      </c>
      <c r="C234" s="1">
        <v>35</v>
      </c>
      <c r="D234" s="18">
        <v>87505506</v>
      </c>
      <c r="E234" s="18">
        <v>0</v>
      </c>
      <c r="F234" s="18">
        <v>0</v>
      </c>
      <c r="G234" s="18">
        <v>175011.012</v>
      </c>
      <c r="H234" s="18">
        <v>15910.092</v>
      </c>
      <c r="I234" s="18">
        <v>159100.92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</v>
      </c>
      <c r="D235" s="18">
        <v>13206000</v>
      </c>
      <c r="E235" s="18">
        <v>0</v>
      </c>
      <c r="F235" s="18">
        <v>0</v>
      </c>
      <c r="G235" s="18">
        <v>92000.000000000015</v>
      </c>
      <c r="H235" s="18">
        <v>8363.636363636364</v>
      </c>
      <c r="I235" s="18">
        <v>83636.363636363647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53</v>
      </c>
      <c r="C236" s="1">
        <v>2</v>
      </c>
      <c r="D236" s="18">
        <v>1429400</v>
      </c>
      <c r="E236" s="18">
        <v>0</v>
      </c>
      <c r="F236" s="18">
        <v>0</v>
      </c>
      <c r="G236" s="18">
        <v>15400</v>
      </c>
      <c r="H236" s="18">
        <v>1400</v>
      </c>
      <c r="I236" s="18">
        <v>14000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62</v>
      </c>
      <c r="C237" s="1">
        <v>2</v>
      </c>
      <c r="D237" s="18">
        <v>9895000</v>
      </c>
      <c r="E237" s="18">
        <v>0</v>
      </c>
      <c r="F237" s="18">
        <v>0</v>
      </c>
      <c r="G237" s="18">
        <v>24947.5</v>
      </c>
      <c r="H237" s="18">
        <v>2267.9545454545455</v>
      </c>
      <c r="I237" s="18">
        <v>22679.545454545456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55</v>
      </c>
      <c r="C238" s="1">
        <v>102</v>
      </c>
      <c r="D238" s="18">
        <v>161686214</v>
      </c>
      <c r="E238" s="18">
        <v>0</v>
      </c>
      <c r="F238" s="18">
        <v>0</v>
      </c>
      <c r="G238" s="18">
        <v>1173000</v>
      </c>
      <c r="H238" s="18">
        <v>106636.36363636363</v>
      </c>
      <c r="I238" s="18">
        <v>1066363.6363636365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68</v>
      </c>
      <c r="C239" s="1">
        <v>1</v>
      </c>
      <c r="D239" s="18">
        <v>218000</v>
      </c>
      <c r="E239" s="18">
        <v>0</v>
      </c>
      <c r="F239" s="18">
        <v>0</v>
      </c>
      <c r="G239" s="18">
        <v>13000.000000000002</v>
      </c>
      <c r="H239" s="18">
        <v>1181.8181818181818</v>
      </c>
      <c r="I239" s="18">
        <v>11818.181818181818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58</v>
      </c>
      <c r="C240" s="1">
        <v>17</v>
      </c>
      <c r="D240" s="18">
        <v>22593000</v>
      </c>
      <c r="E240" s="18">
        <v>0</v>
      </c>
      <c r="F240" s="18">
        <v>0</v>
      </c>
      <c r="G240" s="18">
        <v>187000</v>
      </c>
      <c r="H240" s="18">
        <v>17000</v>
      </c>
      <c r="I240" s="18">
        <v>170000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69</v>
      </c>
      <c r="C241" s="1">
        <v>1</v>
      </c>
      <c r="D241" s="18">
        <v>3680000</v>
      </c>
      <c r="E241" s="18">
        <v>0</v>
      </c>
      <c r="F241" s="18">
        <v>0</v>
      </c>
      <c r="G241" s="18">
        <v>29700</v>
      </c>
      <c r="H241" s="18">
        <v>2700</v>
      </c>
      <c r="I241" s="18">
        <v>27000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56</v>
      </c>
      <c r="C242" s="1">
        <v>2</v>
      </c>
      <c r="D242" s="18">
        <v>5520000</v>
      </c>
      <c r="E242" s="18">
        <v>0</v>
      </c>
      <c r="F242" s="18">
        <v>5520000</v>
      </c>
      <c r="G242" s="18">
        <v>3036000</v>
      </c>
      <c r="H242" s="18">
        <v>276000</v>
      </c>
      <c r="I242" s="18">
        <v>2760000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70</v>
      </c>
      <c r="C243" s="1">
        <v>9</v>
      </c>
      <c r="D243" s="18">
        <v>0</v>
      </c>
      <c r="E243" s="18">
        <v>2133000</v>
      </c>
      <c r="F243" s="18">
        <v>2133000</v>
      </c>
      <c r="G243" s="18">
        <v>959850</v>
      </c>
      <c r="H243" s="18">
        <v>87259.090909090912</v>
      </c>
      <c r="I243" s="18">
        <v>872590.90909090906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70</v>
      </c>
      <c r="C244" s="1">
        <v>101</v>
      </c>
      <c r="D244" s="18">
        <v>0</v>
      </c>
      <c r="E244" s="18">
        <v>46600000</v>
      </c>
      <c r="F244" s="18">
        <v>46600000</v>
      </c>
      <c r="G244" s="18">
        <v>20970000</v>
      </c>
      <c r="H244" s="18">
        <v>1906363.6363636365</v>
      </c>
      <c r="I244" s="18">
        <v>19063636.363636363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70</v>
      </c>
      <c r="C245" s="1">
        <v>32</v>
      </c>
      <c r="D245" s="18">
        <v>0</v>
      </c>
      <c r="E245" s="18">
        <v>10602000</v>
      </c>
      <c r="F245" s="18">
        <v>10602000</v>
      </c>
      <c r="G245" s="18">
        <v>4770900</v>
      </c>
      <c r="H245" s="18">
        <v>433718.18181818182</v>
      </c>
      <c r="I245" s="18">
        <v>4337181.8181818184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70</v>
      </c>
      <c r="C246" s="1">
        <v>95</v>
      </c>
      <c r="D246" s="18">
        <v>0</v>
      </c>
      <c r="E246" s="18">
        <v>45879509</v>
      </c>
      <c r="F246" s="18">
        <v>45879508</v>
      </c>
      <c r="G246" s="18">
        <v>20645779.05</v>
      </c>
      <c r="H246" s="18">
        <v>1876889.0045454544</v>
      </c>
      <c r="I246" s="18">
        <v>18768890.045454547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70</v>
      </c>
      <c r="C247" s="1">
        <v>75</v>
      </c>
      <c r="D247" s="18">
        <v>0</v>
      </c>
      <c r="E247" s="18">
        <v>63044000</v>
      </c>
      <c r="F247" s="18">
        <v>63044000</v>
      </c>
      <c r="G247" s="18">
        <v>28369800</v>
      </c>
      <c r="H247" s="18">
        <v>2579072.7272727275</v>
      </c>
      <c r="I247" s="18">
        <v>25790727.27272727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70</v>
      </c>
      <c r="C248" s="1">
        <v>25</v>
      </c>
      <c r="D248" s="18">
        <v>0</v>
      </c>
      <c r="E248" s="18">
        <v>15157000</v>
      </c>
      <c r="F248" s="18">
        <v>15157000</v>
      </c>
      <c r="G248" s="18">
        <v>6820650</v>
      </c>
      <c r="H248" s="18">
        <v>620059.09090909082</v>
      </c>
      <c r="I248" s="18">
        <v>6200590.9090909092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70</v>
      </c>
      <c r="C249" s="1">
        <v>1</v>
      </c>
      <c r="D249" s="18">
        <v>0</v>
      </c>
      <c r="E249" s="18">
        <v>5208340</v>
      </c>
      <c r="F249" s="18">
        <v>0</v>
      </c>
      <c r="G249" s="18">
        <v>0</v>
      </c>
      <c r="H249" s="18">
        <v>0</v>
      </c>
      <c r="I249" s="18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0" customFormat="1">
      <c r="A250" s="5"/>
      <c r="B250" s="5" t="s">
        <v>42</v>
      </c>
      <c r="C250" s="7">
        <f>sum(c175:c249)</f>
      </c>
      <c r="D250" s="19">
        <f>sum(d175:d249)</f>
      </c>
      <c r="E250" s="19">
        <f>sum(e175:e249)</f>
      </c>
      <c r="F250" s="19">
        <f>sum(f175:f249)</f>
      </c>
      <c r="G250" s="19">
        <f>sum(g175:g249)</f>
      </c>
      <c r="H250" s="19">
        <f>sum(h175:h249)</f>
      </c>
      <c r="I250" s="19">
        <f>sum(i175:i249)</f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="13" customFormat="1">
      <c r="A252" s="8" t="s">
        <v>71</v>
      </c>
      <c r="B252" s="8" t="s">
        <v>71</v>
      </c>
      <c r="C252" s="8" t="s">
        <v>71</v>
      </c>
      <c r="D252" s="8" t="s">
        <v>71</v>
      </c>
      <c r="E252" s="8" t="s">
        <v>71</v>
      </c>
      <c r="F252" s="8" t="s">
        <v>71</v>
      </c>
      <c r="G252" s="8" t="s">
        <v>71</v>
      </c>
      <c r="H252" s="8" t="s">
        <v>71</v>
      </c>
      <c r="I252" s="8" t="s">
        <v>71</v>
      </c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30" customHeight="1" s="15" customFormat="1">
      <c r="A253" s="16" t="s">
        <v>8</v>
      </c>
      <c r="B253" s="16" t="s">
        <v>9</v>
      </c>
      <c r="C253" s="16" t="s">
        <v>10</v>
      </c>
      <c r="D253" s="16" t="s">
        <v>11</v>
      </c>
      <c r="E253" s="16" t="s">
        <v>12</v>
      </c>
      <c r="F253" s="16" t="s">
        <v>72</v>
      </c>
      <c r="G253" s="16" t="s">
        <v>14</v>
      </c>
      <c r="H253" s="16" t="s">
        <v>48</v>
      </c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3">
        <v>1</v>
      </c>
      <c r="B254" s="1" t="s">
        <v>16</v>
      </c>
      <c r="C254" s="18">
        <v>1</v>
      </c>
      <c r="D254" s="18">
        <v>18563</v>
      </c>
      <c r="E254" s="18">
        <v>0</v>
      </c>
      <c r="F254" s="18">
        <v>16875.454545454544</v>
      </c>
      <c r="G254" s="18">
        <v>1687.5454545454545</v>
      </c>
      <c r="H254" s="18">
        <v>15187.909090909092</v>
      </c>
      <c r="I254" s="1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>
        <v>2</v>
      </c>
      <c r="B255" s="1" t="s">
        <v>17</v>
      </c>
      <c r="C255" s="18">
        <v>44</v>
      </c>
      <c r="D255" s="18">
        <v>1592988</v>
      </c>
      <c r="E255" s="18">
        <v>0</v>
      </c>
      <c r="F255" s="18">
        <v>1448170.9090909092</v>
      </c>
      <c r="G255" s="18">
        <v>144817.09090909091</v>
      </c>
      <c r="H255" s="18">
        <v>680640.32727272727</v>
      </c>
      <c r="I255" s="1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>
        <v>3</v>
      </c>
      <c r="B256" s="1" t="s">
        <v>18</v>
      </c>
      <c r="C256" s="18">
        <v>69</v>
      </c>
      <c r="D256" s="18">
        <v>1443000</v>
      </c>
      <c r="E256" s="18">
        <v>0</v>
      </c>
      <c r="F256" s="18">
        <v>1311818.1818181819</v>
      </c>
      <c r="G256" s="18">
        <v>131181.81818181818</v>
      </c>
      <c r="H256" s="18">
        <v>1180636.3636363635</v>
      </c>
      <c r="I256" s="1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>
        <v>4</v>
      </c>
      <c r="B257" s="1" t="s">
        <v>16</v>
      </c>
      <c r="C257" s="18">
        <v>5</v>
      </c>
      <c r="D257" s="18">
        <v>88155</v>
      </c>
      <c r="E257" s="18">
        <v>0</v>
      </c>
      <c r="F257" s="18">
        <v>80140.9090909091</v>
      </c>
      <c r="G257" s="18">
        <v>8014.090909090909</v>
      </c>
      <c r="H257" s="18">
        <v>72126.818181818177</v>
      </c>
      <c r="I257" s="1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>
        <v>5</v>
      </c>
      <c r="B258" s="1" t="s">
        <v>17</v>
      </c>
      <c r="C258" s="18">
        <v>75</v>
      </c>
      <c r="D258" s="18">
        <v>2849359</v>
      </c>
      <c r="E258" s="18">
        <v>0</v>
      </c>
      <c r="F258" s="18">
        <v>2590326.3636363638</v>
      </c>
      <c r="G258" s="18">
        <v>259032.63636363635</v>
      </c>
      <c r="H258" s="18">
        <v>1217453.3909090909</v>
      </c>
      <c r="I258" s="1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>
        <v>6</v>
      </c>
      <c r="B259" s="1" t="s">
        <v>19</v>
      </c>
      <c r="C259" s="18">
        <v>2</v>
      </c>
      <c r="D259" s="18">
        <v>0</v>
      </c>
      <c r="E259" s="18">
        <v>41746</v>
      </c>
      <c r="F259" s="18">
        <v>37950.909090909096</v>
      </c>
      <c r="G259" s="18">
        <v>3795.090909090909</v>
      </c>
      <c r="H259" s="18">
        <v>17836.927272727273</v>
      </c>
      <c r="I259" s="1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>
        <v>7</v>
      </c>
      <c r="B260" s="1" t="s">
        <v>20</v>
      </c>
      <c r="C260" s="18">
        <v>10</v>
      </c>
      <c r="D260" s="18">
        <v>469502</v>
      </c>
      <c r="E260" s="18">
        <v>0</v>
      </c>
      <c r="F260" s="18">
        <v>426820</v>
      </c>
      <c r="G260" s="18">
        <v>42682</v>
      </c>
      <c r="H260" s="18">
        <v>247555.6</v>
      </c>
      <c r="I260" s="1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>
        <v>8</v>
      </c>
      <c r="B261" s="1" t="s">
        <v>21</v>
      </c>
      <c r="C261" s="18">
        <v>3</v>
      </c>
      <c r="D261" s="18">
        <v>105000</v>
      </c>
      <c r="E261" s="18">
        <v>0</v>
      </c>
      <c r="F261" s="18">
        <v>95454.545454545456</v>
      </c>
      <c r="G261" s="18">
        <v>9545.454545454546</v>
      </c>
      <c r="H261" s="18">
        <v>85909.090909090926</v>
      </c>
      <c r="I261" s="1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>
        <v>9</v>
      </c>
      <c r="B262" s="1" t="s">
        <v>22</v>
      </c>
      <c r="C262" s="18">
        <v>4</v>
      </c>
      <c r="D262" s="18">
        <v>72215</v>
      </c>
      <c r="E262" s="18">
        <v>0</v>
      </c>
      <c r="F262" s="18">
        <v>65650</v>
      </c>
      <c r="G262" s="18">
        <v>6565</v>
      </c>
      <c r="H262" s="18">
        <v>65650</v>
      </c>
      <c r="I262" s="1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>
        <v>10</v>
      </c>
      <c r="B263" s="1" t="s">
        <v>20</v>
      </c>
      <c r="C263" s="18">
        <v>71</v>
      </c>
      <c r="D263" s="18">
        <v>1864245</v>
      </c>
      <c r="E263" s="18">
        <v>0</v>
      </c>
      <c r="F263" s="18">
        <v>1694768.1818181817</v>
      </c>
      <c r="G263" s="18">
        <v>169476.81818181818</v>
      </c>
      <c r="H263" s="18">
        <v>982965.54545454553</v>
      </c>
      <c r="I263" s="1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>
        <v>11</v>
      </c>
      <c r="B264" s="1" t="s">
        <v>23</v>
      </c>
      <c r="C264" s="18">
        <v>1</v>
      </c>
      <c r="D264" s="18">
        <v>378000</v>
      </c>
      <c r="E264" s="18">
        <v>0</v>
      </c>
      <c r="F264" s="18">
        <v>343636.36363636371</v>
      </c>
      <c r="G264" s="18">
        <v>34363.636363636368</v>
      </c>
      <c r="H264" s="18">
        <v>199309.09090909094</v>
      </c>
      <c r="I264" s="1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>
        <v>12</v>
      </c>
      <c r="B265" s="1" t="s">
        <v>24</v>
      </c>
      <c r="C265" s="18">
        <v>7</v>
      </c>
      <c r="D265" s="18">
        <v>385000</v>
      </c>
      <c r="E265" s="18">
        <v>0</v>
      </c>
      <c r="F265" s="18">
        <v>350000</v>
      </c>
      <c r="G265" s="18">
        <v>35000</v>
      </c>
      <c r="H265" s="18">
        <v>164500</v>
      </c>
      <c r="I265" s="1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>
        <v>13</v>
      </c>
      <c r="B266" s="1" t="s">
        <v>17</v>
      </c>
      <c r="C266" s="18">
        <v>6</v>
      </c>
      <c r="D266" s="18">
        <v>230507</v>
      </c>
      <c r="E266" s="18">
        <v>0</v>
      </c>
      <c r="F266" s="18">
        <v>209551.81818181818</v>
      </c>
      <c r="G266" s="18">
        <v>20955.18181818182</v>
      </c>
      <c r="H266" s="18">
        <v>98489.354545454553</v>
      </c>
      <c r="I266" s="1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>
        <v>14</v>
      </c>
      <c r="B267" s="1" t="s">
        <v>20</v>
      </c>
      <c r="C267" s="18">
        <v>12</v>
      </c>
      <c r="D267" s="18">
        <v>394603</v>
      </c>
      <c r="E267" s="18">
        <v>0</v>
      </c>
      <c r="F267" s="18">
        <v>358730</v>
      </c>
      <c r="G267" s="18">
        <v>35873</v>
      </c>
      <c r="H267" s="18">
        <v>208063.4</v>
      </c>
      <c r="I267" s="1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>
        <v>15</v>
      </c>
      <c r="B268" s="1" t="s">
        <v>23</v>
      </c>
      <c r="C268" s="18">
        <v>1</v>
      </c>
      <c r="D268" s="18">
        <v>117000</v>
      </c>
      <c r="E268" s="18">
        <v>0</v>
      </c>
      <c r="F268" s="18">
        <v>106363.63636363637</v>
      </c>
      <c r="G268" s="18">
        <v>10636.363636363638</v>
      </c>
      <c r="H268" s="18">
        <v>61690.909090909096</v>
      </c>
      <c r="I268" s="1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>
        <v>16</v>
      </c>
      <c r="B269" s="1" t="s">
        <v>25</v>
      </c>
      <c r="C269" s="18">
        <v>1</v>
      </c>
      <c r="D269" s="18">
        <v>2549210</v>
      </c>
      <c r="E269" s="18">
        <v>0</v>
      </c>
      <c r="F269" s="18">
        <v>2317463.6363636362</v>
      </c>
      <c r="G269" s="18">
        <v>231746.36363636365</v>
      </c>
      <c r="H269" s="18">
        <v>764763</v>
      </c>
      <c r="I269" s="1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>
        <v>17</v>
      </c>
      <c r="B270" s="1" t="s">
        <v>18</v>
      </c>
      <c r="C270" s="18">
        <v>57</v>
      </c>
      <c r="D270" s="18">
        <v>1254000</v>
      </c>
      <c r="E270" s="18">
        <v>0</v>
      </c>
      <c r="F270" s="18">
        <v>1140000</v>
      </c>
      <c r="G270" s="18">
        <v>114000</v>
      </c>
      <c r="H270" s="18">
        <v>1026000</v>
      </c>
      <c r="I270" s="1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>
        <v>18</v>
      </c>
      <c r="B271" s="1" t="s">
        <v>17</v>
      </c>
      <c r="C271" s="18">
        <v>51</v>
      </c>
      <c r="D271" s="18">
        <v>1948507</v>
      </c>
      <c r="E271" s="18">
        <v>0</v>
      </c>
      <c r="F271" s="18">
        <v>1771370</v>
      </c>
      <c r="G271" s="18">
        <v>177137</v>
      </c>
      <c r="H271" s="18">
        <v>832543.9</v>
      </c>
      <c r="I271" s="1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>
        <v>19</v>
      </c>
      <c r="B272" s="1" t="s">
        <v>20</v>
      </c>
      <c r="C272" s="18">
        <v>21</v>
      </c>
      <c r="D272" s="18">
        <v>625164</v>
      </c>
      <c r="E272" s="18">
        <v>0</v>
      </c>
      <c r="F272" s="18">
        <v>568330.90909090906</v>
      </c>
      <c r="G272" s="18">
        <v>56833.090909090919</v>
      </c>
      <c r="H272" s="18">
        <v>329631.92727272731</v>
      </c>
      <c r="I272" s="1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>
        <v>20</v>
      </c>
      <c r="B273" s="1" t="s">
        <v>19</v>
      </c>
      <c r="C273" s="18">
        <v>16</v>
      </c>
      <c r="D273" s="18">
        <v>0</v>
      </c>
      <c r="E273" s="18">
        <v>335233</v>
      </c>
      <c r="F273" s="18">
        <v>304757.27272727276</v>
      </c>
      <c r="G273" s="18">
        <v>30475.727272727272</v>
      </c>
      <c r="H273" s="18">
        <v>143235.91818181821</v>
      </c>
      <c r="I273" s="1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>
        <v>21</v>
      </c>
      <c r="B274" s="1" t="s">
        <v>20</v>
      </c>
      <c r="C274" s="18">
        <v>10</v>
      </c>
      <c r="D274" s="18">
        <v>247665</v>
      </c>
      <c r="E274" s="18">
        <v>0</v>
      </c>
      <c r="F274" s="18">
        <v>225150</v>
      </c>
      <c r="G274" s="18">
        <v>22515</v>
      </c>
      <c r="H274" s="18">
        <v>130587</v>
      </c>
      <c r="I274" s="1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>
        <v>22</v>
      </c>
      <c r="B275" s="1" t="s">
        <v>26</v>
      </c>
      <c r="C275" s="18">
        <v>7</v>
      </c>
      <c r="D275" s="18">
        <v>707333</v>
      </c>
      <c r="E275" s="18">
        <v>0</v>
      </c>
      <c r="F275" s="18">
        <v>643030</v>
      </c>
      <c r="G275" s="18">
        <v>64303</v>
      </c>
      <c r="H275" s="18">
        <v>643030</v>
      </c>
      <c r="I275" s="1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>
        <v>23</v>
      </c>
      <c r="B276" s="1" t="s">
        <v>19</v>
      </c>
      <c r="C276" s="18">
        <v>3</v>
      </c>
      <c r="D276" s="18">
        <v>0</v>
      </c>
      <c r="E276" s="18">
        <v>56294</v>
      </c>
      <c r="F276" s="18">
        <v>51176.363636363632</v>
      </c>
      <c r="G276" s="18">
        <v>5117.6363636363631</v>
      </c>
      <c r="H276" s="18">
        <v>24052.890909090907</v>
      </c>
      <c r="I276" s="1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>
        <v>24</v>
      </c>
      <c r="B277" s="1" t="s">
        <v>27</v>
      </c>
      <c r="C277" s="18">
        <v>1</v>
      </c>
      <c r="D277" s="18">
        <v>16130</v>
      </c>
      <c r="E277" s="18">
        <v>0</v>
      </c>
      <c r="F277" s="18">
        <v>14663.636363636364</v>
      </c>
      <c r="G277" s="18">
        <v>1466.3636363636363</v>
      </c>
      <c r="H277" s="18">
        <v>5865.454545454545</v>
      </c>
      <c r="I277" s="1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>
        <v>25</v>
      </c>
      <c r="B278" s="1" t="s">
        <v>17</v>
      </c>
      <c r="C278" s="18">
        <v>29</v>
      </c>
      <c r="D278" s="18">
        <v>966586</v>
      </c>
      <c r="E278" s="18">
        <v>0</v>
      </c>
      <c r="F278" s="18">
        <v>878714.54545454541</v>
      </c>
      <c r="G278" s="18">
        <v>87871.454545454544</v>
      </c>
      <c r="H278" s="18">
        <v>412995.83636363642</v>
      </c>
      <c r="I278" s="1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>
        <v>26</v>
      </c>
      <c r="B279" s="1" t="s">
        <v>19</v>
      </c>
      <c r="C279" s="18">
        <v>7</v>
      </c>
      <c r="D279" s="18">
        <v>0</v>
      </c>
      <c r="E279" s="18">
        <v>147376</v>
      </c>
      <c r="F279" s="18">
        <v>133978.18181818182</v>
      </c>
      <c r="G279" s="18">
        <v>13397.818181818182</v>
      </c>
      <c r="H279" s="18">
        <v>62969.74545454546</v>
      </c>
      <c r="I279" s="1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>
        <v>27</v>
      </c>
      <c r="B280" s="1" t="s">
        <v>16</v>
      </c>
      <c r="C280" s="18">
        <v>17</v>
      </c>
      <c r="D280" s="18">
        <v>215706</v>
      </c>
      <c r="E280" s="18">
        <v>0</v>
      </c>
      <c r="F280" s="18">
        <v>196096.36363636365</v>
      </c>
      <c r="G280" s="18">
        <v>19609.636363636364</v>
      </c>
      <c r="H280" s="18">
        <v>176486.72727272729</v>
      </c>
      <c r="I280" s="1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>
        <v>28</v>
      </c>
      <c r="B281" s="1" t="s">
        <v>17</v>
      </c>
      <c r="C281" s="18">
        <v>51</v>
      </c>
      <c r="D281" s="18">
        <v>1767051</v>
      </c>
      <c r="E281" s="18">
        <v>0</v>
      </c>
      <c r="F281" s="18">
        <v>1606410</v>
      </c>
      <c r="G281" s="18">
        <v>160641</v>
      </c>
      <c r="H281" s="18">
        <v>755012.7</v>
      </c>
      <c r="I281" s="1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>
        <v>29</v>
      </c>
      <c r="B282" s="1" t="s">
        <v>20</v>
      </c>
      <c r="C282" s="18">
        <v>11</v>
      </c>
      <c r="D282" s="18">
        <v>368500</v>
      </c>
      <c r="E282" s="18">
        <v>0</v>
      </c>
      <c r="F282" s="18">
        <v>335000</v>
      </c>
      <c r="G282" s="18">
        <v>33500</v>
      </c>
      <c r="H282" s="18">
        <v>194300</v>
      </c>
      <c r="I282" s="1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>
        <v>30</v>
      </c>
      <c r="B283" s="1" t="s">
        <v>28</v>
      </c>
      <c r="C283" s="18">
        <v>12</v>
      </c>
      <c r="D283" s="18">
        <v>540000</v>
      </c>
      <c r="E283" s="18">
        <v>0</v>
      </c>
      <c r="F283" s="18">
        <v>490909.09090909094</v>
      </c>
      <c r="G283" s="18">
        <v>49090.909090909096</v>
      </c>
      <c r="H283" s="18">
        <v>490909.09090909094</v>
      </c>
      <c r="I283" s="1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>
        <v>31</v>
      </c>
      <c r="B284" s="1" t="s">
        <v>29</v>
      </c>
      <c r="C284" s="18">
        <v>2</v>
      </c>
      <c r="D284" s="18">
        <v>1176604</v>
      </c>
      <c r="E284" s="18">
        <v>0</v>
      </c>
      <c r="F284" s="18">
        <v>1069640</v>
      </c>
      <c r="G284" s="18">
        <v>106964</v>
      </c>
      <c r="H284" s="18">
        <v>620391.2</v>
      </c>
      <c r="I284" s="1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>
        <v>32</v>
      </c>
      <c r="B285" s="1" t="s">
        <v>30</v>
      </c>
      <c r="C285" s="18">
        <v>2</v>
      </c>
      <c r="D285" s="18">
        <v>34000</v>
      </c>
      <c r="E285" s="18">
        <v>0</v>
      </c>
      <c r="F285" s="18">
        <v>30909.090909090912</v>
      </c>
      <c r="G285" s="18">
        <v>3090.909090909091</v>
      </c>
      <c r="H285" s="18">
        <v>17927.272727272728</v>
      </c>
      <c r="I285" s="1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>
        <v>33</v>
      </c>
      <c r="B286" s="1" t="s">
        <v>31</v>
      </c>
      <c r="C286" s="18">
        <v>50</v>
      </c>
      <c r="D286" s="18">
        <v>150000</v>
      </c>
      <c r="E286" s="18">
        <v>0</v>
      </c>
      <c r="F286" s="18">
        <v>150000</v>
      </c>
      <c r="G286" s="18">
        <v>0</v>
      </c>
      <c r="H286" s="18">
        <v>87000</v>
      </c>
      <c r="I286" s="1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>
        <v>34</v>
      </c>
      <c r="B287" s="1" t="s">
        <v>16</v>
      </c>
      <c r="C287" s="18">
        <v>17</v>
      </c>
      <c r="D287" s="18">
        <v>216998</v>
      </c>
      <c r="E287" s="18">
        <v>0</v>
      </c>
      <c r="F287" s="18">
        <v>197270.90909090912</v>
      </c>
      <c r="G287" s="18">
        <v>19727.090909090912</v>
      </c>
      <c r="H287" s="18">
        <v>177543.81818181821</v>
      </c>
      <c r="I287" s="1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>
        <v>35</v>
      </c>
      <c r="B288" s="1" t="s">
        <v>17</v>
      </c>
      <c r="C288" s="18">
        <v>103</v>
      </c>
      <c r="D288" s="18">
        <v>3916650</v>
      </c>
      <c r="E288" s="18">
        <v>0</v>
      </c>
      <c r="F288" s="18">
        <v>3560590.9090909092</v>
      </c>
      <c r="G288" s="18">
        <v>356059.09090909094</v>
      </c>
      <c r="H288" s="18">
        <v>1673477.7272727273</v>
      </c>
      <c r="I288" s="1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>
        <v>36</v>
      </c>
      <c r="B289" s="1" t="s">
        <v>19</v>
      </c>
      <c r="C289" s="18">
        <v>20</v>
      </c>
      <c r="D289" s="18">
        <v>433272</v>
      </c>
      <c r="E289" s="18">
        <v>0</v>
      </c>
      <c r="F289" s="18">
        <v>393883.63636363641</v>
      </c>
      <c r="G289" s="18">
        <v>39388.36363636364</v>
      </c>
      <c r="H289" s="18">
        <v>185125.30909090911</v>
      </c>
      <c r="I289" s="1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>
        <v>37</v>
      </c>
      <c r="B290" s="1" t="s">
        <v>22</v>
      </c>
      <c r="C290" s="18">
        <v>2</v>
      </c>
      <c r="D290" s="18">
        <v>33605</v>
      </c>
      <c r="E290" s="18">
        <v>0</v>
      </c>
      <c r="F290" s="18">
        <v>30550</v>
      </c>
      <c r="G290" s="18">
        <v>3055</v>
      </c>
      <c r="H290" s="18">
        <v>30550</v>
      </c>
      <c r="I290" s="1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>
        <v>38</v>
      </c>
      <c r="B291" s="1" t="s">
        <v>22</v>
      </c>
      <c r="C291" s="18">
        <v>4</v>
      </c>
      <c r="D291" s="18">
        <v>63085</v>
      </c>
      <c r="E291" s="18">
        <v>0</v>
      </c>
      <c r="F291" s="18">
        <v>57350</v>
      </c>
      <c r="G291" s="18">
        <v>5735</v>
      </c>
      <c r="H291" s="18">
        <v>57350</v>
      </c>
      <c r="I291" s="1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>
        <v>39</v>
      </c>
      <c r="B292" s="1" t="s">
        <v>20</v>
      </c>
      <c r="C292" s="18">
        <v>77</v>
      </c>
      <c r="D292" s="18">
        <v>1571369</v>
      </c>
      <c r="E292" s="18">
        <v>0</v>
      </c>
      <c r="F292" s="18">
        <v>1428517.2727272729</v>
      </c>
      <c r="G292" s="18">
        <v>142851.72727272727</v>
      </c>
      <c r="H292" s="18">
        <v>828540.01818181819</v>
      </c>
      <c r="I292" s="1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>
        <v>40</v>
      </c>
      <c r="B293" s="1" t="s">
        <v>16</v>
      </c>
      <c r="C293" s="18">
        <v>1</v>
      </c>
      <c r="D293" s="18">
        <v>11880</v>
      </c>
      <c r="E293" s="18">
        <v>0</v>
      </c>
      <c r="F293" s="18">
        <v>10800</v>
      </c>
      <c r="G293" s="18">
        <v>1080</v>
      </c>
      <c r="H293" s="18">
        <v>9720</v>
      </c>
      <c r="I293" s="1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>
        <v>41</v>
      </c>
      <c r="B294" s="1" t="s">
        <v>17</v>
      </c>
      <c r="C294" s="18">
        <v>6</v>
      </c>
      <c r="D294" s="18">
        <v>145119</v>
      </c>
      <c r="E294" s="18">
        <v>0</v>
      </c>
      <c r="F294" s="18">
        <v>131926.36363636365</v>
      </c>
      <c r="G294" s="18">
        <v>13192.636363636364</v>
      </c>
      <c r="H294" s="18">
        <v>62005.390909090907</v>
      </c>
      <c r="I294" s="1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>
        <v>42</v>
      </c>
      <c r="B295" s="1" t="s">
        <v>32</v>
      </c>
      <c r="C295" s="18">
        <v>77</v>
      </c>
      <c r="D295" s="18">
        <v>1114992</v>
      </c>
      <c r="E295" s="18">
        <v>0</v>
      </c>
      <c r="F295" s="18">
        <v>1013629.0909090909</v>
      </c>
      <c r="G295" s="18">
        <v>101362.90909090909</v>
      </c>
      <c r="H295" s="18">
        <v>587904.8727272728</v>
      </c>
      <c r="I295" s="1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>
        <v>43</v>
      </c>
      <c r="B296" s="1" t="s">
        <v>33</v>
      </c>
      <c r="C296" s="18">
        <v>4</v>
      </c>
      <c r="D296" s="18">
        <v>54000</v>
      </c>
      <c r="E296" s="18">
        <v>0</v>
      </c>
      <c r="F296" s="18">
        <v>49090.909090909096</v>
      </c>
      <c r="G296" s="18">
        <v>4909.090909090909</v>
      </c>
      <c r="H296" s="18">
        <v>49090.909090909096</v>
      </c>
      <c r="I296" s="1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>
        <v>44</v>
      </c>
      <c r="B297" s="1" t="s">
        <v>34</v>
      </c>
      <c r="C297" s="18">
        <v>6</v>
      </c>
      <c r="D297" s="18">
        <v>82000</v>
      </c>
      <c r="E297" s="18">
        <v>0</v>
      </c>
      <c r="F297" s="18">
        <v>74545.454545454544</v>
      </c>
      <c r="G297" s="18">
        <v>7454.545454545455</v>
      </c>
      <c r="H297" s="18">
        <v>35036.363636363632</v>
      </c>
      <c r="I297" s="1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>
        <v>45</v>
      </c>
      <c r="B298" s="1" t="s">
        <v>35</v>
      </c>
      <c r="C298" s="18">
        <v>1</v>
      </c>
      <c r="D298" s="18">
        <v>13000</v>
      </c>
      <c r="E298" s="18">
        <v>0</v>
      </c>
      <c r="F298" s="18">
        <v>11818.181818181818</v>
      </c>
      <c r="G298" s="18">
        <v>1181.8181818181818</v>
      </c>
      <c r="H298" s="18">
        <v>10636.363636363636</v>
      </c>
      <c r="I298" s="1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>
        <v>46</v>
      </c>
      <c r="B299" s="1" t="s">
        <v>23</v>
      </c>
      <c r="C299" s="18">
        <v>3</v>
      </c>
      <c r="D299" s="18">
        <v>1603000</v>
      </c>
      <c r="E299" s="18">
        <v>0</v>
      </c>
      <c r="F299" s="18">
        <v>1457272.7272727273</v>
      </c>
      <c r="G299" s="18">
        <v>145727.27272727274</v>
      </c>
      <c r="H299" s="18">
        <v>845218.18181818177</v>
      </c>
      <c r="I299" s="1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>
        <v>47</v>
      </c>
      <c r="B300" s="1" t="s">
        <v>16</v>
      </c>
      <c r="C300" s="18">
        <v>6</v>
      </c>
      <c r="D300" s="18">
        <v>103951</v>
      </c>
      <c r="E300" s="18">
        <v>0</v>
      </c>
      <c r="F300" s="18">
        <v>94500.9090909091</v>
      </c>
      <c r="G300" s="18">
        <v>9450.09090909091</v>
      </c>
      <c r="H300" s="18">
        <v>85050.818181818191</v>
      </c>
      <c r="I300" s="1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>
        <v>48</v>
      </c>
      <c r="B301" s="1" t="s">
        <v>17</v>
      </c>
      <c r="C301" s="18">
        <v>29</v>
      </c>
      <c r="D301" s="18">
        <v>1125878</v>
      </c>
      <c r="E301" s="18">
        <v>0</v>
      </c>
      <c r="F301" s="18">
        <v>1023525.4545454546</v>
      </c>
      <c r="G301" s="18">
        <v>102352.54545454546</v>
      </c>
      <c r="H301" s="18">
        <v>481056.96363636368</v>
      </c>
      <c r="I301" s="1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>
        <v>49</v>
      </c>
      <c r="B302" s="1" t="s">
        <v>25</v>
      </c>
      <c r="C302" s="18">
        <v>1</v>
      </c>
      <c r="D302" s="18">
        <v>1384733</v>
      </c>
      <c r="E302" s="18">
        <v>0</v>
      </c>
      <c r="F302" s="18">
        <v>1258848.1818181819</v>
      </c>
      <c r="G302" s="18">
        <v>125884.81818181819</v>
      </c>
      <c r="H302" s="18">
        <v>415419.9</v>
      </c>
      <c r="I302" s="1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>
        <v>50</v>
      </c>
      <c r="B303" s="1" t="s">
        <v>23</v>
      </c>
      <c r="C303" s="18">
        <v>1</v>
      </c>
      <c r="D303" s="18">
        <v>594000</v>
      </c>
      <c r="E303" s="18">
        <v>0</v>
      </c>
      <c r="F303" s="18">
        <v>540000</v>
      </c>
      <c r="G303" s="18">
        <v>54000</v>
      </c>
      <c r="H303" s="18">
        <v>313200</v>
      </c>
      <c r="I303" s="1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>
        <v>51</v>
      </c>
      <c r="B304" s="1" t="s">
        <v>35</v>
      </c>
      <c r="C304" s="18">
        <v>6</v>
      </c>
      <c r="D304" s="18">
        <v>84000</v>
      </c>
      <c r="E304" s="18">
        <v>0</v>
      </c>
      <c r="F304" s="18">
        <v>76363.636363636368</v>
      </c>
      <c r="G304" s="18">
        <v>7636.363636363636</v>
      </c>
      <c r="H304" s="18">
        <v>68727.272727272735</v>
      </c>
      <c r="I304" s="1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>
        <v>52</v>
      </c>
      <c r="B305" s="1" t="s">
        <v>34</v>
      </c>
      <c r="C305" s="18">
        <v>29</v>
      </c>
      <c r="D305" s="18">
        <v>469734</v>
      </c>
      <c r="E305" s="18">
        <v>0</v>
      </c>
      <c r="F305" s="18">
        <v>427030.90909090912</v>
      </c>
      <c r="G305" s="18">
        <v>42703.090909090912</v>
      </c>
      <c r="H305" s="18">
        <v>200704.52727272731</v>
      </c>
      <c r="I305" s="1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>
        <v>53</v>
      </c>
      <c r="B306" s="1" t="s">
        <v>33</v>
      </c>
      <c r="C306" s="18">
        <v>6</v>
      </c>
      <c r="D306" s="18">
        <v>85888</v>
      </c>
      <c r="E306" s="18">
        <v>0</v>
      </c>
      <c r="F306" s="18">
        <v>78080</v>
      </c>
      <c r="G306" s="18">
        <v>7808</v>
      </c>
      <c r="H306" s="18">
        <v>78080</v>
      </c>
      <c r="I306" s="1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>
        <v>54</v>
      </c>
      <c r="B307" s="1" t="s">
        <v>32</v>
      </c>
      <c r="C307" s="18">
        <v>44</v>
      </c>
      <c r="D307" s="18">
        <v>630995</v>
      </c>
      <c r="E307" s="18">
        <v>0</v>
      </c>
      <c r="F307" s="18">
        <v>573631.81818181823</v>
      </c>
      <c r="G307" s="18">
        <v>57363.181818181823</v>
      </c>
      <c r="H307" s="18">
        <v>332706.45454545459</v>
      </c>
      <c r="I307" s="1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>
        <v>55</v>
      </c>
      <c r="B308" s="1" t="s">
        <v>22</v>
      </c>
      <c r="C308" s="18">
        <v>6</v>
      </c>
      <c r="D308" s="18">
        <v>94492</v>
      </c>
      <c r="E308" s="18">
        <v>0</v>
      </c>
      <c r="F308" s="18">
        <v>85901.818181818191</v>
      </c>
      <c r="G308" s="18">
        <v>8590.18181818182</v>
      </c>
      <c r="H308" s="18">
        <v>85901.818181818191</v>
      </c>
      <c r="I308" s="1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>
        <v>56</v>
      </c>
      <c r="B309" s="1" t="s">
        <v>20</v>
      </c>
      <c r="C309" s="18">
        <v>44</v>
      </c>
      <c r="D309" s="18">
        <v>978939</v>
      </c>
      <c r="E309" s="18">
        <v>0</v>
      </c>
      <c r="F309" s="18">
        <v>889944.54545454541</v>
      </c>
      <c r="G309" s="18">
        <v>88994.454545454544</v>
      </c>
      <c r="H309" s="18">
        <v>516167.83636363636</v>
      </c>
      <c r="I309" s="1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>
        <v>57</v>
      </c>
      <c r="B310" s="1" t="s">
        <v>25</v>
      </c>
      <c r="C310" s="18">
        <v>1</v>
      </c>
      <c r="D310" s="18">
        <v>1384733</v>
      </c>
      <c r="E310" s="18">
        <v>0</v>
      </c>
      <c r="F310" s="18">
        <v>1258848.1818181819</v>
      </c>
      <c r="G310" s="18">
        <v>125884.81818181819</v>
      </c>
      <c r="H310" s="18">
        <v>415419.9</v>
      </c>
      <c r="I310" s="1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>
        <v>58</v>
      </c>
      <c r="B311" s="1" t="s">
        <v>20</v>
      </c>
      <c r="C311" s="18">
        <v>3</v>
      </c>
      <c r="D311" s="18">
        <v>109230</v>
      </c>
      <c r="E311" s="18">
        <v>0</v>
      </c>
      <c r="F311" s="18">
        <v>99300</v>
      </c>
      <c r="G311" s="18">
        <v>9930</v>
      </c>
      <c r="H311" s="18">
        <v>57594</v>
      </c>
      <c r="I311" s="1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>
        <v>59</v>
      </c>
      <c r="B312" s="1" t="s">
        <v>29</v>
      </c>
      <c r="C312" s="18">
        <v>1</v>
      </c>
      <c r="D312" s="18">
        <v>333960</v>
      </c>
      <c r="E312" s="18">
        <v>0</v>
      </c>
      <c r="F312" s="18">
        <v>303600</v>
      </c>
      <c r="G312" s="18">
        <v>30360</v>
      </c>
      <c r="H312" s="18">
        <v>176088</v>
      </c>
      <c r="I312" s="1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>
        <v>60</v>
      </c>
      <c r="B313" s="1" t="s">
        <v>30</v>
      </c>
      <c r="C313" s="18">
        <v>1</v>
      </c>
      <c r="D313" s="18">
        <v>15000</v>
      </c>
      <c r="E313" s="18">
        <v>0</v>
      </c>
      <c r="F313" s="18">
        <v>13636.363636363636</v>
      </c>
      <c r="G313" s="18">
        <v>1363.6363636363635</v>
      </c>
      <c r="H313" s="18">
        <v>7909.0909090909081</v>
      </c>
      <c r="I313" s="1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>
        <v>61</v>
      </c>
      <c r="B314" s="1" t="s">
        <v>17</v>
      </c>
      <c r="C314" s="18">
        <v>62</v>
      </c>
      <c r="D314" s="18">
        <v>1582872</v>
      </c>
      <c r="E314" s="18">
        <v>0</v>
      </c>
      <c r="F314" s="18">
        <v>1438974.5454545454</v>
      </c>
      <c r="G314" s="18">
        <v>143897.45454545453</v>
      </c>
      <c r="H314" s="18">
        <v>676318.03636363649</v>
      </c>
      <c r="I314" s="1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>
        <v>62</v>
      </c>
      <c r="B315" s="1" t="s">
        <v>27</v>
      </c>
      <c r="C315" s="18">
        <v>3</v>
      </c>
      <c r="D315" s="18">
        <v>84439</v>
      </c>
      <c r="E315" s="18">
        <v>0</v>
      </c>
      <c r="F315" s="18">
        <v>76762.727272727265</v>
      </c>
      <c r="G315" s="18">
        <v>7676.2727272727279</v>
      </c>
      <c r="H315" s="18">
        <v>30705.090909090912</v>
      </c>
      <c r="I315" s="1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>
        <v>63</v>
      </c>
      <c r="B316" s="1" t="s">
        <v>19</v>
      </c>
      <c r="C316" s="18">
        <v>3</v>
      </c>
      <c r="D316" s="18">
        <v>0</v>
      </c>
      <c r="E316" s="18">
        <v>87286</v>
      </c>
      <c r="F316" s="18">
        <v>79350.909090909088</v>
      </c>
      <c r="G316" s="18">
        <v>7935.090909090909</v>
      </c>
      <c r="H316" s="18">
        <v>37294.927272727276</v>
      </c>
      <c r="I316" s="1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>
        <v>64</v>
      </c>
      <c r="B317" s="1" t="s">
        <v>16</v>
      </c>
      <c r="C317" s="18">
        <v>3</v>
      </c>
      <c r="D317" s="18">
        <v>127611</v>
      </c>
      <c r="E317" s="18">
        <v>0</v>
      </c>
      <c r="F317" s="18">
        <v>116010</v>
      </c>
      <c r="G317" s="18">
        <v>11601</v>
      </c>
      <c r="H317" s="18">
        <v>104409</v>
      </c>
      <c r="I317" s="1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>
        <v>65</v>
      </c>
      <c r="B318" s="1" t="s">
        <v>16</v>
      </c>
      <c r="C318" s="18">
        <v>10</v>
      </c>
      <c r="D318" s="18">
        <v>123915</v>
      </c>
      <c r="E318" s="18">
        <v>0</v>
      </c>
      <c r="F318" s="18">
        <v>112650</v>
      </c>
      <c r="G318" s="18">
        <v>11265</v>
      </c>
      <c r="H318" s="18">
        <v>101385</v>
      </c>
      <c r="I318" s="1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>
        <v>66</v>
      </c>
      <c r="B319" s="1" t="s">
        <v>17</v>
      </c>
      <c r="C319" s="18">
        <v>102</v>
      </c>
      <c r="D319" s="18">
        <v>3514940</v>
      </c>
      <c r="E319" s="18">
        <v>0</v>
      </c>
      <c r="F319" s="18">
        <v>3195400</v>
      </c>
      <c r="G319" s="18">
        <v>319540</v>
      </c>
      <c r="H319" s="18">
        <v>1501838</v>
      </c>
      <c r="I319" s="1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>
        <v>67</v>
      </c>
      <c r="B320" s="1" t="s">
        <v>27</v>
      </c>
      <c r="C320" s="18">
        <v>3</v>
      </c>
      <c r="D320" s="18">
        <v>63567</v>
      </c>
      <c r="E320" s="18">
        <v>0</v>
      </c>
      <c r="F320" s="18">
        <v>57788.181818181816</v>
      </c>
      <c r="G320" s="18">
        <v>5778.818181818182</v>
      </c>
      <c r="H320" s="18">
        <v>23115.272727272728</v>
      </c>
      <c r="I320" s="1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>
        <v>68</v>
      </c>
      <c r="B321" s="1" t="s">
        <v>36</v>
      </c>
      <c r="C321" s="18">
        <v>1</v>
      </c>
      <c r="D321" s="18">
        <v>14300</v>
      </c>
      <c r="E321" s="18">
        <v>0</v>
      </c>
      <c r="F321" s="18">
        <v>13000</v>
      </c>
      <c r="G321" s="18">
        <v>1300</v>
      </c>
      <c r="H321" s="18">
        <v>7540</v>
      </c>
      <c r="I321" s="1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>
        <v>69</v>
      </c>
      <c r="B322" s="1" t="s">
        <v>22</v>
      </c>
      <c r="C322" s="18">
        <v>1</v>
      </c>
      <c r="D322" s="18">
        <v>19305</v>
      </c>
      <c r="E322" s="18">
        <v>0</v>
      </c>
      <c r="F322" s="18">
        <v>17550</v>
      </c>
      <c r="G322" s="18">
        <v>1755</v>
      </c>
      <c r="H322" s="18">
        <v>17550</v>
      </c>
      <c r="I322" s="1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>
        <v>70</v>
      </c>
      <c r="B323" s="1" t="s">
        <v>20</v>
      </c>
      <c r="C323" s="18">
        <v>24</v>
      </c>
      <c r="D323" s="18">
        <v>1106886</v>
      </c>
      <c r="E323" s="18">
        <v>0</v>
      </c>
      <c r="F323" s="18">
        <v>1006260</v>
      </c>
      <c r="G323" s="18">
        <v>100626</v>
      </c>
      <c r="H323" s="18">
        <v>583630.8</v>
      </c>
      <c r="I323" s="1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>
        <v>71</v>
      </c>
      <c r="B324" s="1" t="s">
        <v>29</v>
      </c>
      <c r="C324" s="18">
        <v>2</v>
      </c>
      <c r="D324" s="18">
        <v>750915</v>
      </c>
      <c r="E324" s="18">
        <v>0</v>
      </c>
      <c r="F324" s="18">
        <v>682650</v>
      </c>
      <c r="G324" s="18">
        <v>68265</v>
      </c>
      <c r="H324" s="18">
        <v>395937</v>
      </c>
      <c r="I324" s="1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>
        <v>72</v>
      </c>
      <c r="B325" s="1" t="s">
        <v>30</v>
      </c>
      <c r="C325" s="18">
        <v>1</v>
      </c>
      <c r="D325" s="18">
        <v>15000</v>
      </c>
      <c r="E325" s="18">
        <v>0</v>
      </c>
      <c r="F325" s="18">
        <v>13636.363636363636</v>
      </c>
      <c r="G325" s="18">
        <v>1363.6363636363635</v>
      </c>
      <c r="H325" s="18">
        <v>7909.0909090909081</v>
      </c>
      <c r="I325" s="1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>
        <v>73</v>
      </c>
      <c r="B326" s="1" t="s">
        <v>31</v>
      </c>
      <c r="C326" s="18">
        <v>15</v>
      </c>
      <c r="D326" s="18">
        <v>45000</v>
      </c>
      <c r="E326" s="18">
        <v>0</v>
      </c>
      <c r="F326" s="18">
        <v>45000</v>
      </c>
      <c r="G326" s="18">
        <v>0</v>
      </c>
      <c r="H326" s="18">
        <v>26100</v>
      </c>
      <c r="I326" s="1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>
        <v>74</v>
      </c>
      <c r="B327" s="1" t="s">
        <v>28</v>
      </c>
      <c r="C327" s="18">
        <v>3</v>
      </c>
      <c r="D327" s="18">
        <v>135000</v>
      </c>
      <c r="E327" s="18">
        <v>0</v>
      </c>
      <c r="F327" s="18">
        <v>122727.27272727274</v>
      </c>
      <c r="G327" s="18">
        <v>12272.727272727274</v>
      </c>
      <c r="H327" s="18">
        <v>122727.27272727274</v>
      </c>
      <c r="I327" s="1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>
        <v>75</v>
      </c>
      <c r="B328" s="1" t="s">
        <v>19</v>
      </c>
      <c r="C328" s="18">
        <v>16</v>
      </c>
      <c r="D328" s="18">
        <v>0</v>
      </c>
      <c r="E328" s="18">
        <v>391525</v>
      </c>
      <c r="F328" s="18">
        <v>355931.81818181823</v>
      </c>
      <c r="G328" s="18">
        <v>35593.181818181823</v>
      </c>
      <c r="H328" s="18">
        <v>167287.95454545456</v>
      </c>
      <c r="I328" s="1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>
        <v>76</v>
      </c>
      <c r="B329" s="1" t="s">
        <v>16</v>
      </c>
      <c r="C329" s="18">
        <v>7</v>
      </c>
      <c r="D329" s="18">
        <v>120285</v>
      </c>
      <c r="E329" s="18">
        <v>0</v>
      </c>
      <c r="F329" s="18">
        <v>109350</v>
      </c>
      <c r="G329" s="18">
        <v>10935</v>
      </c>
      <c r="H329" s="18">
        <v>98415</v>
      </c>
      <c r="I329" s="1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>
        <v>77</v>
      </c>
      <c r="B330" s="1" t="s">
        <v>17</v>
      </c>
      <c r="C330" s="18">
        <v>47</v>
      </c>
      <c r="D330" s="18">
        <v>1757501</v>
      </c>
      <c r="E330" s="18">
        <v>0</v>
      </c>
      <c r="F330" s="18">
        <v>1597728.1818181819</v>
      </c>
      <c r="G330" s="18">
        <v>159772.81818181821</v>
      </c>
      <c r="H330" s="18">
        <v>750932.2454545456</v>
      </c>
      <c r="I330" s="1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>
        <v>78</v>
      </c>
      <c r="B331" s="1" t="s">
        <v>25</v>
      </c>
      <c r="C331" s="18">
        <v>2</v>
      </c>
      <c r="D331" s="18">
        <v>1114581</v>
      </c>
      <c r="E331" s="18">
        <v>0</v>
      </c>
      <c r="F331" s="18">
        <v>1013255.4545454545</v>
      </c>
      <c r="G331" s="18">
        <v>101325.54545454546</v>
      </c>
      <c r="H331" s="18">
        <v>334374.3</v>
      </c>
      <c r="I331" s="1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>
        <v>79</v>
      </c>
      <c r="B332" s="1" t="s">
        <v>37</v>
      </c>
      <c r="C332" s="18">
        <v>1</v>
      </c>
      <c r="D332" s="18">
        <v>32000</v>
      </c>
      <c r="E332" s="18">
        <v>0</v>
      </c>
      <c r="F332" s="18">
        <v>32000</v>
      </c>
      <c r="G332" s="18">
        <v>0</v>
      </c>
      <c r="H332" s="18">
        <v>0</v>
      </c>
      <c r="I332" s="1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>
        <v>80</v>
      </c>
      <c r="B333" s="1" t="s">
        <v>18</v>
      </c>
      <c r="C333" s="18">
        <v>78</v>
      </c>
      <c r="D333" s="18">
        <v>1614000</v>
      </c>
      <c r="E333" s="18">
        <v>0</v>
      </c>
      <c r="F333" s="18">
        <v>1467272.7272727273</v>
      </c>
      <c r="G333" s="18">
        <v>146727.27272727274</v>
      </c>
      <c r="H333" s="18">
        <v>1320545.4545454546</v>
      </c>
      <c r="I333" s="1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>
        <v>81</v>
      </c>
      <c r="B334" s="1" t="s">
        <v>22</v>
      </c>
      <c r="C334" s="18">
        <v>10</v>
      </c>
      <c r="D334" s="18">
        <v>206209</v>
      </c>
      <c r="E334" s="18">
        <v>0</v>
      </c>
      <c r="F334" s="18">
        <v>187462.72727272729</v>
      </c>
      <c r="G334" s="18">
        <v>18746.272727272728</v>
      </c>
      <c r="H334" s="18">
        <v>187462.72727272729</v>
      </c>
      <c r="I334" s="1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>
        <v>82</v>
      </c>
      <c r="B335" s="1" t="s">
        <v>20</v>
      </c>
      <c r="C335" s="18">
        <v>59</v>
      </c>
      <c r="D335" s="18">
        <v>1403131</v>
      </c>
      <c r="E335" s="18">
        <v>0</v>
      </c>
      <c r="F335" s="18">
        <v>1275573.6363636362</v>
      </c>
      <c r="G335" s="18">
        <v>127557.36363636363</v>
      </c>
      <c r="H335" s="18">
        <v>739832.70909090911</v>
      </c>
      <c r="I335" s="1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>
        <v>83</v>
      </c>
      <c r="B336" s="1" t="s">
        <v>23</v>
      </c>
      <c r="C336" s="18">
        <v>4</v>
      </c>
      <c r="D336" s="18">
        <v>2797000</v>
      </c>
      <c r="E336" s="18">
        <v>0</v>
      </c>
      <c r="F336" s="18">
        <v>2542727.2727272725</v>
      </c>
      <c r="G336" s="18">
        <v>254272.72727272727</v>
      </c>
      <c r="H336" s="18">
        <v>1474781.8181818181</v>
      </c>
      <c r="I336" s="1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>
        <v>84</v>
      </c>
      <c r="B337" s="1" t="s">
        <v>33</v>
      </c>
      <c r="C337" s="18">
        <v>10</v>
      </c>
      <c r="D337" s="18">
        <v>168737</v>
      </c>
      <c r="E337" s="18">
        <v>0</v>
      </c>
      <c r="F337" s="18">
        <v>153397.27272727274</v>
      </c>
      <c r="G337" s="18">
        <v>15339.727272727274</v>
      </c>
      <c r="H337" s="18">
        <v>153397.27272727274</v>
      </c>
      <c r="I337" s="1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>
        <v>85</v>
      </c>
      <c r="B338" s="1" t="s">
        <v>32</v>
      </c>
      <c r="C338" s="18">
        <v>59</v>
      </c>
      <c r="D338" s="18">
        <v>945176</v>
      </c>
      <c r="E338" s="18">
        <v>0</v>
      </c>
      <c r="F338" s="18">
        <v>859250.90909090906</v>
      </c>
      <c r="G338" s="18">
        <v>85925.090909090912</v>
      </c>
      <c r="H338" s="18">
        <v>498365.52727272728</v>
      </c>
      <c r="I338" s="1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>
        <v>86</v>
      </c>
      <c r="B339" s="1" t="s">
        <v>37</v>
      </c>
      <c r="C339" s="18">
        <v>3</v>
      </c>
      <c r="D339" s="18">
        <v>96000</v>
      </c>
      <c r="E339" s="18">
        <v>0</v>
      </c>
      <c r="F339" s="18">
        <v>96000</v>
      </c>
      <c r="G339" s="18">
        <v>0</v>
      </c>
      <c r="H339" s="18">
        <v>0</v>
      </c>
      <c r="I339" s="1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>
        <v>87</v>
      </c>
      <c r="B340" s="1" t="s">
        <v>38</v>
      </c>
      <c r="C340" s="18">
        <v>1</v>
      </c>
      <c r="D340" s="18">
        <v>78000</v>
      </c>
      <c r="E340" s="18">
        <v>0</v>
      </c>
      <c r="F340" s="18">
        <v>70909.090909090912</v>
      </c>
      <c r="G340" s="18">
        <v>7090.909090909091</v>
      </c>
      <c r="H340" s="18">
        <v>41127.272727272728</v>
      </c>
      <c r="I340" s="1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>
        <v>88</v>
      </c>
      <c r="B341" s="1" t="s">
        <v>16</v>
      </c>
      <c r="C341" s="18">
        <v>1</v>
      </c>
      <c r="D341" s="18">
        <v>31185</v>
      </c>
      <c r="E341" s="18">
        <v>0</v>
      </c>
      <c r="F341" s="18">
        <v>28350</v>
      </c>
      <c r="G341" s="18">
        <v>2835</v>
      </c>
      <c r="H341" s="18">
        <v>25515</v>
      </c>
      <c r="I341" s="1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>
        <v>89</v>
      </c>
      <c r="B342" s="1" t="s">
        <v>17</v>
      </c>
      <c r="C342" s="18">
        <v>5</v>
      </c>
      <c r="D342" s="18">
        <v>144404</v>
      </c>
      <c r="E342" s="18">
        <v>0</v>
      </c>
      <c r="F342" s="18">
        <v>131276.36363636365</v>
      </c>
      <c r="G342" s="18">
        <v>13127.636363636364</v>
      </c>
      <c r="H342" s="18">
        <v>61699.890909090907</v>
      </c>
      <c r="I342" s="1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>
        <v>90</v>
      </c>
      <c r="B343" s="1" t="s">
        <v>20</v>
      </c>
      <c r="C343" s="18">
        <v>7</v>
      </c>
      <c r="D343" s="18">
        <v>193523</v>
      </c>
      <c r="E343" s="18">
        <v>0</v>
      </c>
      <c r="F343" s="18">
        <v>175930</v>
      </c>
      <c r="G343" s="18">
        <v>17593</v>
      </c>
      <c r="H343" s="18">
        <v>102039.4</v>
      </c>
      <c r="I343" s="1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>
        <v>91</v>
      </c>
      <c r="B344" s="1" t="s">
        <v>25</v>
      </c>
      <c r="C344" s="18">
        <v>3</v>
      </c>
      <c r="D344" s="18">
        <v>2412946</v>
      </c>
      <c r="E344" s="18">
        <v>0</v>
      </c>
      <c r="F344" s="18">
        <v>2193587.2727272729</v>
      </c>
      <c r="G344" s="18">
        <v>219358.72727272729</v>
      </c>
      <c r="H344" s="18">
        <v>723883.8</v>
      </c>
      <c r="I344" s="1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>
        <v>92</v>
      </c>
      <c r="B345" s="1" t="s">
        <v>32</v>
      </c>
      <c r="C345" s="18">
        <v>7</v>
      </c>
      <c r="D345" s="18">
        <v>105000</v>
      </c>
      <c r="E345" s="18">
        <v>0</v>
      </c>
      <c r="F345" s="18">
        <v>95454.545454545456</v>
      </c>
      <c r="G345" s="18">
        <v>9545.454545454546</v>
      </c>
      <c r="H345" s="18">
        <v>55363.63636363636</v>
      </c>
      <c r="I345" s="1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>
        <v>93</v>
      </c>
      <c r="B346" s="1" t="s">
        <v>35</v>
      </c>
      <c r="C346" s="18">
        <v>1</v>
      </c>
      <c r="D346" s="18">
        <v>18000</v>
      </c>
      <c r="E346" s="18">
        <v>0</v>
      </c>
      <c r="F346" s="18">
        <v>16363.636363636364</v>
      </c>
      <c r="G346" s="18">
        <v>1636.3636363636363</v>
      </c>
      <c r="H346" s="18">
        <v>14727.272727272726</v>
      </c>
      <c r="I346" s="1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>
        <v>94</v>
      </c>
      <c r="B347" s="1" t="s">
        <v>34</v>
      </c>
      <c r="C347" s="18">
        <v>5</v>
      </c>
      <c r="D347" s="18">
        <v>73000</v>
      </c>
      <c r="E347" s="18">
        <v>0</v>
      </c>
      <c r="F347" s="18">
        <v>66363.636363636368</v>
      </c>
      <c r="G347" s="18">
        <v>6636.363636363636</v>
      </c>
      <c r="H347" s="18">
        <v>31190.909090909092</v>
      </c>
      <c r="I347" s="1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>
        <v>95</v>
      </c>
      <c r="B348" s="1" t="s">
        <v>37</v>
      </c>
      <c r="C348" s="18">
        <v>2</v>
      </c>
      <c r="D348" s="18">
        <v>64000</v>
      </c>
      <c r="E348" s="18">
        <v>0</v>
      </c>
      <c r="F348" s="18">
        <v>64000</v>
      </c>
      <c r="G348" s="18">
        <v>0</v>
      </c>
      <c r="H348" s="18">
        <v>0</v>
      </c>
      <c r="I348" s="1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>
        <v>96</v>
      </c>
      <c r="B349" s="1" t="s">
        <v>38</v>
      </c>
      <c r="C349" s="18">
        <v>1</v>
      </c>
      <c r="D349" s="18">
        <v>47000</v>
      </c>
      <c r="E349" s="18">
        <v>0</v>
      </c>
      <c r="F349" s="18">
        <v>42727.272727272728</v>
      </c>
      <c r="G349" s="18">
        <v>4272.727272727273</v>
      </c>
      <c r="H349" s="18">
        <v>24781.81818181818</v>
      </c>
      <c r="I349" s="1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>
        <v>97</v>
      </c>
      <c r="B350" s="1" t="s">
        <v>22</v>
      </c>
      <c r="C350" s="18">
        <v>6</v>
      </c>
      <c r="D350" s="18">
        <v>97240</v>
      </c>
      <c r="E350" s="18">
        <v>0</v>
      </c>
      <c r="F350" s="18">
        <v>88400</v>
      </c>
      <c r="G350" s="18">
        <v>8840</v>
      </c>
      <c r="H350" s="18">
        <v>88400</v>
      </c>
      <c r="I350" s="1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>
        <v>98</v>
      </c>
      <c r="B351" s="1" t="s">
        <v>20</v>
      </c>
      <c r="C351" s="18">
        <v>127</v>
      </c>
      <c r="D351" s="18">
        <v>2494725</v>
      </c>
      <c r="E351" s="18">
        <v>0</v>
      </c>
      <c r="F351" s="18">
        <v>2267931.8181818184</v>
      </c>
      <c r="G351" s="18">
        <v>226793.18181818182</v>
      </c>
      <c r="H351" s="18">
        <v>1315400.4545454546</v>
      </c>
      <c r="I351" s="1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>
        <v>99</v>
      </c>
      <c r="B352" s="1" t="s">
        <v>23</v>
      </c>
      <c r="C352" s="18">
        <v>2</v>
      </c>
      <c r="D352" s="18">
        <v>1626000</v>
      </c>
      <c r="E352" s="18">
        <v>0</v>
      </c>
      <c r="F352" s="18">
        <v>1478181.8181818181</v>
      </c>
      <c r="G352" s="18">
        <v>147818.18181818182</v>
      </c>
      <c r="H352" s="18">
        <v>857345.45454545459</v>
      </c>
      <c r="I352" s="1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>
        <v>100</v>
      </c>
      <c r="B353" s="1" t="s">
        <v>37</v>
      </c>
      <c r="C353" s="18">
        <v>2</v>
      </c>
      <c r="D353" s="18">
        <v>64000</v>
      </c>
      <c r="E353" s="18">
        <v>0</v>
      </c>
      <c r="F353" s="18">
        <v>64000</v>
      </c>
      <c r="G353" s="18">
        <v>0</v>
      </c>
      <c r="H353" s="18">
        <v>0</v>
      </c>
      <c r="I353" s="1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>
        <v>101</v>
      </c>
      <c r="B354" s="1" t="s">
        <v>33</v>
      </c>
      <c r="C354" s="18">
        <v>6</v>
      </c>
      <c r="D354" s="18">
        <v>82000</v>
      </c>
      <c r="E354" s="18">
        <v>0</v>
      </c>
      <c r="F354" s="18">
        <v>74545.454545454544</v>
      </c>
      <c r="G354" s="18">
        <v>7454.545454545455</v>
      </c>
      <c r="H354" s="18">
        <v>74545.454545454544</v>
      </c>
      <c r="I354" s="1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>
        <v>102</v>
      </c>
      <c r="B355" s="1" t="s">
        <v>32</v>
      </c>
      <c r="C355" s="18">
        <v>127</v>
      </c>
      <c r="D355" s="18">
        <v>1818916</v>
      </c>
      <c r="E355" s="18">
        <v>0</v>
      </c>
      <c r="F355" s="18">
        <v>1653560</v>
      </c>
      <c r="G355" s="18">
        <v>165356</v>
      </c>
      <c r="H355" s="18">
        <v>959064.8</v>
      </c>
      <c r="I355" s="1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>
        <v>103</v>
      </c>
      <c r="B356" s="1" t="s">
        <v>39</v>
      </c>
      <c r="C356" s="18">
        <v>100</v>
      </c>
      <c r="D356" s="18">
        <v>100000</v>
      </c>
      <c r="E356" s="18">
        <v>0</v>
      </c>
      <c r="F356" s="18">
        <v>90909.090909090912</v>
      </c>
      <c r="G356" s="18">
        <v>9090.9090909090919</v>
      </c>
      <c r="H356" s="18">
        <v>74545.454545454544</v>
      </c>
      <c r="I356" s="1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>
        <v>104</v>
      </c>
      <c r="B357" s="1" t="s">
        <v>22</v>
      </c>
      <c r="C357" s="18">
        <v>1</v>
      </c>
      <c r="D357" s="18">
        <v>60632</v>
      </c>
      <c r="E357" s="18">
        <v>0</v>
      </c>
      <c r="F357" s="18">
        <v>55120</v>
      </c>
      <c r="G357" s="18">
        <v>5512</v>
      </c>
      <c r="H357" s="18">
        <v>55120</v>
      </c>
      <c r="I357" s="1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>
        <v>105</v>
      </c>
      <c r="B358" s="1" t="s">
        <v>20</v>
      </c>
      <c r="C358" s="18">
        <v>12</v>
      </c>
      <c r="D358" s="18">
        <v>432883</v>
      </c>
      <c r="E358" s="18">
        <v>0</v>
      </c>
      <c r="F358" s="18">
        <v>393530</v>
      </c>
      <c r="G358" s="18">
        <v>39353</v>
      </c>
      <c r="H358" s="18">
        <v>228247.4</v>
      </c>
      <c r="I358" s="1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>
        <v>106</v>
      </c>
      <c r="B359" s="1" t="s">
        <v>29</v>
      </c>
      <c r="C359" s="18">
        <v>1</v>
      </c>
      <c r="D359" s="18">
        <v>477224</v>
      </c>
      <c r="E359" s="18">
        <v>0</v>
      </c>
      <c r="F359" s="18">
        <v>433840</v>
      </c>
      <c r="G359" s="18">
        <v>43384</v>
      </c>
      <c r="H359" s="18">
        <v>251627.2</v>
      </c>
      <c r="I359" s="1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>
        <v>107</v>
      </c>
      <c r="B360" s="1" t="s">
        <v>30</v>
      </c>
      <c r="C360" s="18">
        <v>1</v>
      </c>
      <c r="D360" s="18">
        <v>15000</v>
      </c>
      <c r="E360" s="18">
        <v>0</v>
      </c>
      <c r="F360" s="18">
        <v>13636.363636363636</v>
      </c>
      <c r="G360" s="18">
        <v>1363.6363636363635</v>
      </c>
      <c r="H360" s="18">
        <v>7909.0909090909081</v>
      </c>
      <c r="I360" s="1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>
        <v>108</v>
      </c>
      <c r="B361" s="1" t="s">
        <v>27</v>
      </c>
      <c r="C361" s="18">
        <v>1</v>
      </c>
      <c r="D361" s="18">
        <v>31309</v>
      </c>
      <c r="E361" s="18">
        <v>0</v>
      </c>
      <c r="F361" s="18">
        <v>28462.727272727276</v>
      </c>
      <c r="G361" s="18">
        <v>2846.272727272727</v>
      </c>
      <c r="H361" s="18">
        <v>11385.090909090908</v>
      </c>
      <c r="I361" s="1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>
        <v>109</v>
      </c>
      <c r="B362" s="1" t="s">
        <v>16</v>
      </c>
      <c r="C362" s="18">
        <v>12</v>
      </c>
      <c r="D362" s="18">
        <v>188602</v>
      </c>
      <c r="E362" s="18">
        <v>0</v>
      </c>
      <c r="F362" s="18">
        <v>171456.36363636365</v>
      </c>
      <c r="G362" s="18">
        <v>17145.636363636364</v>
      </c>
      <c r="H362" s="18">
        <v>154310.72727272729</v>
      </c>
      <c r="I362" s="1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>
        <v>110</v>
      </c>
      <c r="B363" s="1" t="s">
        <v>17</v>
      </c>
      <c r="C363" s="18">
        <v>88</v>
      </c>
      <c r="D363" s="18">
        <v>3324550</v>
      </c>
      <c r="E363" s="18">
        <v>0</v>
      </c>
      <c r="F363" s="18">
        <v>3022318.1818181816</v>
      </c>
      <c r="G363" s="18">
        <v>302231.81818181818</v>
      </c>
      <c r="H363" s="18">
        <v>1420489.5454545454</v>
      </c>
      <c r="I363" s="1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>
        <v>111</v>
      </c>
      <c r="B364" s="1" t="s">
        <v>40</v>
      </c>
      <c r="C364" s="18">
        <v>14</v>
      </c>
      <c r="D364" s="18">
        <v>490000</v>
      </c>
      <c r="E364" s="18">
        <v>0</v>
      </c>
      <c r="F364" s="18">
        <v>445454.54545454547</v>
      </c>
      <c r="G364" s="18">
        <v>44545.454545454544</v>
      </c>
      <c r="H364" s="18">
        <v>400909.090909091</v>
      </c>
      <c r="I364" s="1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>
        <v>112</v>
      </c>
      <c r="B365" s="1" t="s">
        <v>21</v>
      </c>
      <c r="C365" s="18">
        <v>138</v>
      </c>
      <c r="D365" s="18">
        <v>4270000</v>
      </c>
      <c r="E365" s="18">
        <v>0</v>
      </c>
      <c r="F365" s="18">
        <v>3881818.1818181816</v>
      </c>
      <c r="G365" s="18">
        <v>388181.81818181818</v>
      </c>
      <c r="H365" s="18">
        <v>3493636.3636363638</v>
      </c>
      <c r="I365" s="1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>
        <v>113</v>
      </c>
      <c r="B366" s="1" t="s">
        <v>28</v>
      </c>
      <c r="C366" s="18">
        <v>10</v>
      </c>
      <c r="D366" s="18">
        <v>450000</v>
      </c>
      <c r="E366" s="18">
        <v>0</v>
      </c>
      <c r="F366" s="18">
        <v>409090.90909090912</v>
      </c>
      <c r="G366" s="18">
        <v>40909.090909090912</v>
      </c>
      <c r="H366" s="18">
        <v>409090.90909090912</v>
      </c>
      <c r="I366" s="1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>
        <v>114</v>
      </c>
      <c r="B367" s="1" t="s">
        <v>19</v>
      </c>
      <c r="C367" s="18">
        <v>8</v>
      </c>
      <c r="D367" s="18">
        <v>0</v>
      </c>
      <c r="E367" s="18">
        <v>209361</v>
      </c>
      <c r="F367" s="18">
        <v>190328.18181818185</v>
      </c>
      <c r="G367" s="18">
        <v>19032.818181818184</v>
      </c>
      <c r="H367" s="18">
        <v>89454.245454545468</v>
      </c>
      <c r="I367" s="1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>
        <v>115</v>
      </c>
      <c r="B368" s="1" t="s">
        <v>16</v>
      </c>
      <c r="C368" s="18">
        <v>4</v>
      </c>
      <c r="D368" s="18">
        <v>46970</v>
      </c>
      <c r="E368" s="18">
        <v>0</v>
      </c>
      <c r="F368" s="18">
        <v>42700</v>
      </c>
      <c r="G368" s="18">
        <v>4270</v>
      </c>
      <c r="H368" s="18">
        <v>38430</v>
      </c>
      <c r="I368" s="1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>
        <v>116</v>
      </c>
      <c r="B369" s="1" t="s">
        <v>17</v>
      </c>
      <c r="C369" s="18">
        <v>64</v>
      </c>
      <c r="D369" s="18">
        <v>2004918</v>
      </c>
      <c r="E369" s="18">
        <v>0</v>
      </c>
      <c r="F369" s="18">
        <v>1822652.7272727273</v>
      </c>
      <c r="G369" s="18">
        <v>182265.27272727274</v>
      </c>
      <c r="H369" s="18">
        <v>856646.78181818186</v>
      </c>
      <c r="I369" s="1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>
        <v>117</v>
      </c>
      <c r="B370" s="1" t="s">
        <v>19</v>
      </c>
      <c r="C370" s="18">
        <v>12</v>
      </c>
      <c r="D370" s="18">
        <v>0</v>
      </c>
      <c r="E370" s="18">
        <v>251280</v>
      </c>
      <c r="F370" s="18">
        <v>228436.36363636365</v>
      </c>
      <c r="G370" s="18">
        <v>22843.636363636364</v>
      </c>
      <c r="H370" s="18">
        <v>107365.09090909091</v>
      </c>
      <c r="I370" s="1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>
        <v>118</v>
      </c>
      <c r="B371" s="1" t="s">
        <v>20</v>
      </c>
      <c r="C371" s="18">
        <v>5</v>
      </c>
      <c r="D371" s="18">
        <v>188660</v>
      </c>
      <c r="E371" s="18">
        <v>0</v>
      </c>
      <c r="F371" s="18">
        <v>171509.09090909094</v>
      </c>
      <c r="G371" s="18">
        <v>17150.909090909092</v>
      </c>
      <c r="H371" s="18">
        <v>99475.27272727275</v>
      </c>
      <c r="I371" s="1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>
        <v>119</v>
      </c>
      <c r="B372" s="1" t="s">
        <v>28</v>
      </c>
      <c r="C372" s="18">
        <v>5</v>
      </c>
      <c r="D372" s="18">
        <v>225000</v>
      </c>
      <c r="E372" s="18">
        <v>0</v>
      </c>
      <c r="F372" s="18">
        <v>204545.45454545456</v>
      </c>
      <c r="G372" s="18">
        <v>20454.545454545456</v>
      </c>
      <c r="H372" s="18">
        <v>204545.45454545456</v>
      </c>
      <c r="I372" s="1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>
        <v>120</v>
      </c>
      <c r="B373" s="1" t="s">
        <v>39</v>
      </c>
      <c r="C373" s="18">
        <v>100</v>
      </c>
      <c r="D373" s="18">
        <v>100000</v>
      </c>
      <c r="E373" s="18">
        <v>0</v>
      </c>
      <c r="F373" s="18">
        <v>90909.090909090912</v>
      </c>
      <c r="G373" s="18">
        <v>9090.9090909090919</v>
      </c>
      <c r="H373" s="18">
        <v>74545.454545454544</v>
      </c>
      <c r="I373" s="1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>
        <v>121</v>
      </c>
      <c r="B374" s="1" t="s">
        <v>29</v>
      </c>
      <c r="C374" s="18">
        <v>1</v>
      </c>
      <c r="D374" s="18">
        <v>483340</v>
      </c>
      <c r="E374" s="18">
        <v>0</v>
      </c>
      <c r="F374" s="18">
        <v>439400</v>
      </c>
      <c r="G374" s="18">
        <v>43940</v>
      </c>
      <c r="H374" s="18">
        <v>254852</v>
      </c>
      <c r="I374" s="1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>
        <v>122</v>
      </c>
      <c r="B375" s="1" t="s">
        <v>30</v>
      </c>
      <c r="C375" s="18">
        <v>1</v>
      </c>
      <c r="D375" s="18">
        <v>15000</v>
      </c>
      <c r="E375" s="18">
        <v>0</v>
      </c>
      <c r="F375" s="18">
        <v>13636.363636363636</v>
      </c>
      <c r="G375" s="18">
        <v>1363.6363636363635</v>
      </c>
      <c r="H375" s="18">
        <v>7909.0909090909081</v>
      </c>
      <c r="I375" s="1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>
        <v>123</v>
      </c>
      <c r="B376" s="1" t="s">
        <v>18</v>
      </c>
      <c r="C376" s="18">
        <v>90</v>
      </c>
      <c r="D376" s="18">
        <v>1884000</v>
      </c>
      <c r="E376" s="18">
        <v>0</v>
      </c>
      <c r="F376" s="18">
        <v>1712727.2727272727</v>
      </c>
      <c r="G376" s="18">
        <v>171272.72727272729</v>
      </c>
      <c r="H376" s="18">
        <v>1541454.5454545454</v>
      </c>
      <c r="I376" s="1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>
        <v>124</v>
      </c>
      <c r="B377" s="1" t="s">
        <v>25</v>
      </c>
      <c r="C377" s="18">
        <v>1</v>
      </c>
      <c r="D377" s="18">
        <v>493495</v>
      </c>
      <c r="E377" s="18">
        <v>0</v>
      </c>
      <c r="F377" s="18">
        <v>448631.81818181823</v>
      </c>
      <c r="G377" s="18">
        <v>44863.181818181823</v>
      </c>
      <c r="H377" s="18">
        <v>148048.5</v>
      </c>
      <c r="I377" s="1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>
        <v>125</v>
      </c>
      <c r="B378" s="1" t="s">
        <v>17</v>
      </c>
      <c r="C378" s="18">
        <v>33</v>
      </c>
      <c r="D378" s="18">
        <v>1407630</v>
      </c>
      <c r="E378" s="18">
        <v>0</v>
      </c>
      <c r="F378" s="18">
        <v>1279663.6363636365</v>
      </c>
      <c r="G378" s="18">
        <v>127966.36363636363</v>
      </c>
      <c r="H378" s="18">
        <v>601441.90909090918</v>
      </c>
      <c r="I378" s="1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>
        <v>126</v>
      </c>
      <c r="B379" s="1" t="s">
        <v>16</v>
      </c>
      <c r="C379" s="18">
        <v>4</v>
      </c>
      <c r="D379" s="18">
        <v>48730</v>
      </c>
      <c r="E379" s="18">
        <v>0</v>
      </c>
      <c r="F379" s="18">
        <v>44300</v>
      </c>
      <c r="G379" s="18">
        <v>4430</v>
      </c>
      <c r="H379" s="18">
        <v>39870</v>
      </c>
      <c r="I379" s="1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>
        <v>127</v>
      </c>
      <c r="B380" s="1" t="s">
        <v>35</v>
      </c>
      <c r="C380" s="18">
        <v>4</v>
      </c>
      <c r="D380" s="18">
        <v>56000</v>
      </c>
      <c r="E380" s="18">
        <v>0</v>
      </c>
      <c r="F380" s="18">
        <v>50909.090909090912</v>
      </c>
      <c r="G380" s="18">
        <v>5090.909090909091</v>
      </c>
      <c r="H380" s="18">
        <v>45818.181818181816</v>
      </c>
      <c r="I380" s="1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>
        <v>128</v>
      </c>
      <c r="B381" s="1" t="s">
        <v>34</v>
      </c>
      <c r="C381" s="18">
        <v>22</v>
      </c>
      <c r="D381" s="18">
        <v>343674</v>
      </c>
      <c r="E381" s="18">
        <v>0</v>
      </c>
      <c r="F381" s="18">
        <v>312430.90909090912</v>
      </c>
      <c r="G381" s="18">
        <v>31243.090909090908</v>
      </c>
      <c r="H381" s="18">
        <v>146842.52727272728</v>
      </c>
      <c r="I381" s="1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>
        <v>129</v>
      </c>
      <c r="B382" s="1" t="s">
        <v>16</v>
      </c>
      <c r="C382" s="18">
        <v>1</v>
      </c>
      <c r="D382" s="18">
        <v>22275</v>
      </c>
      <c r="E382" s="18">
        <v>0</v>
      </c>
      <c r="F382" s="18">
        <v>20250</v>
      </c>
      <c r="G382" s="18">
        <v>2025</v>
      </c>
      <c r="H382" s="18">
        <v>18225</v>
      </c>
      <c r="I382" s="1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>
        <v>130</v>
      </c>
      <c r="B383" s="1" t="s">
        <v>17</v>
      </c>
      <c r="C383" s="18">
        <v>23</v>
      </c>
      <c r="D383" s="18">
        <v>783931</v>
      </c>
      <c r="E383" s="18">
        <v>0</v>
      </c>
      <c r="F383" s="18">
        <v>712664.54545454553</v>
      </c>
      <c r="G383" s="18">
        <v>71266.454545454559</v>
      </c>
      <c r="H383" s="18">
        <v>334952.33636363636</v>
      </c>
      <c r="I383" s="1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>
        <v>131</v>
      </c>
      <c r="B384" s="1" t="s">
        <v>23</v>
      </c>
      <c r="C384" s="18">
        <v>1</v>
      </c>
      <c r="D384" s="18">
        <v>54000</v>
      </c>
      <c r="E384" s="18">
        <v>0</v>
      </c>
      <c r="F384" s="18">
        <v>49090.909090909096</v>
      </c>
      <c r="G384" s="18">
        <v>4909.090909090909</v>
      </c>
      <c r="H384" s="18">
        <v>28472.727272727276</v>
      </c>
      <c r="I384" s="1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>
        <v>132</v>
      </c>
      <c r="B385" s="1" t="s">
        <v>22</v>
      </c>
      <c r="C385" s="18">
        <v>3</v>
      </c>
      <c r="D385" s="18">
        <v>55055</v>
      </c>
      <c r="E385" s="18">
        <v>0</v>
      </c>
      <c r="F385" s="18">
        <v>50050</v>
      </c>
      <c r="G385" s="18">
        <v>5005</v>
      </c>
      <c r="H385" s="18">
        <v>50050</v>
      </c>
      <c r="I385" s="1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>
        <v>133</v>
      </c>
      <c r="B386" s="1" t="s">
        <v>20</v>
      </c>
      <c r="C386" s="18">
        <v>35</v>
      </c>
      <c r="D386" s="18">
        <v>1126213</v>
      </c>
      <c r="E386" s="18">
        <v>0</v>
      </c>
      <c r="F386" s="18">
        <v>1023830</v>
      </c>
      <c r="G386" s="18">
        <v>102383</v>
      </c>
      <c r="H386" s="18">
        <v>593821.4</v>
      </c>
      <c r="I386" s="1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>
        <v>134</v>
      </c>
      <c r="B387" s="1" t="s">
        <v>33</v>
      </c>
      <c r="C387" s="18">
        <v>3</v>
      </c>
      <c r="D387" s="18">
        <v>41000</v>
      </c>
      <c r="E387" s="18">
        <v>0</v>
      </c>
      <c r="F387" s="18">
        <v>37272.727272727272</v>
      </c>
      <c r="G387" s="18">
        <v>3727.2727272727275</v>
      </c>
      <c r="H387" s="18">
        <v>37272.727272727272</v>
      </c>
      <c r="I387" s="1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>
        <v>135</v>
      </c>
      <c r="B388" s="1" t="s">
        <v>32</v>
      </c>
      <c r="C388" s="18">
        <v>35</v>
      </c>
      <c r="D388" s="18">
        <v>531000</v>
      </c>
      <c r="E388" s="18">
        <v>0</v>
      </c>
      <c r="F388" s="18">
        <v>482727.27272727276</v>
      </c>
      <c r="G388" s="18">
        <v>48272.727272727279</v>
      </c>
      <c r="H388" s="18">
        <v>279981.81818181823</v>
      </c>
      <c r="I388" s="1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>
        <v>136</v>
      </c>
      <c r="B389" s="1" t="s">
        <v>35</v>
      </c>
      <c r="C389" s="18">
        <v>1</v>
      </c>
      <c r="D389" s="18">
        <v>13000</v>
      </c>
      <c r="E389" s="18">
        <v>0</v>
      </c>
      <c r="F389" s="18">
        <v>11818.181818181818</v>
      </c>
      <c r="G389" s="18">
        <v>1181.8181818181818</v>
      </c>
      <c r="H389" s="18">
        <v>10636.363636363636</v>
      </c>
      <c r="I389" s="1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>
        <v>137</v>
      </c>
      <c r="B390" s="1" t="s">
        <v>34</v>
      </c>
      <c r="C390" s="18">
        <v>23</v>
      </c>
      <c r="D390" s="18">
        <v>315518</v>
      </c>
      <c r="E390" s="18">
        <v>0</v>
      </c>
      <c r="F390" s="18">
        <v>286834.54545454547</v>
      </c>
      <c r="G390" s="18">
        <v>28683.454545454548</v>
      </c>
      <c r="H390" s="18">
        <v>134812.23636363636</v>
      </c>
      <c r="I390" s="1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>
        <v>138</v>
      </c>
      <c r="B391" s="1" t="s">
        <v>16</v>
      </c>
      <c r="C391" s="18">
        <v>2</v>
      </c>
      <c r="D391" s="18">
        <v>29700</v>
      </c>
      <c r="E391" s="18">
        <v>0</v>
      </c>
      <c r="F391" s="18">
        <v>27000</v>
      </c>
      <c r="G391" s="18">
        <v>2700</v>
      </c>
      <c r="H391" s="18">
        <v>24300</v>
      </c>
      <c r="I391" s="1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>
        <v>139</v>
      </c>
      <c r="B392" s="1" t="s">
        <v>17</v>
      </c>
      <c r="C392" s="18">
        <v>4</v>
      </c>
      <c r="D392" s="18">
        <v>99065</v>
      </c>
      <c r="E392" s="18">
        <v>0</v>
      </c>
      <c r="F392" s="18">
        <v>90059.090909090912</v>
      </c>
      <c r="G392" s="18">
        <v>9005.9090909090919</v>
      </c>
      <c r="H392" s="18">
        <v>42327.772727272728</v>
      </c>
      <c r="I392" s="1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>
        <v>140</v>
      </c>
      <c r="B393" s="1" t="s">
        <v>25</v>
      </c>
      <c r="C393" s="18">
        <v>1</v>
      </c>
      <c r="D393" s="18">
        <v>493495</v>
      </c>
      <c r="E393" s="18">
        <v>0</v>
      </c>
      <c r="F393" s="18">
        <v>448631.81818181823</v>
      </c>
      <c r="G393" s="18">
        <v>44863.181818181823</v>
      </c>
      <c r="H393" s="18">
        <v>148048.5</v>
      </c>
      <c r="I393" s="1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>
        <v>141</v>
      </c>
      <c r="B394" s="1" t="s">
        <v>22</v>
      </c>
      <c r="C394" s="18">
        <v>1</v>
      </c>
      <c r="D394" s="18">
        <v>32604</v>
      </c>
      <c r="E394" s="18">
        <v>0</v>
      </c>
      <c r="F394" s="18">
        <v>29640</v>
      </c>
      <c r="G394" s="18">
        <v>2964</v>
      </c>
      <c r="H394" s="18">
        <v>29640</v>
      </c>
      <c r="I394" s="1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>
        <v>142</v>
      </c>
      <c r="B395" s="1" t="s">
        <v>20</v>
      </c>
      <c r="C395" s="18">
        <v>13</v>
      </c>
      <c r="D395" s="18">
        <v>265364</v>
      </c>
      <c r="E395" s="18">
        <v>0</v>
      </c>
      <c r="F395" s="18">
        <v>241240</v>
      </c>
      <c r="G395" s="18">
        <v>24124</v>
      </c>
      <c r="H395" s="18">
        <v>139919.2</v>
      </c>
      <c r="I395" s="1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>
        <v>143</v>
      </c>
      <c r="B396" s="1" t="s">
        <v>23</v>
      </c>
      <c r="C396" s="18">
        <v>1</v>
      </c>
      <c r="D396" s="18">
        <v>95000</v>
      </c>
      <c r="E396" s="18">
        <v>0</v>
      </c>
      <c r="F396" s="18">
        <v>86363.636363636382</v>
      </c>
      <c r="G396" s="18">
        <v>8636.3636363636379</v>
      </c>
      <c r="H396" s="18">
        <v>50090.909090909096</v>
      </c>
      <c r="I396" s="1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>
        <v>144</v>
      </c>
      <c r="B397" s="1" t="s">
        <v>33</v>
      </c>
      <c r="C397" s="18">
        <v>1</v>
      </c>
      <c r="D397" s="18">
        <v>15000</v>
      </c>
      <c r="E397" s="18">
        <v>0</v>
      </c>
      <c r="F397" s="18">
        <v>13636.363636363636</v>
      </c>
      <c r="G397" s="18">
        <v>1363.6363636363635</v>
      </c>
      <c r="H397" s="18">
        <v>13636.363636363636</v>
      </c>
      <c r="I397" s="1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>
        <v>145</v>
      </c>
      <c r="B398" s="1" t="s">
        <v>32</v>
      </c>
      <c r="C398" s="18">
        <v>13</v>
      </c>
      <c r="D398" s="18">
        <v>185000</v>
      </c>
      <c r="E398" s="18">
        <v>0</v>
      </c>
      <c r="F398" s="18">
        <v>168181.81818181818</v>
      </c>
      <c r="G398" s="18">
        <v>16818.18181818182</v>
      </c>
      <c r="H398" s="18">
        <v>97545.454545454559</v>
      </c>
      <c r="I398" s="1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>
        <v>146</v>
      </c>
      <c r="B399" s="1" t="s">
        <v>35</v>
      </c>
      <c r="C399" s="18">
        <v>2</v>
      </c>
      <c r="D399" s="18">
        <v>28000</v>
      </c>
      <c r="E399" s="18">
        <v>0</v>
      </c>
      <c r="F399" s="18">
        <v>25454.545454545456</v>
      </c>
      <c r="G399" s="18">
        <v>2545.4545454545455</v>
      </c>
      <c r="H399" s="18">
        <v>22909.090909090908</v>
      </c>
      <c r="I399" s="1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>
        <v>147</v>
      </c>
      <c r="B400" s="1" t="s">
        <v>34</v>
      </c>
      <c r="C400" s="18">
        <v>4</v>
      </c>
      <c r="D400" s="18">
        <v>60000</v>
      </c>
      <c r="E400" s="18">
        <v>0</v>
      </c>
      <c r="F400" s="18">
        <v>54545.454545454544</v>
      </c>
      <c r="G400" s="18">
        <v>5454.545454545454</v>
      </c>
      <c r="H400" s="18">
        <v>25636.363636363636</v>
      </c>
      <c r="I400" s="1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>
        <v>148</v>
      </c>
      <c r="B401" s="1" t="s">
        <v>18</v>
      </c>
      <c r="C401" s="18">
        <v>52</v>
      </c>
      <c r="D401" s="18">
        <v>1074000</v>
      </c>
      <c r="E401" s="18">
        <v>0</v>
      </c>
      <c r="F401" s="18">
        <v>976363.63636363635</v>
      </c>
      <c r="G401" s="18">
        <v>97636.363636363647</v>
      </c>
      <c r="H401" s="18">
        <v>878727.27272727271</v>
      </c>
      <c r="I401" s="1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>
        <v>149</v>
      </c>
      <c r="B402" s="1" t="s">
        <v>16</v>
      </c>
      <c r="C402" s="18">
        <v>7</v>
      </c>
      <c r="D402" s="18">
        <v>149466</v>
      </c>
      <c r="E402" s="18">
        <v>0</v>
      </c>
      <c r="F402" s="18">
        <v>135878.18181818182</v>
      </c>
      <c r="G402" s="18">
        <v>13587.818181818184</v>
      </c>
      <c r="H402" s="18">
        <v>122290.36363636365</v>
      </c>
      <c r="I402" s="1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>
        <v>150</v>
      </c>
      <c r="B403" s="1" t="s">
        <v>17</v>
      </c>
      <c r="C403" s="18">
        <v>27</v>
      </c>
      <c r="D403" s="18">
        <v>1063572</v>
      </c>
      <c r="E403" s="18">
        <v>0</v>
      </c>
      <c r="F403" s="18">
        <v>966883.63636363635</v>
      </c>
      <c r="G403" s="18">
        <v>96688.363636363632</v>
      </c>
      <c r="H403" s="18">
        <v>454435.30909090908</v>
      </c>
      <c r="I403" s="1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>
        <v>151</v>
      </c>
      <c r="B404" s="1" t="s">
        <v>25</v>
      </c>
      <c r="C404" s="18">
        <v>2</v>
      </c>
      <c r="D404" s="18">
        <v>2913808</v>
      </c>
      <c r="E404" s="18">
        <v>0</v>
      </c>
      <c r="F404" s="18">
        <v>2648916.3636363638</v>
      </c>
      <c r="G404" s="18">
        <v>264891.63636363635</v>
      </c>
      <c r="H404" s="18">
        <v>874142.4</v>
      </c>
      <c r="I404" s="1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>
        <v>152</v>
      </c>
      <c r="B405" s="1" t="s">
        <v>35</v>
      </c>
      <c r="C405" s="18">
        <v>7</v>
      </c>
      <c r="D405" s="18">
        <v>118480</v>
      </c>
      <c r="E405" s="18">
        <v>0</v>
      </c>
      <c r="F405" s="18">
        <v>107709.09090909093</v>
      </c>
      <c r="G405" s="18">
        <v>10770.909090909092</v>
      </c>
      <c r="H405" s="18">
        <v>96938.181818181823</v>
      </c>
      <c r="I405" s="1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>
        <v>153</v>
      </c>
      <c r="B406" s="1" t="s">
        <v>34</v>
      </c>
      <c r="C406" s="18">
        <v>15</v>
      </c>
      <c r="D406" s="18">
        <v>224538</v>
      </c>
      <c r="E406" s="18">
        <v>0</v>
      </c>
      <c r="F406" s="18">
        <v>204125.45454545456</v>
      </c>
      <c r="G406" s="18">
        <v>20412.545454545456</v>
      </c>
      <c r="H406" s="18">
        <v>95938.963636363638</v>
      </c>
      <c r="I406" s="1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>
        <v>154</v>
      </c>
      <c r="B407" s="1" t="s">
        <v>37</v>
      </c>
      <c r="C407" s="18">
        <v>2</v>
      </c>
      <c r="D407" s="18">
        <v>64000</v>
      </c>
      <c r="E407" s="18">
        <v>0</v>
      </c>
      <c r="F407" s="18">
        <v>64000</v>
      </c>
      <c r="G407" s="18">
        <v>0</v>
      </c>
      <c r="H407" s="18">
        <v>0</v>
      </c>
      <c r="I407" s="1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>
        <v>155</v>
      </c>
      <c r="B408" s="1" t="s">
        <v>41</v>
      </c>
      <c r="C408" s="18">
        <v>214</v>
      </c>
      <c r="D408" s="18">
        <v>0</v>
      </c>
      <c r="E408" s="18">
        <v>84914000</v>
      </c>
      <c r="F408" s="18">
        <v>77194545.454545453</v>
      </c>
      <c r="G408" s="18">
        <v>7719454.5454545449</v>
      </c>
      <c r="H408" s="18">
        <v>36281436.36363636</v>
      </c>
      <c r="I408" s="1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>
        <v>156</v>
      </c>
      <c r="B409" s="1" t="s">
        <v>16</v>
      </c>
      <c r="C409" s="18">
        <v>4</v>
      </c>
      <c r="D409" s="18">
        <v>49000</v>
      </c>
      <c r="E409" s="18">
        <v>0</v>
      </c>
      <c r="F409" s="18">
        <v>44545.454545454544</v>
      </c>
      <c r="G409" s="18">
        <v>4454.545454545454</v>
      </c>
      <c r="H409" s="18">
        <v>40090.909090909096</v>
      </c>
      <c r="I409" s="1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>
        <v>157</v>
      </c>
      <c r="B410" s="1" t="s">
        <v>17</v>
      </c>
      <c r="C410" s="18">
        <v>83</v>
      </c>
      <c r="D410" s="18">
        <v>2495325</v>
      </c>
      <c r="E410" s="18">
        <v>0</v>
      </c>
      <c r="F410" s="18">
        <v>2268477.2727272725</v>
      </c>
      <c r="G410" s="18">
        <v>226847.72727272727</v>
      </c>
      <c r="H410" s="18">
        <v>1066184.3181818181</v>
      </c>
      <c r="I410" s="1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>
        <v>158</v>
      </c>
      <c r="B411" s="1" t="s">
        <v>20</v>
      </c>
      <c r="C411" s="18">
        <v>9</v>
      </c>
      <c r="D411" s="18">
        <v>257180</v>
      </c>
      <c r="E411" s="18">
        <v>0</v>
      </c>
      <c r="F411" s="18">
        <v>233800</v>
      </c>
      <c r="G411" s="18">
        <v>23380</v>
      </c>
      <c r="H411" s="18">
        <v>135604</v>
      </c>
      <c r="I411" s="1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>
        <v>159</v>
      </c>
      <c r="B412" s="1" t="s">
        <v>19</v>
      </c>
      <c r="C412" s="18">
        <v>16</v>
      </c>
      <c r="D412" s="18">
        <v>0</v>
      </c>
      <c r="E412" s="18">
        <v>485011</v>
      </c>
      <c r="F412" s="18">
        <v>440919.09090909094</v>
      </c>
      <c r="G412" s="18">
        <v>44091.909090909096</v>
      </c>
      <c r="H412" s="18">
        <v>207231.97272727275</v>
      </c>
      <c r="I412" s="1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>
        <v>160</v>
      </c>
      <c r="B413" s="1" t="s">
        <v>29</v>
      </c>
      <c r="C413" s="18">
        <v>1</v>
      </c>
      <c r="D413" s="18">
        <v>477224</v>
      </c>
      <c r="E413" s="18">
        <v>0</v>
      </c>
      <c r="F413" s="18">
        <v>433840</v>
      </c>
      <c r="G413" s="18">
        <v>43384</v>
      </c>
      <c r="H413" s="18">
        <v>251627.2</v>
      </c>
      <c r="I413" s="1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>
        <v>161</v>
      </c>
      <c r="B414" s="1" t="s">
        <v>30</v>
      </c>
      <c r="C414" s="18">
        <v>1</v>
      </c>
      <c r="D414" s="18">
        <v>15000</v>
      </c>
      <c r="E414" s="18">
        <v>0</v>
      </c>
      <c r="F414" s="18">
        <v>13636.363636363636</v>
      </c>
      <c r="G414" s="18">
        <v>1363.6363636363635</v>
      </c>
      <c r="H414" s="18">
        <v>7909.0909090909081</v>
      </c>
      <c r="I414" s="1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="10" customFormat="1">
      <c r="A415" s="5"/>
      <c r="B415" s="5" t="s">
        <v>42</v>
      </c>
      <c r="C415" s="19">
        <f>sum(c254:c414)</f>
      </c>
      <c r="D415" s="19">
        <f>sum(d254:d414)</f>
      </c>
      <c r="E415" s="19">
        <f>sum(e254:e414)</f>
      </c>
      <c r="F415" s="19">
        <f>sum(f254:f414)</f>
      </c>
      <c r="G415" s="19">
        <f>sum(g254:g414)</f>
      </c>
      <c r="H415" s="19">
        <f>sum(h254:h414)</f>
      </c>
      <c r="I415" s="19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5" t="s">
        <v>73</v>
      </c>
      <c r="B420" s="5" t="s">
        <v>73</v>
      </c>
      <c r="C420" s="1"/>
      <c r="D420" s="1"/>
      <c r="E420" s="1"/>
      <c r="F420" s="1"/>
      <c r="G420" s="5" t="s">
        <v>74</v>
      </c>
      <c r="H420" s="5" t="s">
        <v>74</v>
      </c>
      <c r="I420" s="5" t="s">
        <v>74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5" t="s">
        <v>75</v>
      </c>
      <c r="B423" s="5" t="s">
        <v>75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20">
        <v>43056.6933722106</v>
      </c>
      <c r="D424" s="20">
        <v>43056.6933722106</v>
      </c>
      <c r="E424" s="20">
        <v>43056.6933722106</v>
      </c>
      <c r="F424" s="20">
        <v>43056.6933722106</v>
      </c>
      <c r="G424" s="20">
        <v>43056.6933722106</v>
      </c>
      <c r="H424" s="20">
        <v>43056.6933722106</v>
      </c>
      <c r="I424" s="20">
        <v>43056.6933722106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252:I252"/>
    <mergeCell ref="A420:B420"/>
    <mergeCell ref="A423:B423"/>
    <mergeCell ref="G420:I420"/>
    <mergeCell ref="C424:I424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  <tablePart r:id="rId3"/>
  </tableParts>
</worksheet>
</file>