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<sst xmlns="http://schemas.openxmlformats.org/spreadsheetml/2006/main" count="74" uniqueCount="74">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</sst>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6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0" applyNumberFormat="1" fontId="3" applyFont="1" xfId="0">
      <alignment horizontal="left" vertical="center" wrapText="1" indent="2"/>
    </xf>
    <xf numFmtId="4" applyNumberFormat="1" fontId="1" applyFont="1" xfId="0">
      <alignment vertical="center" wrapText="1"/>
    </xf>
    <xf numFmtId="4" applyNumberFormat="1" fontId="3" applyFont="1" xfId="0">
      <alignment vertical="center" wrapText="1"/>
    </xf>
    <xf numFmtId="0" applyNumberFormat="1" fontId="3" applyFont="1" xfId="0">
      <alignment vertical="center" wrapText="1"/>
    </xf>
    <xf numFmtId="0" applyNumberFormat="1" fontId="1" applyFont="1" xfId="0">
      <alignment horizontal="left" vertical="center" wrapText="1"/>
    </xf>
    <xf numFmtId="164" applyNumberFormat="1" fontId="4" applyFont="1" xfId="0">
      <alignment vertical="center"/>
    </xf>
    <xf numFmtId="164" applyNumberFormat="1" fontId="4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5.365230015346" customWidth="1" style="14"/>
    <col min="3" max="3" width="7.5" customWidth="1"/>
    <col min="4" max="4" width="10.836493900844" customWidth="1" style="14"/>
    <col min="5" max="5" width="9.76255471365792" customWidth="1" style="14"/>
    <col min="6" max="6" width="14.0407344273158" customWidth="1" style="14"/>
    <col min="7" max="7" width="13.0890045166016" customWidth="1" style="14"/>
    <col min="8" max="8" width="14.0407344273158" customWidth="1" style="14"/>
    <col min="9" max="9" width="9.140625" customWidth="1" style="14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6"/>
      <c r="E2" s="16"/>
      <c r="F2" s="16"/>
      <c r="G2" s="16"/>
      <c r="H2" s="16"/>
      <c r="I2" s="1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7" t="s">
        <v>1</v>
      </c>
      <c r="C4" s="9" t="s">
        <v>2</v>
      </c>
      <c r="D4" s="19" t="s">
        <v>2</v>
      </c>
      <c r="E4" s="19" t="s">
        <v>2</v>
      </c>
      <c r="F4" s="19" t="s">
        <v>2</v>
      </c>
      <c r="G4" s="19" t="s">
        <v>2</v>
      </c>
      <c r="H4" s="19" t="s">
        <v>2</v>
      </c>
      <c r="I4" s="2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7" t="s">
        <v>3</v>
      </c>
      <c r="C5" s="9" t="s">
        <v>4</v>
      </c>
      <c r="D5" s="19" t="s">
        <v>4</v>
      </c>
      <c r="E5" s="19" t="s">
        <v>4</v>
      </c>
      <c r="F5" s="19" t="s">
        <v>4</v>
      </c>
      <c r="G5" s="19" t="s">
        <v>4</v>
      </c>
      <c r="H5" s="19" t="s">
        <v>4</v>
      </c>
      <c r="I5" s="2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7" t="s">
        <v>5</v>
      </c>
      <c r="C6" s="9" t="s">
        <v>6</v>
      </c>
      <c r="D6" s="19" t="s">
        <v>6</v>
      </c>
      <c r="E6" s="19" t="s">
        <v>6</v>
      </c>
      <c r="F6" s="19" t="s">
        <v>6</v>
      </c>
      <c r="G6" s="19" t="s">
        <v>6</v>
      </c>
      <c r="H6" s="19" t="s">
        <v>6</v>
      </c>
      <c r="I6" s="2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6"/>
      <c r="E7" s="16"/>
      <c r="F7" s="16"/>
      <c r="G7" s="16"/>
      <c r="H7" s="16"/>
      <c r="I7" s="1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18" t="s">
        <v>7</v>
      </c>
      <c r="C8" s="8" t="s">
        <v>7</v>
      </c>
      <c r="D8" s="18" t="s">
        <v>7</v>
      </c>
      <c r="E8" s="18" t="s">
        <v>7</v>
      </c>
      <c r="F8" s="18" t="s">
        <v>7</v>
      </c>
      <c r="G8" s="18" t="s">
        <v>7</v>
      </c>
      <c r="H8" s="18" t="s">
        <v>7</v>
      </c>
      <c r="I8" s="2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1</v>
      </c>
      <c r="D10" s="20">
        <v>18563</v>
      </c>
      <c r="E10" s="20">
        <v>0</v>
      </c>
      <c r="F10" s="20">
        <v>16875.454545454544</v>
      </c>
      <c r="G10" s="20">
        <v>1687.5454545454545</v>
      </c>
      <c r="H10" s="20">
        <v>15187.909090909092</v>
      </c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17</v>
      </c>
      <c r="C11" s="1">
        <v>44</v>
      </c>
      <c r="D11" s="20">
        <v>1592988</v>
      </c>
      <c r="E11" s="20">
        <v>0</v>
      </c>
      <c r="F11" s="20">
        <v>1448170.9090909092</v>
      </c>
      <c r="G11" s="20">
        <v>144817.09090909091</v>
      </c>
      <c r="H11" s="20">
        <v>680640.32727272727</v>
      </c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18</v>
      </c>
      <c r="C12" s="1">
        <v>69</v>
      </c>
      <c r="D12" s="20">
        <v>1443000</v>
      </c>
      <c r="E12" s="20">
        <v>0</v>
      </c>
      <c r="F12" s="20">
        <v>1311818.1818181819</v>
      </c>
      <c r="G12" s="20">
        <v>131181.81818181818</v>
      </c>
      <c r="H12" s="20">
        <v>1180636.3636363635</v>
      </c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6" t="s">
        <v>16</v>
      </c>
      <c r="C13" s="1">
        <v>5</v>
      </c>
      <c r="D13" s="20">
        <v>88155</v>
      </c>
      <c r="E13" s="20">
        <v>0</v>
      </c>
      <c r="F13" s="20">
        <v>80140.9090909091</v>
      </c>
      <c r="G13" s="20">
        <v>8014.090909090909</v>
      </c>
      <c r="H13" s="20">
        <v>72126.818181818177</v>
      </c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6" t="s">
        <v>17</v>
      </c>
      <c r="C14" s="1">
        <v>75</v>
      </c>
      <c r="D14" s="20">
        <v>2849359</v>
      </c>
      <c r="E14" s="20">
        <v>0</v>
      </c>
      <c r="F14" s="20">
        <v>2590326.3636363638</v>
      </c>
      <c r="G14" s="20">
        <v>259032.63636363635</v>
      </c>
      <c r="H14" s="20">
        <v>1217453.3909090909</v>
      </c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6" t="s">
        <v>19</v>
      </c>
      <c r="C15" s="1">
        <v>2</v>
      </c>
      <c r="D15" s="20">
        <v>0</v>
      </c>
      <c r="E15" s="20">
        <v>41746</v>
      </c>
      <c r="F15" s="20">
        <v>37950.909090909096</v>
      </c>
      <c r="G15" s="20">
        <v>3795.090909090909</v>
      </c>
      <c r="H15" s="20">
        <v>17836.927272727273</v>
      </c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6" t="s">
        <v>20</v>
      </c>
      <c r="C16" s="1">
        <v>10</v>
      </c>
      <c r="D16" s="20">
        <v>469502</v>
      </c>
      <c r="E16" s="20">
        <v>0</v>
      </c>
      <c r="F16" s="20">
        <v>426820</v>
      </c>
      <c r="G16" s="20">
        <v>42682</v>
      </c>
      <c r="H16" s="20">
        <v>247555.6</v>
      </c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6" t="s">
        <v>21</v>
      </c>
      <c r="C17" s="1">
        <v>3</v>
      </c>
      <c r="D17" s="20">
        <v>105000</v>
      </c>
      <c r="E17" s="20">
        <v>0</v>
      </c>
      <c r="F17" s="20">
        <v>95454.545454545456</v>
      </c>
      <c r="G17" s="20">
        <v>9545.454545454546</v>
      </c>
      <c r="H17" s="20">
        <v>85909.090909090926</v>
      </c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6" t="s">
        <v>22</v>
      </c>
      <c r="C18" s="1">
        <v>4</v>
      </c>
      <c r="D18" s="20">
        <v>72215</v>
      </c>
      <c r="E18" s="20">
        <v>0</v>
      </c>
      <c r="F18" s="20">
        <v>65650</v>
      </c>
      <c r="G18" s="20">
        <v>6565</v>
      </c>
      <c r="H18" s="20">
        <v>65650</v>
      </c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6" t="s">
        <v>20</v>
      </c>
      <c r="C19" s="1">
        <v>71</v>
      </c>
      <c r="D19" s="20">
        <v>1864245</v>
      </c>
      <c r="E19" s="20">
        <v>0</v>
      </c>
      <c r="F19" s="20">
        <v>1694768.1818181817</v>
      </c>
      <c r="G19" s="20">
        <v>169476.81818181818</v>
      </c>
      <c r="H19" s="20">
        <v>982965.54545454553</v>
      </c>
      <c r="I19" s="1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6" t="s">
        <v>23</v>
      </c>
      <c r="C20" s="1">
        <v>1</v>
      </c>
      <c r="D20" s="20">
        <v>378000</v>
      </c>
      <c r="E20" s="20">
        <v>0</v>
      </c>
      <c r="F20" s="20">
        <v>343636.36363636371</v>
      </c>
      <c r="G20" s="20">
        <v>34363.636363636368</v>
      </c>
      <c r="H20" s="20">
        <v>199309.09090909094</v>
      </c>
      <c r="I20" s="1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6" t="s">
        <v>24</v>
      </c>
      <c r="C21" s="1">
        <v>7</v>
      </c>
      <c r="D21" s="20">
        <v>385000</v>
      </c>
      <c r="E21" s="20">
        <v>0</v>
      </c>
      <c r="F21" s="20">
        <v>350000</v>
      </c>
      <c r="G21" s="20">
        <v>35000</v>
      </c>
      <c r="H21" s="20">
        <v>164500</v>
      </c>
      <c r="I21" s="1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6" t="s">
        <v>17</v>
      </c>
      <c r="C22" s="1">
        <v>6</v>
      </c>
      <c r="D22" s="20">
        <v>230507</v>
      </c>
      <c r="E22" s="20">
        <v>0</v>
      </c>
      <c r="F22" s="20">
        <v>209551.81818181818</v>
      </c>
      <c r="G22" s="20">
        <v>20955.18181818182</v>
      </c>
      <c r="H22" s="20">
        <v>98489.354545454553</v>
      </c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6" t="s">
        <v>20</v>
      </c>
      <c r="C23" s="1">
        <v>12</v>
      </c>
      <c r="D23" s="20">
        <v>394603</v>
      </c>
      <c r="E23" s="20">
        <v>0</v>
      </c>
      <c r="F23" s="20">
        <v>358730</v>
      </c>
      <c r="G23" s="20">
        <v>35873</v>
      </c>
      <c r="H23" s="20">
        <v>208063.4</v>
      </c>
      <c r="I23" s="1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6" t="s">
        <v>23</v>
      </c>
      <c r="C24" s="1">
        <v>1</v>
      </c>
      <c r="D24" s="20">
        <v>117000</v>
      </c>
      <c r="E24" s="20">
        <v>0</v>
      </c>
      <c r="F24" s="20">
        <v>106363.63636363637</v>
      </c>
      <c r="G24" s="20">
        <v>10636.363636363638</v>
      </c>
      <c r="H24" s="20">
        <v>61690.909090909096</v>
      </c>
      <c r="I24" s="1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6" t="s">
        <v>25</v>
      </c>
      <c r="C25" s="1">
        <v>1</v>
      </c>
      <c r="D25" s="20">
        <v>2549210</v>
      </c>
      <c r="E25" s="20">
        <v>0</v>
      </c>
      <c r="F25" s="20">
        <v>2317463.6363636362</v>
      </c>
      <c r="G25" s="20">
        <v>231746.36363636365</v>
      </c>
      <c r="H25" s="20">
        <v>764763</v>
      </c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6" t="s">
        <v>18</v>
      </c>
      <c r="C26" s="1">
        <v>57</v>
      </c>
      <c r="D26" s="20">
        <v>1254000</v>
      </c>
      <c r="E26" s="20">
        <v>0</v>
      </c>
      <c r="F26" s="20">
        <v>1140000</v>
      </c>
      <c r="G26" s="20">
        <v>114000</v>
      </c>
      <c r="H26" s="20">
        <v>1026000</v>
      </c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6" t="s">
        <v>17</v>
      </c>
      <c r="C27" s="1">
        <v>51</v>
      </c>
      <c r="D27" s="20">
        <v>1948507</v>
      </c>
      <c r="E27" s="20">
        <v>0</v>
      </c>
      <c r="F27" s="20">
        <v>1771370</v>
      </c>
      <c r="G27" s="20">
        <v>177137</v>
      </c>
      <c r="H27" s="20">
        <v>832543.9</v>
      </c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6" t="s">
        <v>20</v>
      </c>
      <c r="C28" s="1">
        <v>21</v>
      </c>
      <c r="D28" s="20">
        <v>625164</v>
      </c>
      <c r="E28" s="20">
        <v>0</v>
      </c>
      <c r="F28" s="20">
        <v>568330.90909090906</v>
      </c>
      <c r="G28" s="20">
        <v>56833.090909090919</v>
      </c>
      <c r="H28" s="20">
        <v>329631.92727272731</v>
      </c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6" t="s">
        <v>19</v>
      </c>
      <c r="C29" s="1">
        <v>16</v>
      </c>
      <c r="D29" s="20">
        <v>0</v>
      </c>
      <c r="E29" s="20">
        <v>335233</v>
      </c>
      <c r="F29" s="20">
        <v>304757.27272727276</v>
      </c>
      <c r="G29" s="20">
        <v>30475.727272727272</v>
      </c>
      <c r="H29" s="20">
        <v>143235.91818181821</v>
      </c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6" t="s">
        <v>20</v>
      </c>
      <c r="C30" s="1">
        <v>10</v>
      </c>
      <c r="D30" s="20">
        <v>247665</v>
      </c>
      <c r="E30" s="20">
        <v>0</v>
      </c>
      <c r="F30" s="20">
        <v>225150</v>
      </c>
      <c r="G30" s="20">
        <v>22515</v>
      </c>
      <c r="H30" s="20">
        <v>130587</v>
      </c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6" t="s">
        <v>26</v>
      </c>
      <c r="C31" s="1">
        <v>7</v>
      </c>
      <c r="D31" s="20">
        <v>707333</v>
      </c>
      <c r="E31" s="20">
        <v>0</v>
      </c>
      <c r="F31" s="20">
        <v>643030</v>
      </c>
      <c r="G31" s="20">
        <v>64303</v>
      </c>
      <c r="H31" s="20">
        <v>643030</v>
      </c>
      <c r="I31" s="1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6" t="s">
        <v>19</v>
      </c>
      <c r="C32" s="1">
        <v>3</v>
      </c>
      <c r="D32" s="20">
        <v>0</v>
      </c>
      <c r="E32" s="20">
        <v>56294</v>
      </c>
      <c r="F32" s="20">
        <v>51176.363636363632</v>
      </c>
      <c r="G32" s="20">
        <v>5117.6363636363631</v>
      </c>
      <c r="H32" s="20">
        <v>24052.890909090907</v>
      </c>
      <c r="I32" s="1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6" t="s">
        <v>27</v>
      </c>
      <c r="C33" s="1">
        <v>1</v>
      </c>
      <c r="D33" s="20">
        <v>16130</v>
      </c>
      <c r="E33" s="20">
        <v>0</v>
      </c>
      <c r="F33" s="20">
        <v>14663.636363636364</v>
      </c>
      <c r="G33" s="20">
        <v>1466.3636363636363</v>
      </c>
      <c r="H33" s="20">
        <v>5865.454545454545</v>
      </c>
      <c r="I33" s="1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6" t="s">
        <v>17</v>
      </c>
      <c r="C34" s="1">
        <v>29</v>
      </c>
      <c r="D34" s="20">
        <v>966586</v>
      </c>
      <c r="E34" s="20">
        <v>0</v>
      </c>
      <c r="F34" s="20">
        <v>878714.54545454541</v>
      </c>
      <c r="G34" s="20">
        <v>87871.454545454544</v>
      </c>
      <c r="H34" s="20">
        <v>412995.83636363642</v>
      </c>
      <c r="I34" s="1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6" t="s">
        <v>19</v>
      </c>
      <c r="C35" s="1">
        <v>7</v>
      </c>
      <c r="D35" s="20">
        <v>0</v>
      </c>
      <c r="E35" s="20">
        <v>147376</v>
      </c>
      <c r="F35" s="20">
        <v>133978.18181818182</v>
      </c>
      <c r="G35" s="20">
        <v>13397.818181818182</v>
      </c>
      <c r="H35" s="20">
        <v>62969.74545454546</v>
      </c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6" t="s">
        <v>16</v>
      </c>
      <c r="C36" s="1">
        <v>17</v>
      </c>
      <c r="D36" s="20">
        <v>215706</v>
      </c>
      <c r="E36" s="20">
        <v>0</v>
      </c>
      <c r="F36" s="20">
        <v>196096.36363636365</v>
      </c>
      <c r="G36" s="20">
        <v>19609.636363636364</v>
      </c>
      <c r="H36" s="20">
        <v>176486.72727272729</v>
      </c>
      <c r="I36" s="1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6" t="s">
        <v>17</v>
      </c>
      <c r="C37" s="1">
        <v>51</v>
      </c>
      <c r="D37" s="20">
        <v>1767051</v>
      </c>
      <c r="E37" s="20">
        <v>0</v>
      </c>
      <c r="F37" s="20">
        <v>1606410</v>
      </c>
      <c r="G37" s="20">
        <v>160641</v>
      </c>
      <c r="H37" s="20">
        <v>755012.7</v>
      </c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6" t="s">
        <v>20</v>
      </c>
      <c r="C38" s="1">
        <v>11</v>
      </c>
      <c r="D38" s="20">
        <v>368500</v>
      </c>
      <c r="E38" s="20">
        <v>0</v>
      </c>
      <c r="F38" s="20">
        <v>335000</v>
      </c>
      <c r="G38" s="20">
        <v>33500</v>
      </c>
      <c r="H38" s="20">
        <v>194300</v>
      </c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6" t="s">
        <v>28</v>
      </c>
      <c r="C39" s="1">
        <v>12</v>
      </c>
      <c r="D39" s="20">
        <v>540000</v>
      </c>
      <c r="E39" s="20">
        <v>0</v>
      </c>
      <c r="F39" s="20">
        <v>490909.09090909094</v>
      </c>
      <c r="G39" s="20">
        <v>49090.909090909096</v>
      </c>
      <c r="H39" s="20">
        <v>490909.09090909094</v>
      </c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6" t="s">
        <v>29</v>
      </c>
      <c r="C40" s="1">
        <v>2</v>
      </c>
      <c r="D40" s="20">
        <v>1176604</v>
      </c>
      <c r="E40" s="20">
        <v>0</v>
      </c>
      <c r="F40" s="20">
        <v>1069640</v>
      </c>
      <c r="G40" s="20">
        <v>106964</v>
      </c>
      <c r="H40" s="20">
        <v>620391.2</v>
      </c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6" t="s">
        <v>30</v>
      </c>
      <c r="C41" s="1">
        <v>2</v>
      </c>
      <c r="D41" s="20">
        <v>34000</v>
      </c>
      <c r="E41" s="20">
        <v>0</v>
      </c>
      <c r="F41" s="20">
        <v>30909.090909090912</v>
      </c>
      <c r="G41" s="20">
        <v>3090.909090909091</v>
      </c>
      <c r="H41" s="20">
        <v>17927.272727272728</v>
      </c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6" t="s">
        <v>31</v>
      </c>
      <c r="C42" s="1">
        <v>50</v>
      </c>
      <c r="D42" s="20">
        <v>150000</v>
      </c>
      <c r="E42" s="20">
        <v>0</v>
      </c>
      <c r="F42" s="20">
        <v>150000</v>
      </c>
      <c r="G42" s="20">
        <v>0</v>
      </c>
      <c r="H42" s="20">
        <v>87000</v>
      </c>
      <c r="I42" s="1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6" t="s">
        <v>16</v>
      </c>
      <c r="C43" s="1">
        <v>17</v>
      </c>
      <c r="D43" s="20">
        <v>216998</v>
      </c>
      <c r="E43" s="20">
        <v>0</v>
      </c>
      <c r="F43" s="20">
        <v>197270.90909090912</v>
      </c>
      <c r="G43" s="20">
        <v>19727.090909090912</v>
      </c>
      <c r="H43" s="20">
        <v>177543.81818181821</v>
      </c>
      <c r="I43" s="1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6" t="s">
        <v>17</v>
      </c>
      <c r="C44" s="1">
        <v>103</v>
      </c>
      <c r="D44" s="20">
        <v>3916650</v>
      </c>
      <c r="E44" s="20">
        <v>0</v>
      </c>
      <c r="F44" s="20">
        <v>3560590.9090909092</v>
      </c>
      <c r="G44" s="20">
        <v>356059.09090909094</v>
      </c>
      <c r="H44" s="20">
        <v>1673477.7272727273</v>
      </c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6" t="s">
        <v>19</v>
      </c>
      <c r="C45" s="1">
        <v>20</v>
      </c>
      <c r="D45" s="20">
        <v>433272</v>
      </c>
      <c r="E45" s="20">
        <v>0</v>
      </c>
      <c r="F45" s="20">
        <v>393883.63636363641</v>
      </c>
      <c r="G45" s="20">
        <v>39388.36363636364</v>
      </c>
      <c r="H45" s="20">
        <v>185125.30909090911</v>
      </c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6" t="s">
        <v>22</v>
      </c>
      <c r="C46" s="1">
        <v>2</v>
      </c>
      <c r="D46" s="20">
        <v>33605</v>
      </c>
      <c r="E46" s="20">
        <v>0</v>
      </c>
      <c r="F46" s="20">
        <v>30550</v>
      </c>
      <c r="G46" s="20">
        <v>3055</v>
      </c>
      <c r="H46" s="20">
        <v>30550</v>
      </c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6" t="s">
        <v>22</v>
      </c>
      <c r="C47" s="1">
        <v>4</v>
      </c>
      <c r="D47" s="20">
        <v>63085</v>
      </c>
      <c r="E47" s="20">
        <v>0</v>
      </c>
      <c r="F47" s="20">
        <v>57350</v>
      </c>
      <c r="G47" s="20">
        <v>5735</v>
      </c>
      <c r="H47" s="20">
        <v>57350</v>
      </c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6" t="s">
        <v>20</v>
      </c>
      <c r="C48" s="1">
        <v>77</v>
      </c>
      <c r="D48" s="20">
        <v>1571369</v>
      </c>
      <c r="E48" s="20">
        <v>0</v>
      </c>
      <c r="F48" s="20">
        <v>1428517.2727272729</v>
      </c>
      <c r="G48" s="20">
        <v>142851.72727272727</v>
      </c>
      <c r="H48" s="20">
        <v>828540.01818181819</v>
      </c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6" t="s">
        <v>16</v>
      </c>
      <c r="C49" s="1">
        <v>1</v>
      </c>
      <c r="D49" s="20">
        <v>11880</v>
      </c>
      <c r="E49" s="20">
        <v>0</v>
      </c>
      <c r="F49" s="20">
        <v>10800</v>
      </c>
      <c r="G49" s="20">
        <v>1080</v>
      </c>
      <c r="H49" s="20">
        <v>9720</v>
      </c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6" t="s">
        <v>17</v>
      </c>
      <c r="C50" s="1">
        <v>6</v>
      </c>
      <c r="D50" s="20">
        <v>145119</v>
      </c>
      <c r="E50" s="20">
        <v>0</v>
      </c>
      <c r="F50" s="20">
        <v>131926.36363636365</v>
      </c>
      <c r="G50" s="20">
        <v>13192.636363636364</v>
      </c>
      <c r="H50" s="20">
        <v>62005.390909090907</v>
      </c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6" t="s">
        <v>32</v>
      </c>
      <c r="C51" s="1">
        <v>77</v>
      </c>
      <c r="D51" s="20">
        <v>1114992</v>
      </c>
      <c r="E51" s="20">
        <v>0</v>
      </c>
      <c r="F51" s="20">
        <v>1013629.0909090909</v>
      </c>
      <c r="G51" s="20">
        <v>101362.90909090909</v>
      </c>
      <c r="H51" s="20">
        <v>587904.8727272728</v>
      </c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6" t="s">
        <v>33</v>
      </c>
      <c r="C52" s="1">
        <v>4</v>
      </c>
      <c r="D52" s="20">
        <v>54000</v>
      </c>
      <c r="E52" s="20">
        <v>0</v>
      </c>
      <c r="F52" s="20">
        <v>49090.909090909096</v>
      </c>
      <c r="G52" s="20">
        <v>4909.090909090909</v>
      </c>
      <c r="H52" s="20">
        <v>49090.909090909096</v>
      </c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6" t="s">
        <v>34</v>
      </c>
      <c r="C53" s="1">
        <v>6</v>
      </c>
      <c r="D53" s="20">
        <v>82000</v>
      </c>
      <c r="E53" s="20">
        <v>0</v>
      </c>
      <c r="F53" s="20">
        <v>74545.454545454544</v>
      </c>
      <c r="G53" s="20">
        <v>7454.545454545455</v>
      </c>
      <c r="H53" s="20">
        <v>35036.363636363632</v>
      </c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6" t="s">
        <v>35</v>
      </c>
      <c r="C54" s="1">
        <v>1</v>
      </c>
      <c r="D54" s="20">
        <v>13000</v>
      </c>
      <c r="E54" s="20">
        <v>0</v>
      </c>
      <c r="F54" s="20">
        <v>11818.181818181818</v>
      </c>
      <c r="G54" s="20">
        <v>1181.8181818181818</v>
      </c>
      <c r="H54" s="20">
        <v>10636.363636363636</v>
      </c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6" t="s">
        <v>23</v>
      </c>
      <c r="C55" s="1">
        <v>3</v>
      </c>
      <c r="D55" s="20">
        <v>1603000</v>
      </c>
      <c r="E55" s="20">
        <v>0</v>
      </c>
      <c r="F55" s="20">
        <v>1457272.7272727273</v>
      </c>
      <c r="G55" s="20">
        <v>145727.27272727274</v>
      </c>
      <c r="H55" s="20">
        <v>845218.18181818177</v>
      </c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6" t="s">
        <v>16</v>
      </c>
      <c r="C56" s="1">
        <v>6</v>
      </c>
      <c r="D56" s="20">
        <v>103951</v>
      </c>
      <c r="E56" s="20">
        <v>0</v>
      </c>
      <c r="F56" s="20">
        <v>94500.9090909091</v>
      </c>
      <c r="G56" s="20">
        <v>9450.09090909091</v>
      </c>
      <c r="H56" s="20">
        <v>85050.818181818191</v>
      </c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6" t="s">
        <v>17</v>
      </c>
      <c r="C57" s="1">
        <v>29</v>
      </c>
      <c r="D57" s="20">
        <v>1125878</v>
      </c>
      <c r="E57" s="20">
        <v>0</v>
      </c>
      <c r="F57" s="20">
        <v>1023525.4545454546</v>
      </c>
      <c r="G57" s="20">
        <v>102352.54545454546</v>
      </c>
      <c r="H57" s="20">
        <v>481056.96363636368</v>
      </c>
      <c r="I57" s="1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6" t="s">
        <v>25</v>
      </c>
      <c r="C58" s="1">
        <v>1</v>
      </c>
      <c r="D58" s="20">
        <v>1384733</v>
      </c>
      <c r="E58" s="20">
        <v>0</v>
      </c>
      <c r="F58" s="20">
        <v>1258848.1818181819</v>
      </c>
      <c r="G58" s="20">
        <v>125884.81818181819</v>
      </c>
      <c r="H58" s="20">
        <v>415419.9</v>
      </c>
      <c r="I58" s="1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6" t="s">
        <v>23</v>
      </c>
      <c r="C59" s="1">
        <v>1</v>
      </c>
      <c r="D59" s="20">
        <v>594000</v>
      </c>
      <c r="E59" s="20">
        <v>0</v>
      </c>
      <c r="F59" s="20">
        <v>540000</v>
      </c>
      <c r="G59" s="20">
        <v>54000</v>
      </c>
      <c r="H59" s="20">
        <v>313200</v>
      </c>
      <c r="I59" s="1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6" t="s">
        <v>35</v>
      </c>
      <c r="C60" s="1">
        <v>6</v>
      </c>
      <c r="D60" s="20">
        <v>84000</v>
      </c>
      <c r="E60" s="20">
        <v>0</v>
      </c>
      <c r="F60" s="20">
        <v>76363.636363636368</v>
      </c>
      <c r="G60" s="20">
        <v>7636.363636363636</v>
      </c>
      <c r="H60" s="20">
        <v>68727.272727272735</v>
      </c>
      <c r="I60" s="1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6" t="s">
        <v>34</v>
      </c>
      <c r="C61" s="1">
        <v>29</v>
      </c>
      <c r="D61" s="20">
        <v>469734</v>
      </c>
      <c r="E61" s="20">
        <v>0</v>
      </c>
      <c r="F61" s="20">
        <v>427030.90909090912</v>
      </c>
      <c r="G61" s="20">
        <v>42703.090909090912</v>
      </c>
      <c r="H61" s="20">
        <v>200704.52727272731</v>
      </c>
      <c r="I61" s="1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6" t="s">
        <v>33</v>
      </c>
      <c r="C62" s="1">
        <v>6</v>
      </c>
      <c r="D62" s="20">
        <v>85888</v>
      </c>
      <c r="E62" s="20">
        <v>0</v>
      </c>
      <c r="F62" s="20">
        <v>78080</v>
      </c>
      <c r="G62" s="20">
        <v>7808</v>
      </c>
      <c r="H62" s="20">
        <v>78080</v>
      </c>
      <c r="I62" s="1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6" t="s">
        <v>32</v>
      </c>
      <c r="C63" s="1">
        <v>44</v>
      </c>
      <c r="D63" s="20">
        <v>630995</v>
      </c>
      <c r="E63" s="20">
        <v>0</v>
      </c>
      <c r="F63" s="20">
        <v>573631.81818181823</v>
      </c>
      <c r="G63" s="20">
        <v>57363.181818181823</v>
      </c>
      <c r="H63" s="20">
        <v>332706.45454545459</v>
      </c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6" t="s">
        <v>22</v>
      </c>
      <c r="C64" s="1">
        <v>6</v>
      </c>
      <c r="D64" s="20">
        <v>94492</v>
      </c>
      <c r="E64" s="20">
        <v>0</v>
      </c>
      <c r="F64" s="20">
        <v>85901.818181818191</v>
      </c>
      <c r="G64" s="20">
        <v>8590.18181818182</v>
      </c>
      <c r="H64" s="20">
        <v>85901.818181818191</v>
      </c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6" t="s">
        <v>20</v>
      </c>
      <c r="C65" s="1">
        <v>44</v>
      </c>
      <c r="D65" s="20">
        <v>978939</v>
      </c>
      <c r="E65" s="20">
        <v>0</v>
      </c>
      <c r="F65" s="20">
        <v>889944.54545454541</v>
      </c>
      <c r="G65" s="20">
        <v>88994.454545454544</v>
      </c>
      <c r="H65" s="20">
        <v>516167.83636363636</v>
      </c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6" t="s">
        <v>25</v>
      </c>
      <c r="C66" s="1">
        <v>1</v>
      </c>
      <c r="D66" s="20">
        <v>1384733</v>
      </c>
      <c r="E66" s="20">
        <v>0</v>
      </c>
      <c r="F66" s="20">
        <v>1258848.1818181819</v>
      </c>
      <c r="G66" s="20">
        <v>125884.81818181819</v>
      </c>
      <c r="H66" s="20">
        <v>415419.9</v>
      </c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6" t="s">
        <v>20</v>
      </c>
      <c r="C67" s="1">
        <v>3</v>
      </c>
      <c r="D67" s="20">
        <v>109230</v>
      </c>
      <c r="E67" s="20">
        <v>0</v>
      </c>
      <c r="F67" s="20">
        <v>99300</v>
      </c>
      <c r="G67" s="20">
        <v>9930</v>
      </c>
      <c r="H67" s="20">
        <v>57594</v>
      </c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6" t="s">
        <v>29</v>
      </c>
      <c r="C68" s="1">
        <v>1</v>
      </c>
      <c r="D68" s="20">
        <v>333960</v>
      </c>
      <c r="E68" s="20">
        <v>0</v>
      </c>
      <c r="F68" s="20">
        <v>303600</v>
      </c>
      <c r="G68" s="20">
        <v>30360</v>
      </c>
      <c r="H68" s="20">
        <v>176088</v>
      </c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6" t="s">
        <v>30</v>
      </c>
      <c r="C69" s="1">
        <v>1</v>
      </c>
      <c r="D69" s="20">
        <v>15000</v>
      </c>
      <c r="E69" s="20">
        <v>0</v>
      </c>
      <c r="F69" s="20">
        <v>13636.363636363636</v>
      </c>
      <c r="G69" s="20">
        <v>1363.6363636363635</v>
      </c>
      <c r="H69" s="20">
        <v>7909.0909090909081</v>
      </c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6" t="s">
        <v>17</v>
      </c>
      <c r="C70" s="1">
        <v>62</v>
      </c>
      <c r="D70" s="20">
        <v>1582872</v>
      </c>
      <c r="E70" s="20">
        <v>0</v>
      </c>
      <c r="F70" s="20">
        <v>1438974.5454545454</v>
      </c>
      <c r="G70" s="20">
        <v>143897.45454545453</v>
      </c>
      <c r="H70" s="20">
        <v>676318.03636363649</v>
      </c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6" t="s">
        <v>27</v>
      </c>
      <c r="C71" s="1">
        <v>3</v>
      </c>
      <c r="D71" s="20">
        <v>84439</v>
      </c>
      <c r="E71" s="20">
        <v>0</v>
      </c>
      <c r="F71" s="20">
        <v>76762.727272727265</v>
      </c>
      <c r="G71" s="20">
        <v>7676.2727272727279</v>
      </c>
      <c r="H71" s="20">
        <v>30705.090909090912</v>
      </c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6" t="s">
        <v>19</v>
      </c>
      <c r="C72" s="1">
        <v>3</v>
      </c>
      <c r="D72" s="20">
        <v>0</v>
      </c>
      <c r="E72" s="20">
        <v>87286</v>
      </c>
      <c r="F72" s="20">
        <v>79350.909090909088</v>
      </c>
      <c r="G72" s="20">
        <v>7935.090909090909</v>
      </c>
      <c r="H72" s="20">
        <v>37294.927272727276</v>
      </c>
      <c r="I72" s="1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6" t="s">
        <v>16</v>
      </c>
      <c r="C73" s="1">
        <v>3</v>
      </c>
      <c r="D73" s="20">
        <v>127611</v>
      </c>
      <c r="E73" s="20">
        <v>0</v>
      </c>
      <c r="F73" s="20">
        <v>116010</v>
      </c>
      <c r="G73" s="20">
        <v>11601</v>
      </c>
      <c r="H73" s="20">
        <v>104409</v>
      </c>
      <c r="I73" s="1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6" t="s">
        <v>16</v>
      </c>
      <c r="C74" s="1">
        <v>10</v>
      </c>
      <c r="D74" s="20">
        <v>123915</v>
      </c>
      <c r="E74" s="20">
        <v>0</v>
      </c>
      <c r="F74" s="20">
        <v>112650</v>
      </c>
      <c r="G74" s="20">
        <v>11265</v>
      </c>
      <c r="H74" s="20">
        <v>101385</v>
      </c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6" t="s">
        <v>17</v>
      </c>
      <c r="C75" s="1">
        <v>102</v>
      </c>
      <c r="D75" s="20">
        <v>3514940</v>
      </c>
      <c r="E75" s="20">
        <v>0</v>
      </c>
      <c r="F75" s="20">
        <v>3195400</v>
      </c>
      <c r="G75" s="20">
        <v>319540</v>
      </c>
      <c r="H75" s="20">
        <v>1501838</v>
      </c>
      <c r="I75" s="1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6" t="s">
        <v>27</v>
      </c>
      <c r="C76" s="1">
        <v>3</v>
      </c>
      <c r="D76" s="20">
        <v>63567</v>
      </c>
      <c r="E76" s="20">
        <v>0</v>
      </c>
      <c r="F76" s="20">
        <v>57788.181818181816</v>
      </c>
      <c r="G76" s="20">
        <v>5778.818181818182</v>
      </c>
      <c r="H76" s="20">
        <v>23115.272727272728</v>
      </c>
      <c r="I76" s="1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6" t="s">
        <v>36</v>
      </c>
      <c r="C77" s="1">
        <v>1</v>
      </c>
      <c r="D77" s="20">
        <v>14300</v>
      </c>
      <c r="E77" s="20">
        <v>0</v>
      </c>
      <c r="F77" s="20">
        <v>13000</v>
      </c>
      <c r="G77" s="20">
        <v>1300</v>
      </c>
      <c r="H77" s="20">
        <v>7540</v>
      </c>
      <c r="I77" s="1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6" t="s">
        <v>22</v>
      </c>
      <c r="C78" s="1">
        <v>1</v>
      </c>
      <c r="D78" s="20">
        <v>19305</v>
      </c>
      <c r="E78" s="20">
        <v>0</v>
      </c>
      <c r="F78" s="20">
        <v>17550</v>
      </c>
      <c r="G78" s="20">
        <v>1755</v>
      </c>
      <c r="H78" s="20">
        <v>17550</v>
      </c>
      <c r="I78" s="1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6" t="s">
        <v>20</v>
      </c>
      <c r="C79" s="1">
        <v>24</v>
      </c>
      <c r="D79" s="20">
        <v>1106886</v>
      </c>
      <c r="E79" s="20">
        <v>0</v>
      </c>
      <c r="F79" s="20">
        <v>1006260</v>
      </c>
      <c r="G79" s="20">
        <v>100626</v>
      </c>
      <c r="H79" s="20">
        <v>583630.8</v>
      </c>
      <c r="I79" s="1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6" t="s">
        <v>29</v>
      </c>
      <c r="C80" s="1">
        <v>2</v>
      </c>
      <c r="D80" s="20">
        <v>750915</v>
      </c>
      <c r="E80" s="20">
        <v>0</v>
      </c>
      <c r="F80" s="20">
        <v>682650</v>
      </c>
      <c r="G80" s="20">
        <v>68265</v>
      </c>
      <c r="H80" s="20">
        <v>395937</v>
      </c>
      <c r="I80" s="1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6" t="s">
        <v>30</v>
      </c>
      <c r="C81" s="1">
        <v>1</v>
      </c>
      <c r="D81" s="20">
        <v>15000</v>
      </c>
      <c r="E81" s="20">
        <v>0</v>
      </c>
      <c r="F81" s="20">
        <v>13636.363636363636</v>
      </c>
      <c r="G81" s="20">
        <v>1363.6363636363635</v>
      </c>
      <c r="H81" s="20">
        <v>7909.0909090909081</v>
      </c>
      <c r="I81" s="1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6" t="s">
        <v>31</v>
      </c>
      <c r="C82" s="1">
        <v>15</v>
      </c>
      <c r="D82" s="20">
        <v>45000</v>
      </c>
      <c r="E82" s="20">
        <v>0</v>
      </c>
      <c r="F82" s="20">
        <v>45000</v>
      </c>
      <c r="G82" s="20">
        <v>0</v>
      </c>
      <c r="H82" s="20">
        <v>26100</v>
      </c>
      <c r="I82" s="1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6" t="s">
        <v>28</v>
      </c>
      <c r="C83" s="1">
        <v>3</v>
      </c>
      <c r="D83" s="20">
        <v>135000</v>
      </c>
      <c r="E83" s="20">
        <v>0</v>
      </c>
      <c r="F83" s="20">
        <v>122727.27272727274</v>
      </c>
      <c r="G83" s="20">
        <v>12272.727272727274</v>
      </c>
      <c r="H83" s="20">
        <v>122727.27272727274</v>
      </c>
      <c r="I83" s="1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6" t="s">
        <v>19</v>
      </c>
      <c r="C84" s="1">
        <v>16</v>
      </c>
      <c r="D84" s="20">
        <v>0</v>
      </c>
      <c r="E84" s="20">
        <v>391525</v>
      </c>
      <c r="F84" s="20">
        <v>355931.81818181823</v>
      </c>
      <c r="G84" s="20">
        <v>35593.181818181823</v>
      </c>
      <c r="H84" s="20">
        <v>167287.95454545456</v>
      </c>
      <c r="I84" s="1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6" t="s">
        <v>16</v>
      </c>
      <c r="C85" s="1">
        <v>7</v>
      </c>
      <c r="D85" s="20">
        <v>120285</v>
      </c>
      <c r="E85" s="20">
        <v>0</v>
      </c>
      <c r="F85" s="20">
        <v>109350</v>
      </c>
      <c r="G85" s="20">
        <v>10935</v>
      </c>
      <c r="H85" s="20">
        <v>98415</v>
      </c>
      <c r="I85" s="1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6" t="s">
        <v>17</v>
      </c>
      <c r="C86" s="1">
        <v>47</v>
      </c>
      <c r="D86" s="20">
        <v>1757501</v>
      </c>
      <c r="E86" s="20">
        <v>0</v>
      </c>
      <c r="F86" s="20">
        <v>1597728.1818181819</v>
      </c>
      <c r="G86" s="20">
        <v>159772.81818181821</v>
      </c>
      <c r="H86" s="20">
        <v>750932.2454545456</v>
      </c>
      <c r="I86" s="1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6" t="s">
        <v>25</v>
      </c>
      <c r="C87" s="1">
        <v>2</v>
      </c>
      <c r="D87" s="20">
        <v>1114581</v>
      </c>
      <c r="E87" s="20">
        <v>0</v>
      </c>
      <c r="F87" s="20">
        <v>1013255.4545454545</v>
      </c>
      <c r="G87" s="20">
        <v>101325.54545454546</v>
      </c>
      <c r="H87" s="20">
        <v>334374.3</v>
      </c>
      <c r="I87" s="1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6" t="s">
        <v>37</v>
      </c>
      <c r="C88" s="1">
        <v>1</v>
      </c>
      <c r="D88" s="20">
        <v>32000</v>
      </c>
      <c r="E88" s="20">
        <v>0</v>
      </c>
      <c r="F88" s="20">
        <v>32000</v>
      </c>
      <c r="G88" s="20">
        <v>0</v>
      </c>
      <c r="H88" s="20">
        <v>0</v>
      </c>
      <c r="I88" s="1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6" t="s">
        <v>18</v>
      </c>
      <c r="C89" s="1">
        <v>78</v>
      </c>
      <c r="D89" s="20">
        <v>1614000</v>
      </c>
      <c r="E89" s="20">
        <v>0</v>
      </c>
      <c r="F89" s="20">
        <v>1467272.7272727273</v>
      </c>
      <c r="G89" s="20">
        <v>146727.27272727274</v>
      </c>
      <c r="H89" s="20">
        <v>1320545.4545454546</v>
      </c>
      <c r="I89" s="1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6" t="s">
        <v>22</v>
      </c>
      <c r="C90" s="1">
        <v>10</v>
      </c>
      <c r="D90" s="20">
        <v>206209</v>
      </c>
      <c r="E90" s="20">
        <v>0</v>
      </c>
      <c r="F90" s="20">
        <v>187462.72727272729</v>
      </c>
      <c r="G90" s="20">
        <v>18746.272727272728</v>
      </c>
      <c r="H90" s="20">
        <v>187462.72727272729</v>
      </c>
      <c r="I90" s="1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6" t="s">
        <v>20</v>
      </c>
      <c r="C91" s="1">
        <v>59</v>
      </c>
      <c r="D91" s="20">
        <v>1403131</v>
      </c>
      <c r="E91" s="20">
        <v>0</v>
      </c>
      <c r="F91" s="20">
        <v>1275573.6363636362</v>
      </c>
      <c r="G91" s="20">
        <v>127557.36363636363</v>
      </c>
      <c r="H91" s="20">
        <v>739832.70909090911</v>
      </c>
      <c r="I91" s="1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6" t="s">
        <v>23</v>
      </c>
      <c r="C92" s="1">
        <v>4</v>
      </c>
      <c r="D92" s="20">
        <v>2797000</v>
      </c>
      <c r="E92" s="20">
        <v>0</v>
      </c>
      <c r="F92" s="20">
        <v>2542727.2727272725</v>
      </c>
      <c r="G92" s="20">
        <v>254272.72727272727</v>
      </c>
      <c r="H92" s="20">
        <v>1474781.8181818181</v>
      </c>
      <c r="I92" s="1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6" t="s">
        <v>33</v>
      </c>
      <c r="C93" s="1">
        <v>10</v>
      </c>
      <c r="D93" s="20">
        <v>168737</v>
      </c>
      <c r="E93" s="20">
        <v>0</v>
      </c>
      <c r="F93" s="20">
        <v>153397.27272727274</v>
      </c>
      <c r="G93" s="20">
        <v>15339.727272727274</v>
      </c>
      <c r="H93" s="20">
        <v>153397.27272727274</v>
      </c>
      <c r="I93" s="1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6" t="s">
        <v>32</v>
      </c>
      <c r="C94" s="1">
        <v>59</v>
      </c>
      <c r="D94" s="20">
        <v>945176</v>
      </c>
      <c r="E94" s="20">
        <v>0</v>
      </c>
      <c r="F94" s="20">
        <v>859250.90909090906</v>
      </c>
      <c r="G94" s="20">
        <v>85925.090909090912</v>
      </c>
      <c r="H94" s="20">
        <v>498365.52727272728</v>
      </c>
      <c r="I94" s="1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6" t="s">
        <v>37</v>
      </c>
      <c r="C95" s="1">
        <v>3</v>
      </c>
      <c r="D95" s="20">
        <v>96000</v>
      </c>
      <c r="E95" s="20">
        <v>0</v>
      </c>
      <c r="F95" s="20">
        <v>96000</v>
      </c>
      <c r="G95" s="20">
        <v>0</v>
      </c>
      <c r="H95" s="20">
        <v>0</v>
      </c>
      <c r="I95" s="1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6" t="s">
        <v>38</v>
      </c>
      <c r="C96" s="1">
        <v>1</v>
      </c>
      <c r="D96" s="20">
        <v>78000</v>
      </c>
      <c r="E96" s="20">
        <v>0</v>
      </c>
      <c r="F96" s="20">
        <v>70909.090909090912</v>
      </c>
      <c r="G96" s="20">
        <v>7090.909090909091</v>
      </c>
      <c r="H96" s="20">
        <v>41127.272727272728</v>
      </c>
      <c r="I96" s="1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6" t="s">
        <v>16</v>
      </c>
      <c r="C97" s="1">
        <v>1</v>
      </c>
      <c r="D97" s="20">
        <v>31185</v>
      </c>
      <c r="E97" s="20">
        <v>0</v>
      </c>
      <c r="F97" s="20">
        <v>28350</v>
      </c>
      <c r="G97" s="20">
        <v>2835</v>
      </c>
      <c r="H97" s="20">
        <v>25515</v>
      </c>
      <c r="I97" s="1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6" t="s">
        <v>17</v>
      </c>
      <c r="C98" s="1">
        <v>5</v>
      </c>
      <c r="D98" s="20">
        <v>144404</v>
      </c>
      <c r="E98" s="20">
        <v>0</v>
      </c>
      <c r="F98" s="20">
        <v>131276.36363636365</v>
      </c>
      <c r="G98" s="20">
        <v>13127.636363636364</v>
      </c>
      <c r="H98" s="20">
        <v>61699.890909090907</v>
      </c>
      <c r="I98" s="1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6" t="s">
        <v>20</v>
      </c>
      <c r="C99" s="1">
        <v>7</v>
      </c>
      <c r="D99" s="20">
        <v>193523</v>
      </c>
      <c r="E99" s="20">
        <v>0</v>
      </c>
      <c r="F99" s="20">
        <v>175930</v>
      </c>
      <c r="G99" s="20">
        <v>17593</v>
      </c>
      <c r="H99" s="20">
        <v>102039.4</v>
      </c>
      <c r="I99" s="1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6" t="s">
        <v>25</v>
      </c>
      <c r="C100" s="1">
        <v>3</v>
      </c>
      <c r="D100" s="20">
        <v>2412946</v>
      </c>
      <c r="E100" s="20">
        <v>0</v>
      </c>
      <c r="F100" s="20">
        <v>2193587.2727272729</v>
      </c>
      <c r="G100" s="20">
        <v>219358.72727272729</v>
      </c>
      <c r="H100" s="20">
        <v>723883.8</v>
      </c>
      <c r="I100" s="1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6" t="s">
        <v>32</v>
      </c>
      <c r="C101" s="1">
        <v>7</v>
      </c>
      <c r="D101" s="20">
        <v>105000</v>
      </c>
      <c r="E101" s="20">
        <v>0</v>
      </c>
      <c r="F101" s="20">
        <v>95454.545454545456</v>
      </c>
      <c r="G101" s="20">
        <v>9545.454545454546</v>
      </c>
      <c r="H101" s="20">
        <v>55363.63636363636</v>
      </c>
      <c r="I101" s="1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6" t="s">
        <v>35</v>
      </c>
      <c r="C102" s="1">
        <v>1</v>
      </c>
      <c r="D102" s="20">
        <v>18000</v>
      </c>
      <c r="E102" s="20">
        <v>0</v>
      </c>
      <c r="F102" s="20">
        <v>16363.636363636364</v>
      </c>
      <c r="G102" s="20">
        <v>1636.3636363636363</v>
      </c>
      <c r="H102" s="20">
        <v>14727.272727272726</v>
      </c>
      <c r="I102" s="1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6" t="s">
        <v>34</v>
      </c>
      <c r="C103" s="1">
        <v>5</v>
      </c>
      <c r="D103" s="20">
        <v>73000</v>
      </c>
      <c r="E103" s="20">
        <v>0</v>
      </c>
      <c r="F103" s="20">
        <v>66363.636363636368</v>
      </c>
      <c r="G103" s="20">
        <v>6636.363636363636</v>
      </c>
      <c r="H103" s="20">
        <v>31190.909090909092</v>
      </c>
      <c r="I103" s="1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6" t="s">
        <v>37</v>
      </c>
      <c r="C104" s="1">
        <v>2</v>
      </c>
      <c r="D104" s="20">
        <v>64000</v>
      </c>
      <c r="E104" s="20">
        <v>0</v>
      </c>
      <c r="F104" s="20">
        <v>64000</v>
      </c>
      <c r="G104" s="20">
        <v>0</v>
      </c>
      <c r="H104" s="20">
        <v>0</v>
      </c>
      <c r="I104" s="1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6" t="s">
        <v>38</v>
      </c>
      <c r="C105" s="1">
        <v>1</v>
      </c>
      <c r="D105" s="20">
        <v>47000</v>
      </c>
      <c r="E105" s="20">
        <v>0</v>
      </c>
      <c r="F105" s="20">
        <v>42727.272727272728</v>
      </c>
      <c r="G105" s="20">
        <v>4272.727272727273</v>
      </c>
      <c r="H105" s="20">
        <v>24781.81818181818</v>
      </c>
      <c r="I105" s="1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6" t="s">
        <v>22</v>
      </c>
      <c r="C106" s="1">
        <v>6</v>
      </c>
      <c r="D106" s="20">
        <v>97240</v>
      </c>
      <c r="E106" s="20">
        <v>0</v>
      </c>
      <c r="F106" s="20">
        <v>88400</v>
      </c>
      <c r="G106" s="20">
        <v>8840</v>
      </c>
      <c r="H106" s="20">
        <v>88400</v>
      </c>
      <c r="I106" s="1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6" t="s">
        <v>20</v>
      </c>
      <c r="C107" s="1">
        <v>127</v>
      </c>
      <c r="D107" s="20">
        <v>2494725</v>
      </c>
      <c r="E107" s="20">
        <v>0</v>
      </c>
      <c r="F107" s="20">
        <v>2267931.8181818184</v>
      </c>
      <c r="G107" s="20">
        <v>226793.18181818182</v>
      </c>
      <c r="H107" s="20">
        <v>1315400.4545454546</v>
      </c>
      <c r="I107" s="1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6" t="s">
        <v>23</v>
      </c>
      <c r="C108" s="1">
        <v>2</v>
      </c>
      <c r="D108" s="20">
        <v>1626000</v>
      </c>
      <c r="E108" s="20">
        <v>0</v>
      </c>
      <c r="F108" s="20">
        <v>1478181.8181818181</v>
      </c>
      <c r="G108" s="20">
        <v>147818.18181818182</v>
      </c>
      <c r="H108" s="20">
        <v>857345.45454545459</v>
      </c>
      <c r="I108" s="1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6" t="s">
        <v>37</v>
      </c>
      <c r="C109" s="1">
        <v>2</v>
      </c>
      <c r="D109" s="20">
        <v>64000</v>
      </c>
      <c r="E109" s="20">
        <v>0</v>
      </c>
      <c r="F109" s="20">
        <v>64000</v>
      </c>
      <c r="G109" s="20">
        <v>0</v>
      </c>
      <c r="H109" s="20">
        <v>0</v>
      </c>
      <c r="I109" s="1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6" t="s">
        <v>33</v>
      </c>
      <c r="C110" s="1">
        <v>6</v>
      </c>
      <c r="D110" s="20">
        <v>82000</v>
      </c>
      <c r="E110" s="20">
        <v>0</v>
      </c>
      <c r="F110" s="20">
        <v>74545.454545454544</v>
      </c>
      <c r="G110" s="20">
        <v>7454.545454545455</v>
      </c>
      <c r="H110" s="20">
        <v>74545.454545454544</v>
      </c>
      <c r="I110" s="1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6" t="s">
        <v>32</v>
      </c>
      <c r="C111" s="1">
        <v>127</v>
      </c>
      <c r="D111" s="20">
        <v>1818916</v>
      </c>
      <c r="E111" s="20">
        <v>0</v>
      </c>
      <c r="F111" s="20">
        <v>1653560</v>
      </c>
      <c r="G111" s="20">
        <v>165356</v>
      </c>
      <c r="H111" s="20">
        <v>959064.8</v>
      </c>
      <c r="I111" s="1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6" t="s">
        <v>39</v>
      </c>
      <c r="C112" s="1">
        <v>100</v>
      </c>
      <c r="D112" s="20">
        <v>100000</v>
      </c>
      <c r="E112" s="20">
        <v>0</v>
      </c>
      <c r="F112" s="20">
        <v>90909.090909090912</v>
      </c>
      <c r="G112" s="20">
        <v>9090.9090909090919</v>
      </c>
      <c r="H112" s="20">
        <v>74545.454545454544</v>
      </c>
      <c r="I112" s="1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6" t="s">
        <v>22</v>
      </c>
      <c r="C113" s="1">
        <v>1</v>
      </c>
      <c r="D113" s="20">
        <v>60632</v>
      </c>
      <c r="E113" s="20">
        <v>0</v>
      </c>
      <c r="F113" s="20">
        <v>55120</v>
      </c>
      <c r="G113" s="20">
        <v>5512</v>
      </c>
      <c r="H113" s="20">
        <v>55120</v>
      </c>
      <c r="I113" s="1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6" t="s">
        <v>20</v>
      </c>
      <c r="C114" s="1">
        <v>12</v>
      </c>
      <c r="D114" s="20">
        <v>432883</v>
      </c>
      <c r="E114" s="20">
        <v>0</v>
      </c>
      <c r="F114" s="20">
        <v>393530</v>
      </c>
      <c r="G114" s="20">
        <v>39353</v>
      </c>
      <c r="H114" s="20">
        <v>228247.4</v>
      </c>
      <c r="I114" s="1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6" t="s">
        <v>29</v>
      </c>
      <c r="C115" s="1">
        <v>1</v>
      </c>
      <c r="D115" s="20">
        <v>477224</v>
      </c>
      <c r="E115" s="20">
        <v>0</v>
      </c>
      <c r="F115" s="20">
        <v>433840</v>
      </c>
      <c r="G115" s="20">
        <v>43384</v>
      </c>
      <c r="H115" s="20">
        <v>251627.2</v>
      </c>
      <c r="I115" s="1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6" t="s">
        <v>30</v>
      </c>
      <c r="C116" s="1">
        <v>1</v>
      </c>
      <c r="D116" s="20">
        <v>15000</v>
      </c>
      <c r="E116" s="20">
        <v>0</v>
      </c>
      <c r="F116" s="20">
        <v>13636.363636363636</v>
      </c>
      <c r="G116" s="20">
        <v>1363.6363636363635</v>
      </c>
      <c r="H116" s="20">
        <v>7909.0909090909081</v>
      </c>
      <c r="I116" s="1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6" t="s">
        <v>27</v>
      </c>
      <c r="C117" s="1">
        <v>1</v>
      </c>
      <c r="D117" s="20">
        <v>31309</v>
      </c>
      <c r="E117" s="20">
        <v>0</v>
      </c>
      <c r="F117" s="20">
        <v>28462.727272727276</v>
      </c>
      <c r="G117" s="20">
        <v>2846.272727272727</v>
      </c>
      <c r="H117" s="20">
        <v>11385.090909090908</v>
      </c>
      <c r="I117" s="1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6" t="s">
        <v>16</v>
      </c>
      <c r="C118" s="1">
        <v>12</v>
      </c>
      <c r="D118" s="20">
        <v>188602</v>
      </c>
      <c r="E118" s="20">
        <v>0</v>
      </c>
      <c r="F118" s="20">
        <v>171456.36363636365</v>
      </c>
      <c r="G118" s="20">
        <v>17145.636363636364</v>
      </c>
      <c r="H118" s="20">
        <v>154310.72727272729</v>
      </c>
      <c r="I118" s="1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6" t="s">
        <v>17</v>
      </c>
      <c r="C119" s="1">
        <v>88</v>
      </c>
      <c r="D119" s="20">
        <v>3324550</v>
      </c>
      <c r="E119" s="20">
        <v>0</v>
      </c>
      <c r="F119" s="20">
        <v>3022318.1818181816</v>
      </c>
      <c r="G119" s="20">
        <v>302231.81818181818</v>
      </c>
      <c r="H119" s="20">
        <v>1420489.5454545454</v>
      </c>
      <c r="I119" s="1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6" t="s">
        <v>40</v>
      </c>
      <c r="C120" s="1">
        <v>14</v>
      </c>
      <c r="D120" s="20">
        <v>490000</v>
      </c>
      <c r="E120" s="20">
        <v>0</v>
      </c>
      <c r="F120" s="20">
        <v>445454.54545454547</v>
      </c>
      <c r="G120" s="20">
        <v>44545.454545454544</v>
      </c>
      <c r="H120" s="20">
        <v>400909.090909091</v>
      </c>
      <c r="I120" s="1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6" t="s">
        <v>21</v>
      </c>
      <c r="C121" s="1">
        <v>138</v>
      </c>
      <c r="D121" s="20">
        <v>4270000</v>
      </c>
      <c r="E121" s="20">
        <v>0</v>
      </c>
      <c r="F121" s="20">
        <v>3881818.1818181816</v>
      </c>
      <c r="G121" s="20">
        <v>388181.81818181818</v>
      </c>
      <c r="H121" s="20">
        <v>3493636.3636363638</v>
      </c>
      <c r="I121" s="1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6" t="s">
        <v>28</v>
      </c>
      <c r="C122" s="1">
        <v>10</v>
      </c>
      <c r="D122" s="20">
        <v>450000</v>
      </c>
      <c r="E122" s="20">
        <v>0</v>
      </c>
      <c r="F122" s="20">
        <v>409090.90909090912</v>
      </c>
      <c r="G122" s="20">
        <v>40909.090909090912</v>
      </c>
      <c r="H122" s="20">
        <v>409090.90909090912</v>
      </c>
      <c r="I122" s="1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6" t="s">
        <v>19</v>
      </c>
      <c r="C123" s="1">
        <v>8</v>
      </c>
      <c r="D123" s="20">
        <v>0</v>
      </c>
      <c r="E123" s="20">
        <v>209361</v>
      </c>
      <c r="F123" s="20">
        <v>190328.18181818185</v>
      </c>
      <c r="G123" s="20">
        <v>19032.818181818184</v>
      </c>
      <c r="H123" s="20">
        <v>89454.245454545468</v>
      </c>
      <c r="I123" s="1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6" t="s">
        <v>16</v>
      </c>
      <c r="C124" s="1">
        <v>4</v>
      </c>
      <c r="D124" s="20">
        <v>46970</v>
      </c>
      <c r="E124" s="20">
        <v>0</v>
      </c>
      <c r="F124" s="20">
        <v>42700</v>
      </c>
      <c r="G124" s="20">
        <v>4270</v>
      </c>
      <c r="H124" s="20">
        <v>38430</v>
      </c>
      <c r="I124" s="1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6" t="s">
        <v>17</v>
      </c>
      <c r="C125" s="1">
        <v>64</v>
      </c>
      <c r="D125" s="20">
        <v>2004918</v>
      </c>
      <c r="E125" s="20">
        <v>0</v>
      </c>
      <c r="F125" s="20">
        <v>1822652.7272727273</v>
      </c>
      <c r="G125" s="20">
        <v>182265.27272727274</v>
      </c>
      <c r="H125" s="20">
        <v>856646.78181818186</v>
      </c>
      <c r="I125" s="1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6" t="s">
        <v>19</v>
      </c>
      <c r="C126" s="1">
        <v>12</v>
      </c>
      <c r="D126" s="20">
        <v>0</v>
      </c>
      <c r="E126" s="20">
        <v>251280</v>
      </c>
      <c r="F126" s="20">
        <v>228436.36363636365</v>
      </c>
      <c r="G126" s="20">
        <v>22843.636363636364</v>
      </c>
      <c r="H126" s="20">
        <v>107365.09090909091</v>
      </c>
      <c r="I126" s="1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6" t="s">
        <v>20</v>
      </c>
      <c r="C127" s="1">
        <v>5</v>
      </c>
      <c r="D127" s="20">
        <v>188660</v>
      </c>
      <c r="E127" s="20">
        <v>0</v>
      </c>
      <c r="F127" s="20">
        <v>171509.09090909094</v>
      </c>
      <c r="G127" s="20">
        <v>17150.909090909092</v>
      </c>
      <c r="H127" s="20">
        <v>99475.27272727275</v>
      </c>
      <c r="I127" s="1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6" t="s">
        <v>28</v>
      </c>
      <c r="C128" s="1">
        <v>5</v>
      </c>
      <c r="D128" s="20">
        <v>225000</v>
      </c>
      <c r="E128" s="20">
        <v>0</v>
      </c>
      <c r="F128" s="20">
        <v>204545.45454545456</v>
      </c>
      <c r="G128" s="20">
        <v>20454.545454545456</v>
      </c>
      <c r="H128" s="20">
        <v>204545.45454545456</v>
      </c>
      <c r="I128" s="1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6" t="s">
        <v>39</v>
      </c>
      <c r="C129" s="1">
        <v>100</v>
      </c>
      <c r="D129" s="20">
        <v>100000</v>
      </c>
      <c r="E129" s="20">
        <v>0</v>
      </c>
      <c r="F129" s="20">
        <v>90909.090909090912</v>
      </c>
      <c r="G129" s="20">
        <v>9090.9090909090919</v>
      </c>
      <c r="H129" s="20">
        <v>74545.454545454544</v>
      </c>
      <c r="I129" s="1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6" t="s">
        <v>29</v>
      </c>
      <c r="C130" s="1">
        <v>1</v>
      </c>
      <c r="D130" s="20">
        <v>483340</v>
      </c>
      <c r="E130" s="20">
        <v>0</v>
      </c>
      <c r="F130" s="20">
        <v>439400</v>
      </c>
      <c r="G130" s="20">
        <v>43940</v>
      </c>
      <c r="H130" s="20">
        <v>254852</v>
      </c>
      <c r="I130" s="1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6" t="s">
        <v>30</v>
      </c>
      <c r="C131" s="1">
        <v>1</v>
      </c>
      <c r="D131" s="20">
        <v>15000</v>
      </c>
      <c r="E131" s="20">
        <v>0</v>
      </c>
      <c r="F131" s="20">
        <v>13636.363636363636</v>
      </c>
      <c r="G131" s="20">
        <v>1363.6363636363635</v>
      </c>
      <c r="H131" s="20">
        <v>7909.0909090909081</v>
      </c>
      <c r="I131" s="1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6" t="s">
        <v>18</v>
      </c>
      <c r="C132" s="1">
        <v>90</v>
      </c>
      <c r="D132" s="20">
        <v>1884000</v>
      </c>
      <c r="E132" s="20">
        <v>0</v>
      </c>
      <c r="F132" s="20">
        <v>1712727.2727272727</v>
      </c>
      <c r="G132" s="20">
        <v>171272.72727272729</v>
      </c>
      <c r="H132" s="20">
        <v>1541454.5454545454</v>
      </c>
      <c r="I132" s="1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6" t="s">
        <v>25</v>
      </c>
      <c r="C133" s="1">
        <v>1</v>
      </c>
      <c r="D133" s="20">
        <v>493495</v>
      </c>
      <c r="E133" s="20">
        <v>0</v>
      </c>
      <c r="F133" s="20">
        <v>448631.81818181823</v>
      </c>
      <c r="G133" s="20">
        <v>44863.181818181823</v>
      </c>
      <c r="H133" s="20">
        <v>148048.5</v>
      </c>
      <c r="I133" s="1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6" t="s">
        <v>17</v>
      </c>
      <c r="C134" s="1">
        <v>33</v>
      </c>
      <c r="D134" s="20">
        <v>1407630</v>
      </c>
      <c r="E134" s="20">
        <v>0</v>
      </c>
      <c r="F134" s="20">
        <v>1279663.6363636365</v>
      </c>
      <c r="G134" s="20">
        <v>127966.36363636363</v>
      </c>
      <c r="H134" s="20">
        <v>601441.90909090918</v>
      </c>
      <c r="I134" s="1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6" t="s">
        <v>16</v>
      </c>
      <c r="C135" s="1">
        <v>4</v>
      </c>
      <c r="D135" s="20">
        <v>48730</v>
      </c>
      <c r="E135" s="20">
        <v>0</v>
      </c>
      <c r="F135" s="20">
        <v>44300</v>
      </c>
      <c r="G135" s="20">
        <v>4430</v>
      </c>
      <c r="H135" s="20">
        <v>39870</v>
      </c>
      <c r="I135" s="1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6" t="s">
        <v>35</v>
      </c>
      <c r="C136" s="1">
        <v>4</v>
      </c>
      <c r="D136" s="20">
        <v>56000</v>
      </c>
      <c r="E136" s="20">
        <v>0</v>
      </c>
      <c r="F136" s="20">
        <v>50909.090909090912</v>
      </c>
      <c r="G136" s="20">
        <v>5090.909090909091</v>
      </c>
      <c r="H136" s="20">
        <v>45818.181818181816</v>
      </c>
      <c r="I136" s="1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6" t="s">
        <v>34</v>
      </c>
      <c r="C137" s="1">
        <v>22</v>
      </c>
      <c r="D137" s="20">
        <v>343674</v>
      </c>
      <c r="E137" s="20">
        <v>0</v>
      </c>
      <c r="F137" s="20">
        <v>312430.90909090912</v>
      </c>
      <c r="G137" s="20">
        <v>31243.090909090908</v>
      </c>
      <c r="H137" s="20">
        <v>146842.52727272728</v>
      </c>
      <c r="I137" s="1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6" t="s">
        <v>16</v>
      </c>
      <c r="C138" s="1">
        <v>1</v>
      </c>
      <c r="D138" s="20">
        <v>22275</v>
      </c>
      <c r="E138" s="20">
        <v>0</v>
      </c>
      <c r="F138" s="20">
        <v>20250</v>
      </c>
      <c r="G138" s="20">
        <v>2025</v>
      </c>
      <c r="H138" s="20">
        <v>18225</v>
      </c>
      <c r="I138" s="1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6" t="s">
        <v>17</v>
      </c>
      <c r="C139" s="1">
        <v>23</v>
      </c>
      <c r="D139" s="20">
        <v>783931</v>
      </c>
      <c r="E139" s="20">
        <v>0</v>
      </c>
      <c r="F139" s="20">
        <v>712664.54545454553</v>
      </c>
      <c r="G139" s="20">
        <v>71266.454545454559</v>
      </c>
      <c r="H139" s="20">
        <v>334952.33636363636</v>
      </c>
      <c r="I139" s="1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6" t="s">
        <v>23</v>
      </c>
      <c r="C140" s="1">
        <v>1</v>
      </c>
      <c r="D140" s="20">
        <v>54000</v>
      </c>
      <c r="E140" s="20">
        <v>0</v>
      </c>
      <c r="F140" s="20">
        <v>49090.909090909096</v>
      </c>
      <c r="G140" s="20">
        <v>4909.090909090909</v>
      </c>
      <c r="H140" s="20">
        <v>28472.727272727276</v>
      </c>
      <c r="I140" s="1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6" t="s">
        <v>22</v>
      </c>
      <c r="C141" s="1">
        <v>3</v>
      </c>
      <c r="D141" s="20">
        <v>55055</v>
      </c>
      <c r="E141" s="20">
        <v>0</v>
      </c>
      <c r="F141" s="20">
        <v>50050</v>
      </c>
      <c r="G141" s="20">
        <v>5005</v>
      </c>
      <c r="H141" s="20">
        <v>50050</v>
      </c>
      <c r="I141" s="1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6" t="s">
        <v>20</v>
      </c>
      <c r="C142" s="1">
        <v>35</v>
      </c>
      <c r="D142" s="20">
        <v>1126213</v>
      </c>
      <c r="E142" s="20">
        <v>0</v>
      </c>
      <c r="F142" s="20">
        <v>1023830</v>
      </c>
      <c r="G142" s="20">
        <v>102383</v>
      </c>
      <c r="H142" s="20">
        <v>593821.4</v>
      </c>
      <c r="I142" s="1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6" t="s">
        <v>33</v>
      </c>
      <c r="C143" s="1">
        <v>3</v>
      </c>
      <c r="D143" s="20">
        <v>41000</v>
      </c>
      <c r="E143" s="20">
        <v>0</v>
      </c>
      <c r="F143" s="20">
        <v>37272.727272727272</v>
      </c>
      <c r="G143" s="20">
        <v>3727.2727272727275</v>
      </c>
      <c r="H143" s="20">
        <v>37272.727272727272</v>
      </c>
      <c r="I143" s="1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6" t="s">
        <v>32</v>
      </c>
      <c r="C144" s="1">
        <v>35</v>
      </c>
      <c r="D144" s="20">
        <v>531000</v>
      </c>
      <c r="E144" s="20">
        <v>0</v>
      </c>
      <c r="F144" s="20">
        <v>482727.27272727276</v>
      </c>
      <c r="G144" s="20">
        <v>48272.727272727279</v>
      </c>
      <c r="H144" s="20">
        <v>279981.81818181823</v>
      </c>
      <c r="I144" s="1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6" t="s">
        <v>35</v>
      </c>
      <c r="C145" s="1">
        <v>1</v>
      </c>
      <c r="D145" s="20">
        <v>13000</v>
      </c>
      <c r="E145" s="20">
        <v>0</v>
      </c>
      <c r="F145" s="20">
        <v>11818.181818181818</v>
      </c>
      <c r="G145" s="20">
        <v>1181.8181818181818</v>
      </c>
      <c r="H145" s="20">
        <v>10636.363636363636</v>
      </c>
      <c r="I145" s="1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6" t="s">
        <v>34</v>
      </c>
      <c r="C146" s="1">
        <v>23</v>
      </c>
      <c r="D146" s="20">
        <v>315518</v>
      </c>
      <c r="E146" s="20">
        <v>0</v>
      </c>
      <c r="F146" s="20">
        <v>286834.54545454547</v>
      </c>
      <c r="G146" s="20">
        <v>28683.454545454548</v>
      </c>
      <c r="H146" s="20">
        <v>134812.23636363636</v>
      </c>
      <c r="I146" s="1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6" t="s">
        <v>16</v>
      </c>
      <c r="C147" s="1">
        <v>2</v>
      </c>
      <c r="D147" s="20">
        <v>29700</v>
      </c>
      <c r="E147" s="20">
        <v>0</v>
      </c>
      <c r="F147" s="20">
        <v>27000</v>
      </c>
      <c r="G147" s="20">
        <v>2700</v>
      </c>
      <c r="H147" s="20">
        <v>24300</v>
      </c>
      <c r="I147" s="1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6" t="s">
        <v>17</v>
      </c>
      <c r="C148" s="1">
        <v>4</v>
      </c>
      <c r="D148" s="20">
        <v>99065</v>
      </c>
      <c r="E148" s="20">
        <v>0</v>
      </c>
      <c r="F148" s="20">
        <v>90059.090909090912</v>
      </c>
      <c r="G148" s="20">
        <v>9005.9090909090919</v>
      </c>
      <c r="H148" s="20">
        <v>42327.772727272728</v>
      </c>
      <c r="I148" s="1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6" t="s">
        <v>25</v>
      </c>
      <c r="C149" s="1">
        <v>1</v>
      </c>
      <c r="D149" s="20">
        <v>493495</v>
      </c>
      <c r="E149" s="20">
        <v>0</v>
      </c>
      <c r="F149" s="20">
        <v>448631.81818181823</v>
      </c>
      <c r="G149" s="20">
        <v>44863.181818181823</v>
      </c>
      <c r="H149" s="20">
        <v>148048.5</v>
      </c>
      <c r="I149" s="1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6" t="s">
        <v>22</v>
      </c>
      <c r="C150" s="1">
        <v>1</v>
      </c>
      <c r="D150" s="20">
        <v>32604</v>
      </c>
      <c r="E150" s="20">
        <v>0</v>
      </c>
      <c r="F150" s="20">
        <v>29640</v>
      </c>
      <c r="G150" s="20">
        <v>2964</v>
      </c>
      <c r="H150" s="20">
        <v>29640</v>
      </c>
      <c r="I150" s="1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6" t="s">
        <v>20</v>
      </c>
      <c r="C151" s="1">
        <v>13</v>
      </c>
      <c r="D151" s="20">
        <v>265364</v>
      </c>
      <c r="E151" s="20">
        <v>0</v>
      </c>
      <c r="F151" s="20">
        <v>241240</v>
      </c>
      <c r="G151" s="20">
        <v>24124</v>
      </c>
      <c r="H151" s="20">
        <v>139919.2</v>
      </c>
      <c r="I151" s="1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6" t="s">
        <v>23</v>
      </c>
      <c r="C152" s="1">
        <v>1</v>
      </c>
      <c r="D152" s="20">
        <v>95000</v>
      </c>
      <c r="E152" s="20">
        <v>0</v>
      </c>
      <c r="F152" s="20">
        <v>86363.636363636382</v>
      </c>
      <c r="G152" s="20">
        <v>8636.3636363636379</v>
      </c>
      <c r="H152" s="20">
        <v>50090.909090909096</v>
      </c>
      <c r="I152" s="1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6" t="s">
        <v>33</v>
      </c>
      <c r="C153" s="1">
        <v>1</v>
      </c>
      <c r="D153" s="20">
        <v>15000</v>
      </c>
      <c r="E153" s="20">
        <v>0</v>
      </c>
      <c r="F153" s="20">
        <v>13636.363636363636</v>
      </c>
      <c r="G153" s="20">
        <v>1363.6363636363635</v>
      </c>
      <c r="H153" s="20">
        <v>13636.363636363636</v>
      </c>
      <c r="I153" s="1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6" t="s">
        <v>32</v>
      </c>
      <c r="C154" s="1">
        <v>13</v>
      </c>
      <c r="D154" s="20">
        <v>185000</v>
      </c>
      <c r="E154" s="20">
        <v>0</v>
      </c>
      <c r="F154" s="20">
        <v>168181.81818181818</v>
      </c>
      <c r="G154" s="20">
        <v>16818.18181818182</v>
      </c>
      <c r="H154" s="20">
        <v>97545.454545454559</v>
      </c>
      <c r="I154" s="1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6" t="s">
        <v>35</v>
      </c>
      <c r="C155" s="1">
        <v>2</v>
      </c>
      <c r="D155" s="20">
        <v>28000</v>
      </c>
      <c r="E155" s="20">
        <v>0</v>
      </c>
      <c r="F155" s="20">
        <v>25454.545454545456</v>
      </c>
      <c r="G155" s="20">
        <v>2545.4545454545455</v>
      </c>
      <c r="H155" s="20">
        <v>22909.090909090908</v>
      </c>
      <c r="I155" s="1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6" t="s">
        <v>34</v>
      </c>
      <c r="C156" s="1">
        <v>4</v>
      </c>
      <c r="D156" s="20">
        <v>60000</v>
      </c>
      <c r="E156" s="20">
        <v>0</v>
      </c>
      <c r="F156" s="20">
        <v>54545.454545454544</v>
      </c>
      <c r="G156" s="20">
        <v>5454.545454545454</v>
      </c>
      <c r="H156" s="20">
        <v>25636.363636363636</v>
      </c>
      <c r="I156" s="1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6" t="s">
        <v>18</v>
      </c>
      <c r="C157" s="1">
        <v>52</v>
      </c>
      <c r="D157" s="20">
        <v>1074000</v>
      </c>
      <c r="E157" s="20">
        <v>0</v>
      </c>
      <c r="F157" s="20">
        <v>976363.63636363635</v>
      </c>
      <c r="G157" s="20">
        <v>97636.363636363647</v>
      </c>
      <c r="H157" s="20">
        <v>878727.27272727271</v>
      </c>
      <c r="I157" s="1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6" t="s">
        <v>16</v>
      </c>
      <c r="C158" s="1">
        <v>7</v>
      </c>
      <c r="D158" s="20">
        <v>149466</v>
      </c>
      <c r="E158" s="20">
        <v>0</v>
      </c>
      <c r="F158" s="20">
        <v>135878.18181818182</v>
      </c>
      <c r="G158" s="20">
        <v>13587.818181818184</v>
      </c>
      <c r="H158" s="20">
        <v>122290.36363636365</v>
      </c>
      <c r="I158" s="1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6" t="s">
        <v>17</v>
      </c>
      <c r="C159" s="1">
        <v>27</v>
      </c>
      <c r="D159" s="20">
        <v>1063572</v>
      </c>
      <c r="E159" s="20">
        <v>0</v>
      </c>
      <c r="F159" s="20">
        <v>966883.63636363635</v>
      </c>
      <c r="G159" s="20">
        <v>96688.363636363632</v>
      </c>
      <c r="H159" s="20">
        <v>454435.30909090908</v>
      </c>
      <c r="I159" s="1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6" t="s">
        <v>25</v>
      </c>
      <c r="C160" s="1">
        <v>2</v>
      </c>
      <c r="D160" s="20">
        <v>2913808</v>
      </c>
      <c r="E160" s="20">
        <v>0</v>
      </c>
      <c r="F160" s="20">
        <v>2648916.3636363638</v>
      </c>
      <c r="G160" s="20">
        <v>264891.63636363635</v>
      </c>
      <c r="H160" s="20">
        <v>874142.4</v>
      </c>
      <c r="I160" s="1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6" t="s">
        <v>35</v>
      </c>
      <c r="C161" s="1">
        <v>7</v>
      </c>
      <c r="D161" s="20">
        <v>118480</v>
      </c>
      <c r="E161" s="20">
        <v>0</v>
      </c>
      <c r="F161" s="20">
        <v>107709.09090909093</v>
      </c>
      <c r="G161" s="20">
        <v>10770.909090909092</v>
      </c>
      <c r="H161" s="20">
        <v>96938.181818181823</v>
      </c>
      <c r="I161" s="1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6" t="s">
        <v>34</v>
      </c>
      <c r="C162" s="1">
        <v>15</v>
      </c>
      <c r="D162" s="20">
        <v>224538</v>
      </c>
      <c r="E162" s="20">
        <v>0</v>
      </c>
      <c r="F162" s="20">
        <v>204125.45454545456</v>
      </c>
      <c r="G162" s="20">
        <v>20412.545454545456</v>
      </c>
      <c r="H162" s="20">
        <v>95938.963636363638</v>
      </c>
      <c r="I162" s="1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6" t="s">
        <v>37</v>
      </c>
      <c r="C163" s="1">
        <v>2</v>
      </c>
      <c r="D163" s="20">
        <v>64000</v>
      </c>
      <c r="E163" s="20">
        <v>0</v>
      </c>
      <c r="F163" s="20">
        <v>64000</v>
      </c>
      <c r="G163" s="20">
        <v>0</v>
      </c>
      <c r="H163" s="20">
        <v>0</v>
      </c>
      <c r="I163" s="1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6" t="s">
        <v>41</v>
      </c>
      <c r="C164" s="1">
        <v>214</v>
      </c>
      <c r="D164" s="20">
        <v>0</v>
      </c>
      <c r="E164" s="20">
        <v>84914000</v>
      </c>
      <c r="F164" s="20">
        <v>77194545.454545453</v>
      </c>
      <c r="G164" s="20">
        <v>7719454.5454545449</v>
      </c>
      <c r="H164" s="20">
        <v>36281436.36363636</v>
      </c>
      <c r="I164" s="1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6" t="s">
        <v>16</v>
      </c>
      <c r="C165" s="1">
        <v>4</v>
      </c>
      <c r="D165" s="20">
        <v>49000</v>
      </c>
      <c r="E165" s="20">
        <v>0</v>
      </c>
      <c r="F165" s="20">
        <v>44545.454545454544</v>
      </c>
      <c r="G165" s="20">
        <v>4454.545454545454</v>
      </c>
      <c r="H165" s="20">
        <v>40090.909090909096</v>
      </c>
      <c r="I165" s="1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6" t="s">
        <v>17</v>
      </c>
      <c r="C166" s="1">
        <v>83</v>
      </c>
      <c r="D166" s="20">
        <v>2495325</v>
      </c>
      <c r="E166" s="20">
        <v>0</v>
      </c>
      <c r="F166" s="20">
        <v>2268477.2727272725</v>
      </c>
      <c r="G166" s="20">
        <v>226847.72727272727</v>
      </c>
      <c r="H166" s="20">
        <v>1066184.3181818181</v>
      </c>
      <c r="I166" s="1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6" t="s">
        <v>20</v>
      </c>
      <c r="C167" s="1">
        <v>9</v>
      </c>
      <c r="D167" s="20">
        <v>257180</v>
      </c>
      <c r="E167" s="20">
        <v>0</v>
      </c>
      <c r="F167" s="20">
        <v>233800</v>
      </c>
      <c r="G167" s="20">
        <v>23380</v>
      </c>
      <c r="H167" s="20">
        <v>135604</v>
      </c>
      <c r="I167" s="1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6" t="s">
        <v>19</v>
      </c>
      <c r="C168" s="1">
        <v>16</v>
      </c>
      <c r="D168" s="20">
        <v>0</v>
      </c>
      <c r="E168" s="20">
        <v>485011</v>
      </c>
      <c r="F168" s="20">
        <v>440919.09090909094</v>
      </c>
      <c r="G168" s="20">
        <v>44091.909090909096</v>
      </c>
      <c r="H168" s="20">
        <v>207231.97272727275</v>
      </c>
      <c r="I168" s="1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6" t="s">
        <v>29</v>
      </c>
      <c r="C169" s="1">
        <v>1</v>
      </c>
      <c r="D169" s="20">
        <v>477224</v>
      </c>
      <c r="E169" s="20">
        <v>0</v>
      </c>
      <c r="F169" s="20">
        <v>433840</v>
      </c>
      <c r="G169" s="20">
        <v>43384</v>
      </c>
      <c r="H169" s="20">
        <v>251627.2</v>
      </c>
      <c r="I169" s="1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6" t="s">
        <v>30</v>
      </c>
      <c r="C170" s="1">
        <v>1</v>
      </c>
      <c r="D170" s="20">
        <v>15000</v>
      </c>
      <c r="E170" s="20">
        <v>0</v>
      </c>
      <c r="F170" s="20">
        <v>13636.363636363636</v>
      </c>
      <c r="G170" s="20">
        <v>1363.6363636363635</v>
      </c>
      <c r="H170" s="20">
        <v>7909.0909090909081</v>
      </c>
      <c r="I170" s="1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6" t="s">
        <v>42</v>
      </c>
      <c r="C171" s="7">
        <f>sum(c10:c170)</f>
      </c>
      <c r="D171" s="21">
        <f>sum(d10:d170)</f>
      </c>
      <c r="E171" s="21">
        <f>sum(e10:e170)</f>
      </c>
      <c r="F171" s="21">
        <f>sum(f10:f170)</f>
      </c>
      <c r="G171" s="21">
        <f>sum(g10:g170)</f>
      </c>
      <c r="H171" s="21">
        <f>sum(h10:h170)</f>
      </c>
      <c r="I171" s="2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6"/>
      <c r="C172" s="1"/>
      <c r="D172" s="16"/>
      <c r="E172" s="16"/>
      <c r="F172" s="16"/>
      <c r="G172" s="16"/>
      <c r="H172" s="16"/>
      <c r="I172" s="1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2" customFormat="1">
      <c r="A173" s="8" t="s">
        <v>43</v>
      </c>
      <c r="B173" s="18" t="s">
        <v>43</v>
      </c>
      <c r="C173" s="8" t="s">
        <v>43</v>
      </c>
      <c r="D173" s="18" t="s">
        <v>43</v>
      </c>
      <c r="E173" s="18" t="s">
        <v>43</v>
      </c>
      <c r="F173" s="18" t="s">
        <v>43</v>
      </c>
      <c r="G173" s="18" t="s">
        <v>43</v>
      </c>
      <c r="H173" s="18" t="s">
        <v>43</v>
      </c>
      <c r="I173" s="18" t="s">
        <v>43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30" customHeight="1" s="14" customFormat="1">
      <c r="A174" s="15" t="s">
        <v>8</v>
      </c>
      <c r="B174" s="15" t="s">
        <v>9</v>
      </c>
      <c r="C174" s="15" t="s">
        <v>10</v>
      </c>
      <c r="D174" s="15" t="s">
        <v>44</v>
      </c>
      <c r="E174" s="15" t="s">
        <v>45</v>
      </c>
      <c r="F174" s="15" t="s">
        <v>46</v>
      </c>
      <c r="G174" s="15" t="s">
        <v>47</v>
      </c>
      <c r="H174" s="15" t="s">
        <v>14</v>
      </c>
      <c r="I174" s="15" t="s">
        <v>48</v>
      </c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3">
        <v>1</v>
      </c>
      <c r="B175" s="16" t="s">
        <v>49</v>
      </c>
      <c r="C175" s="1">
        <v>5</v>
      </c>
      <c r="D175" s="20">
        <v>0</v>
      </c>
      <c r="E175" s="20">
        <v>104000000</v>
      </c>
      <c r="F175" s="20">
        <v>0</v>
      </c>
      <c r="G175" s="20">
        <v>179000.00000000003</v>
      </c>
      <c r="H175" s="20">
        <v>16272.727272727276</v>
      </c>
      <c r="I175" s="20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6" t="s">
        <v>50</v>
      </c>
      <c r="C176" s="1">
        <v>8</v>
      </c>
      <c r="D176" s="20">
        <v>20592824</v>
      </c>
      <c r="E176" s="20">
        <v>0</v>
      </c>
      <c r="F176" s="20">
        <v>363324</v>
      </c>
      <c r="G176" s="20">
        <v>199828.2</v>
      </c>
      <c r="H176" s="20">
        <v>18166.2</v>
      </c>
      <c r="I176" s="20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6" t="s">
        <v>49</v>
      </c>
      <c r="C177" s="1">
        <v>4</v>
      </c>
      <c r="D177" s="20">
        <v>0</v>
      </c>
      <c r="E177" s="20">
        <v>126000000</v>
      </c>
      <c r="F177" s="20">
        <v>0</v>
      </c>
      <c r="G177" s="20">
        <v>186000.00000000003</v>
      </c>
      <c r="H177" s="20">
        <v>16909.090909090908</v>
      </c>
      <c r="I177" s="20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6" t="s">
        <v>51</v>
      </c>
      <c r="C178" s="1">
        <v>4</v>
      </c>
      <c r="D178" s="20">
        <v>0</v>
      </c>
      <c r="E178" s="20">
        <v>107000000</v>
      </c>
      <c r="F178" s="20">
        <v>0</v>
      </c>
      <c r="G178" s="20">
        <v>107000.00000000002</v>
      </c>
      <c r="H178" s="20">
        <v>9727.2727272727279</v>
      </c>
      <c r="I178" s="20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6" t="s">
        <v>50</v>
      </c>
      <c r="C179" s="1">
        <v>24</v>
      </c>
      <c r="D179" s="20">
        <v>53323450</v>
      </c>
      <c r="E179" s="20">
        <v>0</v>
      </c>
      <c r="F179" s="20">
        <v>973450</v>
      </c>
      <c r="G179" s="20">
        <v>535397.5</v>
      </c>
      <c r="H179" s="20">
        <v>48672.5</v>
      </c>
      <c r="I179" s="20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6" t="s">
        <v>52</v>
      </c>
      <c r="C180" s="1">
        <v>18</v>
      </c>
      <c r="D180" s="20">
        <v>41208000</v>
      </c>
      <c r="E180" s="20">
        <v>0</v>
      </c>
      <c r="F180" s="20">
        <v>0</v>
      </c>
      <c r="G180" s="20">
        <v>191604</v>
      </c>
      <c r="H180" s="20">
        <v>17418.545454545456</v>
      </c>
      <c r="I180" s="20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6" t="s">
        <v>53</v>
      </c>
      <c r="C181" s="1">
        <v>2</v>
      </c>
      <c r="D181" s="20">
        <v>3738600</v>
      </c>
      <c r="E181" s="20">
        <v>0</v>
      </c>
      <c r="F181" s="20">
        <v>0</v>
      </c>
      <c r="G181" s="20">
        <v>15400</v>
      </c>
      <c r="H181" s="20">
        <v>1400</v>
      </c>
      <c r="I181" s="20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6" t="s">
        <v>54</v>
      </c>
      <c r="C182" s="1">
        <v>1</v>
      </c>
      <c r="D182" s="20">
        <v>224873</v>
      </c>
      <c r="E182" s="20">
        <v>0</v>
      </c>
      <c r="F182" s="20">
        <v>0</v>
      </c>
      <c r="G182" s="20">
        <v>1210</v>
      </c>
      <c r="H182" s="20">
        <v>0</v>
      </c>
      <c r="I182" s="20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6" t="s">
        <v>55</v>
      </c>
      <c r="C183" s="1">
        <v>125</v>
      </c>
      <c r="D183" s="20">
        <v>207051979</v>
      </c>
      <c r="E183" s="20">
        <v>0</v>
      </c>
      <c r="F183" s="20">
        <v>0</v>
      </c>
      <c r="G183" s="20">
        <v>1437500</v>
      </c>
      <c r="H183" s="20">
        <v>130681.81818181818</v>
      </c>
      <c r="I183" s="20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6" t="s">
        <v>52</v>
      </c>
      <c r="C184" s="1">
        <v>9</v>
      </c>
      <c r="D184" s="20">
        <v>15616000</v>
      </c>
      <c r="E184" s="20">
        <v>0</v>
      </c>
      <c r="F184" s="20">
        <v>0</v>
      </c>
      <c r="G184" s="20">
        <v>93308.000000000015</v>
      </c>
      <c r="H184" s="20">
        <v>8482.5454545454559</v>
      </c>
      <c r="I184" s="20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6" t="s">
        <v>56</v>
      </c>
      <c r="C185" s="1">
        <v>1</v>
      </c>
      <c r="D185" s="20">
        <v>300000</v>
      </c>
      <c r="E185" s="20">
        <v>0</v>
      </c>
      <c r="F185" s="20">
        <v>300000</v>
      </c>
      <c r="G185" s="20">
        <v>165000</v>
      </c>
      <c r="H185" s="20">
        <v>15000</v>
      </c>
      <c r="I185" s="20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6" t="s">
        <v>57</v>
      </c>
      <c r="C186" s="1">
        <v>15</v>
      </c>
      <c r="D186" s="20">
        <v>23869000</v>
      </c>
      <c r="E186" s="20">
        <v>0</v>
      </c>
      <c r="F186" s="20">
        <v>0</v>
      </c>
      <c r="G186" s="20">
        <v>172500</v>
      </c>
      <c r="H186" s="20">
        <v>15681.818181818182</v>
      </c>
      <c r="I186" s="20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6" t="s">
        <v>58</v>
      </c>
      <c r="C187" s="1">
        <v>13</v>
      </c>
      <c r="D187" s="20">
        <v>24016600</v>
      </c>
      <c r="E187" s="20">
        <v>0</v>
      </c>
      <c r="F187" s="20">
        <v>0</v>
      </c>
      <c r="G187" s="20">
        <v>143000</v>
      </c>
      <c r="H187" s="20">
        <v>13000</v>
      </c>
      <c r="I187" s="20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6" t="s">
        <v>55</v>
      </c>
      <c r="C188" s="1">
        <v>43</v>
      </c>
      <c r="D188" s="20">
        <v>69793786</v>
      </c>
      <c r="E188" s="20">
        <v>0</v>
      </c>
      <c r="F188" s="20">
        <v>0</v>
      </c>
      <c r="G188" s="20">
        <v>494500.00000000006</v>
      </c>
      <c r="H188" s="20">
        <v>44954.545454545456</v>
      </c>
      <c r="I188" s="20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6" t="s">
        <v>59</v>
      </c>
      <c r="C189" s="1">
        <v>38</v>
      </c>
      <c r="D189" s="20">
        <v>99068220</v>
      </c>
      <c r="E189" s="20">
        <v>0</v>
      </c>
      <c r="F189" s="20">
        <v>0</v>
      </c>
      <c r="G189" s="20">
        <v>198136.44</v>
      </c>
      <c r="H189" s="20">
        <v>18012.403636363637</v>
      </c>
      <c r="I189" s="20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6" t="s">
        <v>53</v>
      </c>
      <c r="C190" s="1">
        <v>4</v>
      </c>
      <c r="D190" s="20">
        <v>101923620</v>
      </c>
      <c r="E190" s="20">
        <v>0</v>
      </c>
      <c r="F190" s="20">
        <v>0</v>
      </c>
      <c r="G190" s="20">
        <v>30800</v>
      </c>
      <c r="H190" s="20">
        <v>2800</v>
      </c>
      <c r="I190" s="20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6" t="s">
        <v>60</v>
      </c>
      <c r="C191" s="1">
        <v>1</v>
      </c>
      <c r="D191" s="20">
        <v>1181000</v>
      </c>
      <c r="E191" s="20">
        <v>0</v>
      </c>
      <c r="F191" s="20">
        <v>0</v>
      </c>
      <c r="G191" s="20">
        <v>13090.500000000002</v>
      </c>
      <c r="H191" s="20">
        <v>1190.0454545454545</v>
      </c>
      <c r="I191" s="20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6" t="s">
        <v>54</v>
      </c>
      <c r="C192" s="1">
        <v>1</v>
      </c>
      <c r="D192" s="20">
        <v>135582</v>
      </c>
      <c r="E192" s="20">
        <v>0</v>
      </c>
      <c r="F192" s="20">
        <v>0</v>
      </c>
      <c r="G192" s="20">
        <v>1210</v>
      </c>
      <c r="H192" s="20">
        <v>0</v>
      </c>
      <c r="I192" s="20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6" t="s">
        <v>61</v>
      </c>
      <c r="C193" s="1">
        <v>1</v>
      </c>
      <c r="D193" s="20">
        <v>3007000</v>
      </c>
      <c r="E193" s="20">
        <v>0</v>
      </c>
      <c r="F193" s="20">
        <v>0</v>
      </c>
      <c r="G193" s="20">
        <v>11303.5</v>
      </c>
      <c r="H193" s="20">
        <v>1027.5909090909092</v>
      </c>
      <c r="I193" s="20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6" t="s">
        <v>62</v>
      </c>
      <c r="C194" s="1">
        <v>2</v>
      </c>
      <c r="D194" s="20">
        <v>1000000</v>
      </c>
      <c r="E194" s="20">
        <v>0</v>
      </c>
      <c r="F194" s="20">
        <v>0</v>
      </c>
      <c r="G194" s="20">
        <v>20500</v>
      </c>
      <c r="H194" s="20">
        <v>1863.6363636363637</v>
      </c>
      <c r="I194" s="20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6" t="s">
        <v>52</v>
      </c>
      <c r="C195" s="1">
        <v>18</v>
      </c>
      <c r="D195" s="20">
        <v>33904000</v>
      </c>
      <c r="E195" s="20">
        <v>0</v>
      </c>
      <c r="F195" s="20">
        <v>0</v>
      </c>
      <c r="G195" s="20">
        <v>187952</v>
      </c>
      <c r="H195" s="20">
        <v>17086.545454545456</v>
      </c>
      <c r="I195" s="20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6" t="s">
        <v>59</v>
      </c>
      <c r="C196" s="1">
        <v>16</v>
      </c>
      <c r="D196" s="20">
        <v>15978914</v>
      </c>
      <c r="E196" s="20">
        <v>0</v>
      </c>
      <c r="F196" s="20">
        <v>0</v>
      </c>
      <c r="G196" s="20">
        <v>31957.828</v>
      </c>
      <c r="H196" s="20">
        <v>2905.2570909090909</v>
      </c>
      <c r="I196" s="20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6" t="s">
        <v>57</v>
      </c>
      <c r="C197" s="1">
        <v>9</v>
      </c>
      <c r="D197" s="20">
        <v>12647000</v>
      </c>
      <c r="E197" s="20">
        <v>0</v>
      </c>
      <c r="F197" s="20">
        <v>0</v>
      </c>
      <c r="G197" s="20">
        <v>103500.00000000002</v>
      </c>
      <c r="H197" s="20">
        <v>9409.09090909091</v>
      </c>
      <c r="I197" s="20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6" t="s">
        <v>54</v>
      </c>
      <c r="C198" s="1">
        <v>10</v>
      </c>
      <c r="D198" s="20">
        <v>6327859</v>
      </c>
      <c r="E198" s="20">
        <v>0</v>
      </c>
      <c r="F198" s="20">
        <v>0</v>
      </c>
      <c r="G198" s="20">
        <v>12100</v>
      </c>
      <c r="H198" s="20">
        <v>0</v>
      </c>
      <c r="I198" s="20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6" t="s">
        <v>62</v>
      </c>
      <c r="C199" s="1">
        <v>2</v>
      </c>
      <c r="D199" s="20">
        <v>4893000</v>
      </c>
      <c r="E199" s="20">
        <v>0</v>
      </c>
      <c r="F199" s="20">
        <v>0</v>
      </c>
      <c r="G199" s="20">
        <v>22446.5</v>
      </c>
      <c r="H199" s="20">
        <v>2040.5909090909092</v>
      </c>
      <c r="I199" s="20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6" t="s">
        <v>55</v>
      </c>
      <c r="C200" s="1">
        <v>32</v>
      </c>
      <c r="D200" s="20">
        <v>51553000</v>
      </c>
      <c r="E200" s="20">
        <v>0</v>
      </c>
      <c r="F200" s="20">
        <v>0</v>
      </c>
      <c r="G200" s="20">
        <v>368000.00000000006</v>
      </c>
      <c r="H200" s="20">
        <v>33454.545454545456</v>
      </c>
      <c r="I200" s="20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6" t="s">
        <v>58</v>
      </c>
      <c r="C201" s="1">
        <v>6</v>
      </c>
      <c r="D201" s="20">
        <v>4095000</v>
      </c>
      <c r="E201" s="20">
        <v>0</v>
      </c>
      <c r="F201" s="20">
        <v>0</v>
      </c>
      <c r="G201" s="20">
        <v>66000</v>
      </c>
      <c r="H201" s="20">
        <v>6000</v>
      </c>
      <c r="I201" s="20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6" t="s">
        <v>63</v>
      </c>
      <c r="C202" s="1">
        <v>1</v>
      </c>
      <c r="D202" s="20">
        <v>298000</v>
      </c>
      <c r="E202" s="20">
        <v>0</v>
      </c>
      <c r="F202" s="20">
        <v>0</v>
      </c>
      <c r="G202" s="20">
        <v>15149</v>
      </c>
      <c r="H202" s="20">
        <v>0</v>
      </c>
      <c r="I202" s="20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6" t="s">
        <v>53</v>
      </c>
      <c r="C203" s="1">
        <v>3</v>
      </c>
      <c r="D203" s="20">
        <v>26543300</v>
      </c>
      <c r="E203" s="20">
        <v>0</v>
      </c>
      <c r="F203" s="20">
        <v>0</v>
      </c>
      <c r="G203" s="20">
        <v>23100</v>
      </c>
      <c r="H203" s="20">
        <v>2100</v>
      </c>
      <c r="I203" s="20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6" t="s">
        <v>64</v>
      </c>
      <c r="C204" s="1">
        <v>24</v>
      </c>
      <c r="D204" s="20">
        <v>0</v>
      </c>
      <c r="E204" s="20">
        <v>475600000</v>
      </c>
      <c r="F204" s="20">
        <v>0</v>
      </c>
      <c r="G204" s="20">
        <v>47560</v>
      </c>
      <c r="H204" s="20">
        <v>4323.636363636364</v>
      </c>
      <c r="I204" s="20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6" t="s">
        <v>49</v>
      </c>
      <c r="C205" s="1">
        <v>4</v>
      </c>
      <c r="D205" s="20">
        <v>0</v>
      </c>
      <c r="E205" s="20">
        <v>95000000</v>
      </c>
      <c r="F205" s="20">
        <v>0</v>
      </c>
      <c r="G205" s="20">
        <v>155000.00000000003</v>
      </c>
      <c r="H205" s="20">
        <v>14090.909090909092</v>
      </c>
      <c r="I205" s="20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6" t="s">
        <v>51</v>
      </c>
      <c r="C206" s="1">
        <v>1</v>
      </c>
      <c r="D206" s="20">
        <v>0</v>
      </c>
      <c r="E206" s="20">
        <v>30000000</v>
      </c>
      <c r="F206" s="20">
        <v>0</v>
      </c>
      <c r="G206" s="20">
        <v>30000</v>
      </c>
      <c r="H206" s="20">
        <v>2727.272727272727</v>
      </c>
      <c r="I206" s="20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6" t="s">
        <v>65</v>
      </c>
      <c r="C207" s="1">
        <v>40</v>
      </c>
      <c r="D207" s="20">
        <v>0</v>
      </c>
      <c r="E207" s="20">
        <v>66992965</v>
      </c>
      <c r="F207" s="20">
        <v>1446760</v>
      </c>
      <c r="G207" s="20">
        <v>651042</v>
      </c>
      <c r="H207" s="20">
        <v>59185.636363636368</v>
      </c>
      <c r="I207" s="20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6" t="s">
        <v>50</v>
      </c>
      <c r="C208" s="1">
        <v>16</v>
      </c>
      <c r="D208" s="20">
        <v>17021498</v>
      </c>
      <c r="E208" s="20">
        <v>0</v>
      </c>
      <c r="F208" s="20">
        <v>445498</v>
      </c>
      <c r="G208" s="20">
        <v>245023.9</v>
      </c>
      <c r="H208" s="20">
        <v>22274.9</v>
      </c>
      <c r="I208" s="20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6" t="s">
        <v>64</v>
      </c>
      <c r="C209" s="1">
        <v>6</v>
      </c>
      <c r="D209" s="20">
        <v>0</v>
      </c>
      <c r="E209" s="20">
        <v>155700000</v>
      </c>
      <c r="F209" s="20">
        <v>0</v>
      </c>
      <c r="G209" s="20">
        <v>15570</v>
      </c>
      <c r="H209" s="20">
        <v>1415.4545454545455</v>
      </c>
      <c r="I209" s="20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6" t="s">
        <v>49</v>
      </c>
      <c r="C210" s="1">
        <v>2</v>
      </c>
      <c r="D210" s="20">
        <v>0</v>
      </c>
      <c r="E210" s="20">
        <v>83000000</v>
      </c>
      <c r="F210" s="20">
        <v>0</v>
      </c>
      <c r="G210" s="20">
        <v>113000.00000000002</v>
      </c>
      <c r="H210" s="20">
        <v>10272.727272727274</v>
      </c>
      <c r="I210" s="20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6" t="s">
        <v>65</v>
      </c>
      <c r="C211" s="1">
        <v>20</v>
      </c>
      <c r="D211" s="20">
        <v>0</v>
      </c>
      <c r="E211" s="20">
        <v>24897120</v>
      </c>
      <c r="F211" s="20">
        <v>627120</v>
      </c>
      <c r="G211" s="20">
        <v>282204</v>
      </c>
      <c r="H211" s="20">
        <v>25654.909090909096</v>
      </c>
      <c r="I211" s="20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6" t="s">
        <v>50</v>
      </c>
      <c r="C212" s="1">
        <v>8</v>
      </c>
      <c r="D212" s="20">
        <v>7932032</v>
      </c>
      <c r="E212" s="20">
        <v>0</v>
      </c>
      <c r="F212" s="20">
        <v>232032</v>
      </c>
      <c r="G212" s="20">
        <v>127617.6</v>
      </c>
      <c r="H212" s="20">
        <v>11601.6</v>
      </c>
      <c r="I212" s="20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6" t="s">
        <v>52</v>
      </c>
      <c r="C213" s="1">
        <v>13</v>
      </c>
      <c r="D213" s="20">
        <v>22380000</v>
      </c>
      <c r="E213" s="20">
        <v>0</v>
      </c>
      <c r="F213" s="20">
        <v>0</v>
      </c>
      <c r="G213" s="20">
        <v>134690</v>
      </c>
      <c r="H213" s="20">
        <v>12244.545454545456</v>
      </c>
      <c r="I213" s="20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6" t="s">
        <v>59</v>
      </c>
      <c r="C214" s="1">
        <v>73</v>
      </c>
      <c r="D214" s="20">
        <v>145677922</v>
      </c>
      <c r="E214" s="20">
        <v>0</v>
      </c>
      <c r="F214" s="20">
        <v>0</v>
      </c>
      <c r="G214" s="20">
        <v>291355.84400000004</v>
      </c>
      <c r="H214" s="20">
        <v>26486.894909090915</v>
      </c>
      <c r="I214" s="20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6" t="s">
        <v>57</v>
      </c>
      <c r="C215" s="1">
        <v>13</v>
      </c>
      <c r="D215" s="20">
        <v>18786000</v>
      </c>
      <c r="E215" s="20">
        <v>0</v>
      </c>
      <c r="F215" s="20">
        <v>0</v>
      </c>
      <c r="G215" s="20">
        <v>149500.00000000003</v>
      </c>
      <c r="H215" s="20">
        <v>13590.909090909092</v>
      </c>
      <c r="I215" s="20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6" t="s">
        <v>53</v>
      </c>
      <c r="C216" s="1">
        <v>15</v>
      </c>
      <c r="D216" s="20">
        <v>132171484</v>
      </c>
      <c r="E216" s="20">
        <v>0</v>
      </c>
      <c r="F216" s="20">
        <v>0</v>
      </c>
      <c r="G216" s="20">
        <v>115500</v>
      </c>
      <c r="H216" s="20">
        <v>10500</v>
      </c>
      <c r="I216" s="20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6" t="s">
        <v>54</v>
      </c>
      <c r="C217" s="1">
        <v>4</v>
      </c>
      <c r="D217" s="20">
        <v>2168178</v>
      </c>
      <c r="E217" s="20">
        <v>0</v>
      </c>
      <c r="F217" s="20">
        <v>0</v>
      </c>
      <c r="G217" s="20">
        <v>4840</v>
      </c>
      <c r="H217" s="20">
        <v>0</v>
      </c>
      <c r="I217" s="20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6" t="s">
        <v>60</v>
      </c>
      <c r="C218" s="1">
        <v>1</v>
      </c>
      <c r="D218" s="20">
        <v>1330000</v>
      </c>
      <c r="E218" s="20">
        <v>0</v>
      </c>
      <c r="F218" s="20">
        <v>0</v>
      </c>
      <c r="G218" s="20">
        <v>13165</v>
      </c>
      <c r="H218" s="20">
        <v>1196.8181818181818</v>
      </c>
      <c r="I218" s="20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6" t="s">
        <v>66</v>
      </c>
      <c r="C219" s="1">
        <v>1</v>
      </c>
      <c r="D219" s="20">
        <v>1206000</v>
      </c>
      <c r="E219" s="20">
        <v>0</v>
      </c>
      <c r="F219" s="20">
        <v>0</v>
      </c>
      <c r="G219" s="20">
        <v>1199.9999999999998</v>
      </c>
      <c r="H219" s="20">
        <v>109.09090909090908</v>
      </c>
      <c r="I219" s="20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6" t="s">
        <v>55</v>
      </c>
      <c r="C220" s="1">
        <v>87</v>
      </c>
      <c r="D220" s="20">
        <v>191075170</v>
      </c>
      <c r="E220" s="20">
        <v>0</v>
      </c>
      <c r="F220" s="20">
        <v>0</v>
      </c>
      <c r="G220" s="20">
        <v>1000500.0000000001</v>
      </c>
      <c r="H220" s="20">
        <v>90954.545454545456</v>
      </c>
      <c r="I220" s="20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6" t="s">
        <v>58</v>
      </c>
      <c r="C221" s="1">
        <v>10</v>
      </c>
      <c r="D221" s="20">
        <v>5202000</v>
      </c>
      <c r="E221" s="20">
        <v>0</v>
      </c>
      <c r="F221" s="20">
        <v>0</v>
      </c>
      <c r="G221" s="20">
        <v>110000</v>
      </c>
      <c r="H221" s="20">
        <v>10000</v>
      </c>
      <c r="I221" s="20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6" t="s">
        <v>56</v>
      </c>
      <c r="C222" s="1">
        <v>5</v>
      </c>
      <c r="D222" s="20">
        <v>6254000</v>
      </c>
      <c r="E222" s="20">
        <v>0</v>
      </c>
      <c r="F222" s="20">
        <v>6254000</v>
      </c>
      <c r="G222" s="20">
        <v>3439700</v>
      </c>
      <c r="H222" s="20">
        <v>312700</v>
      </c>
      <c r="I222" s="20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6" t="s">
        <v>64</v>
      </c>
      <c r="C223" s="1">
        <v>38</v>
      </c>
      <c r="D223" s="20">
        <v>0</v>
      </c>
      <c r="E223" s="20">
        <v>814300000</v>
      </c>
      <c r="F223" s="20">
        <v>0</v>
      </c>
      <c r="G223" s="20">
        <v>81430.000000000015</v>
      </c>
      <c r="H223" s="20">
        <v>7402.7272727272721</v>
      </c>
      <c r="I223" s="20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6" t="s">
        <v>49</v>
      </c>
      <c r="C224" s="1">
        <v>3</v>
      </c>
      <c r="D224" s="20">
        <v>0</v>
      </c>
      <c r="E224" s="20">
        <v>70000000</v>
      </c>
      <c r="F224" s="20">
        <v>0</v>
      </c>
      <c r="G224" s="20">
        <v>115000</v>
      </c>
      <c r="H224" s="20">
        <v>10454.545454545456</v>
      </c>
      <c r="I224" s="20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6" t="s">
        <v>51</v>
      </c>
      <c r="C225" s="1">
        <v>3</v>
      </c>
      <c r="D225" s="20">
        <v>0</v>
      </c>
      <c r="E225" s="20">
        <v>200000000</v>
      </c>
      <c r="F225" s="20">
        <v>0</v>
      </c>
      <c r="G225" s="20">
        <v>200000</v>
      </c>
      <c r="H225" s="20">
        <v>18181.818181818184</v>
      </c>
      <c r="I225" s="20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6" t="s">
        <v>65</v>
      </c>
      <c r="C226" s="1">
        <v>50</v>
      </c>
      <c r="D226" s="20">
        <v>0</v>
      </c>
      <c r="E226" s="20">
        <v>97243220</v>
      </c>
      <c r="F226" s="20">
        <v>1848220</v>
      </c>
      <c r="G226" s="20">
        <v>831699</v>
      </c>
      <c r="H226" s="20">
        <v>75609</v>
      </c>
      <c r="I226" s="20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6" t="s">
        <v>50</v>
      </c>
      <c r="C227" s="1">
        <v>21</v>
      </c>
      <c r="D227" s="20">
        <v>49089579</v>
      </c>
      <c r="E227" s="20">
        <v>0</v>
      </c>
      <c r="F227" s="20">
        <v>889579</v>
      </c>
      <c r="G227" s="20">
        <v>489268.45</v>
      </c>
      <c r="H227" s="20">
        <v>44478.95</v>
      </c>
      <c r="I227" s="20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6" t="s">
        <v>64</v>
      </c>
      <c r="C228" s="1">
        <v>5</v>
      </c>
      <c r="D228" s="20">
        <v>0</v>
      </c>
      <c r="E228" s="20">
        <v>88000000</v>
      </c>
      <c r="F228" s="20">
        <v>0</v>
      </c>
      <c r="G228" s="20">
        <v>8800</v>
      </c>
      <c r="H228" s="20">
        <v>800</v>
      </c>
      <c r="I228" s="20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6" t="s">
        <v>49</v>
      </c>
      <c r="C229" s="1">
        <v>1</v>
      </c>
      <c r="D229" s="20">
        <v>0</v>
      </c>
      <c r="E229" s="20">
        <v>25000000</v>
      </c>
      <c r="F229" s="20">
        <v>0</v>
      </c>
      <c r="G229" s="20">
        <v>40000</v>
      </c>
      <c r="H229" s="20">
        <v>3636.3636363636365</v>
      </c>
      <c r="I229" s="20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6" t="s">
        <v>65</v>
      </c>
      <c r="C230" s="1">
        <v>24</v>
      </c>
      <c r="D230" s="20">
        <v>0</v>
      </c>
      <c r="E230" s="20">
        <v>34382000</v>
      </c>
      <c r="F230" s="20">
        <v>782000</v>
      </c>
      <c r="G230" s="20">
        <v>351900</v>
      </c>
      <c r="H230" s="20">
        <v>31990.909090909092</v>
      </c>
      <c r="I230" s="20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6" t="s">
        <v>50</v>
      </c>
      <c r="C231" s="1">
        <v>14</v>
      </c>
      <c r="D231" s="20">
        <v>38526198</v>
      </c>
      <c r="E231" s="20">
        <v>0</v>
      </c>
      <c r="F231" s="20">
        <v>626198</v>
      </c>
      <c r="G231" s="20">
        <v>344408.9</v>
      </c>
      <c r="H231" s="20">
        <v>31309.9</v>
      </c>
      <c r="I231" s="20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6" t="s">
        <v>67</v>
      </c>
      <c r="C232" s="1">
        <v>21</v>
      </c>
      <c r="D232" s="20">
        <v>15474000</v>
      </c>
      <c r="E232" s="20">
        <v>0</v>
      </c>
      <c r="F232" s="20">
        <v>1474000</v>
      </c>
      <c r="G232" s="20">
        <v>810700</v>
      </c>
      <c r="H232" s="20">
        <v>73700</v>
      </c>
      <c r="I232" s="20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6" t="s">
        <v>52</v>
      </c>
      <c r="C233" s="1">
        <v>16</v>
      </c>
      <c r="D233" s="20">
        <v>29082000</v>
      </c>
      <c r="E233" s="20">
        <v>0</v>
      </c>
      <c r="F233" s="20">
        <v>0</v>
      </c>
      <c r="G233" s="20">
        <v>166541</v>
      </c>
      <c r="H233" s="20">
        <v>15140.09090909091</v>
      </c>
      <c r="I233" s="20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6" t="s">
        <v>59</v>
      </c>
      <c r="C234" s="1">
        <v>35</v>
      </c>
      <c r="D234" s="20">
        <v>87505506</v>
      </c>
      <c r="E234" s="20">
        <v>0</v>
      </c>
      <c r="F234" s="20">
        <v>0</v>
      </c>
      <c r="G234" s="20">
        <v>175011.012</v>
      </c>
      <c r="H234" s="20">
        <v>15910.092</v>
      </c>
      <c r="I234" s="20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6" t="s">
        <v>57</v>
      </c>
      <c r="C235" s="1">
        <v>8</v>
      </c>
      <c r="D235" s="20">
        <v>13206000</v>
      </c>
      <c r="E235" s="20">
        <v>0</v>
      </c>
      <c r="F235" s="20">
        <v>0</v>
      </c>
      <c r="G235" s="20">
        <v>92000.000000000015</v>
      </c>
      <c r="H235" s="20">
        <v>8363.636363636364</v>
      </c>
      <c r="I235" s="20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6" t="s">
        <v>53</v>
      </c>
      <c r="C236" s="1">
        <v>2</v>
      </c>
      <c r="D236" s="20">
        <v>1429400</v>
      </c>
      <c r="E236" s="20">
        <v>0</v>
      </c>
      <c r="F236" s="20">
        <v>0</v>
      </c>
      <c r="G236" s="20">
        <v>15400</v>
      </c>
      <c r="H236" s="20">
        <v>1400</v>
      </c>
      <c r="I236" s="20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6" t="s">
        <v>62</v>
      </c>
      <c r="C237" s="1">
        <v>2</v>
      </c>
      <c r="D237" s="20">
        <v>9895000</v>
      </c>
      <c r="E237" s="20">
        <v>0</v>
      </c>
      <c r="F237" s="20">
        <v>0</v>
      </c>
      <c r="G237" s="20">
        <v>24947.5</v>
      </c>
      <c r="H237" s="20">
        <v>2267.9545454545455</v>
      </c>
      <c r="I237" s="20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6" t="s">
        <v>55</v>
      </c>
      <c r="C238" s="1">
        <v>102</v>
      </c>
      <c r="D238" s="20">
        <v>161686214</v>
      </c>
      <c r="E238" s="20">
        <v>0</v>
      </c>
      <c r="F238" s="20">
        <v>0</v>
      </c>
      <c r="G238" s="20">
        <v>1173000</v>
      </c>
      <c r="H238" s="20">
        <v>106636.36363636363</v>
      </c>
      <c r="I238" s="20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6" t="s">
        <v>68</v>
      </c>
      <c r="C239" s="1">
        <v>1</v>
      </c>
      <c r="D239" s="20">
        <v>218000</v>
      </c>
      <c r="E239" s="20">
        <v>0</v>
      </c>
      <c r="F239" s="20">
        <v>0</v>
      </c>
      <c r="G239" s="20">
        <v>13000.000000000002</v>
      </c>
      <c r="H239" s="20">
        <v>1181.8181818181818</v>
      </c>
      <c r="I239" s="20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6" t="s">
        <v>58</v>
      </c>
      <c r="C240" s="1">
        <v>17</v>
      </c>
      <c r="D240" s="20">
        <v>22593000</v>
      </c>
      <c r="E240" s="20">
        <v>0</v>
      </c>
      <c r="F240" s="20">
        <v>0</v>
      </c>
      <c r="G240" s="20">
        <v>187000</v>
      </c>
      <c r="H240" s="20">
        <v>17000</v>
      </c>
      <c r="I240" s="20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6" t="s">
        <v>69</v>
      </c>
      <c r="C241" s="1">
        <v>1</v>
      </c>
      <c r="D241" s="20">
        <v>3680000</v>
      </c>
      <c r="E241" s="20">
        <v>0</v>
      </c>
      <c r="F241" s="20">
        <v>0</v>
      </c>
      <c r="G241" s="20">
        <v>29700</v>
      </c>
      <c r="H241" s="20">
        <v>2700</v>
      </c>
      <c r="I241" s="20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6" t="s">
        <v>56</v>
      </c>
      <c r="C242" s="1">
        <v>2</v>
      </c>
      <c r="D242" s="20">
        <v>5520000</v>
      </c>
      <c r="E242" s="20">
        <v>0</v>
      </c>
      <c r="F242" s="20">
        <v>5520000</v>
      </c>
      <c r="G242" s="20">
        <v>3036000</v>
      </c>
      <c r="H242" s="20">
        <v>276000</v>
      </c>
      <c r="I242" s="20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6" t="s">
        <v>70</v>
      </c>
      <c r="C243" s="1">
        <v>9</v>
      </c>
      <c r="D243" s="20">
        <v>0</v>
      </c>
      <c r="E243" s="20">
        <v>2133000</v>
      </c>
      <c r="F243" s="20">
        <v>2133000</v>
      </c>
      <c r="G243" s="20">
        <v>959850</v>
      </c>
      <c r="H243" s="20">
        <v>87259.090909090912</v>
      </c>
      <c r="I243" s="20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6" t="s">
        <v>70</v>
      </c>
      <c r="C244" s="1">
        <v>101</v>
      </c>
      <c r="D244" s="20">
        <v>0</v>
      </c>
      <c r="E244" s="20">
        <v>46600000</v>
      </c>
      <c r="F244" s="20">
        <v>46600000</v>
      </c>
      <c r="G244" s="20">
        <v>20970000</v>
      </c>
      <c r="H244" s="20">
        <v>1906363.6363636365</v>
      </c>
      <c r="I244" s="20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6" t="s">
        <v>70</v>
      </c>
      <c r="C245" s="1">
        <v>32</v>
      </c>
      <c r="D245" s="20">
        <v>0</v>
      </c>
      <c r="E245" s="20">
        <v>10602000</v>
      </c>
      <c r="F245" s="20">
        <v>10602000</v>
      </c>
      <c r="G245" s="20">
        <v>4770900</v>
      </c>
      <c r="H245" s="20">
        <v>433718.18181818182</v>
      </c>
      <c r="I245" s="20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6" t="s">
        <v>70</v>
      </c>
      <c r="C246" s="1">
        <v>95</v>
      </c>
      <c r="D246" s="20">
        <v>0</v>
      </c>
      <c r="E246" s="20">
        <v>45879509</v>
      </c>
      <c r="F246" s="20">
        <v>45879508</v>
      </c>
      <c r="G246" s="20">
        <v>20645779.05</v>
      </c>
      <c r="H246" s="20">
        <v>1876889.0045454544</v>
      </c>
      <c r="I246" s="20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6" t="s">
        <v>70</v>
      </c>
      <c r="C247" s="1">
        <v>75</v>
      </c>
      <c r="D247" s="20">
        <v>0</v>
      </c>
      <c r="E247" s="20">
        <v>63044000</v>
      </c>
      <c r="F247" s="20">
        <v>63044000</v>
      </c>
      <c r="G247" s="20">
        <v>28369800</v>
      </c>
      <c r="H247" s="20">
        <v>2579072.7272727275</v>
      </c>
      <c r="I247" s="20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6" t="s">
        <v>70</v>
      </c>
      <c r="C248" s="1">
        <v>25</v>
      </c>
      <c r="D248" s="20">
        <v>0</v>
      </c>
      <c r="E248" s="20">
        <v>15157000</v>
      </c>
      <c r="F248" s="20">
        <v>15157000</v>
      </c>
      <c r="G248" s="20">
        <v>6820650</v>
      </c>
      <c r="H248" s="20">
        <v>620059.09090909082</v>
      </c>
      <c r="I248" s="20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6" t="s">
        <v>70</v>
      </c>
      <c r="C249" s="1">
        <v>1</v>
      </c>
      <c r="D249" s="20">
        <v>0</v>
      </c>
      <c r="E249" s="20">
        <v>5208340</v>
      </c>
      <c r="F249" s="20">
        <v>0</v>
      </c>
      <c r="G249" s="20">
        <v>0</v>
      </c>
      <c r="H249" s="20">
        <v>0</v>
      </c>
      <c r="I249" s="20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6" t="s">
        <v>42</v>
      </c>
      <c r="C250" s="7">
        <f>sum(c175:c249)</f>
      </c>
      <c r="D250" s="21">
        <f>sum(d175:d249)</f>
      </c>
      <c r="E250" s="21">
        <f>sum(e175:e249)</f>
      </c>
      <c r="F250" s="21">
        <f>sum(f175:f249)</f>
      </c>
      <c r="G250" s="21">
        <f>sum(g175:g249)</f>
      </c>
      <c r="H250" s="21">
        <f>sum(h175:h249)</f>
      </c>
      <c r="I250" s="21">
        <f>sum(i175:i249)</f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6"/>
      <c r="C251" s="1"/>
      <c r="D251" s="16"/>
      <c r="E251" s="16"/>
      <c r="F251" s="16"/>
      <c r="G251" s="16"/>
      <c r="H251" s="16"/>
      <c r="I251" s="1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6"/>
      <c r="E252" s="16"/>
      <c r="F252" s="16"/>
      <c r="G252" s="16"/>
      <c r="H252" s="16"/>
      <c r="I252" s="1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6"/>
      <c r="E253" s="16"/>
      <c r="F253" s="16"/>
      <c r="G253" s="16"/>
      <c r="H253" s="16"/>
      <c r="I253" s="1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6"/>
      <c r="E254" s="16"/>
      <c r="F254" s="16"/>
      <c r="G254" s="16"/>
      <c r="H254" s="16"/>
      <c r="I254" s="1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6"/>
      <c r="E255" s="16"/>
      <c r="F255" s="16"/>
      <c r="G255" s="16"/>
      <c r="H255" s="16"/>
      <c r="I255" s="1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6"/>
      <c r="E256" s="16"/>
      <c r="F256" s="16"/>
      <c r="G256" s="16"/>
      <c r="H256" s="16"/>
      <c r="I256" s="1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6"/>
      <c r="E257" s="16"/>
      <c r="F257" s="16"/>
      <c r="G257" s="16"/>
      <c r="H257" s="16"/>
      <c r="I257" s="1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6"/>
      <c r="E258" s="16"/>
      <c r="F258" s="16"/>
      <c r="G258" s="16"/>
      <c r="H258" s="16"/>
      <c r="I258" s="1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5" t="s">
        <v>71</v>
      </c>
      <c r="B259" s="6" t="s">
        <v>71</v>
      </c>
      <c r="C259" s="1"/>
      <c r="D259" s="16"/>
      <c r="E259" s="16"/>
      <c r="F259" s="16"/>
      <c r="G259" s="6" t="s">
        <v>72</v>
      </c>
      <c r="H259" s="6" t="s">
        <v>72</v>
      </c>
      <c r="I259" s="6" t="s">
        <v>72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6"/>
      <c r="E260" s="16"/>
      <c r="F260" s="16"/>
      <c r="G260" s="16"/>
      <c r="H260" s="16"/>
      <c r="I260" s="1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6"/>
      <c r="E261" s="16"/>
      <c r="F261" s="16"/>
      <c r="G261" s="16"/>
      <c r="H261" s="16"/>
      <c r="I261" s="1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5" t="s">
        <v>73</v>
      </c>
      <c r="B262" s="6" t="s">
        <v>73</v>
      </c>
      <c r="C262" s="1"/>
      <c r="D262" s="16"/>
      <c r="E262" s="16"/>
      <c r="F262" s="16"/>
      <c r="G262" s="16"/>
      <c r="H262" s="16"/>
      <c r="I262" s="1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24">
        <v>43056.717758125</v>
      </c>
      <c r="D263" s="25">
        <v>43056.717758125</v>
      </c>
      <c r="E263" s="25">
        <v>43056.717758125</v>
      </c>
      <c r="F263" s="25">
        <v>43056.717758125</v>
      </c>
      <c r="G263" s="25">
        <v>43056.717758125</v>
      </c>
      <c r="H263" s="25">
        <v>43056.717758125</v>
      </c>
      <c r="I263" s="25">
        <v>43056.717758125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6"/>
      <c r="E264" s="16"/>
      <c r="F264" s="16"/>
      <c r="G264" s="16"/>
      <c r="H264" s="16"/>
      <c r="I264" s="1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6"/>
      <c r="E265" s="16"/>
      <c r="F265" s="16"/>
      <c r="G265" s="16"/>
      <c r="H265" s="16"/>
      <c r="I265" s="1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6"/>
      <c r="E266" s="16"/>
      <c r="F266" s="16"/>
      <c r="G266" s="16"/>
      <c r="H266" s="16"/>
      <c r="I266" s="1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6"/>
      <c r="E267" s="16"/>
      <c r="F267" s="16"/>
      <c r="G267" s="16"/>
      <c r="H267" s="16"/>
      <c r="I267" s="1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6"/>
      <c r="E268" s="16"/>
      <c r="F268" s="16"/>
      <c r="G268" s="16"/>
      <c r="H268" s="16"/>
      <c r="I268" s="1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6"/>
      <c r="E269" s="16"/>
      <c r="F269" s="16"/>
      <c r="G269" s="16"/>
      <c r="H269" s="16"/>
      <c r="I269" s="1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6"/>
      <c r="E270" s="16"/>
      <c r="F270" s="16"/>
      <c r="G270" s="16"/>
      <c r="H270" s="16"/>
      <c r="I270" s="1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6"/>
      <c r="E271" s="16"/>
      <c r="F271" s="16"/>
      <c r="G271" s="16"/>
      <c r="H271" s="16"/>
      <c r="I271" s="1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6"/>
      <c r="E272" s="16"/>
      <c r="F272" s="16"/>
      <c r="G272" s="16"/>
      <c r="H272" s="16"/>
      <c r="I272" s="1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6"/>
      <c r="E273" s="16"/>
      <c r="F273" s="16"/>
      <c r="G273" s="16"/>
      <c r="H273" s="16"/>
      <c r="I273" s="1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6"/>
      <c r="E274" s="16"/>
      <c r="F274" s="16"/>
      <c r="G274" s="16"/>
      <c r="H274" s="16"/>
      <c r="I274" s="1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6"/>
      <c r="E275" s="16"/>
      <c r="F275" s="16"/>
      <c r="G275" s="16"/>
      <c r="H275" s="16"/>
      <c r="I275" s="1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6"/>
      <c r="E276" s="16"/>
      <c r="F276" s="16"/>
      <c r="G276" s="16"/>
      <c r="H276" s="16"/>
      <c r="I276" s="1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6"/>
      <c r="E277" s="16"/>
      <c r="F277" s="16"/>
      <c r="G277" s="16"/>
      <c r="H277" s="16"/>
      <c r="I277" s="1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6"/>
      <c r="E278" s="16"/>
      <c r="F278" s="16"/>
      <c r="G278" s="16"/>
      <c r="H278" s="16"/>
      <c r="I278" s="1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6"/>
      <c r="E279" s="16"/>
      <c r="F279" s="16"/>
      <c r="G279" s="16"/>
      <c r="H279" s="16"/>
      <c r="I279" s="1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6"/>
      <c r="E280" s="16"/>
      <c r="F280" s="16"/>
      <c r="G280" s="16"/>
      <c r="H280" s="16"/>
      <c r="I280" s="1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6"/>
      <c r="E281" s="16"/>
      <c r="F281" s="16"/>
      <c r="G281" s="16"/>
      <c r="H281" s="16"/>
      <c r="I281" s="1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6"/>
      <c r="E282" s="16"/>
      <c r="F282" s="16"/>
      <c r="G282" s="16"/>
      <c r="H282" s="16"/>
      <c r="I282" s="1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6"/>
      <c r="E283" s="16"/>
      <c r="F283" s="16"/>
      <c r="G283" s="16"/>
      <c r="H283" s="16"/>
      <c r="I283" s="1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6"/>
      <c r="E284" s="16"/>
      <c r="F284" s="16"/>
      <c r="G284" s="16"/>
      <c r="H284" s="16"/>
      <c r="I284" s="1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6"/>
      <c r="E285" s="16"/>
      <c r="F285" s="16"/>
      <c r="G285" s="16"/>
      <c r="H285" s="16"/>
      <c r="I285" s="1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6"/>
      <c r="E286" s="16"/>
      <c r="F286" s="16"/>
      <c r="G286" s="16"/>
      <c r="H286" s="16"/>
      <c r="I286" s="1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6"/>
      <c r="E287" s="16"/>
      <c r="F287" s="16"/>
      <c r="G287" s="16"/>
      <c r="H287" s="16"/>
      <c r="I287" s="1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6"/>
      <c r="E288" s="16"/>
      <c r="F288" s="16"/>
      <c r="G288" s="16"/>
      <c r="H288" s="16"/>
      <c r="I288" s="1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6"/>
      <c r="E289" s="16"/>
      <c r="F289" s="16"/>
      <c r="G289" s="16"/>
      <c r="H289" s="16"/>
      <c r="I289" s="1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6"/>
      <c r="E290" s="16"/>
      <c r="F290" s="16"/>
      <c r="G290" s="16"/>
      <c r="H290" s="16"/>
      <c r="I290" s="1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6"/>
      <c r="E291" s="16"/>
      <c r="F291" s="16"/>
      <c r="G291" s="16"/>
      <c r="H291" s="16"/>
      <c r="I291" s="1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6"/>
      <c r="E292" s="16"/>
      <c r="F292" s="16"/>
      <c r="G292" s="16"/>
      <c r="H292" s="16"/>
      <c r="I292" s="1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6"/>
      <c r="E293" s="16"/>
      <c r="F293" s="16"/>
      <c r="G293" s="16"/>
      <c r="H293" s="16"/>
      <c r="I293" s="1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6"/>
      <c r="E294" s="16"/>
      <c r="F294" s="16"/>
      <c r="G294" s="16"/>
      <c r="H294" s="16"/>
      <c r="I294" s="1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6"/>
      <c r="E295" s="16"/>
      <c r="F295" s="16"/>
      <c r="G295" s="16"/>
      <c r="H295" s="16"/>
      <c r="I295" s="1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6"/>
      <c r="E296" s="16"/>
      <c r="F296" s="16"/>
      <c r="G296" s="16"/>
      <c r="H296" s="16"/>
      <c r="I296" s="1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6"/>
      <c r="E297" s="16"/>
      <c r="F297" s="16"/>
      <c r="G297" s="16"/>
      <c r="H297" s="16"/>
      <c r="I297" s="1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6"/>
      <c r="E298" s="16"/>
      <c r="F298" s="16"/>
      <c r="G298" s="16"/>
      <c r="H298" s="16"/>
      <c r="I298" s="1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6"/>
      <c r="E299" s="16"/>
      <c r="F299" s="16"/>
      <c r="G299" s="16"/>
      <c r="H299" s="16"/>
      <c r="I299" s="1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6"/>
      <c r="E300" s="16"/>
      <c r="F300" s="16"/>
      <c r="G300" s="16"/>
      <c r="H300" s="16"/>
      <c r="I300" s="1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6"/>
      <c r="E301" s="16"/>
      <c r="F301" s="16"/>
      <c r="G301" s="16"/>
      <c r="H301" s="16"/>
      <c r="I301" s="1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6"/>
      <c r="E302" s="16"/>
      <c r="F302" s="16"/>
      <c r="G302" s="16"/>
      <c r="H302" s="16"/>
      <c r="I302" s="1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6"/>
      <c r="E303" s="16"/>
      <c r="F303" s="16"/>
      <c r="G303" s="16"/>
      <c r="H303" s="16"/>
      <c r="I303" s="1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6"/>
      <c r="E304" s="16"/>
      <c r="F304" s="16"/>
      <c r="G304" s="16"/>
      <c r="H304" s="16"/>
      <c r="I304" s="1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6"/>
      <c r="E305" s="16"/>
      <c r="F305" s="16"/>
      <c r="G305" s="16"/>
      <c r="H305" s="16"/>
      <c r="I305" s="1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6"/>
      <c r="E306" s="16"/>
      <c r="F306" s="16"/>
      <c r="G306" s="16"/>
      <c r="H306" s="16"/>
      <c r="I306" s="1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6"/>
      <c r="E307" s="16"/>
      <c r="F307" s="16"/>
      <c r="G307" s="16"/>
      <c r="H307" s="16"/>
      <c r="I307" s="1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6"/>
      <c r="E308" s="16"/>
      <c r="F308" s="16"/>
      <c r="G308" s="16"/>
      <c r="H308" s="16"/>
      <c r="I308" s="1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6"/>
      <c r="E309" s="16"/>
      <c r="F309" s="16"/>
      <c r="G309" s="16"/>
      <c r="H309" s="16"/>
      <c r="I309" s="1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6"/>
      <c r="E310" s="16"/>
      <c r="F310" s="16"/>
      <c r="G310" s="16"/>
      <c r="H310" s="16"/>
      <c r="I310" s="1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6"/>
      <c r="E311" s="16"/>
      <c r="F311" s="16"/>
      <c r="G311" s="16"/>
      <c r="H311" s="16"/>
      <c r="I311" s="1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6"/>
      <c r="E312" s="16"/>
      <c r="F312" s="16"/>
      <c r="G312" s="16"/>
      <c r="H312" s="16"/>
      <c r="I312" s="1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6"/>
      <c r="E313" s="16"/>
      <c r="F313" s="16"/>
      <c r="G313" s="16"/>
      <c r="H313" s="16"/>
      <c r="I313" s="1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6"/>
      <c r="E314" s="16"/>
      <c r="F314" s="16"/>
      <c r="G314" s="16"/>
      <c r="H314" s="16"/>
      <c r="I314" s="1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6"/>
      <c r="E315" s="16"/>
      <c r="F315" s="16"/>
      <c r="G315" s="16"/>
      <c r="H315" s="16"/>
      <c r="I315" s="1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6"/>
      <c r="E316" s="16"/>
      <c r="F316" s="16"/>
      <c r="G316" s="16"/>
      <c r="H316" s="16"/>
      <c r="I316" s="1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6"/>
      <c r="E317" s="16"/>
      <c r="F317" s="16"/>
      <c r="G317" s="16"/>
      <c r="H317" s="16"/>
      <c r="I317" s="1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6"/>
      <c r="E318" s="16"/>
      <c r="F318" s="16"/>
      <c r="G318" s="16"/>
      <c r="H318" s="16"/>
      <c r="I318" s="1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6"/>
      <c r="E319" s="16"/>
      <c r="F319" s="16"/>
      <c r="G319" s="16"/>
      <c r="H319" s="16"/>
      <c r="I319" s="1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6"/>
      <c r="E320" s="16"/>
      <c r="F320" s="16"/>
      <c r="G320" s="16"/>
      <c r="H320" s="16"/>
      <c r="I320" s="1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6"/>
      <c r="E321" s="16"/>
      <c r="F321" s="16"/>
      <c r="G321" s="16"/>
      <c r="H321" s="16"/>
      <c r="I321" s="1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6"/>
      <c r="E322" s="16"/>
      <c r="F322" s="16"/>
      <c r="G322" s="16"/>
      <c r="H322" s="16"/>
      <c r="I322" s="1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6"/>
      <c r="E323" s="16"/>
      <c r="F323" s="16"/>
      <c r="G323" s="16"/>
      <c r="H323" s="16"/>
      <c r="I323" s="1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6"/>
      <c r="E324" s="16"/>
      <c r="F324" s="16"/>
      <c r="G324" s="16"/>
      <c r="H324" s="16"/>
      <c r="I324" s="1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6"/>
      <c r="E325" s="16"/>
      <c r="F325" s="16"/>
      <c r="G325" s="16"/>
      <c r="H325" s="16"/>
      <c r="I325" s="1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6"/>
      <c r="E326" s="16"/>
      <c r="F326" s="16"/>
      <c r="G326" s="16"/>
      <c r="H326" s="16"/>
      <c r="I326" s="1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6"/>
      <c r="E327" s="16"/>
      <c r="F327" s="16"/>
      <c r="G327" s="16"/>
      <c r="H327" s="16"/>
      <c r="I327" s="1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6"/>
      <c r="E328" s="16"/>
      <c r="F328" s="16"/>
      <c r="G328" s="16"/>
      <c r="H328" s="16"/>
      <c r="I328" s="1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6"/>
      <c r="E329" s="16"/>
      <c r="F329" s="16"/>
      <c r="G329" s="16"/>
      <c r="H329" s="16"/>
      <c r="I329" s="1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6"/>
      <c r="E330" s="16"/>
      <c r="F330" s="16"/>
      <c r="G330" s="16"/>
      <c r="H330" s="16"/>
      <c r="I330" s="1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6"/>
      <c r="E331" s="16"/>
      <c r="F331" s="16"/>
      <c r="G331" s="16"/>
      <c r="H331" s="16"/>
      <c r="I331" s="1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6"/>
      <c r="E332" s="16"/>
      <c r="F332" s="16"/>
      <c r="G332" s="16"/>
      <c r="H332" s="16"/>
      <c r="I332" s="1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6"/>
      <c r="E333" s="16"/>
      <c r="F333" s="16"/>
      <c r="G333" s="16"/>
      <c r="H333" s="16"/>
      <c r="I333" s="1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6"/>
      <c r="E334" s="16"/>
      <c r="F334" s="16"/>
      <c r="G334" s="16"/>
      <c r="H334" s="16"/>
      <c r="I334" s="1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6"/>
      <c r="E335" s="16"/>
      <c r="F335" s="16"/>
      <c r="G335" s="16"/>
      <c r="H335" s="16"/>
      <c r="I335" s="1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6"/>
      <c r="E336" s="16"/>
      <c r="F336" s="16"/>
      <c r="G336" s="16"/>
      <c r="H336" s="16"/>
      <c r="I336" s="1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6"/>
      <c r="E337" s="16"/>
      <c r="F337" s="16"/>
      <c r="G337" s="16"/>
      <c r="H337" s="16"/>
      <c r="I337" s="1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6"/>
      <c r="E338" s="16"/>
      <c r="F338" s="16"/>
      <c r="G338" s="16"/>
      <c r="H338" s="16"/>
      <c r="I338" s="1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6"/>
      <c r="E339" s="16"/>
      <c r="F339" s="16"/>
      <c r="G339" s="16"/>
      <c r="H339" s="16"/>
      <c r="I339" s="1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6"/>
      <c r="E340" s="16"/>
      <c r="F340" s="16"/>
      <c r="G340" s="16"/>
      <c r="H340" s="16"/>
      <c r="I340" s="1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6"/>
      <c r="E341" s="16"/>
      <c r="F341" s="16"/>
      <c r="G341" s="16"/>
      <c r="H341" s="16"/>
      <c r="I341" s="1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6"/>
      <c r="E342" s="16"/>
      <c r="F342" s="16"/>
      <c r="G342" s="16"/>
      <c r="H342" s="16"/>
      <c r="I342" s="1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6"/>
      <c r="E343" s="16"/>
      <c r="F343" s="16"/>
      <c r="G343" s="16"/>
      <c r="H343" s="16"/>
      <c r="I343" s="1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6"/>
      <c r="E344" s="16"/>
      <c r="F344" s="16"/>
      <c r="G344" s="16"/>
      <c r="H344" s="16"/>
      <c r="I344" s="1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6"/>
      <c r="E345" s="16"/>
      <c r="F345" s="16"/>
      <c r="G345" s="16"/>
      <c r="H345" s="16"/>
      <c r="I345" s="1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6"/>
      <c r="E346" s="16"/>
      <c r="F346" s="16"/>
      <c r="G346" s="16"/>
      <c r="H346" s="16"/>
      <c r="I346" s="1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6"/>
      <c r="E347" s="16"/>
      <c r="F347" s="16"/>
      <c r="G347" s="16"/>
      <c r="H347" s="16"/>
      <c r="I347" s="1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6"/>
      <c r="E348" s="16"/>
      <c r="F348" s="16"/>
      <c r="G348" s="16"/>
      <c r="H348" s="16"/>
      <c r="I348" s="1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6"/>
      <c r="E349" s="16"/>
      <c r="F349" s="16"/>
      <c r="G349" s="16"/>
      <c r="H349" s="16"/>
      <c r="I349" s="1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6"/>
      <c r="E350" s="16"/>
      <c r="F350" s="16"/>
      <c r="G350" s="16"/>
      <c r="H350" s="16"/>
      <c r="I350" s="1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6"/>
      <c r="E351" s="16"/>
      <c r="F351" s="16"/>
      <c r="G351" s="16"/>
      <c r="H351" s="16"/>
      <c r="I351" s="1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6"/>
      <c r="E352" s="16"/>
      <c r="F352" s="16"/>
      <c r="G352" s="16"/>
      <c r="H352" s="16"/>
      <c r="I352" s="1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6"/>
      <c r="E353" s="16"/>
      <c r="F353" s="16"/>
      <c r="G353" s="16"/>
      <c r="H353" s="16"/>
      <c r="I353" s="1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6"/>
      <c r="E354" s="16"/>
      <c r="F354" s="16"/>
      <c r="G354" s="16"/>
      <c r="H354" s="16"/>
      <c r="I354" s="1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6"/>
      <c r="E355" s="16"/>
      <c r="F355" s="16"/>
      <c r="G355" s="16"/>
      <c r="H355" s="16"/>
      <c r="I355" s="1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6"/>
      <c r="E356" s="16"/>
      <c r="F356" s="16"/>
      <c r="G356" s="16"/>
      <c r="H356" s="16"/>
      <c r="I356" s="1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6"/>
      <c r="E357" s="16"/>
      <c r="F357" s="16"/>
      <c r="G357" s="16"/>
      <c r="H357" s="16"/>
      <c r="I357" s="1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6"/>
      <c r="E358" s="16"/>
      <c r="F358" s="16"/>
      <c r="G358" s="16"/>
      <c r="H358" s="16"/>
      <c r="I358" s="1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6"/>
      <c r="E359" s="16"/>
      <c r="F359" s="16"/>
      <c r="G359" s="16"/>
      <c r="H359" s="16"/>
      <c r="I359" s="1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6"/>
      <c r="E360" s="16"/>
      <c r="F360" s="16"/>
      <c r="G360" s="16"/>
      <c r="H360" s="16"/>
      <c r="I360" s="1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6"/>
      <c r="E361" s="16"/>
      <c r="F361" s="16"/>
      <c r="G361" s="16"/>
      <c r="H361" s="16"/>
      <c r="I361" s="1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6"/>
      <c r="E362" s="16"/>
      <c r="F362" s="16"/>
      <c r="G362" s="16"/>
      <c r="H362" s="16"/>
      <c r="I362" s="1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6"/>
      <c r="E363" s="16"/>
      <c r="F363" s="16"/>
      <c r="G363" s="16"/>
      <c r="H363" s="16"/>
      <c r="I363" s="1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6"/>
      <c r="E364" s="16"/>
      <c r="F364" s="16"/>
      <c r="G364" s="16"/>
      <c r="H364" s="16"/>
      <c r="I364" s="1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6"/>
      <c r="E365" s="16"/>
      <c r="F365" s="16"/>
      <c r="G365" s="16"/>
      <c r="H365" s="16"/>
      <c r="I365" s="1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6"/>
      <c r="E366" s="16"/>
      <c r="F366" s="16"/>
      <c r="G366" s="16"/>
      <c r="H366" s="16"/>
      <c r="I366" s="1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6"/>
      <c r="E367" s="16"/>
      <c r="F367" s="16"/>
      <c r="G367" s="16"/>
      <c r="H367" s="16"/>
      <c r="I367" s="1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6"/>
      <c r="E368" s="16"/>
      <c r="F368" s="16"/>
      <c r="G368" s="16"/>
      <c r="H368" s="16"/>
      <c r="I368" s="1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6"/>
      <c r="E369" s="16"/>
      <c r="F369" s="16"/>
      <c r="G369" s="16"/>
      <c r="H369" s="16"/>
      <c r="I369" s="1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6"/>
      <c r="E370" s="16"/>
      <c r="F370" s="16"/>
      <c r="G370" s="16"/>
      <c r="H370" s="16"/>
      <c r="I370" s="1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6"/>
      <c r="E371" s="16"/>
      <c r="F371" s="16"/>
      <c r="G371" s="16"/>
      <c r="H371" s="16"/>
      <c r="I371" s="1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6"/>
      <c r="E372" s="16"/>
      <c r="F372" s="16"/>
      <c r="G372" s="16"/>
      <c r="H372" s="16"/>
      <c r="I372" s="1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6"/>
      <c r="E373" s="16"/>
      <c r="F373" s="16"/>
      <c r="G373" s="16"/>
      <c r="H373" s="16"/>
      <c r="I373" s="1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6"/>
      <c r="E374" s="16"/>
      <c r="F374" s="16"/>
      <c r="G374" s="16"/>
      <c r="H374" s="16"/>
      <c r="I374" s="1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6"/>
      <c r="E375" s="16"/>
      <c r="F375" s="16"/>
      <c r="G375" s="16"/>
      <c r="H375" s="16"/>
      <c r="I375" s="1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6"/>
      <c r="E376" s="16"/>
      <c r="F376" s="16"/>
      <c r="G376" s="16"/>
      <c r="H376" s="16"/>
      <c r="I376" s="1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6"/>
      <c r="E377" s="16"/>
      <c r="F377" s="16"/>
      <c r="G377" s="16"/>
      <c r="H377" s="16"/>
      <c r="I377" s="1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6"/>
      <c r="E378" s="16"/>
      <c r="F378" s="16"/>
      <c r="G378" s="16"/>
      <c r="H378" s="16"/>
      <c r="I378" s="1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6"/>
      <c r="E379" s="16"/>
      <c r="F379" s="16"/>
      <c r="G379" s="16"/>
      <c r="H379" s="16"/>
      <c r="I379" s="1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6"/>
      <c r="E380" s="16"/>
      <c r="F380" s="16"/>
      <c r="G380" s="16"/>
      <c r="H380" s="16"/>
      <c r="I380" s="1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6"/>
      <c r="E381" s="16"/>
      <c r="F381" s="16"/>
      <c r="G381" s="16"/>
      <c r="H381" s="16"/>
      <c r="I381" s="1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6"/>
      <c r="E382" s="16"/>
      <c r="F382" s="16"/>
      <c r="G382" s="16"/>
      <c r="H382" s="16"/>
      <c r="I382" s="1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6"/>
      <c r="E383" s="16"/>
      <c r="F383" s="16"/>
      <c r="G383" s="16"/>
      <c r="H383" s="16"/>
      <c r="I383" s="1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6"/>
      <c r="E384" s="16"/>
      <c r="F384" s="16"/>
      <c r="G384" s="16"/>
      <c r="H384" s="16"/>
      <c r="I384" s="1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6"/>
      <c r="E385" s="16"/>
      <c r="F385" s="16"/>
      <c r="G385" s="16"/>
      <c r="H385" s="16"/>
      <c r="I385" s="1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6"/>
      <c r="E386" s="16"/>
      <c r="F386" s="16"/>
      <c r="G386" s="16"/>
      <c r="H386" s="16"/>
      <c r="I386" s="1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6"/>
      <c r="E387" s="16"/>
      <c r="F387" s="16"/>
      <c r="G387" s="16"/>
      <c r="H387" s="16"/>
      <c r="I387" s="1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6"/>
      <c r="E388" s="16"/>
      <c r="F388" s="16"/>
      <c r="G388" s="16"/>
      <c r="H388" s="16"/>
      <c r="I388" s="1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6"/>
      <c r="E389" s="16"/>
      <c r="F389" s="16"/>
      <c r="G389" s="16"/>
      <c r="H389" s="16"/>
      <c r="I389" s="1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6"/>
      <c r="E390" s="16"/>
      <c r="F390" s="16"/>
      <c r="G390" s="16"/>
      <c r="H390" s="16"/>
      <c r="I390" s="1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6"/>
      <c r="E391" s="16"/>
      <c r="F391" s="16"/>
      <c r="G391" s="16"/>
      <c r="H391" s="16"/>
      <c r="I391" s="1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6"/>
      <c r="E392" s="16"/>
      <c r="F392" s="16"/>
      <c r="G392" s="16"/>
      <c r="H392" s="16"/>
      <c r="I392" s="1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6"/>
      <c r="E393" s="16"/>
      <c r="F393" s="16"/>
      <c r="G393" s="16"/>
      <c r="H393" s="16"/>
      <c r="I393" s="1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6"/>
      <c r="E394" s="16"/>
      <c r="F394" s="16"/>
      <c r="G394" s="16"/>
      <c r="H394" s="16"/>
      <c r="I394" s="1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6"/>
      <c r="E395" s="16"/>
      <c r="F395" s="16"/>
      <c r="G395" s="16"/>
      <c r="H395" s="16"/>
      <c r="I395" s="1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6"/>
      <c r="E396" s="16"/>
      <c r="F396" s="16"/>
      <c r="G396" s="16"/>
      <c r="H396" s="16"/>
      <c r="I396" s="1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6"/>
      <c r="E397" s="16"/>
      <c r="F397" s="16"/>
      <c r="G397" s="16"/>
      <c r="H397" s="16"/>
      <c r="I397" s="1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6"/>
      <c r="E398" s="16"/>
      <c r="F398" s="16"/>
      <c r="G398" s="16"/>
      <c r="H398" s="16"/>
      <c r="I398" s="1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6"/>
      <c r="E399" s="16"/>
      <c r="F399" s="16"/>
      <c r="G399" s="16"/>
      <c r="H399" s="16"/>
      <c r="I399" s="1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6"/>
      <c r="E400" s="16"/>
      <c r="F400" s="16"/>
      <c r="G400" s="16"/>
      <c r="H400" s="16"/>
      <c r="I400" s="1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6"/>
      <c r="E401" s="16"/>
      <c r="F401" s="16"/>
      <c r="G401" s="16"/>
      <c r="H401" s="16"/>
      <c r="I401" s="1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6"/>
      <c r="E402" s="16"/>
      <c r="F402" s="16"/>
      <c r="G402" s="16"/>
      <c r="H402" s="16"/>
      <c r="I402" s="1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6"/>
      <c r="E403" s="16"/>
      <c r="F403" s="16"/>
      <c r="G403" s="16"/>
      <c r="H403" s="16"/>
      <c r="I403" s="1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6"/>
      <c r="E404" s="16"/>
      <c r="F404" s="16"/>
      <c r="G404" s="16"/>
      <c r="H404" s="16"/>
      <c r="I404" s="1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6"/>
      <c r="E405" s="16"/>
      <c r="F405" s="16"/>
      <c r="G405" s="16"/>
      <c r="H405" s="16"/>
      <c r="I405" s="1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6"/>
      <c r="E406" s="16"/>
      <c r="F406" s="16"/>
      <c r="G406" s="16"/>
      <c r="H406" s="16"/>
      <c r="I406" s="1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6"/>
      <c r="E407" s="16"/>
      <c r="F407" s="16"/>
      <c r="G407" s="16"/>
      <c r="H407" s="16"/>
      <c r="I407" s="1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6"/>
      <c r="E408" s="16"/>
      <c r="F408" s="16"/>
      <c r="G408" s="16"/>
      <c r="H408" s="16"/>
      <c r="I408" s="1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6"/>
      <c r="E409" s="16"/>
      <c r="F409" s="16"/>
      <c r="G409" s="16"/>
      <c r="H409" s="16"/>
      <c r="I409" s="1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6"/>
      <c r="E410" s="16"/>
      <c r="F410" s="16"/>
      <c r="G410" s="16"/>
      <c r="H410" s="16"/>
      <c r="I410" s="1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6"/>
      <c r="E411" s="16"/>
      <c r="F411" s="16"/>
      <c r="G411" s="16"/>
      <c r="H411" s="16"/>
      <c r="I411" s="1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6"/>
      <c r="E412" s="16"/>
      <c r="F412" s="16"/>
      <c r="G412" s="16"/>
      <c r="H412" s="16"/>
      <c r="I412" s="1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6"/>
      <c r="E413" s="16"/>
      <c r="F413" s="16"/>
      <c r="G413" s="16"/>
      <c r="H413" s="16"/>
      <c r="I413" s="1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6"/>
      <c r="E414" s="16"/>
      <c r="F414" s="16"/>
      <c r="G414" s="16"/>
      <c r="H414" s="16"/>
      <c r="I414" s="1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6"/>
      <c r="E415" s="16"/>
      <c r="F415" s="16"/>
      <c r="G415" s="16"/>
      <c r="H415" s="16"/>
      <c r="I415" s="1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6"/>
      <c r="E416" s="16"/>
      <c r="F416" s="16"/>
      <c r="G416" s="16"/>
      <c r="H416" s="16"/>
      <c r="I416" s="1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6"/>
      <c r="E417" s="16"/>
      <c r="F417" s="16"/>
      <c r="G417" s="16"/>
      <c r="H417" s="16"/>
      <c r="I417" s="1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6"/>
      <c r="E418" s="16"/>
      <c r="F418" s="16"/>
      <c r="G418" s="16"/>
      <c r="H418" s="16"/>
      <c r="I418" s="1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6"/>
      <c r="E419" s="16"/>
      <c r="F419" s="16"/>
      <c r="G419" s="16"/>
      <c r="H419" s="16"/>
      <c r="I419" s="1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6"/>
      <c r="E420" s="16"/>
      <c r="F420" s="16"/>
      <c r="G420" s="16"/>
      <c r="H420" s="16"/>
      <c r="I420" s="1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6"/>
      <c r="E421" s="16"/>
      <c r="F421" s="16"/>
      <c r="G421" s="16"/>
      <c r="H421" s="16"/>
      <c r="I421" s="1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6"/>
      <c r="E422" s="16"/>
      <c r="F422" s="16"/>
      <c r="G422" s="16"/>
      <c r="H422" s="16"/>
      <c r="I422" s="1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6"/>
      <c r="E423" s="16"/>
      <c r="F423" s="16"/>
      <c r="G423" s="16"/>
      <c r="H423" s="16"/>
      <c r="I423" s="1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6"/>
      <c r="E424" s="16"/>
      <c r="F424" s="16"/>
      <c r="G424" s="16"/>
      <c r="H424" s="16"/>
      <c r="I424" s="1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6"/>
      <c r="E425" s="16"/>
      <c r="F425" s="16"/>
      <c r="G425" s="16"/>
      <c r="H425" s="16"/>
      <c r="I425" s="1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6"/>
      <c r="E426" s="16"/>
      <c r="F426" s="16"/>
      <c r="G426" s="16"/>
      <c r="H426" s="16"/>
      <c r="I426" s="1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6"/>
      <c r="E427" s="16"/>
      <c r="F427" s="16"/>
      <c r="G427" s="16"/>
      <c r="H427" s="16"/>
      <c r="I427" s="1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6"/>
      <c r="E428" s="16"/>
      <c r="F428" s="16"/>
      <c r="G428" s="16"/>
      <c r="H428" s="16"/>
      <c r="I428" s="1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6"/>
      <c r="E429" s="16"/>
      <c r="F429" s="16"/>
      <c r="G429" s="16"/>
      <c r="H429" s="16"/>
      <c r="I429" s="1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6"/>
      <c r="E430" s="16"/>
      <c r="F430" s="16"/>
      <c r="G430" s="16"/>
      <c r="H430" s="16"/>
      <c r="I430" s="1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6"/>
      <c r="E431" s="16"/>
      <c r="F431" s="16"/>
      <c r="G431" s="16"/>
      <c r="H431" s="16"/>
      <c r="I431" s="1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6"/>
      <c r="E432" s="16"/>
      <c r="F432" s="16"/>
      <c r="G432" s="16"/>
      <c r="H432" s="16"/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6"/>
      <c r="E433" s="16"/>
      <c r="F433" s="16"/>
      <c r="G433" s="16"/>
      <c r="H433" s="16"/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6"/>
      <c r="E434" s="16"/>
      <c r="F434" s="16"/>
      <c r="G434" s="16"/>
      <c r="H434" s="16"/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6"/>
      <c r="E435" s="16"/>
      <c r="F435" s="16"/>
      <c r="G435" s="16"/>
      <c r="H435" s="16"/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6"/>
      <c r="E436" s="16"/>
      <c r="F436" s="16"/>
      <c r="G436" s="16"/>
      <c r="H436" s="16"/>
      <c r="I436" s="1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6"/>
      <c r="E437" s="16"/>
      <c r="F437" s="16"/>
      <c r="G437" s="16"/>
      <c r="H437" s="16"/>
      <c r="I437" s="1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6"/>
      <c r="E438" s="16"/>
      <c r="F438" s="16"/>
      <c r="G438" s="16"/>
      <c r="H438" s="16"/>
      <c r="I438" s="1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6"/>
      <c r="E439" s="16"/>
      <c r="F439" s="16"/>
      <c r="G439" s="16"/>
      <c r="H439" s="16"/>
      <c r="I439" s="1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6"/>
      <c r="E440" s="16"/>
      <c r="F440" s="16"/>
      <c r="G440" s="16"/>
      <c r="H440" s="16"/>
      <c r="I440" s="1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6"/>
      <c r="E441" s="16"/>
      <c r="F441" s="16"/>
      <c r="G441" s="16"/>
      <c r="H441" s="16"/>
      <c r="I441" s="1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6"/>
      <c r="E442" s="16"/>
      <c r="F442" s="16"/>
      <c r="G442" s="16"/>
      <c r="H442" s="16"/>
      <c r="I442" s="1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6"/>
      <c r="E443" s="16"/>
      <c r="F443" s="16"/>
      <c r="G443" s="16"/>
      <c r="H443" s="16"/>
      <c r="I443" s="1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6"/>
      <c r="E444" s="16"/>
      <c r="F444" s="16"/>
      <c r="G444" s="16"/>
      <c r="H444" s="16"/>
      <c r="I444" s="1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6"/>
      <c r="E445" s="16"/>
      <c r="F445" s="16"/>
      <c r="G445" s="16"/>
      <c r="H445" s="16"/>
      <c r="I445" s="1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6"/>
      <c r="E446" s="16"/>
      <c r="F446" s="16"/>
      <c r="G446" s="16"/>
      <c r="H446" s="16"/>
      <c r="I446" s="1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6"/>
      <c r="E447" s="16"/>
      <c r="F447" s="16"/>
      <c r="G447" s="16"/>
      <c r="H447" s="16"/>
      <c r="I447" s="1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6"/>
      <c r="E448" s="16"/>
      <c r="F448" s="16"/>
      <c r="G448" s="16"/>
      <c r="H448" s="16"/>
      <c r="I448" s="1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6"/>
      <c r="E449" s="16"/>
      <c r="F449" s="16"/>
      <c r="G449" s="16"/>
      <c r="H449" s="16"/>
      <c r="I449" s="1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6"/>
      <c r="E450" s="16"/>
      <c r="F450" s="16"/>
      <c r="G450" s="16"/>
      <c r="H450" s="16"/>
      <c r="I450" s="1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6"/>
      <c r="E451" s="16"/>
      <c r="F451" s="16"/>
      <c r="G451" s="16"/>
      <c r="H451" s="16"/>
      <c r="I451" s="1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6"/>
      <c r="E452" s="16"/>
      <c r="F452" s="16"/>
      <c r="G452" s="16"/>
      <c r="H452" s="16"/>
      <c r="I452" s="1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6"/>
      <c r="E453" s="16"/>
      <c r="F453" s="16"/>
      <c r="G453" s="16"/>
      <c r="H453" s="16"/>
      <c r="I453" s="1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6"/>
      <c r="E454" s="16"/>
      <c r="F454" s="16"/>
      <c r="G454" s="16"/>
      <c r="H454" s="16"/>
      <c r="I454" s="1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6"/>
      <c r="E455" s="16"/>
      <c r="F455" s="16"/>
      <c r="G455" s="16"/>
      <c r="H455" s="16"/>
      <c r="I455" s="1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6"/>
      <c r="E456" s="16"/>
      <c r="F456" s="16"/>
      <c r="G456" s="16"/>
      <c r="H456" s="16"/>
      <c r="I456" s="1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6"/>
      <c r="E457" s="16"/>
      <c r="F457" s="16"/>
      <c r="G457" s="16"/>
      <c r="H457" s="16"/>
      <c r="I457" s="1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6"/>
      <c r="E458" s="16"/>
      <c r="F458" s="16"/>
      <c r="G458" s="16"/>
      <c r="H458" s="16"/>
      <c r="I458" s="1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6"/>
      <c r="E459" s="16"/>
      <c r="F459" s="16"/>
      <c r="G459" s="16"/>
      <c r="H459" s="16"/>
      <c r="I459" s="1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6"/>
      <c r="E460" s="16"/>
      <c r="F460" s="16"/>
      <c r="G460" s="16"/>
      <c r="H460" s="16"/>
      <c r="I460" s="1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6"/>
      <c r="E461" s="16"/>
      <c r="F461" s="16"/>
      <c r="G461" s="16"/>
      <c r="H461" s="16"/>
      <c r="I461" s="1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6"/>
      <c r="E462" s="16"/>
      <c r="F462" s="16"/>
      <c r="G462" s="16"/>
      <c r="H462" s="16"/>
      <c r="I462" s="1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6"/>
      <c r="E463" s="16"/>
      <c r="F463" s="16"/>
      <c r="G463" s="16"/>
      <c r="H463" s="16"/>
      <c r="I463" s="1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6"/>
      <c r="E464" s="16"/>
      <c r="F464" s="16"/>
      <c r="G464" s="16"/>
      <c r="H464" s="16"/>
      <c r="I464" s="1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6"/>
      <c r="E465" s="16"/>
      <c r="F465" s="16"/>
      <c r="G465" s="16"/>
      <c r="H465" s="16"/>
      <c r="I465" s="1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6"/>
      <c r="E466" s="16"/>
      <c r="F466" s="16"/>
      <c r="G466" s="16"/>
      <c r="H466" s="16"/>
      <c r="I466" s="1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6"/>
      <c r="E467" s="16"/>
      <c r="F467" s="16"/>
      <c r="G467" s="16"/>
      <c r="H467" s="16"/>
      <c r="I467" s="1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6"/>
      <c r="E468" s="16"/>
      <c r="F468" s="16"/>
      <c r="G468" s="16"/>
      <c r="H468" s="16"/>
      <c r="I468" s="1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6"/>
      <c r="E469" s="16"/>
      <c r="F469" s="16"/>
      <c r="G469" s="16"/>
      <c r="H469" s="16"/>
      <c r="I469" s="1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6"/>
      <c r="E470" s="16"/>
      <c r="F470" s="16"/>
      <c r="G470" s="16"/>
      <c r="H470" s="16"/>
      <c r="I470" s="1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6"/>
      <c r="E471" s="16"/>
      <c r="F471" s="16"/>
      <c r="G471" s="16"/>
      <c r="H471" s="16"/>
      <c r="I471" s="1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6"/>
      <c r="E472" s="16"/>
      <c r="F472" s="16"/>
      <c r="G472" s="16"/>
      <c r="H472" s="16"/>
      <c r="I472" s="1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6"/>
      <c r="E473" s="16"/>
      <c r="F473" s="16"/>
      <c r="G473" s="16"/>
      <c r="H473" s="16"/>
      <c r="I473" s="1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6"/>
      <c r="E474" s="16"/>
      <c r="F474" s="16"/>
      <c r="G474" s="16"/>
      <c r="H474" s="16"/>
      <c r="I474" s="1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6"/>
      <c r="E475" s="16"/>
      <c r="F475" s="16"/>
      <c r="G475" s="16"/>
      <c r="H475" s="16"/>
      <c r="I475" s="1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6"/>
      <c r="E476" s="16"/>
      <c r="F476" s="16"/>
      <c r="G476" s="16"/>
      <c r="H476" s="16"/>
      <c r="I476" s="1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6"/>
      <c r="E477" s="16"/>
      <c r="F477" s="16"/>
      <c r="G477" s="16"/>
      <c r="H477" s="16"/>
      <c r="I477" s="1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6"/>
      <c r="E478" s="16"/>
      <c r="F478" s="16"/>
      <c r="G478" s="16"/>
      <c r="H478" s="16"/>
      <c r="I478" s="1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6"/>
      <c r="E479" s="16"/>
      <c r="F479" s="16"/>
      <c r="G479" s="16"/>
      <c r="H479" s="16"/>
      <c r="I479" s="1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6"/>
      <c r="E480" s="16"/>
      <c r="F480" s="16"/>
      <c r="G480" s="16"/>
      <c r="H480" s="16"/>
      <c r="I480" s="1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6"/>
      <c r="E481" s="16"/>
      <c r="F481" s="16"/>
      <c r="G481" s="16"/>
      <c r="H481" s="16"/>
      <c r="I481" s="1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6"/>
      <c r="E482" s="16"/>
      <c r="F482" s="16"/>
      <c r="G482" s="16"/>
      <c r="H482" s="16"/>
      <c r="I482" s="1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6"/>
      <c r="E483" s="16"/>
      <c r="F483" s="16"/>
      <c r="G483" s="16"/>
      <c r="H483" s="16"/>
      <c r="I483" s="1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6"/>
      <c r="E484" s="16"/>
      <c r="F484" s="16"/>
      <c r="G484" s="16"/>
      <c r="H484" s="16"/>
      <c r="I484" s="1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6"/>
      <c r="E485" s="16"/>
      <c r="F485" s="16"/>
      <c r="G485" s="16"/>
      <c r="H485" s="16"/>
      <c r="I485" s="1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6"/>
      <c r="E486" s="16"/>
      <c r="F486" s="16"/>
      <c r="G486" s="16"/>
      <c r="H486" s="16"/>
      <c r="I486" s="1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6"/>
      <c r="E487" s="16"/>
      <c r="F487" s="16"/>
      <c r="G487" s="16"/>
      <c r="H487" s="16"/>
      <c r="I487" s="1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6"/>
      <c r="E488" s="16"/>
      <c r="F488" s="16"/>
      <c r="G488" s="16"/>
      <c r="H488" s="16"/>
      <c r="I488" s="1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6"/>
      <c r="E489" s="16"/>
      <c r="F489" s="16"/>
      <c r="G489" s="16"/>
      <c r="H489" s="16"/>
      <c r="I489" s="1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6"/>
      <c r="E490" s="16"/>
      <c r="F490" s="16"/>
      <c r="G490" s="16"/>
      <c r="H490" s="16"/>
      <c r="I490" s="1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6"/>
      <c r="E491" s="16"/>
      <c r="F491" s="16"/>
      <c r="G491" s="16"/>
      <c r="H491" s="16"/>
      <c r="I491" s="1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6"/>
      <c r="E492" s="16"/>
      <c r="F492" s="16"/>
      <c r="G492" s="16"/>
      <c r="H492" s="16"/>
      <c r="I492" s="1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6"/>
      <c r="E493" s="16"/>
      <c r="F493" s="16"/>
      <c r="G493" s="16"/>
      <c r="H493" s="16"/>
      <c r="I493" s="1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6"/>
      <c r="E494" s="16"/>
      <c r="F494" s="16"/>
      <c r="G494" s="16"/>
      <c r="H494" s="16"/>
      <c r="I494" s="1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6"/>
      <c r="E495" s="16"/>
      <c r="F495" s="16"/>
      <c r="G495" s="16"/>
      <c r="H495" s="16"/>
      <c r="I495" s="1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6"/>
      <c r="E496" s="16"/>
      <c r="F496" s="16"/>
      <c r="G496" s="16"/>
      <c r="H496" s="16"/>
      <c r="I496" s="1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6"/>
      <c r="E497" s="16"/>
      <c r="F497" s="16"/>
      <c r="G497" s="16"/>
      <c r="H497" s="16"/>
      <c r="I497" s="1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6"/>
      <c r="E498" s="16"/>
      <c r="F498" s="16"/>
      <c r="G498" s="16"/>
      <c r="H498" s="16"/>
      <c r="I498" s="1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6"/>
      <c r="E499" s="16"/>
      <c r="F499" s="16"/>
      <c r="G499" s="16"/>
      <c r="H499" s="16"/>
      <c r="I499" s="1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6"/>
      <c r="E500" s="16"/>
      <c r="F500" s="16"/>
      <c r="G500" s="16"/>
      <c r="H500" s="16"/>
      <c r="I500" s="1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6"/>
      <c r="E501" s="16"/>
      <c r="F501" s="16"/>
      <c r="G501" s="16"/>
      <c r="H501" s="16"/>
      <c r="I501" s="1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6"/>
      <c r="E502" s="16"/>
      <c r="F502" s="16"/>
      <c r="G502" s="16"/>
      <c r="H502" s="16"/>
      <c r="I502" s="1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6"/>
      <c r="E503" s="16"/>
      <c r="F503" s="16"/>
      <c r="G503" s="16"/>
      <c r="H503" s="16"/>
      <c r="I503" s="1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6"/>
      <c r="E504" s="16"/>
      <c r="F504" s="16"/>
      <c r="G504" s="16"/>
      <c r="H504" s="16"/>
      <c r="I504" s="1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6"/>
      <c r="E505" s="16"/>
      <c r="F505" s="16"/>
      <c r="G505" s="16"/>
      <c r="H505" s="16"/>
      <c r="I505" s="1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6"/>
      <c r="E506" s="16"/>
      <c r="F506" s="16"/>
      <c r="G506" s="16"/>
      <c r="H506" s="16"/>
      <c r="I506" s="1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6"/>
      <c r="E507" s="16"/>
      <c r="F507" s="16"/>
      <c r="G507" s="16"/>
      <c r="H507" s="16"/>
      <c r="I507" s="1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6"/>
      <c r="E508" s="16"/>
      <c r="F508" s="16"/>
      <c r="G508" s="16"/>
      <c r="H508" s="16"/>
      <c r="I508" s="1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6"/>
      <c r="E509" s="16"/>
      <c r="F509" s="16"/>
      <c r="G509" s="16"/>
      <c r="H509" s="16"/>
      <c r="I509" s="1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6"/>
      <c r="E510" s="16"/>
      <c r="F510" s="16"/>
      <c r="G510" s="16"/>
      <c r="H510" s="16"/>
      <c r="I510" s="1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6"/>
      <c r="E511" s="16"/>
      <c r="F511" s="16"/>
      <c r="G511" s="16"/>
      <c r="H511" s="16"/>
      <c r="I511" s="1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6"/>
      <c r="E512" s="16"/>
      <c r="F512" s="16"/>
      <c r="G512" s="16"/>
      <c r="H512" s="16"/>
      <c r="I512" s="1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6"/>
      <c r="E513" s="16"/>
      <c r="F513" s="16"/>
      <c r="G513" s="16"/>
      <c r="H513" s="16"/>
      <c r="I513" s="1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6"/>
      <c r="E514" s="16"/>
      <c r="F514" s="16"/>
      <c r="G514" s="16"/>
      <c r="H514" s="16"/>
      <c r="I514" s="1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6"/>
      <c r="E515" s="16"/>
      <c r="F515" s="16"/>
      <c r="G515" s="16"/>
      <c r="H515" s="16"/>
      <c r="I515" s="1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6"/>
      <c r="E516" s="16"/>
      <c r="F516" s="16"/>
      <c r="G516" s="16"/>
      <c r="H516" s="16"/>
      <c r="I516" s="1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6"/>
      <c r="E517" s="16"/>
      <c r="F517" s="16"/>
      <c r="G517" s="16"/>
      <c r="H517" s="16"/>
      <c r="I517" s="1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6"/>
      <c r="E518" s="16"/>
      <c r="F518" s="16"/>
      <c r="G518" s="16"/>
      <c r="H518" s="16"/>
      <c r="I518" s="1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6"/>
      <c r="E519" s="16"/>
      <c r="F519" s="16"/>
      <c r="G519" s="16"/>
      <c r="H519" s="16"/>
      <c r="I519" s="1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6"/>
      <c r="E520" s="16"/>
      <c r="F520" s="16"/>
      <c r="G520" s="16"/>
      <c r="H520" s="16"/>
      <c r="I520" s="1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6"/>
      <c r="E521" s="16"/>
      <c r="F521" s="16"/>
      <c r="G521" s="16"/>
      <c r="H521" s="16"/>
      <c r="I521" s="1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6"/>
      <c r="E522" s="16"/>
      <c r="F522" s="16"/>
      <c r="G522" s="16"/>
      <c r="H522" s="16"/>
      <c r="I522" s="1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6"/>
      <c r="E523" s="16"/>
      <c r="F523" s="16"/>
      <c r="G523" s="16"/>
      <c r="H523" s="16"/>
      <c r="I523" s="1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6"/>
      <c r="E524" s="16"/>
      <c r="F524" s="16"/>
      <c r="G524" s="16"/>
      <c r="H524" s="16"/>
      <c r="I524" s="1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6"/>
      <c r="E525" s="16"/>
      <c r="F525" s="16"/>
      <c r="G525" s="16"/>
      <c r="H525" s="16"/>
      <c r="I525" s="1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6"/>
      <c r="E526" s="16"/>
      <c r="F526" s="16"/>
      <c r="G526" s="16"/>
      <c r="H526" s="16"/>
      <c r="I526" s="1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6"/>
      <c r="E527" s="16"/>
      <c r="F527" s="16"/>
      <c r="G527" s="16"/>
      <c r="H527" s="16"/>
      <c r="I527" s="1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6"/>
      <c r="E528" s="16"/>
      <c r="F528" s="16"/>
      <c r="G528" s="16"/>
      <c r="H528" s="16"/>
      <c r="I528" s="1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6"/>
      <c r="E529" s="16"/>
      <c r="F529" s="16"/>
      <c r="G529" s="16"/>
      <c r="H529" s="16"/>
      <c r="I529" s="1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6"/>
      <c r="E530" s="16"/>
      <c r="F530" s="16"/>
      <c r="G530" s="16"/>
      <c r="H530" s="16"/>
      <c r="I530" s="1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6"/>
      <c r="E531" s="16"/>
      <c r="F531" s="16"/>
      <c r="G531" s="16"/>
      <c r="H531" s="16"/>
      <c r="I531" s="1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6"/>
      <c r="E532" s="16"/>
      <c r="F532" s="16"/>
      <c r="G532" s="16"/>
      <c r="H532" s="16"/>
      <c r="I532" s="1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6"/>
      <c r="E533" s="16"/>
      <c r="F533" s="16"/>
      <c r="G533" s="16"/>
      <c r="H533" s="16"/>
      <c r="I533" s="1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6"/>
      <c r="E534" s="16"/>
      <c r="F534" s="16"/>
      <c r="G534" s="16"/>
      <c r="H534" s="16"/>
      <c r="I534" s="1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6"/>
      <c r="E535" s="16"/>
      <c r="F535" s="16"/>
      <c r="G535" s="16"/>
      <c r="H535" s="16"/>
      <c r="I535" s="1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6"/>
      <c r="E536" s="16"/>
      <c r="F536" s="16"/>
      <c r="G536" s="16"/>
      <c r="H536" s="16"/>
      <c r="I536" s="1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6"/>
      <c r="E537" s="16"/>
      <c r="F537" s="16"/>
      <c r="G537" s="16"/>
      <c r="H537" s="16"/>
      <c r="I537" s="1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6"/>
      <c r="E538" s="16"/>
      <c r="F538" s="16"/>
      <c r="G538" s="16"/>
      <c r="H538" s="16"/>
      <c r="I538" s="1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6"/>
      <c r="E539" s="16"/>
      <c r="F539" s="16"/>
      <c r="G539" s="16"/>
      <c r="H539" s="16"/>
      <c r="I539" s="1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6"/>
      <c r="E540" s="16"/>
      <c r="F540" s="16"/>
      <c r="G540" s="16"/>
      <c r="H540" s="16"/>
      <c r="I540" s="1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6"/>
      <c r="E541" s="16"/>
      <c r="F541" s="16"/>
      <c r="G541" s="16"/>
      <c r="H541" s="16"/>
      <c r="I541" s="1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6"/>
      <c r="E542" s="16"/>
      <c r="F542" s="16"/>
      <c r="G542" s="16"/>
      <c r="H542" s="16"/>
      <c r="I542" s="1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6"/>
      <c r="E543" s="16"/>
      <c r="F543" s="16"/>
      <c r="G543" s="16"/>
      <c r="H543" s="16"/>
      <c r="I543" s="1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6"/>
      <c r="E544" s="16"/>
      <c r="F544" s="16"/>
      <c r="G544" s="16"/>
      <c r="H544" s="16"/>
      <c r="I544" s="1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6"/>
      <c r="E545" s="16"/>
      <c r="F545" s="16"/>
      <c r="G545" s="16"/>
      <c r="H545" s="16"/>
      <c r="I545" s="1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6"/>
      <c r="E546" s="16"/>
      <c r="F546" s="16"/>
      <c r="G546" s="16"/>
      <c r="H546" s="16"/>
      <c r="I546" s="1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6"/>
      <c r="E547" s="16"/>
      <c r="F547" s="16"/>
      <c r="G547" s="16"/>
      <c r="H547" s="16"/>
      <c r="I547" s="1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6"/>
      <c r="E548" s="16"/>
      <c r="F548" s="16"/>
      <c r="G548" s="16"/>
      <c r="H548" s="16"/>
      <c r="I548" s="1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6"/>
      <c r="E549" s="16"/>
      <c r="F549" s="16"/>
      <c r="G549" s="16"/>
      <c r="H549" s="16"/>
      <c r="I549" s="1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6"/>
      <c r="E550" s="16"/>
      <c r="F550" s="16"/>
      <c r="G550" s="16"/>
      <c r="H550" s="16"/>
      <c r="I550" s="1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6"/>
      <c r="E551" s="16"/>
      <c r="F551" s="16"/>
      <c r="G551" s="16"/>
      <c r="H551" s="16"/>
      <c r="I551" s="1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6"/>
      <c r="E552" s="16"/>
      <c r="F552" s="16"/>
      <c r="G552" s="16"/>
      <c r="H552" s="16"/>
      <c r="I552" s="1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6"/>
      <c r="E553" s="16"/>
      <c r="F553" s="16"/>
      <c r="G553" s="16"/>
      <c r="H553" s="16"/>
      <c r="I553" s="1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6"/>
      <c r="E554" s="16"/>
      <c r="F554" s="16"/>
      <c r="G554" s="16"/>
      <c r="H554" s="16"/>
      <c r="I554" s="1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6"/>
      <c r="E555" s="16"/>
      <c r="F555" s="16"/>
      <c r="G555" s="16"/>
      <c r="H555" s="16"/>
      <c r="I555" s="1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6"/>
      <c r="E556" s="16"/>
      <c r="F556" s="16"/>
      <c r="G556" s="16"/>
      <c r="H556" s="16"/>
      <c r="I556" s="1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6"/>
      <c r="E557" s="16"/>
      <c r="F557" s="16"/>
      <c r="G557" s="16"/>
      <c r="H557" s="16"/>
      <c r="I557" s="1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6"/>
      <c r="E558" s="16"/>
      <c r="F558" s="16"/>
      <c r="G558" s="16"/>
      <c r="H558" s="16"/>
      <c r="I558" s="1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6"/>
      <c r="E559" s="16"/>
      <c r="F559" s="16"/>
      <c r="G559" s="16"/>
      <c r="H559" s="16"/>
      <c r="I559" s="1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6"/>
      <c r="E560" s="16"/>
      <c r="F560" s="16"/>
      <c r="G560" s="16"/>
      <c r="H560" s="16"/>
      <c r="I560" s="1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6"/>
      <c r="E561" s="16"/>
      <c r="F561" s="16"/>
      <c r="G561" s="16"/>
      <c r="H561" s="16"/>
      <c r="I561" s="1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6"/>
      <c r="E562" s="16"/>
      <c r="F562" s="16"/>
      <c r="G562" s="16"/>
      <c r="H562" s="16"/>
      <c r="I562" s="1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6"/>
      <c r="E563" s="16"/>
      <c r="F563" s="16"/>
      <c r="G563" s="16"/>
      <c r="H563" s="16"/>
      <c r="I563" s="1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6"/>
      <c r="E564" s="16"/>
      <c r="F564" s="16"/>
      <c r="G564" s="16"/>
      <c r="H564" s="16"/>
      <c r="I564" s="1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6"/>
      <c r="E565" s="16"/>
      <c r="F565" s="16"/>
      <c r="G565" s="16"/>
      <c r="H565" s="16"/>
      <c r="I565" s="1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6"/>
      <c r="E566" s="16"/>
      <c r="F566" s="16"/>
      <c r="G566" s="16"/>
      <c r="H566" s="16"/>
      <c r="I566" s="1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6"/>
      <c r="E567" s="16"/>
      <c r="F567" s="16"/>
      <c r="G567" s="16"/>
      <c r="H567" s="16"/>
      <c r="I567" s="1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6"/>
      <c r="E568" s="16"/>
      <c r="F568" s="16"/>
      <c r="G568" s="16"/>
      <c r="H568" s="16"/>
      <c r="I568" s="1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6"/>
      <c r="E569" s="16"/>
      <c r="F569" s="16"/>
      <c r="G569" s="16"/>
      <c r="H569" s="16"/>
      <c r="I569" s="1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6"/>
      <c r="E570" s="16"/>
      <c r="F570" s="16"/>
      <c r="G570" s="16"/>
      <c r="H570" s="16"/>
      <c r="I570" s="1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6"/>
      <c r="E571" s="16"/>
      <c r="F571" s="16"/>
      <c r="G571" s="16"/>
      <c r="H571" s="16"/>
      <c r="I571" s="1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6"/>
      <c r="E572" s="16"/>
      <c r="F572" s="16"/>
      <c r="G572" s="16"/>
      <c r="H572" s="16"/>
      <c r="I572" s="1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6"/>
      <c r="E573" s="16"/>
      <c r="F573" s="16"/>
      <c r="G573" s="16"/>
      <c r="H573" s="16"/>
      <c r="I573" s="1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6"/>
      <c r="E574" s="16"/>
      <c r="F574" s="16"/>
      <c r="G574" s="16"/>
      <c r="H574" s="16"/>
      <c r="I574" s="1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6"/>
      <c r="E575" s="16"/>
      <c r="F575" s="16"/>
      <c r="G575" s="16"/>
      <c r="H575" s="16"/>
      <c r="I575" s="1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6"/>
      <c r="E576" s="16"/>
      <c r="F576" s="16"/>
      <c r="G576" s="16"/>
      <c r="H576" s="16"/>
      <c r="I576" s="1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6"/>
      <c r="E577" s="16"/>
      <c r="F577" s="16"/>
      <c r="G577" s="16"/>
      <c r="H577" s="16"/>
      <c r="I577" s="1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6"/>
      <c r="E578" s="16"/>
      <c r="F578" s="16"/>
      <c r="G578" s="16"/>
      <c r="H578" s="16"/>
      <c r="I578" s="1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6"/>
      <c r="E579" s="16"/>
      <c r="F579" s="16"/>
      <c r="G579" s="16"/>
      <c r="H579" s="16"/>
      <c r="I579" s="1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6"/>
      <c r="E580" s="16"/>
      <c r="F580" s="16"/>
      <c r="G580" s="16"/>
      <c r="H580" s="16"/>
      <c r="I580" s="1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6"/>
      <c r="E581" s="16"/>
      <c r="F581" s="16"/>
      <c r="G581" s="16"/>
      <c r="H581" s="16"/>
      <c r="I581" s="1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6"/>
      <c r="E582" s="16"/>
      <c r="F582" s="16"/>
      <c r="G582" s="16"/>
      <c r="H582" s="16"/>
      <c r="I582" s="1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6"/>
      <c r="E583" s="16"/>
      <c r="F583" s="16"/>
      <c r="G583" s="16"/>
      <c r="H583" s="16"/>
      <c r="I583" s="1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6"/>
      <c r="E584" s="16"/>
      <c r="F584" s="16"/>
      <c r="G584" s="16"/>
      <c r="H584" s="16"/>
      <c r="I584" s="1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6"/>
      <c r="E585" s="16"/>
      <c r="F585" s="16"/>
      <c r="G585" s="16"/>
      <c r="H585" s="16"/>
      <c r="I585" s="1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6"/>
      <c r="E586" s="16"/>
      <c r="F586" s="16"/>
      <c r="G586" s="16"/>
      <c r="H586" s="16"/>
      <c r="I586" s="1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6"/>
      <c r="E587" s="16"/>
      <c r="F587" s="16"/>
      <c r="G587" s="16"/>
      <c r="H587" s="16"/>
      <c r="I587" s="1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6"/>
      <c r="E588" s="16"/>
      <c r="F588" s="16"/>
      <c r="G588" s="16"/>
      <c r="H588" s="16"/>
      <c r="I588" s="1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6"/>
      <c r="E589" s="16"/>
      <c r="F589" s="16"/>
      <c r="G589" s="16"/>
      <c r="H589" s="16"/>
      <c r="I589" s="1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6"/>
      <c r="E590" s="16"/>
      <c r="F590" s="16"/>
      <c r="G590" s="16"/>
      <c r="H590" s="16"/>
      <c r="I590" s="1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6"/>
      <c r="E591" s="16"/>
      <c r="F591" s="16"/>
      <c r="G591" s="16"/>
      <c r="H591" s="16"/>
      <c r="I591" s="1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6"/>
      <c r="E592" s="16"/>
      <c r="F592" s="16"/>
      <c r="G592" s="16"/>
      <c r="H592" s="16"/>
      <c r="I592" s="1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6"/>
      <c r="E593" s="16"/>
      <c r="F593" s="16"/>
      <c r="G593" s="16"/>
      <c r="H593" s="16"/>
      <c r="I593" s="1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6"/>
      <c r="E594" s="16"/>
      <c r="F594" s="16"/>
      <c r="G594" s="16"/>
      <c r="H594" s="16"/>
      <c r="I594" s="1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6"/>
      <c r="E595" s="16"/>
      <c r="F595" s="16"/>
      <c r="G595" s="16"/>
      <c r="H595" s="16"/>
      <c r="I595" s="1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6"/>
      <c r="E596" s="16"/>
      <c r="F596" s="16"/>
      <c r="G596" s="16"/>
      <c r="H596" s="16"/>
      <c r="I596" s="1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6"/>
      <c r="E597" s="16"/>
      <c r="F597" s="16"/>
      <c r="G597" s="16"/>
      <c r="H597" s="16"/>
      <c r="I597" s="1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6"/>
      <c r="E598" s="16"/>
      <c r="F598" s="16"/>
      <c r="G598" s="16"/>
      <c r="H598" s="16"/>
      <c r="I598" s="1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6"/>
      <c r="E599" s="16"/>
      <c r="F599" s="16"/>
      <c r="G599" s="16"/>
      <c r="H599" s="16"/>
      <c r="I599" s="1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6"/>
      <c r="E600" s="16"/>
      <c r="F600" s="16"/>
      <c r="G600" s="16"/>
      <c r="H600" s="16"/>
      <c r="I600" s="1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6"/>
      <c r="E601" s="16"/>
      <c r="F601" s="16"/>
      <c r="G601" s="16"/>
      <c r="H601" s="16"/>
      <c r="I601" s="1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6"/>
      <c r="E602" s="16"/>
      <c r="F602" s="16"/>
      <c r="G602" s="16"/>
      <c r="H602" s="16"/>
      <c r="I602" s="1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6"/>
      <c r="E603" s="16"/>
      <c r="F603" s="16"/>
      <c r="G603" s="16"/>
      <c r="H603" s="16"/>
      <c r="I603" s="1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6"/>
      <c r="E604" s="16"/>
      <c r="F604" s="16"/>
      <c r="G604" s="16"/>
      <c r="H604" s="16"/>
      <c r="I604" s="1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6"/>
      <c r="E605" s="16"/>
      <c r="F605" s="16"/>
      <c r="G605" s="16"/>
      <c r="H605" s="16"/>
      <c r="I605" s="1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6"/>
      <c r="E606" s="16"/>
      <c r="F606" s="16"/>
      <c r="G606" s="16"/>
      <c r="H606" s="16"/>
      <c r="I606" s="1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6"/>
      <c r="E607" s="16"/>
      <c r="F607" s="16"/>
      <c r="G607" s="16"/>
      <c r="H607" s="16"/>
      <c r="I607" s="1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6"/>
      <c r="E608" s="16"/>
      <c r="F608" s="16"/>
      <c r="G608" s="16"/>
      <c r="H608" s="16"/>
      <c r="I608" s="1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6"/>
      <c r="E609" s="16"/>
      <c r="F609" s="16"/>
      <c r="G609" s="16"/>
      <c r="H609" s="16"/>
      <c r="I609" s="1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6"/>
      <c r="E610" s="16"/>
      <c r="F610" s="16"/>
      <c r="G610" s="16"/>
      <c r="H610" s="16"/>
      <c r="I610" s="1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6"/>
      <c r="E611" s="16"/>
      <c r="F611" s="16"/>
      <c r="G611" s="16"/>
      <c r="H611" s="16"/>
      <c r="I611" s="1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6"/>
      <c r="E612" s="16"/>
      <c r="F612" s="16"/>
      <c r="G612" s="16"/>
      <c r="H612" s="16"/>
      <c r="I612" s="1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6"/>
      <c r="E613" s="16"/>
      <c r="F613" s="16"/>
      <c r="G613" s="16"/>
      <c r="H613" s="16"/>
      <c r="I613" s="1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6"/>
      <c r="E614" s="16"/>
      <c r="F614" s="16"/>
      <c r="G614" s="16"/>
      <c r="H614" s="16"/>
      <c r="I614" s="1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6"/>
      <c r="E615" s="16"/>
      <c r="F615" s="16"/>
      <c r="G615" s="16"/>
      <c r="H615" s="16"/>
      <c r="I615" s="1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6"/>
      <c r="E616" s="16"/>
      <c r="F616" s="16"/>
      <c r="G616" s="16"/>
      <c r="H616" s="16"/>
      <c r="I616" s="1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6"/>
      <c r="E617" s="16"/>
      <c r="F617" s="16"/>
      <c r="G617" s="16"/>
      <c r="H617" s="16"/>
      <c r="I617" s="1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6"/>
      <c r="E618" s="16"/>
      <c r="F618" s="16"/>
      <c r="G618" s="16"/>
      <c r="H618" s="16"/>
      <c r="I618" s="1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6"/>
      <c r="E619" s="16"/>
      <c r="F619" s="16"/>
      <c r="G619" s="16"/>
      <c r="H619" s="16"/>
      <c r="I619" s="1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6"/>
      <c r="E620" s="16"/>
      <c r="F620" s="16"/>
      <c r="G620" s="16"/>
      <c r="H620" s="16"/>
      <c r="I620" s="1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6"/>
      <c r="E621" s="16"/>
      <c r="F621" s="16"/>
      <c r="G621" s="16"/>
      <c r="H621" s="16"/>
      <c r="I621" s="1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6"/>
      <c r="E622" s="16"/>
      <c r="F622" s="16"/>
      <c r="G622" s="16"/>
      <c r="H622" s="16"/>
      <c r="I622" s="1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6"/>
      <c r="E623" s="16"/>
      <c r="F623" s="16"/>
      <c r="G623" s="16"/>
      <c r="H623" s="16"/>
      <c r="I623" s="1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6"/>
      <c r="E624" s="16"/>
      <c r="F624" s="16"/>
      <c r="G624" s="16"/>
      <c r="H624" s="16"/>
      <c r="I624" s="1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6"/>
      <c r="E625" s="16"/>
      <c r="F625" s="16"/>
      <c r="G625" s="16"/>
      <c r="H625" s="16"/>
      <c r="I625" s="1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6"/>
      <c r="E626" s="16"/>
      <c r="F626" s="16"/>
      <c r="G626" s="16"/>
      <c r="H626" s="16"/>
      <c r="I626" s="1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6"/>
      <c r="E627" s="16"/>
      <c r="F627" s="16"/>
      <c r="G627" s="16"/>
      <c r="H627" s="16"/>
      <c r="I627" s="1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6"/>
      <c r="E628" s="16"/>
      <c r="F628" s="16"/>
      <c r="G628" s="16"/>
      <c r="H628" s="16"/>
      <c r="I628" s="1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6"/>
      <c r="E629" s="16"/>
      <c r="F629" s="16"/>
      <c r="G629" s="16"/>
      <c r="H629" s="16"/>
      <c r="I629" s="1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6"/>
      <c r="E630" s="16"/>
      <c r="F630" s="16"/>
      <c r="G630" s="16"/>
      <c r="H630" s="16"/>
      <c r="I630" s="1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6"/>
      <c r="E631" s="16"/>
      <c r="F631" s="16"/>
      <c r="G631" s="16"/>
      <c r="H631" s="16"/>
      <c r="I631" s="1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6"/>
      <c r="E632" s="16"/>
      <c r="F632" s="16"/>
      <c r="G632" s="16"/>
      <c r="H632" s="16"/>
      <c r="I632" s="1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6"/>
      <c r="E633" s="16"/>
      <c r="F633" s="16"/>
      <c r="G633" s="16"/>
      <c r="H633" s="16"/>
      <c r="I633" s="1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6"/>
      <c r="E634" s="16"/>
      <c r="F634" s="16"/>
      <c r="G634" s="16"/>
      <c r="H634" s="16"/>
      <c r="I634" s="1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6"/>
      <c r="E635" s="16"/>
      <c r="F635" s="16"/>
      <c r="G635" s="16"/>
      <c r="H635" s="16"/>
      <c r="I635" s="1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6"/>
      <c r="E636" s="16"/>
      <c r="F636" s="16"/>
      <c r="G636" s="16"/>
      <c r="H636" s="16"/>
      <c r="I636" s="1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6"/>
      <c r="E637" s="16"/>
      <c r="F637" s="16"/>
      <c r="G637" s="16"/>
      <c r="H637" s="16"/>
      <c r="I637" s="1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6"/>
      <c r="E638" s="16"/>
      <c r="F638" s="16"/>
      <c r="G638" s="16"/>
      <c r="H638" s="16"/>
      <c r="I638" s="1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6"/>
      <c r="E639" s="16"/>
      <c r="F639" s="16"/>
      <c r="G639" s="16"/>
      <c r="H639" s="16"/>
      <c r="I639" s="1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6"/>
      <c r="E640" s="16"/>
      <c r="F640" s="16"/>
      <c r="G640" s="16"/>
      <c r="H640" s="16"/>
      <c r="I640" s="1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6"/>
      <c r="E641" s="16"/>
      <c r="F641" s="16"/>
      <c r="G641" s="16"/>
      <c r="H641" s="16"/>
      <c r="I641" s="1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6"/>
      <c r="E642" s="16"/>
      <c r="F642" s="16"/>
      <c r="G642" s="16"/>
      <c r="H642" s="16"/>
      <c r="I642" s="1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6"/>
      <c r="E643" s="16"/>
      <c r="F643" s="16"/>
      <c r="G643" s="16"/>
      <c r="H643" s="16"/>
      <c r="I643" s="1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6"/>
      <c r="E644" s="16"/>
      <c r="F644" s="16"/>
      <c r="G644" s="16"/>
      <c r="H644" s="16"/>
      <c r="I644" s="1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6"/>
      <c r="E645" s="16"/>
      <c r="F645" s="16"/>
      <c r="G645" s="16"/>
      <c r="H645" s="16"/>
      <c r="I645" s="1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6"/>
      <c r="E646" s="16"/>
      <c r="F646" s="16"/>
      <c r="G646" s="16"/>
      <c r="H646" s="16"/>
      <c r="I646" s="1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6"/>
      <c r="E647" s="16"/>
      <c r="F647" s="16"/>
      <c r="G647" s="16"/>
      <c r="H647" s="16"/>
      <c r="I647" s="1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6"/>
      <c r="E648" s="16"/>
      <c r="F648" s="16"/>
      <c r="G648" s="16"/>
      <c r="H648" s="16"/>
      <c r="I648" s="1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6"/>
      <c r="E649" s="16"/>
      <c r="F649" s="16"/>
      <c r="G649" s="16"/>
      <c r="H649" s="16"/>
      <c r="I649" s="1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6"/>
      <c r="E650" s="16"/>
      <c r="F650" s="16"/>
      <c r="G650" s="16"/>
      <c r="H650" s="16"/>
      <c r="I650" s="1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6"/>
      <c r="E651" s="16"/>
      <c r="F651" s="16"/>
      <c r="G651" s="16"/>
      <c r="H651" s="16"/>
      <c r="I651" s="1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6"/>
      <c r="E652" s="16"/>
      <c r="F652" s="16"/>
      <c r="G652" s="16"/>
      <c r="H652" s="16"/>
      <c r="I652" s="1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6"/>
      <c r="E653" s="16"/>
      <c r="F653" s="16"/>
      <c r="G653" s="16"/>
      <c r="H653" s="16"/>
      <c r="I653" s="1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6"/>
      <c r="E654" s="16"/>
      <c r="F654" s="16"/>
      <c r="G654" s="16"/>
      <c r="H654" s="16"/>
      <c r="I654" s="1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6"/>
      <c r="E655" s="16"/>
      <c r="F655" s="16"/>
      <c r="G655" s="16"/>
      <c r="H655" s="16"/>
      <c r="I655" s="1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6"/>
      <c r="E656" s="16"/>
      <c r="F656" s="16"/>
      <c r="G656" s="16"/>
      <c r="H656" s="16"/>
      <c r="I656" s="1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6"/>
      <c r="E657" s="16"/>
      <c r="F657" s="16"/>
      <c r="G657" s="16"/>
      <c r="H657" s="16"/>
      <c r="I657" s="1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6"/>
      <c r="E658" s="16"/>
      <c r="F658" s="16"/>
      <c r="G658" s="16"/>
      <c r="H658" s="16"/>
      <c r="I658" s="1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6"/>
      <c r="E659" s="16"/>
      <c r="F659" s="16"/>
      <c r="G659" s="16"/>
      <c r="H659" s="16"/>
      <c r="I659" s="1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6"/>
      <c r="E660" s="16"/>
      <c r="F660" s="16"/>
      <c r="G660" s="16"/>
      <c r="H660" s="16"/>
      <c r="I660" s="1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6"/>
      <c r="E661" s="16"/>
      <c r="F661" s="16"/>
      <c r="G661" s="16"/>
      <c r="H661" s="16"/>
      <c r="I661" s="1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6"/>
      <c r="E662" s="16"/>
      <c r="F662" s="16"/>
      <c r="G662" s="16"/>
      <c r="H662" s="16"/>
      <c r="I662" s="1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6"/>
      <c r="E663" s="16"/>
      <c r="F663" s="16"/>
      <c r="G663" s="16"/>
      <c r="H663" s="16"/>
      <c r="I663" s="1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6"/>
      <c r="E664" s="16"/>
      <c r="F664" s="16"/>
      <c r="G664" s="16"/>
      <c r="H664" s="16"/>
      <c r="I664" s="1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6"/>
      <c r="E665" s="16"/>
      <c r="F665" s="16"/>
      <c r="G665" s="16"/>
      <c r="H665" s="16"/>
      <c r="I665" s="1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6"/>
      <c r="E666" s="16"/>
      <c r="F666" s="16"/>
      <c r="G666" s="16"/>
      <c r="H666" s="16"/>
      <c r="I666" s="1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6"/>
      <c r="E667" s="16"/>
      <c r="F667" s="16"/>
      <c r="G667" s="16"/>
      <c r="H667" s="16"/>
      <c r="I667" s="1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6"/>
      <c r="E668" s="16"/>
      <c r="F668" s="16"/>
      <c r="G668" s="16"/>
      <c r="H668" s="16"/>
      <c r="I668" s="1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6"/>
      <c r="E669" s="16"/>
      <c r="F669" s="16"/>
      <c r="G669" s="16"/>
      <c r="H669" s="16"/>
      <c r="I669" s="1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6"/>
      <c r="E670" s="16"/>
      <c r="F670" s="16"/>
      <c r="G670" s="16"/>
      <c r="H670" s="16"/>
      <c r="I670" s="1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6"/>
      <c r="E671" s="16"/>
      <c r="F671" s="16"/>
      <c r="G671" s="16"/>
      <c r="H671" s="16"/>
      <c r="I671" s="1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6"/>
      <c r="E672" s="16"/>
      <c r="F672" s="16"/>
      <c r="G672" s="16"/>
      <c r="H672" s="16"/>
      <c r="I672" s="1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6"/>
      <c r="E673" s="16"/>
      <c r="F673" s="16"/>
      <c r="G673" s="16"/>
      <c r="H673" s="16"/>
      <c r="I673" s="1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6"/>
      <c r="E674" s="16"/>
      <c r="F674" s="16"/>
      <c r="G674" s="16"/>
      <c r="H674" s="16"/>
      <c r="I674" s="1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6"/>
      <c r="E675" s="16"/>
      <c r="F675" s="16"/>
      <c r="G675" s="16"/>
      <c r="H675" s="16"/>
      <c r="I675" s="1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6"/>
      <c r="E676" s="16"/>
      <c r="F676" s="16"/>
      <c r="G676" s="16"/>
      <c r="H676" s="16"/>
      <c r="I676" s="1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6"/>
      <c r="E677" s="16"/>
      <c r="F677" s="16"/>
      <c r="G677" s="16"/>
      <c r="H677" s="16"/>
      <c r="I677" s="1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6"/>
      <c r="E678" s="16"/>
      <c r="F678" s="16"/>
      <c r="G678" s="16"/>
      <c r="H678" s="16"/>
      <c r="I678" s="1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6"/>
      <c r="E679" s="16"/>
      <c r="F679" s="16"/>
      <c r="G679" s="16"/>
      <c r="H679" s="16"/>
      <c r="I679" s="1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6"/>
      <c r="E680" s="16"/>
      <c r="F680" s="16"/>
      <c r="G680" s="16"/>
      <c r="H680" s="16"/>
      <c r="I680" s="1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6"/>
      <c r="E681" s="16"/>
      <c r="F681" s="16"/>
      <c r="G681" s="16"/>
      <c r="H681" s="16"/>
      <c r="I681" s="1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6"/>
      <c r="E682" s="16"/>
      <c r="F682" s="16"/>
      <c r="G682" s="16"/>
      <c r="H682" s="16"/>
      <c r="I682" s="1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6"/>
      <c r="E683" s="16"/>
      <c r="F683" s="16"/>
      <c r="G683" s="16"/>
      <c r="H683" s="16"/>
      <c r="I683" s="1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6"/>
      <c r="E684" s="16"/>
      <c r="F684" s="16"/>
      <c r="G684" s="16"/>
      <c r="H684" s="16"/>
      <c r="I684" s="1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6"/>
      <c r="E685" s="16"/>
      <c r="F685" s="16"/>
      <c r="G685" s="16"/>
      <c r="H685" s="16"/>
      <c r="I685" s="1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6"/>
      <c r="E686" s="16"/>
      <c r="F686" s="16"/>
      <c r="G686" s="16"/>
      <c r="H686" s="16"/>
      <c r="I686" s="1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6"/>
      <c r="E687" s="16"/>
      <c r="F687" s="16"/>
      <c r="G687" s="16"/>
      <c r="H687" s="16"/>
      <c r="I687" s="1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6"/>
      <c r="E688" s="16"/>
      <c r="F688" s="16"/>
      <c r="G688" s="16"/>
      <c r="H688" s="16"/>
      <c r="I688" s="1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6"/>
      <c r="E689" s="16"/>
      <c r="F689" s="16"/>
      <c r="G689" s="16"/>
      <c r="H689" s="16"/>
      <c r="I689" s="1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6"/>
      <c r="E690" s="16"/>
      <c r="F690" s="16"/>
      <c r="G690" s="16"/>
      <c r="H690" s="16"/>
      <c r="I690" s="1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6"/>
      <c r="E691" s="16"/>
      <c r="F691" s="16"/>
      <c r="G691" s="16"/>
      <c r="H691" s="16"/>
      <c r="I691" s="1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6"/>
      <c r="E692" s="16"/>
      <c r="F692" s="16"/>
      <c r="G692" s="16"/>
      <c r="H692" s="16"/>
      <c r="I692" s="1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6"/>
      <c r="E693" s="16"/>
      <c r="F693" s="16"/>
      <c r="G693" s="16"/>
      <c r="H693" s="16"/>
      <c r="I693" s="1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6"/>
      <c r="E694" s="16"/>
      <c r="F694" s="16"/>
      <c r="G694" s="16"/>
      <c r="H694" s="16"/>
      <c r="I694" s="1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6"/>
      <c r="E695" s="16"/>
      <c r="F695" s="16"/>
      <c r="G695" s="16"/>
      <c r="H695" s="16"/>
      <c r="I695" s="1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6"/>
      <c r="E696" s="16"/>
      <c r="F696" s="16"/>
      <c r="G696" s="16"/>
      <c r="H696" s="16"/>
      <c r="I696" s="1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6"/>
      <c r="E697" s="16"/>
      <c r="F697" s="16"/>
      <c r="G697" s="16"/>
      <c r="H697" s="16"/>
      <c r="I697" s="1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6"/>
      <c r="E698" s="16"/>
      <c r="F698" s="16"/>
      <c r="G698" s="16"/>
      <c r="H698" s="16"/>
      <c r="I698" s="1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6"/>
      <c r="E699" s="16"/>
      <c r="F699" s="16"/>
      <c r="G699" s="16"/>
      <c r="H699" s="16"/>
      <c r="I699" s="1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6"/>
      <c r="E700" s="16"/>
      <c r="F700" s="16"/>
      <c r="G700" s="16"/>
      <c r="H700" s="16"/>
      <c r="I700" s="1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6"/>
      <c r="E701" s="16"/>
      <c r="F701" s="16"/>
      <c r="G701" s="16"/>
      <c r="H701" s="16"/>
      <c r="I701" s="1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6"/>
      <c r="E702" s="16"/>
      <c r="F702" s="16"/>
      <c r="G702" s="16"/>
      <c r="H702" s="16"/>
      <c r="I702" s="1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6"/>
      <c r="E703" s="16"/>
      <c r="F703" s="16"/>
      <c r="G703" s="16"/>
      <c r="H703" s="16"/>
      <c r="I703" s="1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6"/>
      <c r="E704" s="16"/>
      <c r="F704" s="16"/>
      <c r="G704" s="16"/>
      <c r="H704" s="16"/>
      <c r="I704" s="1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6"/>
      <c r="E705" s="16"/>
      <c r="F705" s="16"/>
      <c r="G705" s="16"/>
      <c r="H705" s="16"/>
      <c r="I705" s="1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6"/>
      <c r="E706" s="16"/>
      <c r="F706" s="16"/>
      <c r="G706" s="16"/>
      <c r="H706" s="16"/>
      <c r="I706" s="1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6"/>
      <c r="E707" s="16"/>
      <c r="F707" s="16"/>
      <c r="G707" s="16"/>
      <c r="H707" s="16"/>
      <c r="I707" s="1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6"/>
      <c r="E708" s="16"/>
      <c r="F708" s="16"/>
      <c r="G708" s="16"/>
      <c r="H708" s="16"/>
      <c r="I708" s="1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6"/>
      <c r="E709" s="16"/>
      <c r="F709" s="16"/>
      <c r="G709" s="16"/>
      <c r="H709" s="16"/>
      <c r="I709" s="1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6"/>
      <c r="E710" s="16"/>
      <c r="F710" s="16"/>
      <c r="G710" s="16"/>
      <c r="H710" s="16"/>
      <c r="I710" s="1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6"/>
      <c r="E711" s="16"/>
      <c r="F711" s="16"/>
      <c r="G711" s="16"/>
      <c r="H711" s="16"/>
      <c r="I711" s="1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6"/>
      <c r="E712" s="16"/>
      <c r="F712" s="16"/>
      <c r="G712" s="16"/>
      <c r="H712" s="16"/>
      <c r="I712" s="1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6"/>
      <c r="E713" s="16"/>
      <c r="F713" s="16"/>
      <c r="G713" s="16"/>
      <c r="H713" s="16"/>
      <c r="I713" s="1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6"/>
      <c r="E714" s="16"/>
      <c r="F714" s="16"/>
      <c r="G714" s="16"/>
      <c r="H714" s="16"/>
      <c r="I714" s="1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6"/>
      <c r="E715" s="16"/>
      <c r="F715" s="16"/>
      <c r="G715" s="16"/>
      <c r="H715" s="16"/>
      <c r="I715" s="1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6"/>
      <c r="E716" s="16"/>
      <c r="F716" s="16"/>
      <c r="G716" s="16"/>
      <c r="H716" s="16"/>
      <c r="I716" s="1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6"/>
      <c r="E717" s="16"/>
      <c r="F717" s="16"/>
      <c r="G717" s="16"/>
      <c r="H717" s="16"/>
      <c r="I717" s="1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6"/>
      <c r="E718" s="16"/>
      <c r="F718" s="16"/>
      <c r="G718" s="16"/>
      <c r="H718" s="16"/>
      <c r="I718" s="1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6"/>
      <c r="E719" s="16"/>
      <c r="F719" s="16"/>
      <c r="G719" s="16"/>
      <c r="H719" s="16"/>
      <c r="I719" s="1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6"/>
      <c r="E720" s="16"/>
      <c r="F720" s="16"/>
      <c r="G720" s="16"/>
      <c r="H720" s="16"/>
      <c r="I720" s="1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6"/>
      <c r="E721" s="16"/>
      <c r="F721" s="16"/>
      <c r="G721" s="16"/>
      <c r="H721" s="16"/>
      <c r="I721" s="1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6"/>
      <c r="E722" s="16"/>
      <c r="F722" s="16"/>
      <c r="G722" s="16"/>
      <c r="H722" s="16"/>
      <c r="I722" s="1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6"/>
      <c r="E723" s="16"/>
      <c r="F723" s="16"/>
      <c r="G723" s="16"/>
      <c r="H723" s="16"/>
      <c r="I723" s="1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6"/>
      <c r="E724" s="16"/>
      <c r="F724" s="16"/>
      <c r="G724" s="16"/>
      <c r="H724" s="16"/>
      <c r="I724" s="1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6"/>
      <c r="E725" s="16"/>
      <c r="F725" s="16"/>
      <c r="G725" s="16"/>
      <c r="H725" s="16"/>
      <c r="I725" s="1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6"/>
      <c r="E726" s="16"/>
      <c r="F726" s="16"/>
      <c r="G726" s="16"/>
      <c r="H726" s="16"/>
      <c r="I726" s="1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6"/>
      <c r="E727" s="16"/>
      <c r="F727" s="16"/>
      <c r="G727" s="16"/>
      <c r="H727" s="16"/>
      <c r="I727" s="1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6"/>
      <c r="E728" s="16"/>
      <c r="F728" s="16"/>
      <c r="G728" s="16"/>
      <c r="H728" s="16"/>
      <c r="I728" s="1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6"/>
      <c r="E729" s="16"/>
      <c r="F729" s="16"/>
      <c r="G729" s="16"/>
      <c r="H729" s="16"/>
      <c r="I729" s="1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6"/>
      <c r="E730" s="16"/>
      <c r="F730" s="16"/>
      <c r="G730" s="16"/>
      <c r="H730" s="16"/>
      <c r="I730" s="1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6"/>
      <c r="E731" s="16"/>
      <c r="F731" s="16"/>
      <c r="G731" s="16"/>
      <c r="H731" s="16"/>
      <c r="I731" s="1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6"/>
      <c r="E732" s="16"/>
      <c r="F732" s="16"/>
      <c r="G732" s="16"/>
      <c r="H732" s="16"/>
      <c r="I732" s="1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6"/>
      <c r="E733" s="16"/>
      <c r="F733" s="16"/>
      <c r="G733" s="16"/>
      <c r="H733" s="16"/>
      <c r="I733" s="1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6"/>
      <c r="E734" s="16"/>
      <c r="F734" s="16"/>
      <c r="G734" s="16"/>
      <c r="H734" s="16"/>
      <c r="I734" s="1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6"/>
      <c r="E735" s="16"/>
      <c r="F735" s="16"/>
      <c r="G735" s="16"/>
      <c r="H735" s="16"/>
      <c r="I735" s="1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6"/>
      <c r="E736" s="16"/>
      <c r="F736" s="16"/>
      <c r="G736" s="16"/>
      <c r="H736" s="16"/>
      <c r="I736" s="1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6"/>
      <c r="E737" s="16"/>
      <c r="F737" s="16"/>
      <c r="G737" s="16"/>
      <c r="H737" s="16"/>
      <c r="I737" s="1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6"/>
      <c r="E738" s="16"/>
      <c r="F738" s="16"/>
      <c r="G738" s="16"/>
      <c r="H738" s="16"/>
      <c r="I738" s="1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6"/>
      <c r="E739" s="16"/>
      <c r="F739" s="16"/>
      <c r="G739" s="16"/>
      <c r="H739" s="16"/>
      <c r="I739" s="1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6"/>
      <c r="E740" s="16"/>
      <c r="F740" s="16"/>
      <c r="G740" s="16"/>
      <c r="H740" s="16"/>
      <c r="I740" s="1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6"/>
      <c r="E741" s="16"/>
      <c r="F741" s="16"/>
      <c r="G741" s="16"/>
      <c r="H741" s="16"/>
      <c r="I741" s="1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6"/>
      <c r="E742" s="16"/>
      <c r="F742" s="16"/>
      <c r="G742" s="16"/>
      <c r="H742" s="16"/>
      <c r="I742" s="1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6"/>
      <c r="E743" s="16"/>
      <c r="F743" s="16"/>
      <c r="G743" s="16"/>
      <c r="H743" s="16"/>
      <c r="I743" s="1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6"/>
      <c r="E744" s="16"/>
      <c r="F744" s="16"/>
      <c r="G744" s="16"/>
      <c r="H744" s="16"/>
      <c r="I744" s="1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6"/>
      <c r="E745" s="16"/>
      <c r="F745" s="16"/>
      <c r="G745" s="16"/>
      <c r="H745" s="16"/>
      <c r="I745" s="1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6"/>
      <c r="E746" s="16"/>
      <c r="F746" s="16"/>
      <c r="G746" s="16"/>
      <c r="H746" s="16"/>
      <c r="I746" s="1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6"/>
      <c r="E747" s="16"/>
      <c r="F747" s="16"/>
      <c r="G747" s="16"/>
      <c r="H747" s="16"/>
      <c r="I747" s="1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6"/>
      <c r="E748" s="16"/>
      <c r="F748" s="16"/>
      <c r="G748" s="16"/>
      <c r="H748" s="16"/>
      <c r="I748" s="1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6"/>
      <c r="E749" s="16"/>
      <c r="F749" s="16"/>
      <c r="G749" s="16"/>
      <c r="H749" s="16"/>
      <c r="I749" s="1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6"/>
      <c r="E750" s="16"/>
      <c r="F750" s="16"/>
      <c r="G750" s="16"/>
      <c r="H750" s="16"/>
      <c r="I750" s="1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6"/>
      <c r="E751" s="16"/>
      <c r="F751" s="16"/>
      <c r="G751" s="16"/>
      <c r="H751" s="16"/>
      <c r="I751" s="1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6"/>
      <c r="E752" s="16"/>
      <c r="F752" s="16"/>
      <c r="G752" s="16"/>
      <c r="H752" s="16"/>
      <c r="I752" s="1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6"/>
      <c r="E753" s="16"/>
      <c r="F753" s="16"/>
      <c r="G753" s="16"/>
      <c r="H753" s="16"/>
      <c r="I753" s="1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6"/>
      <c r="E754" s="16"/>
      <c r="F754" s="16"/>
      <c r="G754" s="16"/>
      <c r="H754" s="16"/>
      <c r="I754" s="1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6"/>
      <c r="E755" s="16"/>
      <c r="F755" s="16"/>
      <c r="G755" s="16"/>
      <c r="H755" s="16"/>
      <c r="I755" s="1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6"/>
      <c r="E756" s="16"/>
      <c r="F756" s="16"/>
      <c r="G756" s="16"/>
      <c r="H756" s="16"/>
      <c r="I756" s="1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6"/>
      <c r="E757" s="16"/>
      <c r="F757" s="16"/>
      <c r="G757" s="16"/>
      <c r="H757" s="16"/>
      <c r="I757" s="1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6"/>
      <c r="E758" s="16"/>
      <c r="F758" s="16"/>
      <c r="G758" s="16"/>
      <c r="H758" s="16"/>
      <c r="I758" s="1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6"/>
      <c r="E759" s="16"/>
      <c r="F759" s="16"/>
      <c r="G759" s="16"/>
      <c r="H759" s="16"/>
      <c r="I759" s="1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6"/>
      <c r="E760" s="16"/>
      <c r="F760" s="16"/>
      <c r="G760" s="16"/>
      <c r="H760" s="16"/>
      <c r="I760" s="1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6"/>
      <c r="E761" s="16"/>
      <c r="F761" s="16"/>
      <c r="G761" s="16"/>
      <c r="H761" s="16"/>
      <c r="I761" s="1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6"/>
      <c r="E762" s="16"/>
      <c r="F762" s="16"/>
      <c r="G762" s="16"/>
      <c r="H762" s="16"/>
      <c r="I762" s="1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6"/>
      <c r="E763" s="16"/>
      <c r="F763" s="16"/>
      <c r="G763" s="16"/>
      <c r="H763" s="16"/>
      <c r="I763" s="1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6"/>
      <c r="E764" s="16"/>
      <c r="F764" s="16"/>
      <c r="G764" s="16"/>
      <c r="H764" s="16"/>
      <c r="I764" s="1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6"/>
      <c r="E765" s="16"/>
      <c r="F765" s="16"/>
      <c r="G765" s="16"/>
      <c r="H765" s="16"/>
      <c r="I765" s="1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6"/>
      <c r="E766" s="16"/>
      <c r="F766" s="16"/>
      <c r="G766" s="16"/>
      <c r="H766" s="16"/>
      <c r="I766" s="1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6"/>
      <c r="E767" s="16"/>
      <c r="F767" s="16"/>
      <c r="G767" s="16"/>
      <c r="H767" s="16"/>
      <c r="I767" s="1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6"/>
      <c r="E768" s="16"/>
      <c r="F768" s="16"/>
      <c r="G768" s="16"/>
      <c r="H768" s="16"/>
      <c r="I768" s="1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6"/>
      <c r="E769" s="16"/>
      <c r="F769" s="16"/>
      <c r="G769" s="16"/>
      <c r="H769" s="16"/>
      <c r="I769" s="1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6"/>
      <c r="E770" s="16"/>
      <c r="F770" s="16"/>
      <c r="G770" s="16"/>
      <c r="H770" s="16"/>
      <c r="I770" s="1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6"/>
      <c r="E771" s="16"/>
      <c r="F771" s="16"/>
      <c r="G771" s="16"/>
      <c r="H771" s="16"/>
      <c r="I771" s="1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6"/>
      <c r="E772" s="16"/>
      <c r="F772" s="16"/>
      <c r="G772" s="16"/>
      <c r="H772" s="16"/>
      <c r="I772" s="1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6"/>
      <c r="E773" s="16"/>
      <c r="F773" s="16"/>
      <c r="G773" s="16"/>
      <c r="H773" s="16"/>
      <c r="I773" s="1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6"/>
      <c r="E774" s="16"/>
      <c r="F774" s="16"/>
      <c r="G774" s="16"/>
      <c r="H774" s="16"/>
      <c r="I774" s="1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6"/>
      <c r="E775" s="16"/>
      <c r="F775" s="16"/>
      <c r="G775" s="16"/>
      <c r="H775" s="16"/>
      <c r="I775" s="1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6"/>
      <c r="E776" s="16"/>
      <c r="F776" s="16"/>
      <c r="G776" s="16"/>
      <c r="H776" s="16"/>
      <c r="I776" s="1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6"/>
      <c r="E777" s="16"/>
      <c r="F777" s="16"/>
      <c r="G777" s="16"/>
      <c r="H777" s="16"/>
      <c r="I777" s="1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6"/>
      <c r="E778" s="16"/>
      <c r="F778" s="16"/>
      <c r="G778" s="16"/>
      <c r="H778" s="16"/>
      <c r="I778" s="1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6"/>
      <c r="E779" s="16"/>
      <c r="F779" s="16"/>
      <c r="G779" s="16"/>
      <c r="H779" s="16"/>
      <c r="I779" s="1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6"/>
      <c r="E780" s="16"/>
      <c r="F780" s="16"/>
      <c r="G780" s="16"/>
      <c r="H780" s="16"/>
      <c r="I780" s="1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6"/>
      <c r="E781" s="16"/>
      <c r="F781" s="16"/>
      <c r="G781" s="16"/>
      <c r="H781" s="16"/>
      <c r="I781" s="1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6"/>
      <c r="E782" s="16"/>
      <c r="F782" s="16"/>
      <c r="G782" s="16"/>
      <c r="H782" s="16"/>
      <c r="I782" s="1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6"/>
      <c r="E783" s="16"/>
      <c r="F783" s="16"/>
      <c r="G783" s="16"/>
      <c r="H783" s="16"/>
      <c r="I783" s="1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6"/>
      <c r="E784" s="16"/>
      <c r="F784" s="16"/>
      <c r="G784" s="16"/>
      <c r="H784" s="16"/>
      <c r="I784" s="1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6"/>
      <c r="E785" s="16"/>
      <c r="F785" s="16"/>
      <c r="G785" s="16"/>
      <c r="H785" s="16"/>
      <c r="I785" s="1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6"/>
      <c r="E786" s="16"/>
      <c r="F786" s="16"/>
      <c r="G786" s="16"/>
      <c r="H786" s="16"/>
      <c r="I786" s="1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6"/>
      <c r="E787" s="16"/>
      <c r="F787" s="16"/>
      <c r="G787" s="16"/>
      <c r="H787" s="16"/>
      <c r="I787" s="1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6"/>
      <c r="E788" s="16"/>
      <c r="F788" s="16"/>
      <c r="G788" s="16"/>
      <c r="H788" s="16"/>
      <c r="I788" s="1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6"/>
      <c r="E789" s="16"/>
      <c r="F789" s="16"/>
      <c r="G789" s="16"/>
      <c r="H789" s="16"/>
      <c r="I789" s="1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6"/>
      <c r="E790" s="16"/>
      <c r="F790" s="16"/>
      <c r="G790" s="16"/>
      <c r="H790" s="16"/>
      <c r="I790" s="1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6"/>
      <c r="E791" s="16"/>
      <c r="F791" s="16"/>
      <c r="G791" s="16"/>
      <c r="H791" s="16"/>
      <c r="I791" s="1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6"/>
      <c r="E792" s="16"/>
      <c r="F792" s="16"/>
      <c r="G792" s="16"/>
      <c r="H792" s="16"/>
      <c r="I792" s="1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6"/>
      <c r="E793" s="16"/>
      <c r="F793" s="16"/>
      <c r="G793" s="16"/>
      <c r="H793" s="16"/>
      <c r="I793" s="1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6"/>
      <c r="E794" s="16"/>
      <c r="F794" s="16"/>
      <c r="G794" s="16"/>
      <c r="H794" s="16"/>
      <c r="I794" s="1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6"/>
      <c r="E795" s="16"/>
      <c r="F795" s="16"/>
      <c r="G795" s="16"/>
      <c r="H795" s="16"/>
      <c r="I795" s="1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6"/>
      <c r="E796" s="16"/>
      <c r="F796" s="16"/>
      <c r="G796" s="16"/>
      <c r="H796" s="16"/>
      <c r="I796" s="1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6"/>
      <c r="E797" s="16"/>
      <c r="F797" s="16"/>
      <c r="G797" s="16"/>
      <c r="H797" s="16"/>
      <c r="I797" s="1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6"/>
      <c r="E798" s="16"/>
      <c r="F798" s="16"/>
      <c r="G798" s="16"/>
      <c r="H798" s="16"/>
      <c r="I798" s="1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6"/>
      <c r="E799" s="16"/>
      <c r="F799" s="16"/>
      <c r="G799" s="16"/>
      <c r="H799" s="16"/>
      <c r="I799" s="1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6"/>
      <c r="E800" s="16"/>
      <c r="F800" s="16"/>
      <c r="G800" s="16"/>
      <c r="H800" s="16"/>
      <c r="I800" s="1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6"/>
      <c r="E801" s="16"/>
      <c r="F801" s="16"/>
      <c r="G801" s="16"/>
      <c r="H801" s="16"/>
      <c r="I801" s="1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6"/>
      <c r="E802" s="16"/>
      <c r="F802" s="16"/>
      <c r="G802" s="16"/>
      <c r="H802" s="16"/>
      <c r="I802" s="1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6"/>
      <c r="E803" s="16"/>
      <c r="F803" s="16"/>
      <c r="G803" s="16"/>
      <c r="H803" s="16"/>
      <c r="I803" s="1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6"/>
      <c r="E804" s="16"/>
      <c r="F804" s="16"/>
      <c r="G804" s="16"/>
      <c r="H804" s="16"/>
      <c r="I804" s="1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6"/>
      <c r="E805" s="16"/>
      <c r="F805" s="16"/>
      <c r="G805" s="16"/>
      <c r="H805" s="16"/>
      <c r="I805" s="1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6"/>
      <c r="E806" s="16"/>
      <c r="F806" s="16"/>
      <c r="G806" s="16"/>
      <c r="H806" s="16"/>
      <c r="I806" s="1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6"/>
      <c r="E807" s="16"/>
      <c r="F807" s="16"/>
      <c r="G807" s="16"/>
      <c r="H807" s="16"/>
      <c r="I807" s="1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6"/>
      <c r="E808" s="16"/>
      <c r="F808" s="16"/>
      <c r="G808" s="16"/>
      <c r="H808" s="16"/>
      <c r="I808" s="1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6"/>
      <c r="E809" s="16"/>
      <c r="F809" s="16"/>
      <c r="G809" s="16"/>
      <c r="H809" s="16"/>
      <c r="I809" s="1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6"/>
      <c r="E810" s="16"/>
      <c r="F810" s="16"/>
      <c r="G810" s="16"/>
      <c r="H810" s="16"/>
      <c r="I810" s="1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6"/>
      <c r="E811" s="16"/>
      <c r="F811" s="16"/>
      <c r="G811" s="16"/>
      <c r="H811" s="16"/>
      <c r="I811" s="1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6"/>
      <c r="E812" s="16"/>
      <c r="F812" s="16"/>
      <c r="G812" s="16"/>
      <c r="H812" s="16"/>
      <c r="I812" s="1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6"/>
      <c r="E813" s="16"/>
      <c r="F813" s="16"/>
      <c r="G813" s="16"/>
      <c r="H813" s="16"/>
      <c r="I813" s="1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6"/>
      <c r="E814" s="16"/>
      <c r="F814" s="16"/>
      <c r="G814" s="16"/>
      <c r="H814" s="16"/>
      <c r="I814" s="1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6"/>
      <c r="E815" s="16"/>
      <c r="F815" s="16"/>
      <c r="G815" s="16"/>
      <c r="H815" s="16"/>
      <c r="I815" s="1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6"/>
      <c r="E816" s="16"/>
      <c r="F816" s="16"/>
      <c r="G816" s="16"/>
      <c r="H816" s="16"/>
      <c r="I816" s="1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6"/>
      <c r="E817" s="16"/>
      <c r="F817" s="16"/>
      <c r="G817" s="16"/>
      <c r="H817" s="16"/>
      <c r="I817" s="1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6"/>
      <c r="E818" s="16"/>
      <c r="F818" s="16"/>
      <c r="G818" s="16"/>
      <c r="H818" s="16"/>
      <c r="I818" s="1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6"/>
      <c r="E819" s="16"/>
      <c r="F819" s="16"/>
      <c r="G819" s="16"/>
      <c r="H819" s="16"/>
      <c r="I819" s="1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6"/>
      <c r="E820" s="16"/>
      <c r="F820" s="16"/>
      <c r="G820" s="16"/>
      <c r="H820" s="16"/>
      <c r="I820" s="1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6"/>
      <c r="E821" s="16"/>
      <c r="F821" s="16"/>
      <c r="G821" s="16"/>
      <c r="H821" s="16"/>
      <c r="I821" s="1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6"/>
      <c r="E822" s="16"/>
      <c r="F822" s="16"/>
      <c r="G822" s="16"/>
      <c r="H822" s="16"/>
      <c r="I822" s="1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6"/>
      <c r="E823" s="16"/>
      <c r="F823" s="16"/>
      <c r="G823" s="16"/>
      <c r="H823" s="16"/>
      <c r="I823" s="1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6"/>
      <c r="E824" s="16"/>
      <c r="F824" s="16"/>
      <c r="G824" s="16"/>
      <c r="H824" s="16"/>
      <c r="I824" s="1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6"/>
      <c r="E825" s="16"/>
      <c r="F825" s="16"/>
      <c r="G825" s="16"/>
      <c r="H825" s="16"/>
      <c r="I825" s="1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6"/>
      <c r="E826" s="16"/>
      <c r="F826" s="16"/>
      <c r="G826" s="16"/>
      <c r="H826" s="16"/>
      <c r="I826" s="1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6"/>
      <c r="E827" s="16"/>
      <c r="F827" s="16"/>
      <c r="G827" s="16"/>
      <c r="H827" s="16"/>
      <c r="I827" s="1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6"/>
      <c r="E828" s="16"/>
      <c r="F828" s="16"/>
      <c r="G828" s="16"/>
      <c r="H828" s="16"/>
      <c r="I828" s="1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6"/>
      <c r="E829" s="16"/>
      <c r="F829" s="16"/>
      <c r="G829" s="16"/>
      <c r="H829" s="16"/>
      <c r="I829" s="1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6"/>
      <c r="E830" s="16"/>
      <c r="F830" s="16"/>
      <c r="G830" s="16"/>
      <c r="H830" s="16"/>
      <c r="I830" s="1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6"/>
      <c r="E831" s="16"/>
      <c r="F831" s="16"/>
      <c r="G831" s="16"/>
      <c r="H831" s="16"/>
      <c r="I831" s="1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6"/>
      <c r="E832" s="16"/>
      <c r="F832" s="16"/>
      <c r="G832" s="16"/>
      <c r="H832" s="16"/>
      <c r="I832" s="1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6"/>
      <c r="E833" s="16"/>
      <c r="F833" s="16"/>
      <c r="G833" s="16"/>
      <c r="H833" s="16"/>
      <c r="I833" s="1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6"/>
      <c r="E834" s="16"/>
      <c r="F834" s="16"/>
      <c r="G834" s="16"/>
      <c r="H834" s="16"/>
      <c r="I834" s="1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6"/>
      <c r="E835" s="16"/>
      <c r="F835" s="16"/>
      <c r="G835" s="16"/>
      <c r="H835" s="16"/>
      <c r="I835" s="1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6"/>
      <c r="E836" s="16"/>
      <c r="F836" s="16"/>
      <c r="G836" s="16"/>
      <c r="H836" s="16"/>
      <c r="I836" s="1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6"/>
      <c r="E837" s="16"/>
      <c r="F837" s="16"/>
      <c r="G837" s="16"/>
      <c r="H837" s="16"/>
      <c r="I837" s="1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6"/>
      <c r="E838" s="16"/>
      <c r="F838" s="16"/>
      <c r="G838" s="16"/>
      <c r="H838" s="16"/>
      <c r="I838" s="1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6"/>
      <c r="E839" s="16"/>
      <c r="F839" s="16"/>
      <c r="G839" s="16"/>
      <c r="H839" s="16"/>
      <c r="I839" s="1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6"/>
      <c r="E840" s="16"/>
      <c r="F840" s="16"/>
      <c r="G840" s="16"/>
      <c r="H840" s="16"/>
      <c r="I840" s="1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6"/>
      <c r="E841" s="16"/>
      <c r="F841" s="16"/>
      <c r="G841" s="16"/>
      <c r="H841" s="16"/>
      <c r="I841" s="1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6"/>
      <c r="E842" s="16"/>
      <c r="F842" s="16"/>
      <c r="G842" s="16"/>
      <c r="H842" s="16"/>
      <c r="I842" s="1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6"/>
      <c r="E843" s="16"/>
      <c r="F843" s="16"/>
      <c r="G843" s="16"/>
      <c r="H843" s="16"/>
      <c r="I843" s="1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6"/>
      <c r="E844" s="16"/>
      <c r="F844" s="16"/>
      <c r="G844" s="16"/>
      <c r="H844" s="16"/>
      <c r="I844" s="1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6"/>
      <c r="E845" s="16"/>
      <c r="F845" s="16"/>
      <c r="G845" s="16"/>
      <c r="H845" s="16"/>
      <c r="I845" s="1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6"/>
      <c r="E846" s="16"/>
      <c r="F846" s="16"/>
      <c r="G846" s="16"/>
      <c r="H846" s="16"/>
      <c r="I846" s="1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6"/>
      <c r="E847" s="16"/>
      <c r="F847" s="16"/>
      <c r="G847" s="16"/>
      <c r="H847" s="16"/>
      <c r="I847" s="1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6"/>
      <c r="E848" s="16"/>
      <c r="F848" s="16"/>
      <c r="G848" s="16"/>
      <c r="H848" s="16"/>
      <c r="I848" s="1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6"/>
      <c r="E849" s="16"/>
      <c r="F849" s="16"/>
      <c r="G849" s="16"/>
      <c r="H849" s="16"/>
      <c r="I849" s="1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6"/>
      <c r="E850" s="16"/>
      <c r="F850" s="16"/>
      <c r="G850" s="16"/>
      <c r="H850" s="16"/>
      <c r="I850" s="1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6"/>
      <c r="E851" s="16"/>
      <c r="F851" s="16"/>
      <c r="G851" s="16"/>
      <c r="H851" s="16"/>
      <c r="I851" s="1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6"/>
      <c r="E852" s="16"/>
      <c r="F852" s="16"/>
      <c r="G852" s="16"/>
      <c r="H852" s="16"/>
      <c r="I852" s="1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6"/>
      <c r="E853" s="16"/>
      <c r="F853" s="16"/>
      <c r="G853" s="16"/>
      <c r="H853" s="16"/>
      <c r="I853" s="1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6"/>
      <c r="E854" s="16"/>
      <c r="F854" s="16"/>
      <c r="G854" s="16"/>
      <c r="H854" s="16"/>
      <c r="I854" s="1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6"/>
      <c r="E855" s="16"/>
      <c r="F855" s="16"/>
      <c r="G855" s="16"/>
      <c r="H855" s="16"/>
      <c r="I855" s="1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6"/>
      <c r="E856" s="16"/>
      <c r="F856" s="16"/>
      <c r="G856" s="16"/>
      <c r="H856" s="16"/>
      <c r="I856" s="1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6"/>
      <c r="E857" s="16"/>
      <c r="F857" s="16"/>
      <c r="G857" s="16"/>
      <c r="H857" s="16"/>
      <c r="I857" s="1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6"/>
      <c r="E858" s="16"/>
      <c r="F858" s="16"/>
      <c r="G858" s="16"/>
      <c r="H858" s="16"/>
      <c r="I858" s="1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6"/>
      <c r="E859" s="16"/>
      <c r="F859" s="16"/>
      <c r="G859" s="16"/>
      <c r="H859" s="16"/>
      <c r="I859" s="1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6"/>
      <c r="E860" s="16"/>
      <c r="F860" s="16"/>
      <c r="G860" s="16"/>
      <c r="H860" s="16"/>
      <c r="I860" s="1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6"/>
      <c r="E861" s="16"/>
      <c r="F861" s="16"/>
      <c r="G861" s="16"/>
      <c r="H861" s="16"/>
      <c r="I861" s="1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6"/>
      <c r="E862" s="16"/>
      <c r="F862" s="16"/>
      <c r="G862" s="16"/>
      <c r="H862" s="16"/>
      <c r="I862" s="1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6"/>
      <c r="E863" s="16"/>
      <c r="F863" s="16"/>
      <c r="G863" s="16"/>
      <c r="H863" s="16"/>
      <c r="I863" s="1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6"/>
      <c r="E864" s="16"/>
      <c r="F864" s="16"/>
      <c r="G864" s="16"/>
      <c r="H864" s="16"/>
      <c r="I864" s="1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6"/>
      <c r="E865" s="16"/>
      <c r="F865" s="16"/>
      <c r="G865" s="16"/>
      <c r="H865" s="16"/>
      <c r="I865" s="1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6"/>
      <c r="E866" s="16"/>
      <c r="F866" s="16"/>
      <c r="G866" s="16"/>
      <c r="H866" s="16"/>
      <c r="I866" s="1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6"/>
      <c r="E867" s="16"/>
      <c r="F867" s="16"/>
      <c r="G867" s="16"/>
      <c r="H867" s="16"/>
      <c r="I867" s="1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6"/>
      <c r="E868" s="16"/>
      <c r="F868" s="16"/>
      <c r="G868" s="16"/>
      <c r="H868" s="16"/>
      <c r="I868" s="1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6"/>
      <c r="E869" s="16"/>
      <c r="F869" s="16"/>
      <c r="G869" s="16"/>
      <c r="H869" s="16"/>
      <c r="I869" s="1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6"/>
      <c r="E870" s="16"/>
      <c r="F870" s="16"/>
      <c r="G870" s="16"/>
      <c r="H870" s="16"/>
      <c r="I870" s="1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6"/>
      <c r="E871" s="16"/>
      <c r="F871" s="16"/>
      <c r="G871" s="16"/>
      <c r="H871" s="16"/>
      <c r="I871" s="1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6"/>
      <c r="E872" s="16"/>
      <c r="F872" s="16"/>
      <c r="G872" s="16"/>
      <c r="H872" s="16"/>
      <c r="I872" s="1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6"/>
      <c r="E873" s="16"/>
      <c r="F873" s="16"/>
      <c r="G873" s="16"/>
      <c r="H873" s="16"/>
      <c r="I873" s="1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6"/>
      <c r="E874" s="16"/>
      <c r="F874" s="16"/>
      <c r="G874" s="16"/>
      <c r="H874" s="16"/>
      <c r="I874" s="1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6"/>
      <c r="E875" s="16"/>
      <c r="F875" s="16"/>
      <c r="G875" s="16"/>
      <c r="H875" s="16"/>
      <c r="I875" s="1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6"/>
      <c r="E876" s="16"/>
      <c r="F876" s="16"/>
      <c r="G876" s="16"/>
      <c r="H876" s="16"/>
      <c r="I876" s="1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6"/>
      <c r="E877" s="16"/>
      <c r="F877" s="16"/>
      <c r="G877" s="16"/>
      <c r="H877" s="16"/>
      <c r="I877" s="1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6"/>
      <c r="E878" s="16"/>
      <c r="F878" s="16"/>
      <c r="G878" s="16"/>
      <c r="H878" s="16"/>
      <c r="I878" s="1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6"/>
      <c r="E879" s="16"/>
      <c r="F879" s="16"/>
      <c r="G879" s="16"/>
      <c r="H879" s="16"/>
      <c r="I879" s="1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6"/>
      <c r="E880" s="16"/>
      <c r="F880" s="16"/>
      <c r="G880" s="16"/>
      <c r="H880" s="16"/>
      <c r="I880" s="1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6"/>
      <c r="E881" s="16"/>
      <c r="F881" s="16"/>
      <c r="G881" s="16"/>
      <c r="H881" s="16"/>
      <c r="I881" s="1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6"/>
      <c r="E882" s="16"/>
      <c r="F882" s="16"/>
      <c r="G882" s="16"/>
      <c r="H882" s="16"/>
      <c r="I882" s="1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6"/>
      <c r="E883" s="16"/>
      <c r="F883" s="16"/>
      <c r="G883" s="16"/>
      <c r="H883" s="16"/>
      <c r="I883" s="1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6"/>
      <c r="E884" s="16"/>
      <c r="F884" s="16"/>
      <c r="G884" s="16"/>
      <c r="H884" s="16"/>
      <c r="I884" s="1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6"/>
      <c r="E885" s="16"/>
      <c r="F885" s="16"/>
      <c r="G885" s="16"/>
      <c r="H885" s="16"/>
      <c r="I885" s="1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6"/>
      <c r="E886" s="16"/>
      <c r="F886" s="16"/>
      <c r="G886" s="16"/>
      <c r="H886" s="16"/>
      <c r="I886" s="1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6"/>
      <c r="E887" s="16"/>
      <c r="F887" s="16"/>
      <c r="G887" s="16"/>
      <c r="H887" s="16"/>
      <c r="I887" s="1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6"/>
      <c r="E888" s="16"/>
      <c r="F888" s="16"/>
      <c r="G888" s="16"/>
      <c r="H888" s="16"/>
      <c r="I888" s="1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6"/>
      <c r="E889" s="16"/>
      <c r="F889" s="16"/>
      <c r="G889" s="16"/>
      <c r="H889" s="16"/>
      <c r="I889" s="1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6"/>
      <c r="E890" s="16"/>
      <c r="F890" s="16"/>
      <c r="G890" s="16"/>
      <c r="H890" s="16"/>
      <c r="I890" s="1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6"/>
      <c r="E891" s="16"/>
      <c r="F891" s="16"/>
      <c r="G891" s="16"/>
      <c r="H891" s="16"/>
      <c r="I891" s="1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6"/>
      <c r="E892" s="16"/>
      <c r="F892" s="16"/>
      <c r="G892" s="16"/>
      <c r="H892" s="16"/>
      <c r="I892" s="1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6"/>
      <c r="E893" s="16"/>
      <c r="F893" s="16"/>
      <c r="G893" s="16"/>
      <c r="H893" s="16"/>
      <c r="I893" s="1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6"/>
      <c r="E894" s="16"/>
      <c r="F894" s="16"/>
      <c r="G894" s="16"/>
      <c r="H894" s="16"/>
      <c r="I894" s="1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6"/>
      <c r="E895" s="16"/>
      <c r="F895" s="16"/>
      <c r="G895" s="16"/>
      <c r="H895" s="16"/>
      <c r="I895" s="1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6"/>
      <c r="E896" s="16"/>
      <c r="F896" s="16"/>
      <c r="G896" s="16"/>
      <c r="H896" s="16"/>
      <c r="I896" s="1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6"/>
      <c r="E897" s="16"/>
      <c r="F897" s="16"/>
      <c r="G897" s="16"/>
      <c r="H897" s="16"/>
      <c r="I897" s="1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6"/>
      <c r="E898" s="16"/>
      <c r="F898" s="16"/>
      <c r="G898" s="16"/>
      <c r="H898" s="16"/>
      <c r="I898" s="1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6"/>
      <c r="E899" s="16"/>
      <c r="F899" s="16"/>
      <c r="G899" s="16"/>
      <c r="H899" s="16"/>
      <c r="I899" s="1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6"/>
      <c r="E900" s="16"/>
      <c r="F900" s="16"/>
      <c r="G900" s="16"/>
      <c r="H900" s="16"/>
      <c r="I900" s="1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6"/>
      <c r="E901" s="16"/>
      <c r="F901" s="16"/>
      <c r="G901" s="16"/>
      <c r="H901" s="16"/>
      <c r="I901" s="1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6"/>
      <c r="E902" s="16"/>
      <c r="F902" s="16"/>
      <c r="G902" s="16"/>
      <c r="H902" s="16"/>
      <c r="I902" s="1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6"/>
      <c r="E903" s="16"/>
      <c r="F903" s="16"/>
      <c r="G903" s="16"/>
      <c r="H903" s="16"/>
      <c r="I903" s="1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6"/>
      <c r="E904" s="16"/>
      <c r="F904" s="16"/>
      <c r="G904" s="16"/>
      <c r="H904" s="16"/>
      <c r="I904" s="1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6"/>
      <c r="E905" s="16"/>
      <c r="F905" s="16"/>
      <c r="G905" s="16"/>
      <c r="H905" s="16"/>
      <c r="I905" s="1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6"/>
      <c r="E906" s="16"/>
      <c r="F906" s="16"/>
      <c r="G906" s="16"/>
      <c r="H906" s="16"/>
      <c r="I906" s="1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6"/>
      <c r="E907" s="16"/>
      <c r="F907" s="16"/>
      <c r="G907" s="16"/>
      <c r="H907" s="16"/>
      <c r="I907" s="1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6"/>
      <c r="E908" s="16"/>
      <c r="F908" s="16"/>
      <c r="G908" s="16"/>
      <c r="H908" s="16"/>
      <c r="I908" s="1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6"/>
      <c r="E909" s="16"/>
      <c r="F909" s="16"/>
      <c r="G909" s="16"/>
      <c r="H909" s="16"/>
      <c r="I909" s="1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6"/>
      <c r="E910" s="16"/>
      <c r="F910" s="16"/>
      <c r="G910" s="16"/>
      <c r="H910" s="16"/>
      <c r="I910" s="1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6"/>
      <c r="E911" s="16"/>
      <c r="F911" s="16"/>
      <c r="G911" s="16"/>
      <c r="H911" s="16"/>
      <c r="I911" s="1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6"/>
      <c r="E912" s="16"/>
      <c r="F912" s="16"/>
      <c r="G912" s="16"/>
      <c r="H912" s="16"/>
      <c r="I912" s="1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6"/>
      <c r="E913" s="16"/>
      <c r="F913" s="16"/>
      <c r="G913" s="16"/>
      <c r="H913" s="16"/>
      <c r="I913" s="1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6"/>
      <c r="E914" s="16"/>
      <c r="F914" s="16"/>
      <c r="G914" s="16"/>
      <c r="H914" s="16"/>
      <c r="I914" s="1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6"/>
      <c r="E915" s="16"/>
      <c r="F915" s="16"/>
      <c r="G915" s="16"/>
      <c r="H915" s="16"/>
      <c r="I915" s="1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6"/>
      <c r="E916" s="16"/>
      <c r="F916" s="16"/>
      <c r="G916" s="16"/>
      <c r="H916" s="16"/>
      <c r="I916" s="1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6"/>
      <c r="E917" s="16"/>
      <c r="F917" s="16"/>
      <c r="G917" s="16"/>
      <c r="H917" s="16"/>
      <c r="I917" s="1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6"/>
      <c r="E918" s="16"/>
      <c r="F918" s="16"/>
      <c r="G918" s="16"/>
      <c r="H918" s="16"/>
      <c r="I918" s="1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6"/>
      <c r="E919" s="16"/>
      <c r="F919" s="16"/>
      <c r="G919" s="16"/>
      <c r="H919" s="16"/>
      <c r="I919" s="1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6"/>
      <c r="E920" s="16"/>
      <c r="F920" s="16"/>
      <c r="G920" s="16"/>
      <c r="H920" s="16"/>
      <c r="I920" s="1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6"/>
      <c r="E921" s="16"/>
      <c r="F921" s="16"/>
      <c r="G921" s="16"/>
      <c r="H921" s="16"/>
      <c r="I921" s="1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6"/>
      <c r="E922" s="16"/>
      <c r="F922" s="16"/>
      <c r="G922" s="16"/>
      <c r="H922" s="16"/>
      <c r="I922" s="1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6"/>
      <c r="E923" s="16"/>
      <c r="F923" s="16"/>
      <c r="G923" s="16"/>
      <c r="H923" s="16"/>
      <c r="I923" s="1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6"/>
      <c r="E924" s="16"/>
      <c r="F924" s="16"/>
      <c r="G924" s="16"/>
      <c r="H924" s="16"/>
      <c r="I924" s="1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6"/>
      <c r="E925" s="16"/>
      <c r="F925" s="16"/>
      <c r="G925" s="16"/>
      <c r="H925" s="16"/>
      <c r="I925" s="1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6"/>
      <c r="E926" s="16"/>
      <c r="F926" s="16"/>
      <c r="G926" s="16"/>
      <c r="H926" s="16"/>
      <c r="I926" s="1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6"/>
      <c r="E927" s="16"/>
      <c r="F927" s="16"/>
      <c r="G927" s="16"/>
      <c r="H927" s="16"/>
      <c r="I927" s="1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6"/>
      <c r="E928" s="16"/>
      <c r="F928" s="16"/>
      <c r="G928" s="16"/>
      <c r="H928" s="16"/>
      <c r="I928" s="1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6"/>
      <c r="E929" s="16"/>
      <c r="F929" s="16"/>
      <c r="G929" s="16"/>
      <c r="H929" s="16"/>
      <c r="I929" s="1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6"/>
      <c r="E930" s="16"/>
      <c r="F930" s="16"/>
      <c r="G930" s="16"/>
      <c r="H930" s="16"/>
      <c r="I930" s="1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6"/>
      <c r="E931" s="16"/>
      <c r="F931" s="16"/>
      <c r="G931" s="16"/>
      <c r="H931" s="16"/>
      <c r="I931" s="1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6"/>
      <c r="E932" s="16"/>
      <c r="F932" s="16"/>
      <c r="G932" s="16"/>
      <c r="H932" s="16"/>
      <c r="I932" s="1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6"/>
      <c r="E933" s="16"/>
      <c r="F933" s="16"/>
      <c r="G933" s="16"/>
      <c r="H933" s="16"/>
      <c r="I933" s="1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6"/>
      <c r="E934" s="16"/>
      <c r="F934" s="16"/>
      <c r="G934" s="16"/>
      <c r="H934" s="16"/>
      <c r="I934" s="1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6"/>
      <c r="E935" s="16"/>
      <c r="F935" s="16"/>
      <c r="G935" s="16"/>
      <c r="H935" s="16"/>
      <c r="I935" s="1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6"/>
      <c r="E936" s="16"/>
      <c r="F936" s="16"/>
      <c r="G936" s="16"/>
      <c r="H936" s="16"/>
      <c r="I936" s="1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6"/>
      <c r="E937" s="16"/>
      <c r="F937" s="16"/>
      <c r="G937" s="16"/>
      <c r="H937" s="16"/>
      <c r="I937" s="1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6"/>
      <c r="E938" s="16"/>
      <c r="F938" s="16"/>
      <c r="G938" s="16"/>
      <c r="H938" s="16"/>
      <c r="I938" s="1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6"/>
      <c r="E939" s="16"/>
      <c r="F939" s="16"/>
      <c r="G939" s="16"/>
      <c r="H939" s="16"/>
      <c r="I939" s="1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6"/>
      <c r="E940" s="16"/>
      <c r="F940" s="16"/>
      <c r="G940" s="16"/>
      <c r="H940" s="16"/>
      <c r="I940" s="1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6"/>
      <c r="E941" s="16"/>
      <c r="F941" s="16"/>
      <c r="G941" s="16"/>
      <c r="H941" s="16"/>
      <c r="I941" s="1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6"/>
      <c r="E942" s="16"/>
      <c r="F942" s="16"/>
      <c r="G942" s="16"/>
      <c r="H942" s="16"/>
      <c r="I942" s="1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6"/>
      <c r="E943" s="16"/>
      <c r="F943" s="16"/>
      <c r="G943" s="16"/>
      <c r="H943" s="16"/>
      <c r="I943" s="1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6"/>
      <c r="E944" s="16"/>
      <c r="F944" s="16"/>
      <c r="G944" s="16"/>
      <c r="H944" s="16"/>
      <c r="I944" s="1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6"/>
      <c r="E945" s="16"/>
      <c r="F945" s="16"/>
      <c r="G945" s="16"/>
      <c r="H945" s="16"/>
      <c r="I945" s="1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6"/>
      <c r="E946" s="16"/>
      <c r="F946" s="16"/>
      <c r="G946" s="16"/>
      <c r="H946" s="16"/>
      <c r="I946" s="1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6"/>
      <c r="E947" s="16"/>
      <c r="F947" s="16"/>
      <c r="G947" s="16"/>
      <c r="H947" s="16"/>
      <c r="I947" s="1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6"/>
      <c r="E948" s="16"/>
      <c r="F948" s="16"/>
      <c r="G948" s="16"/>
      <c r="H948" s="16"/>
      <c r="I948" s="1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6"/>
      <c r="E949" s="16"/>
      <c r="F949" s="16"/>
      <c r="G949" s="16"/>
      <c r="H949" s="16"/>
      <c r="I949" s="1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6"/>
      <c r="E950" s="16"/>
      <c r="F950" s="16"/>
      <c r="G950" s="16"/>
      <c r="H950" s="16"/>
      <c r="I950" s="1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6"/>
      <c r="E951" s="16"/>
      <c r="F951" s="16"/>
      <c r="G951" s="16"/>
      <c r="H951" s="16"/>
      <c r="I951" s="1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6"/>
      <c r="E952" s="16"/>
      <c r="F952" s="16"/>
      <c r="G952" s="16"/>
      <c r="H952" s="16"/>
      <c r="I952" s="1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6"/>
      <c r="E953" s="16"/>
      <c r="F953" s="16"/>
      <c r="G953" s="16"/>
      <c r="H953" s="16"/>
      <c r="I953" s="1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6"/>
      <c r="E954" s="16"/>
      <c r="F954" s="16"/>
      <c r="G954" s="16"/>
      <c r="H954" s="16"/>
      <c r="I954" s="1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6"/>
      <c r="E955" s="16"/>
      <c r="F955" s="16"/>
      <c r="G955" s="16"/>
      <c r="H955" s="16"/>
      <c r="I955" s="1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6"/>
      <c r="E956" s="16"/>
      <c r="F956" s="16"/>
      <c r="G956" s="16"/>
      <c r="H956" s="16"/>
      <c r="I956" s="1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6"/>
      <c r="E957" s="16"/>
      <c r="F957" s="16"/>
      <c r="G957" s="16"/>
      <c r="H957" s="16"/>
      <c r="I957" s="1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6"/>
      <c r="E958" s="16"/>
      <c r="F958" s="16"/>
      <c r="G958" s="16"/>
      <c r="H958" s="16"/>
      <c r="I958" s="1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6"/>
      <c r="E959" s="16"/>
      <c r="F959" s="16"/>
      <c r="G959" s="16"/>
      <c r="H959" s="16"/>
      <c r="I959" s="1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6"/>
      <c r="E960" s="16"/>
      <c r="F960" s="16"/>
      <c r="G960" s="16"/>
      <c r="H960" s="16"/>
      <c r="I960" s="1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6"/>
      <c r="E961" s="16"/>
      <c r="F961" s="16"/>
      <c r="G961" s="16"/>
      <c r="H961" s="16"/>
      <c r="I961" s="1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6"/>
      <c r="E962" s="16"/>
      <c r="F962" s="16"/>
      <c r="G962" s="16"/>
      <c r="H962" s="16"/>
      <c r="I962" s="1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6"/>
      <c r="E963" s="16"/>
      <c r="F963" s="16"/>
      <c r="G963" s="16"/>
      <c r="H963" s="16"/>
      <c r="I963" s="1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6"/>
      <c r="E964" s="16"/>
      <c r="F964" s="16"/>
      <c r="G964" s="16"/>
      <c r="H964" s="16"/>
      <c r="I964" s="1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6"/>
      <c r="E965" s="16"/>
      <c r="F965" s="16"/>
      <c r="G965" s="16"/>
      <c r="H965" s="16"/>
      <c r="I965" s="1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6"/>
      <c r="E966" s="16"/>
      <c r="F966" s="16"/>
      <c r="G966" s="16"/>
      <c r="H966" s="16"/>
      <c r="I966" s="1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6"/>
      <c r="E967" s="16"/>
      <c r="F967" s="16"/>
      <c r="G967" s="16"/>
      <c r="H967" s="16"/>
      <c r="I967" s="1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6"/>
      <c r="E968" s="16"/>
      <c r="F968" s="16"/>
      <c r="G968" s="16"/>
      <c r="H968" s="16"/>
      <c r="I968" s="1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6"/>
      <c r="E969" s="16"/>
      <c r="F969" s="16"/>
      <c r="G969" s="16"/>
      <c r="H969" s="16"/>
      <c r="I969" s="1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6"/>
      <c r="E970" s="16"/>
      <c r="F970" s="16"/>
      <c r="G970" s="16"/>
      <c r="H970" s="16"/>
      <c r="I970" s="1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6"/>
      <c r="E971" s="16"/>
      <c r="F971" s="16"/>
      <c r="G971" s="16"/>
      <c r="H971" s="16"/>
      <c r="I971" s="1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6"/>
      <c r="E972" s="16"/>
      <c r="F972" s="16"/>
      <c r="G972" s="16"/>
      <c r="H972" s="16"/>
      <c r="I972" s="1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6"/>
      <c r="E973" s="16"/>
      <c r="F973" s="16"/>
      <c r="G973" s="16"/>
      <c r="H973" s="16"/>
      <c r="I973" s="1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6"/>
      <c r="E974" s="16"/>
      <c r="F974" s="16"/>
      <c r="G974" s="16"/>
      <c r="H974" s="16"/>
      <c r="I974" s="1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6"/>
      <c r="E975" s="16"/>
      <c r="F975" s="16"/>
      <c r="G975" s="16"/>
      <c r="H975" s="16"/>
      <c r="I975" s="1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6"/>
      <c r="E976" s="16"/>
      <c r="F976" s="16"/>
      <c r="G976" s="16"/>
      <c r="H976" s="16"/>
      <c r="I976" s="1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6"/>
      <c r="E977" s="16"/>
      <c r="F977" s="16"/>
      <c r="G977" s="16"/>
      <c r="H977" s="16"/>
      <c r="I977" s="1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6"/>
      <c r="E978" s="16"/>
      <c r="F978" s="16"/>
      <c r="G978" s="16"/>
      <c r="H978" s="16"/>
      <c r="I978" s="1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6"/>
      <c r="E979" s="16"/>
      <c r="F979" s="16"/>
      <c r="G979" s="16"/>
      <c r="H979" s="16"/>
      <c r="I979" s="1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6"/>
      <c r="E980" s="16"/>
      <c r="F980" s="16"/>
      <c r="G980" s="16"/>
      <c r="H980" s="16"/>
      <c r="I980" s="1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6"/>
      <c r="E981" s="16"/>
      <c r="F981" s="16"/>
      <c r="G981" s="16"/>
      <c r="H981" s="16"/>
      <c r="I981" s="1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6"/>
      <c r="E982" s="16"/>
      <c r="F982" s="16"/>
      <c r="G982" s="16"/>
      <c r="H982" s="16"/>
      <c r="I982" s="1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6"/>
      <c r="E983" s="16"/>
      <c r="F983" s="16"/>
      <c r="G983" s="16"/>
      <c r="H983" s="16"/>
      <c r="I983" s="1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6"/>
      <c r="E984" s="16"/>
      <c r="F984" s="16"/>
      <c r="G984" s="16"/>
      <c r="H984" s="16"/>
      <c r="I984" s="1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6"/>
      <c r="E985" s="16"/>
      <c r="F985" s="16"/>
      <c r="G985" s="16"/>
      <c r="H985" s="16"/>
      <c r="I985" s="1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6"/>
      <c r="E986" s="16"/>
      <c r="F986" s="16"/>
      <c r="G986" s="16"/>
      <c r="H986" s="16"/>
      <c r="I986" s="1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6"/>
      <c r="E987" s="16"/>
      <c r="F987" s="16"/>
      <c r="G987" s="16"/>
      <c r="H987" s="16"/>
      <c r="I987" s="1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6"/>
      <c r="E988" s="16"/>
      <c r="F988" s="16"/>
      <c r="G988" s="16"/>
      <c r="H988" s="16"/>
      <c r="I988" s="1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6"/>
      <c r="E989" s="16"/>
      <c r="F989" s="16"/>
      <c r="G989" s="16"/>
      <c r="H989" s="16"/>
      <c r="I989" s="1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6"/>
      <c r="E990" s="16"/>
      <c r="F990" s="16"/>
      <c r="G990" s="16"/>
      <c r="H990" s="16"/>
      <c r="I990" s="1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6"/>
      <c r="E991" s="16"/>
      <c r="F991" s="16"/>
      <c r="G991" s="16"/>
      <c r="H991" s="16"/>
      <c r="I991" s="1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6"/>
      <c r="E992" s="16"/>
      <c r="F992" s="16"/>
      <c r="G992" s="16"/>
      <c r="H992" s="16"/>
      <c r="I992" s="1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6"/>
      <c r="E993" s="16"/>
      <c r="F993" s="16"/>
      <c r="G993" s="16"/>
      <c r="H993" s="16"/>
      <c r="I993" s="1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6"/>
      <c r="E994" s="16"/>
      <c r="F994" s="16"/>
      <c r="G994" s="16"/>
      <c r="H994" s="16"/>
      <c r="I994" s="1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6"/>
      <c r="E995" s="16"/>
      <c r="F995" s="16"/>
      <c r="G995" s="16"/>
      <c r="H995" s="16"/>
      <c r="I995" s="1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6"/>
      <c r="E996" s="16"/>
      <c r="F996" s="16"/>
      <c r="G996" s="16"/>
      <c r="H996" s="16"/>
      <c r="I996" s="1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6"/>
      <c r="E997" s="16"/>
      <c r="F997" s="16"/>
      <c r="G997" s="16"/>
      <c r="H997" s="16"/>
      <c r="I997" s="1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6"/>
      <c r="E998" s="16"/>
      <c r="F998" s="16"/>
      <c r="G998" s="16"/>
      <c r="H998" s="16"/>
      <c r="I998" s="1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6"/>
      <c r="E999" s="16"/>
      <c r="F999" s="16"/>
      <c r="G999" s="16"/>
      <c r="H999" s="16"/>
      <c r="I999" s="1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6"/>
      <c r="E1000" s="16"/>
      <c r="F1000" s="16"/>
      <c r="G1000" s="16"/>
      <c r="H1000" s="16"/>
      <c r="I1000" s="1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9:B259"/>
    <mergeCell ref="A262:B262"/>
    <mergeCell ref="G259:I259"/>
    <mergeCell ref="C263:I263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