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<sst xmlns="http://schemas.openxmlformats.org/spreadsheetml/2006/main" count="42" uniqueCount="42">
  <si>
    <t xml:space="preserve">TỔNG CÔNG TY BƯU ĐIỆN VIỆT NAM 
 BƯU ĐIỆN TỈNH SÓC TRĂNG</t>
  </si>
  <si>
    <t xml:space="preserve">Huyện: </t>
  </si>
  <si>
    <t>Trần Đề</t>
  </si>
  <si>
    <t xml:space="preserve">Bưu cục: </t>
  </si>
  <si>
    <t>VHX Đại Ân 2</t>
  </si>
  <si>
    <t>Thời gian:</t>
  </si>
  <si>
    <t>Từ 01/12/2017 đến 31/12/2017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</si>
  <si>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</si>
  <si>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</si>
  <si>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</si>
  <si>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</si>
  <si>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</si>
  <si>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</si>
  <si>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</si>
  <si>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</si>
  <si>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</si>
  <si>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liên tỉnh</t>
  </si>
  <si>
    <t>Bưu kiện liên tỉnh</t>
  </si>
  <si>
    <t>Cước COD Bưu kiện liên tỉnh</t>
  </si>
  <si>
    <t>Bưu kiện nội tỉnh</t>
  </si>
  <si>
    <t>Cước COD Bưu kiện nội tỉnh</t>
  </si>
  <si>
    <t>EMS nội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</si>
  <si>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</si>
  <si>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</si>
  <si>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</si>
  <si>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</si>
  <si>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</si>
  <si>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</si>
  <si>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</si>
  <si>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1301-Phí Trả góp HD SaiGon( HDFINANCE/SGVF)</t>
  </si>
  <si>
    <t>4800-Bảo hiểm PTI xe máy &gt; 50 cc</t>
  </si>
  <si>
    <t>1302-PHÍ TRẢ GÓP CTY TC HOME_CREDIT (PPF)</t>
  </si>
  <si>
    <t>1306-THU HỘ TIÊU DÙNG VPB FC (FECREDIT)</t>
  </si>
  <si>
    <t>7007- PHÁT HÀNH CHUYỂN TIỀN BƯU ĐIỆN</t>
  </si>
  <si>
    <t>7007 - TRẢ CHUYỂN TIỀN BƯU ĐIỆN</t>
  </si>
  <si>
    <t>1305-THU HỘ JACCS (JIVF) TIỀN VAY</t>
  </si>
  <si>
    <t>4800-Bảo hiểm PTI xe máy &lt; 50 cc</t>
  </si>
  <si>
    <t>7009-CHUYỂN TIỀN MẶT VÀO TÀI KHOẢN</t>
  </si>
  <si>
    <t>2104-TRẢ CHUYỂN TIỀN COD</t>
  </si>
  <si>
    <t>Người lập bảng</t>
  </si>
  <si>
    <t>Người phê duyệt</t>
  </si>
  <si>
    <t>14.026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</si>
</sst>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44">
  <autoFilter ref="A9:H44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8:I114">
  <autoFilter ref="A48:I114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3.44921439034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4</v>
      </c>
      <c r="D10" s="17">
        <v>74994</v>
      </c>
      <c r="E10" s="17">
        <v>0</v>
      </c>
      <c r="F10" s="17">
        <v>68176.363636363632</v>
      </c>
      <c r="G10" s="17">
        <v>6817.6363636363631</v>
      </c>
      <c r="H10" s="17">
        <v>32042.890909090907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13</v>
      </c>
      <c r="D11" s="17">
        <v>220550</v>
      </c>
      <c r="E11" s="17">
        <v>0</v>
      </c>
      <c r="F11" s="17">
        <v>200500</v>
      </c>
      <c r="G11" s="17">
        <v>20050</v>
      </c>
      <c r="H11" s="17">
        <v>116290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18</v>
      </c>
      <c r="C12" s="1">
        <v>10</v>
      </c>
      <c r="D12" s="17">
        <v>146000</v>
      </c>
      <c r="E12" s="17">
        <v>0</v>
      </c>
      <c r="F12" s="17">
        <v>132727.27272727274</v>
      </c>
      <c r="G12" s="17">
        <v>13272.727272727274</v>
      </c>
      <c r="H12" s="17">
        <v>76981.818181818177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17</v>
      </c>
      <c r="C13" s="1">
        <v>2</v>
      </c>
      <c r="D13" s="17">
        <v>35090</v>
      </c>
      <c r="E13" s="17">
        <v>0</v>
      </c>
      <c r="F13" s="17">
        <v>31900</v>
      </c>
      <c r="G13" s="17">
        <v>3190</v>
      </c>
      <c r="H13" s="17">
        <v>18502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16</v>
      </c>
      <c r="C14" s="1">
        <v>1</v>
      </c>
      <c r="D14" s="17">
        <v>12623</v>
      </c>
      <c r="E14" s="17">
        <v>0</v>
      </c>
      <c r="F14" s="17">
        <v>11475.454545454546</v>
      </c>
      <c r="G14" s="17">
        <v>1147.5454545454545</v>
      </c>
      <c r="H14" s="17">
        <v>5393.4636363636355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17</v>
      </c>
      <c r="C15" s="1">
        <v>2</v>
      </c>
      <c r="D15" s="17">
        <v>28600</v>
      </c>
      <c r="E15" s="17">
        <v>0</v>
      </c>
      <c r="F15" s="17">
        <v>26000</v>
      </c>
      <c r="G15" s="17">
        <v>2600</v>
      </c>
      <c r="H15" s="17">
        <v>15080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17</v>
      </c>
      <c r="C16" s="1">
        <v>3</v>
      </c>
      <c r="D16" s="17">
        <v>75020</v>
      </c>
      <c r="E16" s="17">
        <v>0</v>
      </c>
      <c r="F16" s="17">
        <v>68200</v>
      </c>
      <c r="G16" s="17">
        <v>6820</v>
      </c>
      <c r="H16" s="17">
        <v>39556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18</v>
      </c>
      <c r="C17" s="1">
        <v>1</v>
      </c>
      <c r="D17" s="17">
        <v>17000</v>
      </c>
      <c r="E17" s="17">
        <v>0</v>
      </c>
      <c r="F17" s="17">
        <v>15454.545454545456</v>
      </c>
      <c r="G17" s="17">
        <v>1545.4545454545455</v>
      </c>
      <c r="H17" s="17">
        <v>8963.636363636364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16</v>
      </c>
      <c r="C18" s="1">
        <v>2</v>
      </c>
      <c r="D18" s="17">
        <v>33413</v>
      </c>
      <c r="E18" s="17">
        <v>0</v>
      </c>
      <c r="F18" s="17">
        <v>30375.454545454548</v>
      </c>
      <c r="G18" s="17">
        <v>3037.5454545454545</v>
      </c>
      <c r="H18" s="17">
        <v>14276.463636363636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17</v>
      </c>
      <c r="C19" s="1">
        <v>1</v>
      </c>
      <c r="D19" s="17">
        <v>12100</v>
      </c>
      <c r="E19" s="17">
        <v>0</v>
      </c>
      <c r="F19" s="17">
        <v>11000</v>
      </c>
      <c r="G19" s="17">
        <v>1100</v>
      </c>
      <c r="H19" s="17">
        <v>6380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17</v>
      </c>
      <c r="C20" s="1">
        <v>2</v>
      </c>
      <c r="D20" s="17">
        <v>28600</v>
      </c>
      <c r="E20" s="17">
        <v>0</v>
      </c>
      <c r="F20" s="17">
        <v>26000</v>
      </c>
      <c r="G20" s="17">
        <v>2600</v>
      </c>
      <c r="H20" s="17">
        <v>15080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18</v>
      </c>
      <c r="C21" s="1">
        <v>2</v>
      </c>
      <c r="D21" s="17">
        <v>26000</v>
      </c>
      <c r="E21" s="17">
        <v>0</v>
      </c>
      <c r="F21" s="17">
        <v>23636.363636363636</v>
      </c>
      <c r="G21" s="17">
        <v>2363.6363636363635</v>
      </c>
      <c r="H21" s="17">
        <v>13709.09090909091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16</v>
      </c>
      <c r="C22" s="1">
        <v>1</v>
      </c>
      <c r="D22" s="17">
        <v>12623</v>
      </c>
      <c r="E22" s="17">
        <v>0</v>
      </c>
      <c r="F22" s="17">
        <v>11475.454545454546</v>
      </c>
      <c r="G22" s="17">
        <v>1147.5454545454545</v>
      </c>
      <c r="H22" s="17">
        <v>5393.4636363636355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17</v>
      </c>
      <c r="C23" s="1">
        <v>2</v>
      </c>
      <c r="D23" s="17">
        <v>63195</v>
      </c>
      <c r="E23" s="17">
        <v>0</v>
      </c>
      <c r="F23" s="17">
        <v>57450</v>
      </c>
      <c r="G23" s="17">
        <v>5745</v>
      </c>
      <c r="H23" s="17">
        <v>33321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19</v>
      </c>
      <c r="C24" s="1">
        <v>2</v>
      </c>
      <c r="D24" s="17">
        <v>23980</v>
      </c>
      <c r="E24" s="17">
        <v>0</v>
      </c>
      <c r="F24" s="17">
        <v>21800</v>
      </c>
      <c r="G24" s="17">
        <v>2180</v>
      </c>
      <c r="H24" s="17">
        <v>21800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18</v>
      </c>
      <c r="C25" s="1">
        <v>1</v>
      </c>
      <c r="D25" s="17">
        <v>15000</v>
      </c>
      <c r="E25" s="17">
        <v>0</v>
      </c>
      <c r="F25" s="17">
        <v>13636.363636363636</v>
      </c>
      <c r="G25" s="17">
        <v>1363.6363636363635</v>
      </c>
      <c r="H25" s="17">
        <v>7909.0909090909081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20</v>
      </c>
      <c r="C26" s="1">
        <v>2</v>
      </c>
      <c r="D26" s="17">
        <v>28000</v>
      </c>
      <c r="E26" s="17">
        <v>0</v>
      </c>
      <c r="F26" s="17">
        <v>25454.545454545456</v>
      </c>
      <c r="G26" s="17">
        <v>2545.4545454545455</v>
      </c>
      <c r="H26" s="17">
        <v>25454.545454545456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21</v>
      </c>
      <c r="C27" s="1">
        <v>1</v>
      </c>
      <c r="D27" s="17">
        <v>11880</v>
      </c>
      <c r="E27" s="17">
        <v>0</v>
      </c>
      <c r="F27" s="17">
        <v>10800</v>
      </c>
      <c r="G27" s="17">
        <v>1080</v>
      </c>
      <c r="H27" s="17">
        <v>9720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16</v>
      </c>
      <c r="C28" s="1">
        <v>1</v>
      </c>
      <c r="D28" s="17">
        <v>35998</v>
      </c>
      <c r="E28" s="17">
        <v>0</v>
      </c>
      <c r="F28" s="17">
        <v>32725.454545454544</v>
      </c>
      <c r="G28" s="17">
        <v>3272.5454545454545</v>
      </c>
      <c r="H28" s="17">
        <v>15380.963636363638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6" t="s">
        <v>17</v>
      </c>
      <c r="C29" s="1">
        <v>2</v>
      </c>
      <c r="D29" s="17">
        <v>33990</v>
      </c>
      <c r="E29" s="17">
        <v>0</v>
      </c>
      <c r="F29" s="17">
        <v>30900</v>
      </c>
      <c r="G29" s="17">
        <v>3090</v>
      </c>
      <c r="H29" s="17">
        <v>17922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6" t="s">
        <v>18</v>
      </c>
      <c r="C30" s="1">
        <v>2</v>
      </c>
      <c r="D30" s="17">
        <v>28000</v>
      </c>
      <c r="E30" s="17">
        <v>0</v>
      </c>
      <c r="F30" s="17">
        <v>25454.545454545456</v>
      </c>
      <c r="G30" s="17">
        <v>2545.4545454545455</v>
      </c>
      <c r="H30" s="17">
        <v>14763.636363636364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6" t="s">
        <v>16</v>
      </c>
      <c r="C31" s="1">
        <v>1</v>
      </c>
      <c r="D31" s="17">
        <v>12623</v>
      </c>
      <c r="E31" s="17">
        <v>0</v>
      </c>
      <c r="F31" s="17">
        <v>11475.454545454546</v>
      </c>
      <c r="G31" s="17">
        <v>1147.5454545454545</v>
      </c>
      <c r="H31" s="17">
        <v>5393.4636363636355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6" t="s">
        <v>17</v>
      </c>
      <c r="C32" s="1">
        <v>1</v>
      </c>
      <c r="D32" s="17">
        <v>24310</v>
      </c>
      <c r="E32" s="17">
        <v>0</v>
      </c>
      <c r="F32" s="17">
        <v>22100</v>
      </c>
      <c r="G32" s="17">
        <v>2210</v>
      </c>
      <c r="H32" s="17">
        <v>12818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6" t="s">
        <v>16</v>
      </c>
      <c r="C33" s="1">
        <v>1</v>
      </c>
      <c r="D33" s="17">
        <v>72023</v>
      </c>
      <c r="E33" s="17">
        <v>0</v>
      </c>
      <c r="F33" s="17">
        <v>65475.454545454551</v>
      </c>
      <c r="G33" s="17">
        <v>6547.545454545455</v>
      </c>
      <c r="H33" s="17">
        <v>30773.463636363635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6" t="s">
        <v>21</v>
      </c>
      <c r="C34" s="1">
        <v>1</v>
      </c>
      <c r="D34" s="17">
        <v>11880</v>
      </c>
      <c r="E34" s="17">
        <v>0</v>
      </c>
      <c r="F34" s="17">
        <v>10800</v>
      </c>
      <c r="G34" s="17">
        <v>1080</v>
      </c>
      <c r="H34" s="17">
        <v>9720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6" t="s">
        <v>17</v>
      </c>
      <c r="C35" s="1">
        <v>3</v>
      </c>
      <c r="D35" s="17">
        <v>36080</v>
      </c>
      <c r="E35" s="17">
        <v>0</v>
      </c>
      <c r="F35" s="17">
        <v>32800</v>
      </c>
      <c r="G35" s="17">
        <v>3280</v>
      </c>
      <c r="H35" s="17">
        <v>19024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6" t="s">
        <v>18</v>
      </c>
      <c r="C36" s="1">
        <v>3</v>
      </c>
      <c r="D36" s="17">
        <v>41000</v>
      </c>
      <c r="E36" s="17">
        <v>0</v>
      </c>
      <c r="F36" s="17">
        <v>37272.727272727272</v>
      </c>
      <c r="G36" s="17">
        <v>3727.2727272727275</v>
      </c>
      <c r="H36" s="17">
        <v>21618.18181818182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6" t="s">
        <v>17</v>
      </c>
      <c r="C37" s="1">
        <v>2</v>
      </c>
      <c r="D37" s="17">
        <v>41525</v>
      </c>
      <c r="E37" s="17">
        <v>0</v>
      </c>
      <c r="F37" s="17">
        <v>37750</v>
      </c>
      <c r="G37" s="17">
        <v>3775</v>
      </c>
      <c r="H37" s="17">
        <v>21895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6" t="s">
        <v>18</v>
      </c>
      <c r="C38" s="1">
        <v>1</v>
      </c>
      <c r="D38" s="17">
        <v>13000</v>
      </c>
      <c r="E38" s="17">
        <v>0</v>
      </c>
      <c r="F38" s="17">
        <v>11818.181818181818</v>
      </c>
      <c r="G38" s="17">
        <v>1181.8181818181818</v>
      </c>
      <c r="H38" s="17">
        <v>6854.545454545454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6" t="s">
        <v>17</v>
      </c>
      <c r="C39" s="1">
        <v>1</v>
      </c>
      <c r="D39" s="17">
        <v>33638</v>
      </c>
      <c r="E39" s="17">
        <v>0</v>
      </c>
      <c r="F39" s="17">
        <v>30580</v>
      </c>
      <c r="G39" s="17">
        <v>3058</v>
      </c>
      <c r="H39" s="17">
        <v>17736.4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6" t="s">
        <v>18</v>
      </c>
      <c r="C40" s="1">
        <v>1</v>
      </c>
      <c r="D40" s="17">
        <v>17000</v>
      </c>
      <c r="E40" s="17">
        <v>0</v>
      </c>
      <c r="F40" s="17">
        <v>15454.545454545456</v>
      </c>
      <c r="G40" s="17">
        <v>1545.4545454545455</v>
      </c>
      <c r="H40" s="17">
        <v>8963.636363636364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6" t="s">
        <v>16</v>
      </c>
      <c r="C41" s="1">
        <v>1</v>
      </c>
      <c r="D41" s="17">
        <v>100238</v>
      </c>
      <c r="E41" s="17">
        <v>0</v>
      </c>
      <c r="F41" s="17">
        <v>91125.454545454559</v>
      </c>
      <c r="G41" s="17">
        <v>9112.5454545454559</v>
      </c>
      <c r="H41" s="17">
        <v>42828.963636363638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6" t="s">
        <v>17</v>
      </c>
      <c r="C42" s="1">
        <v>2</v>
      </c>
      <c r="D42" s="17">
        <v>54270</v>
      </c>
      <c r="E42" s="17">
        <v>0</v>
      </c>
      <c r="F42" s="17">
        <v>49336.36363636364</v>
      </c>
      <c r="G42" s="17">
        <v>4933.636363636364</v>
      </c>
      <c r="H42" s="17">
        <v>28615.090909090912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6" t="s">
        <v>17</v>
      </c>
      <c r="C43" s="1">
        <v>1</v>
      </c>
      <c r="D43" s="17">
        <v>20570</v>
      </c>
      <c r="E43" s="17">
        <v>0</v>
      </c>
      <c r="F43" s="17">
        <v>18700</v>
      </c>
      <c r="G43" s="17">
        <v>1870</v>
      </c>
      <c r="H43" s="17">
        <v>10846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6" t="s">
        <v>16</v>
      </c>
      <c r="C44" s="1">
        <v>2</v>
      </c>
      <c r="D44" s="17">
        <v>47521</v>
      </c>
      <c r="E44" s="17">
        <v>0</v>
      </c>
      <c r="F44" s="17">
        <v>43200.909090909088</v>
      </c>
      <c r="G44" s="17">
        <v>4320.090909090909</v>
      </c>
      <c r="H44" s="17">
        <v>20304.427272727273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="10" customFormat="1">
      <c r="A45" s="5"/>
      <c r="B45" s="6" t="s">
        <v>22</v>
      </c>
      <c r="C45" s="7">
        <f>sum(c10:c44)</f>
      </c>
      <c r="D45" s="18">
        <f>sum(d10:d44)</f>
      </c>
      <c r="E45" s="18">
        <f>sum(e10:e44)</f>
      </c>
      <c r="F45" s="18">
        <f>sum(f10:f44)</f>
      </c>
      <c r="G45" s="18">
        <f>sum(g10:g44)</f>
      </c>
      <c r="H45" s="18">
        <f>sum(h10:h44)</f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/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="12" customFormat="1">
      <c r="A47" s="8" t="s">
        <v>23</v>
      </c>
      <c r="B47" s="20" t="s">
        <v>23</v>
      </c>
      <c r="C47" s="8" t="s">
        <v>23</v>
      </c>
      <c r="D47" s="8" t="s">
        <v>23</v>
      </c>
      <c r="E47" s="8" t="s">
        <v>23</v>
      </c>
      <c r="F47" s="8" t="s">
        <v>23</v>
      </c>
      <c r="G47" s="8" t="s">
        <v>23</v>
      </c>
      <c r="H47" s="8" t="s">
        <v>23</v>
      </c>
      <c r="I47" s="8" t="s">
        <v>23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30" customHeight="1" s="14" customFormat="1">
      <c r="A48" s="15" t="s">
        <v>8</v>
      </c>
      <c r="B48" s="15" t="s">
        <v>9</v>
      </c>
      <c r="C48" s="15" t="s">
        <v>10</v>
      </c>
      <c r="D48" s="15" t="s">
        <v>24</v>
      </c>
      <c r="E48" s="15" t="s">
        <v>25</v>
      </c>
      <c r="F48" s="15" t="s">
        <v>26</v>
      </c>
      <c r="G48" s="15" t="s">
        <v>27</v>
      </c>
      <c r="H48" s="15" t="s">
        <v>14</v>
      </c>
      <c r="I48" s="15" t="s">
        <v>28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3">
        <v>1</v>
      </c>
      <c r="B49" s="16" t="s">
        <v>29</v>
      </c>
      <c r="C49" s="1">
        <v>15</v>
      </c>
      <c r="D49" s="17">
        <v>148500</v>
      </c>
      <c r="E49" s="17">
        <v>0</v>
      </c>
      <c r="F49" s="17">
        <v>0</v>
      </c>
      <c r="G49" s="17">
        <v>142574.25000000003</v>
      </c>
      <c r="H49" s="17">
        <v>12961.295454545454</v>
      </c>
      <c r="I49" s="17">
        <v>129612.95454545454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2</v>
      </c>
      <c r="B50" s="16" t="s">
        <v>30</v>
      </c>
      <c r="C50" s="1">
        <v>12</v>
      </c>
      <c r="D50" s="17">
        <v>432000</v>
      </c>
      <c r="E50" s="17">
        <v>0</v>
      </c>
      <c r="F50" s="17">
        <v>0</v>
      </c>
      <c r="G50" s="17">
        <v>194400</v>
      </c>
      <c r="H50" s="17">
        <v>17672.727272727276</v>
      </c>
      <c r="I50" s="17">
        <v>176727.27272727274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3</v>
      </c>
      <c r="B51" s="16" t="s">
        <v>31</v>
      </c>
      <c r="C51" s="1">
        <v>6</v>
      </c>
      <c r="D51" s="17">
        <v>49500</v>
      </c>
      <c r="E51" s="17">
        <v>0</v>
      </c>
      <c r="F51" s="17">
        <v>0</v>
      </c>
      <c r="G51" s="17">
        <v>69000</v>
      </c>
      <c r="H51" s="17">
        <v>6272.7272727272721</v>
      </c>
      <c r="I51" s="17">
        <v>62727.272727272735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</v>
      </c>
      <c r="B52" s="16" t="s">
        <v>32</v>
      </c>
      <c r="C52" s="1">
        <v>25</v>
      </c>
      <c r="D52" s="17">
        <v>288000</v>
      </c>
      <c r="E52" s="17">
        <v>0</v>
      </c>
      <c r="F52" s="17">
        <v>0</v>
      </c>
      <c r="G52" s="17">
        <v>287500.00000000006</v>
      </c>
      <c r="H52" s="17">
        <v>26136.363636363636</v>
      </c>
      <c r="I52" s="17">
        <v>261363.63636363638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5</v>
      </c>
      <c r="B53" s="16" t="s">
        <v>33</v>
      </c>
      <c r="C53" s="1">
        <v>3</v>
      </c>
      <c r="D53" s="17">
        <v>11500000</v>
      </c>
      <c r="E53" s="17">
        <v>0</v>
      </c>
      <c r="F53" s="17">
        <v>189529</v>
      </c>
      <c r="G53" s="17">
        <v>104240.95</v>
      </c>
      <c r="H53" s="17">
        <v>9476.45</v>
      </c>
      <c r="I53" s="17">
        <v>94764.5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6</v>
      </c>
      <c r="B54" s="16" t="s">
        <v>34</v>
      </c>
      <c r="C54" s="1">
        <v>64</v>
      </c>
      <c r="D54" s="17">
        <v>0</v>
      </c>
      <c r="E54" s="17">
        <v>168900000</v>
      </c>
      <c r="F54" s="17">
        <v>3081455</v>
      </c>
      <c r="G54" s="17">
        <v>1386654.75</v>
      </c>
      <c r="H54" s="17">
        <v>126059.52272727272</v>
      </c>
      <c r="I54" s="17">
        <v>1260595.2272727273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7</v>
      </c>
      <c r="B55" s="16" t="s">
        <v>29</v>
      </c>
      <c r="C55" s="1">
        <v>1</v>
      </c>
      <c r="D55" s="17">
        <v>2036000</v>
      </c>
      <c r="E55" s="17">
        <v>0</v>
      </c>
      <c r="F55" s="17">
        <v>0</v>
      </c>
      <c r="G55" s="17">
        <v>10518.000000000002</v>
      </c>
      <c r="H55" s="17">
        <v>956.18181818181813</v>
      </c>
      <c r="I55" s="17">
        <v>9561.818181818182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8</v>
      </c>
      <c r="B56" s="16" t="s">
        <v>31</v>
      </c>
      <c r="C56" s="1">
        <v>1</v>
      </c>
      <c r="D56" s="17">
        <v>643000</v>
      </c>
      <c r="E56" s="17">
        <v>0</v>
      </c>
      <c r="F56" s="17">
        <v>0</v>
      </c>
      <c r="G56" s="17">
        <v>11500</v>
      </c>
      <c r="H56" s="17">
        <v>1045.4545454545455</v>
      </c>
      <c r="I56" s="17">
        <v>10454.545454545454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9</v>
      </c>
      <c r="B57" s="16" t="s">
        <v>31</v>
      </c>
      <c r="C57" s="1">
        <v>3</v>
      </c>
      <c r="D57" s="17">
        <v>4639000</v>
      </c>
      <c r="E57" s="17">
        <v>0</v>
      </c>
      <c r="F57" s="17">
        <v>0</v>
      </c>
      <c r="G57" s="17">
        <v>34500</v>
      </c>
      <c r="H57" s="17">
        <v>3136.363636363636</v>
      </c>
      <c r="I57" s="17">
        <v>31363.636363636368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10</v>
      </c>
      <c r="B58" s="16" t="s">
        <v>32</v>
      </c>
      <c r="C58" s="1">
        <v>5</v>
      </c>
      <c r="D58" s="17">
        <v>5398000</v>
      </c>
      <c r="E58" s="17">
        <v>0</v>
      </c>
      <c r="F58" s="17">
        <v>0</v>
      </c>
      <c r="G58" s="17">
        <v>57500</v>
      </c>
      <c r="H58" s="17">
        <v>5227.272727272727</v>
      </c>
      <c r="I58" s="17">
        <v>52272.727272727272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11</v>
      </c>
      <c r="B59" s="16" t="s">
        <v>29</v>
      </c>
      <c r="C59" s="1">
        <v>2</v>
      </c>
      <c r="D59" s="17">
        <v>1355000</v>
      </c>
      <c r="E59" s="17">
        <v>0</v>
      </c>
      <c r="F59" s="17">
        <v>0</v>
      </c>
      <c r="G59" s="17">
        <v>19677.5</v>
      </c>
      <c r="H59" s="17">
        <v>1788.8636363636365</v>
      </c>
      <c r="I59" s="17">
        <v>17888.636363636364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12</v>
      </c>
      <c r="B60" s="16" t="s">
        <v>34</v>
      </c>
      <c r="C60" s="1">
        <v>33</v>
      </c>
      <c r="D60" s="17">
        <v>0</v>
      </c>
      <c r="E60" s="17">
        <v>91650000</v>
      </c>
      <c r="F60" s="17">
        <v>1780826</v>
      </c>
      <c r="G60" s="17">
        <v>801371.7</v>
      </c>
      <c r="H60" s="17">
        <v>72851.972727272732</v>
      </c>
      <c r="I60" s="17">
        <v>728519.72727272729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13</v>
      </c>
      <c r="B61" s="16" t="s">
        <v>30</v>
      </c>
      <c r="C61" s="1">
        <v>2</v>
      </c>
      <c r="D61" s="17">
        <v>172000</v>
      </c>
      <c r="E61" s="17">
        <v>0</v>
      </c>
      <c r="F61" s="17">
        <v>0</v>
      </c>
      <c r="G61" s="17">
        <v>77400</v>
      </c>
      <c r="H61" s="17">
        <v>7036.363636363636</v>
      </c>
      <c r="I61" s="17">
        <v>70363.636363636368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14</v>
      </c>
      <c r="B62" s="16" t="s">
        <v>32</v>
      </c>
      <c r="C62" s="1">
        <v>4</v>
      </c>
      <c r="D62" s="17">
        <v>6819000</v>
      </c>
      <c r="E62" s="17">
        <v>0</v>
      </c>
      <c r="F62" s="17">
        <v>0</v>
      </c>
      <c r="G62" s="17">
        <v>46000</v>
      </c>
      <c r="H62" s="17">
        <v>4181.818181818182</v>
      </c>
      <c r="I62" s="17">
        <v>41818.181818181816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15</v>
      </c>
      <c r="B63" s="16" t="s">
        <v>29</v>
      </c>
      <c r="C63" s="1">
        <v>1</v>
      </c>
      <c r="D63" s="17">
        <v>1236000</v>
      </c>
      <c r="E63" s="17">
        <v>0</v>
      </c>
      <c r="F63" s="17">
        <v>0</v>
      </c>
      <c r="G63" s="17">
        <v>10118</v>
      </c>
      <c r="H63" s="17">
        <v>919.81818181818187</v>
      </c>
      <c r="I63" s="17">
        <v>9198.181818181818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16</v>
      </c>
      <c r="B64" s="16" t="s">
        <v>34</v>
      </c>
      <c r="C64" s="1">
        <v>22</v>
      </c>
      <c r="D64" s="17">
        <v>0</v>
      </c>
      <c r="E64" s="17">
        <v>74500000</v>
      </c>
      <c r="F64" s="17">
        <v>1231891</v>
      </c>
      <c r="G64" s="17">
        <v>554350.95000000007</v>
      </c>
      <c r="H64" s="17">
        <v>50395.540909090909</v>
      </c>
      <c r="I64" s="17">
        <v>503955.40909090912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17</v>
      </c>
      <c r="B65" s="16" t="s">
        <v>33</v>
      </c>
      <c r="C65" s="1">
        <v>1</v>
      </c>
      <c r="D65" s="17">
        <v>1000000</v>
      </c>
      <c r="E65" s="17">
        <v>0</v>
      </c>
      <c r="F65" s="17">
        <v>24530</v>
      </c>
      <c r="G65" s="17">
        <v>13491.5</v>
      </c>
      <c r="H65" s="17">
        <v>1226.5</v>
      </c>
      <c r="I65" s="17">
        <v>12265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18</v>
      </c>
      <c r="B66" s="16" t="s">
        <v>35</v>
      </c>
      <c r="C66" s="1">
        <v>1</v>
      </c>
      <c r="D66" s="17">
        <v>1396000</v>
      </c>
      <c r="E66" s="17">
        <v>0</v>
      </c>
      <c r="F66" s="17">
        <v>0</v>
      </c>
      <c r="G66" s="17">
        <v>11000</v>
      </c>
      <c r="H66" s="17">
        <v>1000</v>
      </c>
      <c r="I66" s="17">
        <v>10000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19</v>
      </c>
      <c r="B67" s="16" t="s">
        <v>29</v>
      </c>
      <c r="C67" s="1">
        <v>2</v>
      </c>
      <c r="D67" s="17">
        <v>2555000</v>
      </c>
      <c r="E67" s="17">
        <v>0</v>
      </c>
      <c r="F67" s="17">
        <v>0</v>
      </c>
      <c r="G67" s="17">
        <v>20277.5</v>
      </c>
      <c r="H67" s="17">
        <v>1843.409090909091</v>
      </c>
      <c r="I67" s="17">
        <v>18434.090909090908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20</v>
      </c>
      <c r="B68" s="16" t="s">
        <v>32</v>
      </c>
      <c r="C68" s="1">
        <v>3</v>
      </c>
      <c r="D68" s="17">
        <v>3436000</v>
      </c>
      <c r="E68" s="17">
        <v>0</v>
      </c>
      <c r="F68" s="17">
        <v>0</v>
      </c>
      <c r="G68" s="17">
        <v>34500</v>
      </c>
      <c r="H68" s="17">
        <v>3136.363636363636</v>
      </c>
      <c r="I68" s="17">
        <v>31363.636363636368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21</v>
      </c>
      <c r="B69" s="16" t="s">
        <v>34</v>
      </c>
      <c r="C69" s="1">
        <v>10</v>
      </c>
      <c r="D69" s="17">
        <v>0</v>
      </c>
      <c r="E69" s="17">
        <v>23500000</v>
      </c>
      <c r="F69" s="17">
        <v>462830</v>
      </c>
      <c r="G69" s="17">
        <v>208273.5</v>
      </c>
      <c r="H69" s="17">
        <v>18933.954545454548</v>
      </c>
      <c r="I69" s="17">
        <v>189339.54545454547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22</v>
      </c>
      <c r="B70" s="16" t="s">
        <v>31</v>
      </c>
      <c r="C70" s="1">
        <v>1</v>
      </c>
      <c r="D70" s="17">
        <v>554000</v>
      </c>
      <c r="E70" s="17">
        <v>0</v>
      </c>
      <c r="F70" s="17">
        <v>0</v>
      </c>
      <c r="G70" s="17">
        <v>11500</v>
      </c>
      <c r="H70" s="17">
        <v>1045.4545454545455</v>
      </c>
      <c r="I70" s="17">
        <v>10454.545454545454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23</v>
      </c>
      <c r="B71" s="16" t="s">
        <v>29</v>
      </c>
      <c r="C71" s="1">
        <v>3</v>
      </c>
      <c r="D71" s="17">
        <v>3458000</v>
      </c>
      <c r="E71" s="17">
        <v>0</v>
      </c>
      <c r="F71" s="17">
        <v>0</v>
      </c>
      <c r="G71" s="17">
        <v>30229</v>
      </c>
      <c r="H71" s="17">
        <v>2748.090909090909</v>
      </c>
      <c r="I71" s="17">
        <v>27480.909090909092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24</v>
      </c>
      <c r="B72" s="16" t="s">
        <v>32</v>
      </c>
      <c r="C72" s="1">
        <v>4</v>
      </c>
      <c r="D72" s="17">
        <v>4888000</v>
      </c>
      <c r="E72" s="17">
        <v>0</v>
      </c>
      <c r="F72" s="17">
        <v>0</v>
      </c>
      <c r="G72" s="17">
        <v>46000</v>
      </c>
      <c r="H72" s="17">
        <v>4181.818181818182</v>
      </c>
      <c r="I72" s="17">
        <v>41818.181818181816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25</v>
      </c>
      <c r="B73" s="16" t="s">
        <v>29</v>
      </c>
      <c r="C73" s="1">
        <v>4</v>
      </c>
      <c r="D73" s="17">
        <v>8761000</v>
      </c>
      <c r="E73" s="17">
        <v>0</v>
      </c>
      <c r="F73" s="17">
        <v>0</v>
      </c>
      <c r="G73" s="17">
        <v>42380.5</v>
      </c>
      <c r="H73" s="17">
        <v>3852.7727272727275</v>
      </c>
      <c r="I73" s="17">
        <v>38527.727272727272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26</v>
      </c>
      <c r="B74" s="16" t="s">
        <v>32</v>
      </c>
      <c r="C74" s="1">
        <v>3</v>
      </c>
      <c r="D74" s="17">
        <v>6998000</v>
      </c>
      <c r="E74" s="17">
        <v>0</v>
      </c>
      <c r="F74" s="17">
        <v>0</v>
      </c>
      <c r="G74" s="17">
        <v>34500</v>
      </c>
      <c r="H74" s="17">
        <v>3136.363636363636</v>
      </c>
      <c r="I74" s="17">
        <v>31363.636363636368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27</v>
      </c>
      <c r="B75" s="16" t="s">
        <v>31</v>
      </c>
      <c r="C75" s="1">
        <v>1</v>
      </c>
      <c r="D75" s="17">
        <v>1081000</v>
      </c>
      <c r="E75" s="17">
        <v>0</v>
      </c>
      <c r="F75" s="17">
        <v>0</v>
      </c>
      <c r="G75" s="17">
        <v>11500</v>
      </c>
      <c r="H75" s="17">
        <v>1045.4545454545455</v>
      </c>
      <c r="I75" s="17">
        <v>10454.545454545454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28</v>
      </c>
      <c r="B76" s="16" t="s">
        <v>32</v>
      </c>
      <c r="C76" s="1">
        <v>1</v>
      </c>
      <c r="D76" s="17">
        <v>1711000</v>
      </c>
      <c r="E76" s="17">
        <v>0</v>
      </c>
      <c r="F76" s="17">
        <v>0</v>
      </c>
      <c r="G76" s="17">
        <v>11500</v>
      </c>
      <c r="H76" s="17">
        <v>1045.4545454545455</v>
      </c>
      <c r="I76" s="17">
        <v>10454.545454545454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29</v>
      </c>
      <c r="B77" s="16" t="s">
        <v>31</v>
      </c>
      <c r="C77" s="1">
        <v>1</v>
      </c>
      <c r="D77" s="17">
        <v>2039000</v>
      </c>
      <c r="E77" s="17">
        <v>0</v>
      </c>
      <c r="F77" s="17">
        <v>0</v>
      </c>
      <c r="G77" s="17">
        <v>11500</v>
      </c>
      <c r="H77" s="17">
        <v>1045.4545454545455</v>
      </c>
      <c r="I77" s="17">
        <v>10454.545454545454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30</v>
      </c>
      <c r="B78" s="16" t="s">
        <v>29</v>
      </c>
      <c r="C78" s="1">
        <v>2</v>
      </c>
      <c r="D78" s="17">
        <v>2133000</v>
      </c>
      <c r="E78" s="17">
        <v>0</v>
      </c>
      <c r="F78" s="17">
        <v>0</v>
      </c>
      <c r="G78" s="17">
        <v>20066.5</v>
      </c>
      <c r="H78" s="17">
        <v>1824.227272727273</v>
      </c>
      <c r="I78" s="17">
        <v>18242.272727272728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31</v>
      </c>
      <c r="B79" s="16" t="s">
        <v>29</v>
      </c>
      <c r="C79" s="1">
        <v>3</v>
      </c>
      <c r="D79" s="17">
        <v>6643000</v>
      </c>
      <c r="E79" s="17">
        <v>0</v>
      </c>
      <c r="F79" s="17">
        <v>0</v>
      </c>
      <c r="G79" s="17">
        <v>31821.5</v>
      </c>
      <c r="H79" s="17">
        <v>2892.863636363636</v>
      </c>
      <c r="I79" s="17">
        <v>28928.636363636364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32</v>
      </c>
      <c r="B80" s="16" t="s">
        <v>32</v>
      </c>
      <c r="C80" s="1">
        <v>1</v>
      </c>
      <c r="D80" s="17">
        <v>865000</v>
      </c>
      <c r="E80" s="17">
        <v>0</v>
      </c>
      <c r="F80" s="17">
        <v>0</v>
      </c>
      <c r="G80" s="17">
        <v>11500</v>
      </c>
      <c r="H80" s="17">
        <v>1045.4545454545455</v>
      </c>
      <c r="I80" s="17">
        <v>10454.545454545454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33</v>
      </c>
      <c r="B81" s="16" t="s">
        <v>34</v>
      </c>
      <c r="C81" s="1">
        <v>8</v>
      </c>
      <c r="D81" s="17">
        <v>0</v>
      </c>
      <c r="E81" s="17">
        <v>14100000</v>
      </c>
      <c r="F81" s="17">
        <v>325816</v>
      </c>
      <c r="G81" s="17">
        <v>146617.2</v>
      </c>
      <c r="H81" s="17">
        <v>13328.836363636365</v>
      </c>
      <c r="I81" s="17">
        <v>133288.36363636365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34</v>
      </c>
      <c r="B82" s="16" t="s">
        <v>32</v>
      </c>
      <c r="C82" s="1">
        <v>4</v>
      </c>
      <c r="D82" s="17">
        <v>5345000</v>
      </c>
      <c r="E82" s="17">
        <v>0</v>
      </c>
      <c r="F82" s="17">
        <v>0</v>
      </c>
      <c r="G82" s="17">
        <v>46000</v>
      </c>
      <c r="H82" s="17">
        <v>4181.818181818182</v>
      </c>
      <c r="I82" s="17">
        <v>41818.181818181816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35</v>
      </c>
      <c r="B83" s="16" t="s">
        <v>31</v>
      </c>
      <c r="C83" s="1">
        <v>4</v>
      </c>
      <c r="D83" s="17">
        <v>5345000</v>
      </c>
      <c r="E83" s="17">
        <v>0</v>
      </c>
      <c r="F83" s="17">
        <v>0</v>
      </c>
      <c r="G83" s="17">
        <v>46000</v>
      </c>
      <c r="H83" s="17">
        <v>4181.818181818182</v>
      </c>
      <c r="I83" s="17">
        <v>41818.181818181816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36</v>
      </c>
      <c r="B84" s="16" t="s">
        <v>34</v>
      </c>
      <c r="C84" s="1">
        <v>18</v>
      </c>
      <c r="D84" s="17">
        <v>0</v>
      </c>
      <c r="E84" s="17">
        <v>40200000</v>
      </c>
      <c r="F84" s="17">
        <v>865050</v>
      </c>
      <c r="G84" s="17">
        <v>389272.5</v>
      </c>
      <c r="H84" s="17">
        <v>35388.409090909096</v>
      </c>
      <c r="I84" s="17">
        <v>353884.09090909094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37</v>
      </c>
      <c r="B85" s="16" t="s">
        <v>32</v>
      </c>
      <c r="C85" s="1">
        <v>1</v>
      </c>
      <c r="D85" s="17">
        <v>1569000</v>
      </c>
      <c r="E85" s="17">
        <v>0</v>
      </c>
      <c r="F85" s="17">
        <v>0</v>
      </c>
      <c r="G85" s="17">
        <v>11500</v>
      </c>
      <c r="H85" s="17">
        <v>1045.4545454545455</v>
      </c>
      <c r="I85" s="17">
        <v>10454.545454545454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38</v>
      </c>
      <c r="B86" s="16" t="s">
        <v>29</v>
      </c>
      <c r="C86" s="1">
        <v>1</v>
      </c>
      <c r="D86" s="17">
        <v>2812000</v>
      </c>
      <c r="E86" s="17">
        <v>0</v>
      </c>
      <c r="F86" s="17">
        <v>0</v>
      </c>
      <c r="G86" s="17">
        <v>10906</v>
      </c>
      <c r="H86" s="17">
        <v>991.4545454545455</v>
      </c>
      <c r="I86" s="17">
        <v>9914.5454545454559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39</v>
      </c>
      <c r="B87" s="16" t="s">
        <v>29</v>
      </c>
      <c r="C87" s="1">
        <v>1</v>
      </c>
      <c r="D87" s="17">
        <v>304000</v>
      </c>
      <c r="E87" s="17">
        <v>0</v>
      </c>
      <c r="F87" s="17">
        <v>0</v>
      </c>
      <c r="G87" s="17">
        <v>9652</v>
      </c>
      <c r="H87" s="17">
        <v>877.4545454545455</v>
      </c>
      <c r="I87" s="17">
        <v>8774.545454545454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40</v>
      </c>
      <c r="B88" s="16" t="s">
        <v>34</v>
      </c>
      <c r="C88" s="1">
        <v>18</v>
      </c>
      <c r="D88" s="17">
        <v>0</v>
      </c>
      <c r="E88" s="17">
        <v>40200000</v>
      </c>
      <c r="F88" s="17">
        <v>865050</v>
      </c>
      <c r="G88" s="17">
        <v>389272.5</v>
      </c>
      <c r="H88" s="17">
        <v>35388.409090909096</v>
      </c>
      <c r="I88" s="17">
        <v>353884.09090909094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41</v>
      </c>
      <c r="B89" s="16" t="s">
        <v>33</v>
      </c>
      <c r="C89" s="1">
        <v>1</v>
      </c>
      <c r="D89" s="17">
        <v>2000000</v>
      </c>
      <c r="E89" s="17">
        <v>0</v>
      </c>
      <c r="F89" s="17">
        <v>49060</v>
      </c>
      <c r="G89" s="17">
        <v>26983</v>
      </c>
      <c r="H89" s="17">
        <v>2453</v>
      </c>
      <c r="I89" s="17">
        <v>24530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42</v>
      </c>
      <c r="B90" s="16" t="s">
        <v>32</v>
      </c>
      <c r="C90" s="1">
        <v>1</v>
      </c>
      <c r="D90" s="17">
        <v>347000</v>
      </c>
      <c r="E90" s="17">
        <v>0</v>
      </c>
      <c r="F90" s="17">
        <v>0</v>
      </c>
      <c r="G90" s="17">
        <v>11500</v>
      </c>
      <c r="H90" s="17">
        <v>1045.4545454545455</v>
      </c>
      <c r="I90" s="17">
        <v>10454.545454545454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43</v>
      </c>
      <c r="B91" s="16" t="s">
        <v>34</v>
      </c>
      <c r="C91" s="1">
        <v>12</v>
      </c>
      <c r="D91" s="17">
        <v>0</v>
      </c>
      <c r="E91" s="17">
        <v>21200000</v>
      </c>
      <c r="F91" s="17">
        <v>541244</v>
      </c>
      <c r="G91" s="17">
        <v>243559.8</v>
      </c>
      <c r="H91" s="17">
        <v>22141.8</v>
      </c>
      <c r="I91" s="17">
        <v>221418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44</v>
      </c>
      <c r="B92" s="16" t="s">
        <v>34</v>
      </c>
      <c r="C92" s="1">
        <v>6</v>
      </c>
      <c r="D92" s="17">
        <v>0</v>
      </c>
      <c r="E92" s="17">
        <v>12700000</v>
      </c>
      <c r="F92" s="17">
        <v>311531</v>
      </c>
      <c r="G92" s="17">
        <v>140188.95</v>
      </c>
      <c r="H92" s="17">
        <v>12744.45</v>
      </c>
      <c r="I92" s="17">
        <v>127444.5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45</v>
      </c>
      <c r="B93" s="16" t="s">
        <v>32</v>
      </c>
      <c r="C93" s="1">
        <v>2</v>
      </c>
      <c r="D93" s="17">
        <v>3518000</v>
      </c>
      <c r="E93" s="17">
        <v>0</v>
      </c>
      <c r="F93" s="17">
        <v>0</v>
      </c>
      <c r="G93" s="17">
        <v>23000</v>
      </c>
      <c r="H93" s="17">
        <v>2090.909090909091</v>
      </c>
      <c r="I93" s="17">
        <v>20909.090909090908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46</v>
      </c>
      <c r="B94" s="16" t="s">
        <v>31</v>
      </c>
      <c r="C94" s="1">
        <v>1</v>
      </c>
      <c r="D94" s="17">
        <v>680000</v>
      </c>
      <c r="E94" s="17">
        <v>0</v>
      </c>
      <c r="F94" s="17">
        <v>0</v>
      </c>
      <c r="G94" s="17">
        <v>11500</v>
      </c>
      <c r="H94" s="17">
        <v>1045.4545454545455</v>
      </c>
      <c r="I94" s="17">
        <v>10454.545454545454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47</v>
      </c>
      <c r="B95" s="16" t="s">
        <v>30</v>
      </c>
      <c r="C95" s="1">
        <v>4</v>
      </c>
      <c r="D95" s="17">
        <v>344000</v>
      </c>
      <c r="E95" s="17">
        <v>0</v>
      </c>
      <c r="F95" s="17">
        <v>0</v>
      </c>
      <c r="G95" s="17">
        <v>154800.00000000003</v>
      </c>
      <c r="H95" s="17">
        <v>14072.727272727274</v>
      </c>
      <c r="I95" s="17">
        <v>140727.27272727274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48</v>
      </c>
      <c r="B96" s="16" t="s">
        <v>36</v>
      </c>
      <c r="C96" s="1">
        <v>1</v>
      </c>
      <c r="D96" s="17">
        <v>86000</v>
      </c>
      <c r="E96" s="17">
        <v>0</v>
      </c>
      <c r="F96" s="17">
        <v>0</v>
      </c>
      <c r="G96" s="17">
        <v>38700</v>
      </c>
      <c r="H96" s="17">
        <v>3518.181818181818</v>
      </c>
      <c r="I96" s="17">
        <v>35181.818181818184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49</v>
      </c>
      <c r="B97" s="16" t="s">
        <v>35</v>
      </c>
      <c r="C97" s="1">
        <v>1</v>
      </c>
      <c r="D97" s="17">
        <v>1199000</v>
      </c>
      <c r="E97" s="17">
        <v>0</v>
      </c>
      <c r="F97" s="17">
        <v>0</v>
      </c>
      <c r="G97" s="17">
        <v>11000</v>
      </c>
      <c r="H97" s="17">
        <v>1000</v>
      </c>
      <c r="I97" s="17">
        <v>10000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50</v>
      </c>
      <c r="B98" s="16" t="s">
        <v>32</v>
      </c>
      <c r="C98" s="1">
        <v>1</v>
      </c>
      <c r="D98" s="17">
        <v>899000</v>
      </c>
      <c r="E98" s="17">
        <v>0</v>
      </c>
      <c r="F98" s="17">
        <v>0</v>
      </c>
      <c r="G98" s="17">
        <v>11500</v>
      </c>
      <c r="H98" s="17">
        <v>1045.4545454545455</v>
      </c>
      <c r="I98" s="17">
        <v>10454.545454545454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51</v>
      </c>
      <c r="B99" s="16" t="s">
        <v>31</v>
      </c>
      <c r="C99" s="1">
        <v>2</v>
      </c>
      <c r="D99" s="17">
        <v>2827000</v>
      </c>
      <c r="E99" s="17">
        <v>0</v>
      </c>
      <c r="F99" s="17">
        <v>0</v>
      </c>
      <c r="G99" s="17">
        <v>23000</v>
      </c>
      <c r="H99" s="17">
        <v>2090.909090909091</v>
      </c>
      <c r="I99" s="17">
        <v>20909.090909090908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52</v>
      </c>
      <c r="B100" s="16" t="s">
        <v>33</v>
      </c>
      <c r="C100" s="1">
        <v>2</v>
      </c>
      <c r="D100" s="17">
        <v>9000000</v>
      </c>
      <c r="E100" s="17">
        <v>0</v>
      </c>
      <c r="F100" s="17">
        <v>160998</v>
      </c>
      <c r="G100" s="17">
        <v>88548.9</v>
      </c>
      <c r="H100" s="17">
        <v>8049.9</v>
      </c>
      <c r="I100" s="17">
        <v>80499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53</v>
      </c>
      <c r="B101" s="16" t="s">
        <v>34</v>
      </c>
      <c r="C101" s="1">
        <v>7</v>
      </c>
      <c r="D101" s="17">
        <v>0</v>
      </c>
      <c r="E101" s="17">
        <v>8900000</v>
      </c>
      <c r="F101" s="17">
        <v>222163</v>
      </c>
      <c r="G101" s="17">
        <v>99973.35000000002</v>
      </c>
      <c r="H101" s="17">
        <v>9088.4863636363643</v>
      </c>
      <c r="I101" s="17">
        <v>90884.863636363647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54</v>
      </c>
      <c r="B102" s="16" t="s">
        <v>37</v>
      </c>
      <c r="C102" s="1">
        <v>1</v>
      </c>
      <c r="D102" s="17">
        <v>1000000</v>
      </c>
      <c r="E102" s="17">
        <v>0</v>
      </c>
      <c r="F102" s="17">
        <v>12000</v>
      </c>
      <c r="G102" s="17">
        <v>6600</v>
      </c>
      <c r="H102" s="17">
        <v>600</v>
      </c>
      <c r="I102" s="17">
        <v>6000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55</v>
      </c>
      <c r="B103" s="16" t="s">
        <v>32</v>
      </c>
      <c r="C103" s="1">
        <v>1</v>
      </c>
      <c r="D103" s="17">
        <v>708000</v>
      </c>
      <c r="E103" s="17">
        <v>0</v>
      </c>
      <c r="F103" s="17">
        <v>0</v>
      </c>
      <c r="G103" s="17">
        <v>11500</v>
      </c>
      <c r="H103" s="17">
        <v>1045.4545454545455</v>
      </c>
      <c r="I103" s="17">
        <v>10454.545454545454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56</v>
      </c>
      <c r="B104" s="16" t="s">
        <v>31</v>
      </c>
      <c r="C104" s="1">
        <v>2</v>
      </c>
      <c r="D104" s="17">
        <v>2106000</v>
      </c>
      <c r="E104" s="17">
        <v>0</v>
      </c>
      <c r="F104" s="17">
        <v>0</v>
      </c>
      <c r="G104" s="17">
        <v>23000</v>
      </c>
      <c r="H104" s="17">
        <v>2090.909090909091</v>
      </c>
      <c r="I104" s="17">
        <v>20909.090909090908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57</v>
      </c>
      <c r="B105" s="16" t="s">
        <v>32</v>
      </c>
      <c r="C105" s="1">
        <v>1</v>
      </c>
      <c r="D105" s="17">
        <v>562000</v>
      </c>
      <c r="E105" s="17">
        <v>0</v>
      </c>
      <c r="F105" s="17">
        <v>0</v>
      </c>
      <c r="G105" s="17">
        <v>11500</v>
      </c>
      <c r="H105" s="17">
        <v>1045.4545454545455</v>
      </c>
      <c r="I105" s="17">
        <v>10454.545454545454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58</v>
      </c>
      <c r="B106" s="16" t="s">
        <v>38</v>
      </c>
      <c r="C106" s="1">
        <v>1</v>
      </c>
      <c r="D106" s="17">
        <v>0</v>
      </c>
      <c r="E106" s="17">
        <v>15000</v>
      </c>
      <c r="F106" s="17">
        <v>45045</v>
      </c>
      <c r="G106" s="17">
        <v>20270.25</v>
      </c>
      <c r="H106" s="17">
        <v>1842.75</v>
      </c>
      <c r="I106" s="17">
        <v>18427.5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59</v>
      </c>
      <c r="B107" s="16" t="s">
        <v>32</v>
      </c>
      <c r="C107" s="1">
        <v>1</v>
      </c>
      <c r="D107" s="17">
        <v>1646000</v>
      </c>
      <c r="E107" s="17">
        <v>0</v>
      </c>
      <c r="F107" s="17">
        <v>0</v>
      </c>
      <c r="G107" s="17">
        <v>11500</v>
      </c>
      <c r="H107" s="17">
        <v>1045.4545454545455</v>
      </c>
      <c r="I107" s="17">
        <v>10454.545454545454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60</v>
      </c>
      <c r="B108" s="16" t="s">
        <v>32</v>
      </c>
      <c r="C108" s="1">
        <v>1</v>
      </c>
      <c r="D108" s="17">
        <v>2527000</v>
      </c>
      <c r="E108" s="17">
        <v>0</v>
      </c>
      <c r="F108" s="17">
        <v>0</v>
      </c>
      <c r="G108" s="17">
        <v>11500</v>
      </c>
      <c r="H108" s="17">
        <v>1045.4545454545455</v>
      </c>
      <c r="I108" s="17">
        <v>10454.545454545454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61</v>
      </c>
      <c r="B109" s="16" t="s">
        <v>31</v>
      </c>
      <c r="C109" s="1">
        <v>1</v>
      </c>
      <c r="D109" s="17">
        <v>1844000</v>
      </c>
      <c r="E109" s="17">
        <v>0</v>
      </c>
      <c r="F109" s="17">
        <v>0</v>
      </c>
      <c r="G109" s="17">
        <v>11500</v>
      </c>
      <c r="H109" s="17">
        <v>1045.4545454545455</v>
      </c>
      <c r="I109" s="17">
        <v>10454.545454545454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62</v>
      </c>
      <c r="B110" s="16" t="s">
        <v>32</v>
      </c>
      <c r="C110" s="1">
        <v>1</v>
      </c>
      <c r="D110" s="17">
        <v>746000</v>
      </c>
      <c r="E110" s="17">
        <v>0</v>
      </c>
      <c r="F110" s="17">
        <v>0</v>
      </c>
      <c r="G110" s="17">
        <v>11500</v>
      </c>
      <c r="H110" s="17">
        <v>1045.4545454545455</v>
      </c>
      <c r="I110" s="17">
        <v>10454.545454545454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63</v>
      </c>
      <c r="B111" s="16" t="s">
        <v>30</v>
      </c>
      <c r="C111" s="1">
        <v>5</v>
      </c>
      <c r="D111" s="17">
        <v>430000</v>
      </c>
      <c r="E111" s="17">
        <v>0</v>
      </c>
      <c r="F111" s="17">
        <v>0</v>
      </c>
      <c r="G111" s="17">
        <v>193500.00000000003</v>
      </c>
      <c r="H111" s="17">
        <v>17590.909090909092</v>
      </c>
      <c r="I111" s="17">
        <v>175909.09090909091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64</v>
      </c>
      <c r="B112" s="16" t="s">
        <v>31</v>
      </c>
      <c r="C112" s="1">
        <v>2</v>
      </c>
      <c r="D112" s="17">
        <v>3294000</v>
      </c>
      <c r="E112" s="17">
        <v>0</v>
      </c>
      <c r="F112" s="17">
        <v>0</v>
      </c>
      <c r="G112" s="17">
        <v>23000</v>
      </c>
      <c r="H112" s="17">
        <v>2090.909090909091</v>
      </c>
      <c r="I112" s="17">
        <v>20909.090909090908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65</v>
      </c>
      <c r="B113" s="16" t="s">
        <v>29</v>
      </c>
      <c r="C113" s="1">
        <v>3</v>
      </c>
      <c r="D113" s="17">
        <v>7434000</v>
      </c>
      <c r="E113" s="17">
        <v>0</v>
      </c>
      <c r="F113" s="17">
        <v>0</v>
      </c>
      <c r="G113" s="17">
        <v>32217</v>
      </c>
      <c r="H113" s="17">
        <v>2928.8181818181815</v>
      </c>
      <c r="I113" s="17">
        <v>29288.18181818182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66</v>
      </c>
      <c r="B114" s="16" t="s">
        <v>30</v>
      </c>
      <c r="C114" s="1">
        <v>2</v>
      </c>
      <c r="D114" s="17">
        <v>172000</v>
      </c>
      <c r="E114" s="17">
        <v>0</v>
      </c>
      <c r="F114" s="17">
        <v>0</v>
      </c>
      <c r="G114" s="17">
        <v>77400</v>
      </c>
      <c r="H114" s="17">
        <v>7036.363636363636</v>
      </c>
      <c r="I114" s="17">
        <v>70363.636363636368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="10" customFormat="1">
      <c r="A115" s="5"/>
      <c r="B115" s="6" t="s">
        <v>22</v>
      </c>
      <c r="C115" s="7">
        <f>sum(c49:c114)</f>
      </c>
      <c r="D115" s="18">
        <f>sum(d49:d114)</f>
      </c>
      <c r="E115" s="18">
        <f>sum(e49:e114)</f>
      </c>
      <c r="F115" s="18">
        <f>sum(f49:f114)</f>
      </c>
      <c r="G115" s="18">
        <f>sum(g49:g114)</f>
      </c>
      <c r="H115" s="18">
        <f>sum(h49:h114)</f>
      </c>
      <c r="I115" s="18">
        <f>sum(i49:i114)</f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5" t="s">
        <v>39</v>
      </c>
      <c r="B124" s="6" t="s">
        <v>39</v>
      </c>
      <c r="C124" s="1"/>
      <c r="D124" s="1"/>
      <c r="E124" s="1"/>
      <c r="F124" s="1"/>
      <c r="G124" s="5" t="s">
        <v>40</v>
      </c>
      <c r="H124" s="5" t="s">
        <v>40</v>
      </c>
      <c r="I124" s="5" t="s">
        <v>40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5" t="s">
        <v>41</v>
      </c>
      <c r="B127" s="6" t="s">
        <v>41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21">
        <v>43112.6199897106</v>
      </c>
      <c r="D128" s="21">
        <v>43112.6199897106</v>
      </c>
      <c r="E128" s="21">
        <v>43112.6199897106</v>
      </c>
      <c r="F128" s="21">
        <v>43112.6199897106</v>
      </c>
      <c r="G128" s="21">
        <v>43112.6199897106</v>
      </c>
      <c r="H128" s="21">
        <v>43112.6199897106</v>
      </c>
      <c r="I128" s="21">
        <v>43112.6199897106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47:I47"/>
    <mergeCell ref="A124:B124"/>
    <mergeCell ref="A127:B127"/>
    <mergeCell ref="G124:I124"/>
    <mergeCell ref="C128:I128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