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<sst xmlns="http://schemas.openxmlformats.org/spreadsheetml/2006/main" count="37" uniqueCount="37">
  <si>
    <t xml:space="preserve">TỔNG CÔNG TY BƯU ĐIỆN VIỆT NAM 
 BƯU ĐIỆN TỈNH SÓC TRĂNG</t>
  </si>
  <si>
    <t xml:space="preserve">TP/ Huyện: </t>
  </si>
  <si>
    <t>Tất cả</t>
  </si>
  <si>
    <t xml:space="preserve">Bưu cục/ VHX: </t>
  </si>
  <si>
    <t>Thời gian:</t>
  </si>
  <si>
    <t>Từ 14/01/2018 đến 17/01/2018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</si>
  <si>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</si>
  <si>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</si>
  <si>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</si>
  <si>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</si>
  <si>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</si>
  <si>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</si>
  <si>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</si>
  <si>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</si>
  <si>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 xml:space="preserve">Doanh thu 
tính lương</t>
  </si>
  <si>
    <t>Bưu kiện liên tỉnh</t>
  </si>
  <si>
    <t>Bưu kiện nội tỉnh</t>
  </si>
  <si>
    <t>Chuyển phát CMND liên tỉnh</t>
  </si>
  <si>
    <t>Chuyển phát CMND nội tỉnh</t>
  </si>
  <si>
    <t>Chuyển phát Hộ chiếu liên tỉnh</t>
  </si>
  <si>
    <t>Chuyển phát Hộ chiếu nội tỉnh</t>
  </si>
  <si>
    <t>Cước COD EMS liên tỉnh</t>
  </si>
  <si>
    <t>Cước COD EMS nội tỉnh</t>
  </si>
  <si>
    <t>EMS C</t>
  </si>
  <si>
    <t>EMS liên tỉnh</t>
  </si>
  <si>
    <t>EMS nội tỉnh</t>
  </si>
  <si>
    <t>EMS phát trước 10H</t>
  </si>
  <si>
    <t>EMS Quốc tế</t>
  </si>
  <si>
    <t>Tem thư BP Công ích</t>
  </si>
  <si>
    <t>Tổng cộng</t>
  </si>
  <si>
    <t>II. Nhóm Tài Chính Bưu Chính</t>
  </si>
  <si>
    <t xml:space="preserve">Số tiền 
thu hộ</t>
  </si>
  <si>
    <t xml:space="preserve">Số tiền 
chi hộ</t>
  </si>
  <si>
    <t>Số tiền cước</t>
  </si>
  <si>
    <t xml:space="preserve">Doanh thu 
 trước thuế</t>
  </si>
  <si>
    <t>Thuế vAT</t>
  </si>
  <si>
    <t>2104-TRẢ CHUYỂN TIỀN COD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</si>
</sst>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sz val="9"/>
      <name val="Segoe UI"/>
    </font>
    <font>
      <b/>
      <sz val="9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2" applyFont="1" xfId="0">
      <alignment horizontal="center" vertical="center"/>
    </xf>
    <xf numFmtId="0" applyNumberFormat="1" fontId="3" applyFont="1" xfId="0">
      <alignment horizontal="center" vertical="center"/>
    </xf>
    <xf numFmtId="0" applyNumberFormat="1" fontId="2" applyFont="1" xfId="0">
      <alignment vertical="center"/>
    </xf>
    <xf numFmtId="0" applyNumberFormat="1" fontId="3" applyFont="1" xfId="0">
      <alignment vertical="center"/>
    </xf>
    <xf numFmtId="4" applyNumberFormat="1" fontId="2" applyFont="1" xfId="0">
      <alignment vertical="center"/>
    </xf>
    <xf numFmtId="0" applyNumberFormat="1" fontId="2" applyFont="1" xfId="0">
      <alignment horizontal="left" vertical="center"/>
    </xf>
    <xf numFmtId="0" applyNumberFormat="1" fontId="2" applyFont="1" xfId="0">
      <alignment vertical="center" wrapText="1"/>
    </xf>
    <xf numFmtId="0" applyNumberFormat="1" fontId="2" applyFont="1" fillId="2" applyFill="1" xfId="0">
      <alignment horizontal="center" vertical="center" wrapText="1"/>
    </xf>
    <xf numFmtId="0" applyNumberFormat="1" fontId="3" applyFont="1" xfId="0">
      <alignment horizontal="center" vertical="center" wrapText="1"/>
    </xf>
    <xf numFmtId="0" applyNumberFormat="1" fontId="3" applyFont="1" xfId="0">
      <alignment horizontal="left" vertical="center" indent="2"/>
    </xf>
    <xf numFmtId="0" applyNumberFormat="1" fontId="3" applyFont="1" xfId="0">
      <alignment horizontal="right" vertical="center" indent="1"/>
    </xf>
    <xf numFmtId="0" applyNumberFormat="1" fontId="3" applyFont="1" xfId="0">
      <alignment horizontal="right" vertical="center" wrapText="1" indent="1"/>
    </xf>
    <xf numFmtId="0" applyNumberFormat="1" fontId="2" applyFont="1" xfId="0">
      <alignment horizontal="left" vertical="center" wrapText="1"/>
    </xf>
    <xf numFmtId="0" applyNumberFormat="1" fontId="2" applyFont="1" xfId="0">
      <alignment horizontal="center"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H24">
  <autoFilter ref="A10:H24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oanh thu _x000A_tính lươ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8:I29">
  <autoFilter ref="A28:I29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cước"/>
    <tableColumn id="7" name="Doanh thu _x000A_ 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4" customWidth="1" style="1"/>
    <col min="2" max="2" width="25.365230015346" customWidth="1" style="5"/>
    <col min="3" max="3" width="6.5" customWidth="1"/>
    <col min="4" max="4" width="14.86" customWidth="1"/>
    <col min="5" max="5" width="13.5" customWidth="1"/>
    <col min="6" max="6" width="14.86" customWidth="1"/>
    <col min="7" max="7" width="12.23" customWidth="1"/>
    <col min="8" max="8" width="14.86" customWidth="1"/>
    <col min="9" max="9" width="14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2" customFormat="1">
      <c r="A1" s="14" t="s">
        <v>0</v>
      </c>
      <c r="B1" s="14" t="s">
        <v>0</v>
      </c>
      <c r="C1" s="14" t="s">
        <v>0</v>
      </c>
      <c r="D1" s="14"/>
      <c r="E1" s="14"/>
      <c r="F1" s="14"/>
      <c r="G1" s="14"/>
      <c r="H1" s="1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6"/>
      <c r="B2" s="12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="2" customFormat="1">
      <c r="A3" s="7">
        <f ref="A3:H3" t="shared" si="1">upper("Bảng kê thu tiền tại bưu cục - tổng hợp")</f>
      </c>
      <c r="B3" s="14">
        <f t="shared" si="1"/>
      </c>
      <c r="C3" s="7">
        <f t="shared" si="1"/>
      </c>
      <c r="D3" s="7">
        <f t="shared" si="1"/>
      </c>
      <c r="E3" s="7">
        <f t="shared" si="1"/>
      </c>
      <c r="F3" s="7">
        <f t="shared" si="1"/>
      </c>
      <c r="G3" s="7">
        <f t="shared" si="1"/>
      </c>
      <c r="H3" s="7">
        <f t="shared" si="1"/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="3" customFormat="1">
      <c r="A4" s="16" t="s">
        <v>1</v>
      </c>
      <c r="B4" s="17" t="s">
        <v>1</v>
      </c>
      <c r="C4" s="15" t="s">
        <v>2</v>
      </c>
      <c r="D4" s="15" t="s">
        <v>2</v>
      </c>
      <c r="E4" s="15" t="s">
        <v>2</v>
      </c>
      <c r="F4" s="15" t="s">
        <v>2</v>
      </c>
      <c r="G4" s="15" t="s">
        <v>2</v>
      </c>
      <c r="H4" s="15" t="s">
        <v>2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="3" customFormat="1">
      <c r="A5" s="16" t="s">
        <v>3</v>
      </c>
      <c r="B5" s="17" t="s">
        <v>3</v>
      </c>
      <c r="C5" s="15" t="s">
        <v>2</v>
      </c>
      <c r="D5" s="15" t="s">
        <v>2</v>
      </c>
      <c r="E5" s="15" t="s">
        <v>2</v>
      </c>
      <c r="F5" s="15" t="s">
        <v>2</v>
      </c>
      <c r="G5" s="15" t="s">
        <v>2</v>
      </c>
      <c r="H5" s="15" t="s">
        <v>2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="3" customFormat="1">
      <c r="A6" s="16" t="s">
        <v>4</v>
      </c>
      <c r="B6" s="17" t="s">
        <v>4</v>
      </c>
      <c r="C6" s="15" t="s">
        <v>5</v>
      </c>
      <c r="D6" s="15" t="s">
        <v>5</v>
      </c>
      <c r="E6" s="15" t="s">
        <v>5</v>
      </c>
      <c r="F6" s="15" t="s">
        <v>5</v>
      </c>
      <c r="G6" s="15" t="s">
        <v>5</v>
      </c>
      <c r="H6" s="15" t="s">
        <v>5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6"/>
      <c r="B7" s="12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/>
      <c r="B8" s="12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="4" customFormat="1">
      <c r="A9" s="11" t="s">
        <v>6</v>
      </c>
      <c r="B9" s="18" t="s">
        <v>6</v>
      </c>
      <c r="C9" s="11" t="s">
        <v>6</v>
      </c>
      <c r="D9" s="11" t="s">
        <v>6</v>
      </c>
      <c r="E9" s="11" t="s">
        <v>6</v>
      </c>
      <c r="F9" s="11" t="s">
        <v>6</v>
      </c>
      <c r="G9" s="11" t="s">
        <v>6</v>
      </c>
      <c r="H9" s="11" t="s">
        <v>6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42.23" customHeight="1" s="5" customFormat="1">
      <c r="A10" s="13" t="s">
        <v>7</v>
      </c>
      <c r="B10" s="13" t="s">
        <v>8</v>
      </c>
      <c r="C10" s="13" t="s">
        <v>9</v>
      </c>
      <c r="D10" s="13" t="s">
        <v>10</v>
      </c>
      <c r="E10" s="13" t="s">
        <v>11</v>
      </c>
      <c r="F10" s="13" t="s">
        <v>12</v>
      </c>
      <c r="G10" s="13" t="s">
        <v>13</v>
      </c>
      <c r="H10" s="13" t="s">
        <v>14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6">
        <v>1</v>
      </c>
      <c r="B11" s="12" t="s">
        <v>15</v>
      </c>
      <c r="C11" s="8">
        <v>21</v>
      </c>
      <c r="D11" s="10">
        <v>772442</v>
      </c>
      <c r="E11" s="10">
        <v>0</v>
      </c>
      <c r="F11" s="10">
        <v>702220</v>
      </c>
      <c r="G11" s="10">
        <v>70222</v>
      </c>
      <c r="H11" s="10">
        <v>407287.59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>
        <v>2</v>
      </c>
      <c r="B12" s="12" t="s">
        <v>16</v>
      </c>
      <c r="C12" s="8">
        <v>1</v>
      </c>
      <c r="D12" s="10">
        <v>11440</v>
      </c>
      <c r="E12" s="10">
        <v>0</v>
      </c>
      <c r="F12" s="10">
        <v>10400</v>
      </c>
      <c r="G12" s="10">
        <v>1040</v>
      </c>
      <c r="H12" s="10">
        <v>10400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>
        <v>3</v>
      </c>
      <c r="B13" s="12" t="s">
        <v>17</v>
      </c>
      <c r="C13" s="8">
        <v>12</v>
      </c>
      <c r="D13" s="10">
        <v>366000</v>
      </c>
      <c r="E13" s="10">
        <v>0</v>
      </c>
      <c r="F13" s="10">
        <v>332727.27272727276</v>
      </c>
      <c r="G13" s="10">
        <v>33272.727272727272</v>
      </c>
      <c r="H13" s="10">
        <v>156381.81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>
        <v>4</v>
      </c>
      <c r="B14" s="12" t="s">
        <v>18</v>
      </c>
      <c r="C14" s="8">
        <v>54</v>
      </c>
      <c r="D14" s="10">
        <v>1608000</v>
      </c>
      <c r="E14" s="10">
        <v>0</v>
      </c>
      <c r="F14" s="10">
        <v>1461818.1818181817</v>
      </c>
      <c r="G14" s="10">
        <v>146181.81818181818</v>
      </c>
      <c r="H14" s="10">
        <v>1315636.38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>
        <v>5</v>
      </c>
      <c r="B15" s="12" t="s">
        <v>19</v>
      </c>
      <c r="C15" s="8">
        <v>2</v>
      </c>
      <c r="D15" s="10">
        <v>61000</v>
      </c>
      <c r="E15" s="10">
        <v>0</v>
      </c>
      <c r="F15" s="10">
        <v>55454.545454545456</v>
      </c>
      <c r="G15" s="10">
        <v>5545.454545454545</v>
      </c>
      <c r="H15" s="10">
        <v>26063.64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>
        <v>6</v>
      </c>
      <c r="B16" s="12" t="s">
        <v>20</v>
      </c>
      <c r="C16" s="8">
        <v>5</v>
      </c>
      <c r="D16" s="10">
        <v>150000</v>
      </c>
      <c r="E16" s="10">
        <v>0</v>
      </c>
      <c r="F16" s="10">
        <v>136363.63636363635</v>
      </c>
      <c r="G16" s="10">
        <v>13636.363636363636</v>
      </c>
      <c r="H16" s="10">
        <v>136363.64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>
        <v>7</v>
      </c>
      <c r="B17" s="12" t="s">
        <v>21</v>
      </c>
      <c r="C17" s="8">
        <v>24</v>
      </c>
      <c r="D17" s="10">
        <v>403400</v>
      </c>
      <c r="E17" s="10">
        <v>0</v>
      </c>
      <c r="F17" s="10">
        <v>366727.27272727276</v>
      </c>
      <c r="G17" s="10">
        <v>36672.727272727279</v>
      </c>
      <c r="H17" s="10">
        <v>172361.81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>
        <v>8</v>
      </c>
      <c r="B18" s="12" t="s">
        <v>22</v>
      </c>
      <c r="C18" s="8">
        <v>7</v>
      </c>
      <c r="D18" s="10">
        <v>99000</v>
      </c>
      <c r="E18" s="10">
        <v>0</v>
      </c>
      <c r="F18" s="10">
        <v>90000</v>
      </c>
      <c r="G18" s="10">
        <v>9000</v>
      </c>
      <c r="H18" s="10">
        <v>81000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>
        <v>9</v>
      </c>
      <c r="B19" s="12" t="s">
        <v>23</v>
      </c>
      <c r="C19" s="8">
        <v>21</v>
      </c>
      <c r="D19" s="10">
        <v>0</v>
      </c>
      <c r="E19" s="10">
        <v>425683</v>
      </c>
      <c r="F19" s="10">
        <v>386984.54545454547</v>
      </c>
      <c r="G19" s="10">
        <v>38698.454545454544</v>
      </c>
      <c r="H19" s="10">
        <v>181882.73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>
        <v>10</v>
      </c>
      <c r="B20" s="12" t="s">
        <v>24</v>
      </c>
      <c r="C20" s="8">
        <v>407</v>
      </c>
      <c r="D20" s="10">
        <v>9309754</v>
      </c>
      <c r="E20" s="10">
        <v>0</v>
      </c>
      <c r="F20" s="10">
        <v>8463412.7272727266</v>
      </c>
      <c r="G20" s="10">
        <v>846341.27272727271</v>
      </c>
      <c r="H20" s="10">
        <v>3977804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>
        <v>11</v>
      </c>
      <c r="B21" s="12" t="s">
        <v>25</v>
      </c>
      <c r="C21" s="8">
        <v>27</v>
      </c>
      <c r="D21" s="10">
        <v>411393</v>
      </c>
      <c r="E21" s="10">
        <v>0</v>
      </c>
      <c r="F21" s="10">
        <v>373993.63636363641</v>
      </c>
      <c r="G21" s="10">
        <v>37399.36363636364</v>
      </c>
      <c r="H21" s="10">
        <v>336594.25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>
        <v>12</v>
      </c>
      <c r="B22" s="12" t="s">
        <v>26</v>
      </c>
      <c r="C22" s="8">
        <v>1</v>
      </c>
      <c r="D22" s="10">
        <v>16129</v>
      </c>
      <c r="E22" s="10">
        <v>0</v>
      </c>
      <c r="F22" s="10">
        <v>14662.727272727272</v>
      </c>
      <c r="G22" s="10">
        <v>1466.2727272727273</v>
      </c>
      <c r="H22" s="10">
        <v>5865.09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>
        <v>13</v>
      </c>
      <c r="B23" s="12" t="s">
        <v>27</v>
      </c>
      <c r="C23" s="8">
        <v>3</v>
      </c>
      <c r="D23" s="10">
        <v>2747131</v>
      </c>
      <c r="E23" s="10">
        <v>0</v>
      </c>
      <c r="F23" s="10">
        <v>2497391.8181818179</v>
      </c>
      <c r="G23" s="10">
        <v>249739.18181818179</v>
      </c>
      <c r="H23" s="10">
        <v>824139.31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>
        <v>14</v>
      </c>
      <c r="B24" s="12" t="s">
        <v>28</v>
      </c>
      <c r="C24" s="8">
        <v>80</v>
      </c>
      <c r="D24" s="10">
        <v>240000</v>
      </c>
      <c r="E24" s="10">
        <v>0</v>
      </c>
      <c r="F24" s="10">
        <v>240000</v>
      </c>
      <c r="G24" s="10">
        <v>0</v>
      </c>
      <c r="H24" s="10">
        <v>139200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="3" customFormat="1">
      <c r="A25" s="6"/>
      <c r="B25" s="19" t="s">
        <v>29</v>
      </c>
      <c r="C25" s="8">
        <f>sum(c11:c24)</f>
      </c>
      <c r="D25" s="10">
        <f>sum(D11:D24)</f>
      </c>
      <c r="E25" s="10">
        <f>sum(E11:E24)</f>
      </c>
      <c r="F25" s="10">
        <f>sum(F11:F24)</f>
      </c>
      <c r="G25" s="10">
        <f>sum(G11:G24)</f>
      </c>
      <c r="H25" s="10">
        <f>sum(H11:H24)</f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/>
      <c r="B26" s="12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="4" customFormat="1">
      <c r="A27" s="11" t="s">
        <v>30</v>
      </c>
      <c r="B27" s="18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50" customHeight="1" s="5" customFormat="1">
      <c r="A28" s="13" t="s">
        <v>7</v>
      </c>
      <c r="B28" s="13" t="s">
        <v>8</v>
      </c>
      <c r="C28" s="13" t="s">
        <v>9</v>
      </c>
      <c r="D28" s="13" t="s">
        <v>31</v>
      </c>
      <c r="E28" s="13" t="s">
        <v>32</v>
      </c>
      <c r="F28" s="13" t="s">
        <v>33</v>
      </c>
      <c r="G28" s="13" t="s">
        <v>34</v>
      </c>
      <c r="H28" s="13" t="s">
        <v>35</v>
      </c>
      <c r="I28" s="13" t="s">
        <v>14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6">
        <v>1</v>
      </c>
      <c r="B29" s="12" t="s">
        <v>36</v>
      </c>
      <c r="C29" s="8">
        <v>87</v>
      </c>
      <c r="D29" s="10">
        <v>0</v>
      </c>
      <c r="E29" s="10">
        <v>55479000</v>
      </c>
      <c r="F29" s="10">
        <v>0</v>
      </c>
      <c r="G29" s="10">
        <v>0</v>
      </c>
      <c r="H29" s="10">
        <v>0</v>
      </c>
      <c r="I29" s="10">
        <v>0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="3" customFormat="1">
      <c r="A30" s="6"/>
      <c r="B30" s="19" t="s">
        <v>29</v>
      </c>
      <c r="C30" s="8">
        <f>sum(c29:c29)</f>
      </c>
      <c r="D30" s="10">
        <f>sum(d29:d29)</f>
      </c>
      <c r="E30" s="10">
        <f>sum(e29:e29)</f>
      </c>
      <c r="F30" s="10">
        <f>sum(f29:f29)</f>
      </c>
      <c r="G30" s="10">
        <f>sum(g29:g29)</f>
      </c>
      <c r="H30" s="10">
        <f>sum(h29:h29)</f>
      </c>
      <c r="I30" s="10">
        <f>sum(i29:i29)</f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/>
      <c r="B31" s="12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6"/>
      <c r="B32" s="12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6"/>
      <c r="B33" s="12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6"/>
      <c r="B34" s="12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"/>
      <c r="B35" s="12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"/>
      <c r="B36" s="12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6"/>
      <c r="B37" s="12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"/>
      <c r="B38" s="1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6"/>
      <c r="B39" s="1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6"/>
      <c r="B40" s="12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6"/>
      <c r="B41" s="12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6"/>
      <c r="B42" s="1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6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6"/>
      <c r="B44" s="1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6"/>
      <c r="B45" s="12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6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6"/>
      <c r="B47" s="1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6"/>
      <c r="B48" s="1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6"/>
      <c r="B49" s="1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6"/>
      <c r="B50" s="12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6"/>
      <c r="B51" s="12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6"/>
      <c r="B52" s="1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6"/>
      <c r="B53" s="1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6"/>
      <c r="B54" s="12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6"/>
      <c r="B55" s="12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6"/>
      <c r="B56" s="12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6"/>
      <c r="B57" s="12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6"/>
      <c r="B58" s="12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6"/>
      <c r="B59" s="12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6"/>
      <c r="B60" s="12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6"/>
      <c r="B61" s="12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6"/>
      <c r="B62" s="1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6"/>
      <c r="B63" s="1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6"/>
      <c r="B64" s="1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6"/>
      <c r="B65" s="1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6"/>
      <c r="B66" s="1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6"/>
      <c r="B67" s="1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6"/>
      <c r="B68" s="1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6"/>
      <c r="B69" s="1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6"/>
      <c r="B70" s="1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6"/>
      <c r="B71" s="1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6"/>
      <c r="B72" s="1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6"/>
      <c r="B73" s="1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6"/>
      <c r="B74" s="1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6"/>
      <c r="B75" s="1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6"/>
      <c r="B76" s="1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6"/>
      <c r="B77" s="1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6"/>
      <c r="B78" s="1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6"/>
      <c r="B79" s="1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6"/>
      <c r="B80" s="1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6"/>
      <c r="B81" s="1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6"/>
      <c r="B82" s="1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6"/>
      <c r="B83" s="12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6"/>
      <c r="B84" s="12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6"/>
      <c r="B85" s="1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6"/>
      <c r="B86" s="12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6"/>
      <c r="B87" s="1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6"/>
      <c r="B88" s="12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6"/>
      <c r="B89" s="12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6"/>
      <c r="B90" s="12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6"/>
      <c r="B91" s="12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6"/>
      <c r="B92" s="1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6"/>
      <c r="B93" s="12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6"/>
      <c r="B94" s="1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6"/>
      <c r="B95" s="12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6"/>
      <c r="B96" s="12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6"/>
      <c r="B97" s="1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6"/>
      <c r="B98" s="1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6"/>
      <c r="B99" s="1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6"/>
      <c r="B100" s="1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6"/>
      <c r="B101" s="1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6"/>
      <c r="B102" s="1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6"/>
      <c r="B103" s="1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6"/>
      <c r="B104" s="1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6"/>
      <c r="B105" s="1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6"/>
      <c r="B106" s="12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6"/>
      <c r="B107" s="1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6"/>
      <c r="B108" s="12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6"/>
      <c r="B109" s="12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6"/>
      <c r="B110" s="12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6"/>
      <c r="B111" s="12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6"/>
      <c r="B112" s="1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6"/>
      <c r="B113" s="12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6"/>
      <c r="B114" s="12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6"/>
      <c r="B115" s="1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6"/>
      <c r="B116" s="12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6"/>
      <c r="B117" s="12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6"/>
      <c r="B118" s="12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6"/>
      <c r="B119" s="12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6"/>
      <c r="B120" s="12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6"/>
      <c r="B121" s="12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6"/>
      <c r="B122" s="12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6"/>
      <c r="B123" s="12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6"/>
      <c r="B124" s="12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6"/>
      <c r="B125" s="12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6"/>
      <c r="B126" s="12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6"/>
      <c r="B127" s="12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6"/>
      <c r="B128" s="1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6"/>
      <c r="B129" s="12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6"/>
      <c r="B130" s="1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6"/>
      <c r="B131" s="12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6"/>
      <c r="B132" s="12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6"/>
      <c r="B133" s="12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6"/>
      <c r="B134" s="12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6"/>
      <c r="B135" s="12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6"/>
      <c r="B136" s="12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6"/>
      <c r="B137" s="12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6"/>
      <c r="B138" s="12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6"/>
      <c r="B139" s="12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6"/>
      <c r="B140" s="12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6"/>
      <c r="B141" s="12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6"/>
      <c r="B142" s="12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6"/>
      <c r="B143" s="12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6"/>
      <c r="B144" s="12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6"/>
      <c r="B145" s="12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6"/>
      <c r="B146" s="12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6"/>
      <c r="B147" s="12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6"/>
      <c r="B148" s="12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6"/>
      <c r="B149" s="12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6"/>
      <c r="B150" s="12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6"/>
      <c r="B151" s="12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6"/>
      <c r="B152" s="12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6"/>
      <c r="B153" s="12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6"/>
      <c r="B154" s="12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6"/>
      <c r="B155" s="12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6"/>
      <c r="B156" s="12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6"/>
      <c r="B157" s="12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6"/>
      <c r="B158" s="12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6"/>
      <c r="B159" s="12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6"/>
      <c r="B160" s="12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6"/>
      <c r="B161" s="12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6"/>
      <c r="B162" s="12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6"/>
      <c r="B163" s="12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6"/>
      <c r="B164" s="12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6"/>
      <c r="B165" s="12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6"/>
      <c r="B166" s="12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6"/>
      <c r="B167" s="12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6"/>
      <c r="B168" s="12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6"/>
      <c r="B169" s="12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6"/>
      <c r="B170" s="12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6"/>
      <c r="B171" s="12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6"/>
      <c r="B172" s="12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6"/>
      <c r="B173" s="12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6"/>
      <c r="B174" s="12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6"/>
      <c r="B175" s="12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6"/>
      <c r="B176" s="12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6"/>
      <c r="B177" s="12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6"/>
      <c r="B178" s="12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6"/>
      <c r="B179" s="12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6"/>
      <c r="B180" s="12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6"/>
      <c r="B181" s="12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6"/>
      <c r="B182" s="12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6"/>
      <c r="B183" s="12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6"/>
      <c r="B184" s="12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6"/>
      <c r="B185" s="12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6"/>
      <c r="B186" s="1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6"/>
      <c r="B187" s="12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6"/>
      <c r="B188" s="12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6"/>
      <c r="B189" s="12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6"/>
      <c r="B190" s="1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6"/>
      <c r="B191" s="1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6"/>
      <c r="B192" s="1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6"/>
      <c r="B193" s="1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6"/>
      <c r="B194" s="1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6"/>
      <c r="B195" s="1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6"/>
      <c r="B196" s="1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6"/>
      <c r="B197" s="1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6"/>
      <c r="B198" s="1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6"/>
      <c r="B199" s="1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6"/>
      <c r="B200" s="1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6"/>
      <c r="B201" s="1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6"/>
      <c r="B202" s="1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6"/>
      <c r="B203" s="1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6"/>
      <c r="B204" s="1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6"/>
      <c r="B205" s="1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6"/>
      <c r="B206" s="1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6"/>
      <c r="B207" s="1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6"/>
      <c r="B208" s="1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6"/>
      <c r="B209" s="1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6"/>
      <c r="B210" s="12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6"/>
      <c r="B211" s="12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6"/>
      <c r="B212" s="12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6"/>
      <c r="B213" s="12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6"/>
      <c r="B214" s="12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6"/>
      <c r="B215" s="12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6"/>
      <c r="B216" s="12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6"/>
      <c r="B217" s="12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6"/>
      <c r="B218" s="12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6"/>
      <c r="B219" s="12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6"/>
      <c r="B220" s="12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6"/>
      <c r="B221" s="12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6"/>
      <c r="B222" s="12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6"/>
      <c r="B223" s="12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6"/>
      <c r="B224" s="12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6"/>
      <c r="B225" s="12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6"/>
      <c r="B226" s="12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6"/>
      <c r="B227" s="12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6"/>
      <c r="B228" s="12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6"/>
      <c r="B229" s="12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6"/>
      <c r="B230" s="12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6"/>
      <c r="B231" s="12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6"/>
      <c r="B232" s="12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6"/>
      <c r="B233" s="12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6"/>
      <c r="B234" s="12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6"/>
      <c r="B235" s="12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6"/>
      <c r="B236" s="12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6"/>
      <c r="B237" s="12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6"/>
      <c r="B238" s="12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6"/>
      <c r="B239" s="12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6"/>
      <c r="B240" s="12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6"/>
      <c r="B241" s="12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6"/>
      <c r="B242" s="12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6"/>
      <c r="B243" s="12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6"/>
      <c r="B244" s="12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6"/>
      <c r="B245" s="12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6"/>
      <c r="B246" s="12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6"/>
      <c r="B247" s="12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6"/>
      <c r="B248" s="12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6"/>
      <c r="B249" s="12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6"/>
      <c r="B250" s="12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6"/>
      <c r="B251" s="12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6"/>
      <c r="B252" s="12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6"/>
      <c r="B253" s="12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6"/>
      <c r="B254" s="12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6"/>
      <c r="B255" s="12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6"/>
      <c r="B256" s="12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6"/>
      <c r="B257" s="12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6"/>
      <c r="B258" s="12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6"/>
      <c r="B259" s="12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6"/>
      <c r="B260" s="12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6"/>
      <c r="B261" s="12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6"/>
      <c r="B262" s="12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6"/>
      <c r="B263" s="12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6"/>
      <c r="B264" s="12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6"/>
      <c r="B265" s="12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6"/>
      <c r="B266" s="12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6"/>
      <c r="B267" s="12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6"/>
      <c r="B268" s="12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6"/>
      <c r="B269" s="12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6"/>
      <c r="B270" s="12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6"/>
      <c r="B271" s="12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6"/>
      <c r="B272" s="12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6"/>
      <c r="B273" s="12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6"/>
      <c r="B274" s="12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6"/>
      <c r="B275" s="12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6"/>
      <c r="B276" s="12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6"/>
      <c r="B277" s="12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6"/>
      <c r="B278" s="12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6"/>
      <c r="B279" s="12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6"/>
      <c r="B280" s="12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6"/>
      <c r="B281" s="12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6"/>
      <c r="B282" s="12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6"/>
      <c r="B283" s="12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6"/>
      <c r="B284" s="12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6"/>
      <c r="B285" s="12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6"/>
      <c r="B286" s="12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6"/>
      <c r="B287" s="12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6"/>
      <c r="B288" s="12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6"/>
      <c r="B289" s="12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6"/>
      <c r="B290" s="12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6"/>
      <c r="B291" s="12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6"/>
      <c r="B292" s="12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6"/>
      <c r="B293" s="12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6"/>
      <c r="B294" s="12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6"/>
      <c r="B295" s="12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6"/>
      <c r="B296" s="12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6"/>
      <c r="B297" s="12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6"/>
      <c r="B298" s="12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6"/>
      <c r="B299" s="12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6"/>
      <c r="B300" s="12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6"/>
      <c r="B301" s="12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6"/>
      <c r="B302" s="12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6"/>
      <c r="B303" s="12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6"/>
      <c r="B304" s="12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6"/>
      <c r="B305" s="12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6"/>
      <c r="B306" s="12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6"/>
      <c r="B307" s="12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6"/>
      <c r="B308" s="12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6"/>
      <c r="B309" s="12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6"/>
      <c r="B310" s="12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6"/>
      <c r="B311" s="12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6"/>
      <c r="B312" s="12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6"/>
      <c r="B313" s="12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6"/>
      <c r="B314" s="12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6"/>
      <c r="B315" s="12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6"/>
      <c r="B316" s="12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6"/>
      <c r="B317" s="12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6"/>
      <c r="B318" s="12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6"/>
      <c r="B319" s="12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6"/>
      <c r="B320" s="12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6"/>
      <c r="B321" s="12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6"/>
      <c r="B322" s="12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6"/>
      <c r="B323" s="12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6"/>
      <c r="B324" s="12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6"/>
      <c r="B325" s="12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6"/>
      <c r="B326" s="12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6"/>
      <c r="B327" s="12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6"/>
      <c r="B328" s="12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6"/>
      <c r="B329" s="12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6"/>
      <c r="B330" s="12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6"/>
      <c r="B331" s="12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6"/>
      <c r="B332" s="12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6"/>
      <c r="B333" s="12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6"/>
      <c r="B334" s="12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6"/>
      <c r="B335" s="12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6"/>
      <c r="B336" s="12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6"/>
      <c r="B337" s="12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6"/>
      <c r="B338" s="12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6"/>
      <c r="B339" s="12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6"/>
      <c r="B340" s="12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6"/>
      <c r="B341" s="12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6"/>
      <c r="B342" s="12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6"/>
      <c r="B343" s="12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6"/>
      <c r="B344" s="12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6"/>
      <c r="B345" s="12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6"/>
      <c r="B346" s="12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6"/>
      <c r="B347" s="12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6"/>
      <c r="B348" s="12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6"/>
      <c r="B349" s="12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6"/>
      <c r="B350" s="12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6"/>
      <c r="B351" s="12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6"/>
      <c r="B352" s="12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6"/>
      <c r="B353" s="12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6"/>
      <c r="B354" s="12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6"/>
      <c r="B355" s="12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6"/>
      <c r="B356" s="12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6"/>
      <c r="B357" s="12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6"/>
      <c r="B358" s="12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6"/>
      <c r="B359" s="12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6"/>
      <c r="B360" s="12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6"/>
      <c r="B361" s="12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6"/>
      <c r="B362" s="12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6"/>
      <c r="B363" s="12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6"/>
      <c r="B364" s="12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6"/>
      <c r="B365" s="12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6"/>
      <c r="B366" s="12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6"/>
      <c r="B367" s="12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6"/>
      <c r="B368" s="12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6"/>
      <c r="B369" s="12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6"/>
      <c r="B370" s="12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6"/>
      <c r="B371" s="12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6"/>
      <c r="B372" s="12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6"/>
      <c r="B373" s="12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6"/>
      <c r="B374" s="12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6"/>
      <c r="B375" s="12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6"/>
      <c r="B376" s="12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6"/>
      <c r="B377" s="12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6"/>
      <c r="B378" s="12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6"/>
      <c r="B379" s="12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6"/>
      <c r="B380" s="12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6"/>
      <c r="B381" s="12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6"/>
      <c r="B382" s="12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6"/>
      <c r="B383" s="12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6"/>
      <c r="B384" s="12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6"/>
      <c r="B385" s="12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6"/>
      <c r="B386" s="12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6"/>
      <c r="B387" s="12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6"/>
      <c r="B388" s="12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6"/>
      <c r="B389" s="12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6"/>
      <c r="B390" s="12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6"/>
      <c r="B391" s="12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6"/>
      <c r="B392" s="12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6"/>
      <c r="B393" s="12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6"/>
      <c r="B394" s="12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6"/>
      <c r="B395" s="12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6"/>
      <c r="B396" s="12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6"/>
      <c r="B397" s="12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6"/>
      <c r="B398" s="12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6"/>
      <c r="B399" s="12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6"/>
      <c r="B400" s="12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6"/>
      <c r="B401" s="12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6"/>
      <c r="B402" s="12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6"/>
      <c r="B403" s="12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6"/>
      <c r="B404" s="12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6"/>
      <c r="B405" s="12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6"/>
      <c r="B406" s="12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6"/>
      <c r="B407" s="12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6"/>
      <c r="B408" s="12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6"/>
      <c r="B409" s="12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6"/>
      <c r="B410" s="12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6"/>
      <c r="B411" s="12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6"/>
      <c r="B412" s="12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6"/>
      <c r="B413" s="12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6"/>
      <c r="B414" s="12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6"/>
      <c r="B415" s="12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6"/>
      <c r="B416" s="12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6"/>
      <c r="B417" s="12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6"/>
      <c r="B418" s="12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6"/>
      <c r="B419" s="12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6"/>
      <c r="B420" s="12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6"/>
      <c r="B421" s="12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6"/>
      <c r="B422" s="12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6"/>
      <c r="B423" s="12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6"/>
      <c r="B424" s="12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6"/>
      <c r="B425" s="12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6"/>
      <c r="B426" s="12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6"/>
      <c r="B427" s="12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6"/>
      <c r="B428" s="12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6"/>
      <c r="B429" s="12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6"/>
      <c r="B430" s="12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6"/>
      <c r="B431" s="12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6"/>
      <c r="B432" s="12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6"/>
      <c r="B433" s="12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6"/>
      <c r="B434" s="12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6"/>
      <c r="B435" s="12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6"/>
      <c r="B436" s="12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6"/>
      <c r="B437" s="12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6"/>
      <c r="B438" s="12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6"/>
      <c r="B439" s="12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6"/>
      <c r="B440" s="12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6"/>
      <c r="B441" s="12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6"/>
      <c r="B442" s="12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6"/>
      <c r="B443" s="12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6"/>
      <c r="B444" s="12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6"/>
      <c r="B445" s="12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6"/>
      <c r="B446" s="12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6"/>
      <c r="B447" s="12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6"/>
      <c r="B448" s="12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6"/>
      <c r="B449" s="12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6"/>
      <c r="B450" s="12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6"/>
      <c r="B451" s="12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6"/>
      <c r="B452" s="12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6"/>
      <c r="B453" s="12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6"/>
      <c r="B454" s="12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6"/>
      <c r="B455" s="12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6"/>
      <c r="B456" s="12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6"/>
      <c r="B457" s="12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6"/>
      <c r="B458" s="1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6"/>
      <c r="B459" s="12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6"/>
      <c r="B460" s="12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6"/>
      <c r="B461" s="12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6"/>
      <c r="B462" s="12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6"/>
      <c r="B463" s="12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6"/>
      <c r="B464" s="12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6"/>
      <c r="B465" s="12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6"/>
      <c r="B466" s="12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6"/>
      <c r="B467" s="12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6"/>
      <c r="B468" s="12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6"/>
      <c r="B469" s="12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6"/>
      <c r="B470" s="12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6"/>
      <c r="B471" s="12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6"/>
      <c r="B472" s="12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6"/>
      <c r="B473" s="12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6"/>
      <c r="B474" s="12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6"/>
      <c r="B475" s="12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6"/>
      <c r="B476" s="12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6"/>
      <c r="B477" s="12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6"/>
      <c r="B478" s="12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6"/>
      <c r="B479" s="12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6"/>
      <c r="B480" s="12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6"/>
      <c r="B481" s="12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6"/>
      <c r="B482" s="12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6"/>
      <c r="B483" s="12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6"/>
      <c r="B484" s="12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6"/>
      <c r="B485" s="12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6"/>
      <c r="B486" s="12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6"/>
      <c r="B487" s="12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6"/>
      <c r="B488" s="12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6"/>
      <c r="B489" s="12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6"/>
      <c r="B490" s="12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6"/>
      <c r="B491" s="12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6"/>
      <c r="B492" s="12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6"/>
      <c r="B493" s="12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6"/>
      <c r="B494" s="12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6"/>
      <c r="B495" s="12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6"/>
      <c r="B496" s="12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6"/>
      <c r="B497" s="12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6"/>
      <c r="B498" s="12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6"/>
      <c r="B499" s="12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6"/>
      <c r="B500" s="12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6"/>
      <c r="B501" s="12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6"/>
      <c r="B502" s="12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6"/>
      <c r="B503" s="12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6"/>
      <c r="B504" s="12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6"/>
      <c r="B505" s="12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6"/>
      <c r="B506" s="12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6"/>
      <c r="B507" s="12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6"/>
      <c r="B508" s="12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6"/>
      <c r="B509" s="12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6"/>
      <c r="B510" s="12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6"/>
      <c r="B511" s="12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6"/>
      <c r="B512" s="12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6"/>
      <c r="B513" s="12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6"/>
      <c r="B514" s="12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6"/>
      <c r="B515" s="12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6"/>
      <c r="B516" s="12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6"/>
      <c r="B517" s="12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6"/>
      <c r="B518" s="12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6"/>
      <c r="B519" s="12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6"/>
      <c r="B520" s="12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6"/>
      <c r="B521" s="12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6"/>
      <c r="B522" s="12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6"/>
      <c r="B523" s="12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6"/>
      <c r="B524" s="12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6"/>
      <c r="B525" s="12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6"/>
      <c r="B526" s="12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6"/>
      <c r="B527" s="12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6"/>
      <c r="B528" s="12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6"/>
      <c r="B529" s="12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6"/>
      <c r="B530" s="12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6"/>
      <c r="B531" s="12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6"/>
      <c r="B532" s="12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6"/>
      <c r="B533" s="12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6"/>
      <c r="B534" s="12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6"/>
      <c r="B535" s="12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6"/>
      <c r="B536" s="12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6"/>
      <c r="B537" s="12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6"/>
      <c r="B538" s="12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6"/>
      <c r="B539" s="12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6"/>
      <c r="B540" s="12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6"/>
      <c r="B541" s="12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6"/>
      <c r="B542" s="12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6"/>
      <c r="B543" s="12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6"/>
      <c r="B544" s="12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6"/>
      <c r="B545" s="12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6"/>
      <c r="B546" s="12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6"/>
      <c r="B547" s="12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6"/>
      <c r="B548" s="12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6"/>
      <c r="B549" s="12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6"/>
      <c r="B550" s="12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6"/>
      <c r="B551" s="12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6"/>
      <c r="B552" s="12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6"/>
      <c r="B553" s="12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6"/>
      <c r="B554" s="12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6"/>
      <c r="B555" s="12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6"/>
      <c r="B556" s="12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6"/>
      <c r="B557" s="12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6"/>
      <c r="B558" s="12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6"/>
      <c r="B559" s="12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6"/>
      <c r="B560" s="12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6"/>
      <c r="B561" s="12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6"/>
      <c r="B562" s="12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6"/>
      <c r="B563" s="12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6"/>
      <c r="B564" s="12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6"/>
      <c r="B565" s="12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6"/>
      <c r="B566" s="12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6"/>
      <c r="B567" s="12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6"/>
      <c r="B568" s="12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6"/>
      <c r="B569" s="12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6"/>
      <c r="B570" s="12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6"/>
      <c r="B571" s="12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6"/>
      <c r="B572" s="12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6"/>
      <c r="B573" s="12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6"/>
      <c r="B574" s="12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6"/>
      <c r="B575" s="12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6"/>
      <c r="B576" s="12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6"/>
      <c r="B577" s="12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6"/>
      <c r="B578" s="12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6"/>
      <c r="B579" s="12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6"/>
      <c r="B580" s="12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6"/>
      <c r="B581" s="12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6"/>
      <c r="B582" s="12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6"/>
      <c r="B583" s="12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6"/>
      <c r="B584" s="12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6"/>
      <c r="B585" s="12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6"/>
      <c r="B586" s="12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6"/>
      <c r="B587" s="12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6"/>
      <c r="B588" s="12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6"/>
      <c r="B589" s="12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6"/>
      <c r="B590" s="12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6"/>
      <c r="B591" s="12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6"/>
      <c r="B592" s="12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6"/>
      <c r="B593" s="12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6"/>
      <c r="B594" s="12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6"/>
      <c r="B595" s="12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6"/>
      <c r="B596" s="12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6"/>
      <c r="B597" s="12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6"/>
      <c r="B598" s="12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6"/>
      <c r="B599" s="12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6"/>
      <c r="B600" s="12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6"/>
      <c r="B601" s="12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6"/>
      <c r="B602" s="12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6"/>
      <c r="B603" s="12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6"/>
      <c r="B604" s="12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6"/>
      <c r="B605" s="12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6"/>
      <c r="B606" s="12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6"/>
      <c r="B607" s="12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6"/>
      <c r="B608" s="12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6"/>
      <c r="B609" s="12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6"/>
      <c r="B610" s="12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6"/>
      <c r="B611" s="12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6"/>
      <c r="B612" s="12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6"/>
      <c r="B613" s="12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6"/>
      <c r="B614" s="12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6"/>
      <c r="B615" s="12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6"/>
      <c r="B616" s="12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6"/>
      <c r="B617" s="12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6"/>
      <c r="B618" s="12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6"/>
      <c r="B619" s="12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6"/>
      <c r="B620" s="12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6"/>
      <c r="B621" s="12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6"/>
      <c r="B622" s="12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6"/>
      <c r="B623" s="12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6"/>
      <c r="B624" s="12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6"/>
      <c r="B625" s="12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6"/>
      <c r="B626" s="12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6"/>
      <c r="B627" s="12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6"/>
      <c r="B628" s="12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6"/>
      <c r="B629" s="12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6"/>
      <c r="B630" s="12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6"/>
      <c r="B631" s="12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6"/>
      <c r="B632" s="12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6"/>
      <c r="B633" s="12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6"/>
      <c r="B634" s="12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6"/>
      <c r="B635" s="12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6"/>
      <c r="B636" s="12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6"/>
      <c r="B637" s="12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6"/>
      <c r="B638" s="12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6"/>
      <c r="B639" s="12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6"/>
      <c r="B640" s="12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6"/>
      <c r="B641" s="12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6"/>
      <c r="B642" s="12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6"/>
      <c r="B643" s="12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6"/>
      <c r="B644" s="12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6"/>
      <c r="B645" s="12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6"/>
      <c r="B646" s="12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6"/>
      <c r="B647" s="12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6"/>
      <c r="B648" s="12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6"/>
      <c r="B649" s="12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6"/>
      <c r="B650" s="12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6"/>
      <c r="B651" s="12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6"/>
      <c r="B652" s="12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6"/>
      <c r="B653" s="12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6"/>
      <c r="B654" s="12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6"/>
      <c r="B655" s="12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6"/>
      <c r="B656" s="12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6"/>
      <c r="B657" s="12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6"/>
      <c r="B658" s="12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6"/>
      <c r="B659" s="12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6"/>
      <c r="B660" s="12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6"/>
      <c r="B661" s="12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6"/>
      <c r="B662" s="12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6"/>
      <c r="B663" s="12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6"/>
      <c r="B664" s="12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6"/>
      <c r="B665" s="12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6"/>
      <c r="B666" s="12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6"/>
      <c r="B667" s="12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6"/>
      <c r="B668" s="12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6"/>
      <c r="B669" s="12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6"/>
      <c r="B670" s="12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6"/>
      <c r="B671" s="12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6"/>
      <c r="B672" s="12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6"/>
      <c r="B673" s="12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6"/>
      <c r="B674" s="12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6"/>
      <c r="B675" s="12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6"/>
      <c r="B676" s="12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6"/>
      <c r="B677" s="12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6"/>
      <c r="B678" s="12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6"/>
      <c r="B679" s="12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6"/>
      <c r="B680" s="12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6"/>
      <c r="B681" s="12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6"/>
      <c r="B682" s="12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6"/>
      <c r="B683" s="12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6"/>
      <c r="B684" s="12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6"/>
      <c r="B685" s="12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6"/>
      <c r="B686" s="12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6"/>
      <c r="B687" s="12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6"/>
      <c r="B688" s="12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6"/>
      <c r="B689" s="12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6"/>
      <c r="B690" s="12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6"/>
      <c r="B691" s="12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6"/>
      <c r="B692" s="12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6"/>
      <c r="B693" s="12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6"/>
      <c r="B694" s="12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6"/>
      <c r="B695" s="12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6"/>
      <c r="B696" s="12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6"/>
      <c r="B697" s="1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6"/>
      <c r="B698" s="12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6"/>
      <c r="B699" s="12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6"/>
      <c r="B700" s="12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6"/>
      <c r="B701" s="12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6"/>
      <c r="B702" s="12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6"/>
      <c r="B703" s="12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6"/>
      <c r="B704" s="12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6"/>
      <c r="B705" s="12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6"/>
      <c r="B706" s="12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6"/>
      <c r="B707" s="12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6"/>
      <c r="B708" s="12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6"/>
      <c r="B709" s="12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6"/>
      <c r="B710" s="12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6"/>
      <c r="B711" s="12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6"/>
      <c r="B712" s="12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6"/>
      <c r="B713" s="12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6"/>
      <c r="B714" s="12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6"/>
      <c r="B715" s="12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6"/>
      <c r="B716" s="12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6"/>
      <c r="B717" s="12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6"/>
      <c r="B718" s="12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6"/>
      <c r="B719" s="12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6"/>
      <c r="B720" s="12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6"/>
      <c r="B721" s="12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6"/>
      <c r="B722" s="12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6"/>
      <c r="B723" s="12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6"/>
      <c r="B724" s="12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6"/>
      <c r="B725" s="12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6"/>
      <c r="B726" s="12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6"/>
      <c r="B727" s="12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6"/>
      <c r="B728" s="12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6"/>
      <c r="B729" s="12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6"/>
      <c r="B730" s="12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6"/>
      <c r="B731" s="12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6"/>
      <c r="B732" s="12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6"/>
      <c r="B733" s="12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6"/>
      <c r="B734" s="12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6"/>
      <c r="B735" s="12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6"/>
      <c r="B736" s="12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6"/>
      <c r="B737" s="12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6"/>
      <c r="B738" s="12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6"/>
      <c r="B739" s="12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6"/>
      <c r="B740" s="12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6"/>
      <c r="B741" s="12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6"/>
      <c r="B742" s="12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6"/>
      <c r="B743" s="12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6"/>
      <c r="B744" s="12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6"/>
      <c r="B745" s="12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6"/>
      <c r="B746" s="12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6"/>
      <c r="B747" s="12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6"/>
      <c r="B748" s="12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6"/>
      <c r="B749" s="12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6"/>
      <c r="B750" s="12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6"/>
      <c r="B751" s="12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6"/>
      <c r="B752" s="12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6"/>
      <c r="B753" s="12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6"/>
      <c r="B754" s="12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6"/>
      <c r="B755" s="12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6"/>
      <c r="B756" s="12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6"/>
      <c r="B757" s="12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6"/>
      <c r="B758" s="12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6"/>
      <c r="B759" s="12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6"/>
      <c r="B760" s="12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6"/>
      <c r="B761" s="12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6"/>
      <c r="B762" s="12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6"/>
      <c r="B763" s="12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6"/>
      <c r="B764" s="12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6"/>
      <c r="B765" s="12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6"/>
      <c r="B766" s="12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6"/>
      <c r="B767" s="12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6"/>
      <c r="B768" s="12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6"/>
      <c r="B769" s="12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6"/>
      <c r="B770" s="12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6"/>
      <c r="B771" s="12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6"/>
      <c r="B772" s="1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6"/>
      <c r="B773" s="12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6"/>
      <c r="B774" s="12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6"/>
      <c r="B775" s="12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6"/>
      <c r="B776" s="12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6"/>
      <c r="B777" s="12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6"/>
      <c r="B778" s="12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6"/>
      <c r="B779" s="12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6"/>
      <c r="B780" s="12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6"/>
      <c r="B781" s="12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6"/>
      <c r="B782" s="12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6"/>
      <c r="B783" s="12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6"/>
      <c r="B784" s="12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6"/>
      <c r="B785" s="12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6"/>
      <c r="B786" s="12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6"/>
      <c r="B787" s="12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6"/>
      <c r="B788" s="12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6"/>
      <c r="B789" s="12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6"/>
      <c r="B790" s="12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6"/>
      <c r="B791" s="12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6"/>
      <c r="B792" s="12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6"/>
      <c r="B793" s="12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6"/>
      <c r="B794" s="12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6"/>
      <c r="B795" s="12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6"/>
      <c r="B796" s="12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6"/>
      <c r="B797" s="12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6"/>
      <c r="B798" s="12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6"/>
      <c r="B799" s="12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6"/>
      <c r="B800" s="12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6"/>
      <c r="B801" s="12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6"/>
      <c r="B802" s="12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6"/>
      <c r="B803" s="12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6"/>
      <c r="B804" s="12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6"/>
      <c r="B805" s="12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6"/>
      <c r="B806" s="12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6"/>
      <c r="B807" s="12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6"/>
      <c r="B808" s="12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6"/>
      <c r="B809" s="12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6"/>
      <c r="B810" s="12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6"/>
      <c r="B811" s="12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6"/>
      <c r="B812" s="12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6"/>
      <c r="B813" s="12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6"/>
      <c r="B814" s="12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6"/>
      <c r="B815" s="12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6"/>
      <c r="B816" s="12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6"/>
      <c r="B817" s="12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6"/>
      <c r="B818" s="12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6"/>
      <c r="B819" s="12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6"/>
      <c r="B820" s="12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6"/>
      <c r="B821" s="12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6"/>
      <c r="B822" s="12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6"/>
      <c r="B823" s="12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6"/>
      <c r="B824" s="12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6"/>
      <c r="B825" s="12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6"/>
      <c r="B826" s="12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6"/>
      <c r="B827" s="12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6"/>
      <c r="B828" s="12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6"/>
      <c r="B829" s="12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6"/>
      <c r="B830" s="12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6"/>
      <c r="B831" s="12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6"/>
      <c r="B832" s="12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6"/>
      <c r="B833" s="12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6"/>
      <c r="B834" s="12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6"/>
      <c r="B835" s="12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6"/>
      <c r="B836" s="12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6"/>
      <c r="B837" s="12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6"/>
      <c r="B838" s="12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6"/>
      <c r="B839" s="12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6"/>
      <c r="B840" s="12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6"/>
      <c r="B841" s="12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6"/>
      <c r="B842" s="12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6"/>
      <c r="B843" s="12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6"/>
      <c r="B844" s="12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6"/>
      <c r="B845" s="12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6"/>
      <c r="B846" s="12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6"/>
      <c r="B847" s="12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6"/>
      <c r="B848" s="12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6"/>
      <c r="B849" s="12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6"/>
      <c r="B850" s="12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6"/>
      <c r="B851" s="12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6"/>
      <c r="B852" s="12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6"/>
      <c r="B853" s="12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6"/>
      <c r="B854" s="12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6"/>
      <c r="B855" s="12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6"/>
      <c r="B856" s="12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6"/>
      <c r="B857" s="12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6"/>
      <c r="B858" s="12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6"/>
      <c r="B859" s="12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6"/>
      <c r="B860" s="12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6"/>
      <c r="B861" s="12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6"/>
      <c r="B862" s="12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6"/>
      <c r="B863" s="12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6"/>
      <c r="B864" s="12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6"/>
      <c r="B865" s="12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6"/>
      <c r="B866" s="12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6"/>
      <c r="B867" s="12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6"/>
      <c r="B868" s="12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6"/>
      <c r="B869" s="12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6"/>
      <c r="B870" s="12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6"/>
      <c r="B871" s="12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6"/>
      <c r="B872" s="12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6"/>
      <c r="B873" s="12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6"/>
      <c r="B874" s="12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6"/>
      <c r="B875" s="12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6"/>
      <c r="B876" s="12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6"/>
      <c r="B877" s="12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6"/>
      <c r="B878" s="12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6"/>
      <c r="B879" s="12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6"/>
      <c r="B880" s="12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6"/>
      <c r="B881" s="12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6"/>
      <c r="B882" s="12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6"/>
      <c r="B883" s="12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6"/>
      <c r="B884" s="12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6"/>
      <c r="B885" s="12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6"/>
      <c r="B886" s="12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6"/>
      <c r="B887" s="12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6"/>
      <c r="B888" s="12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6"/>
      <c r="B889" s="12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6"/>
      <c r="B890" s="12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6"/>
      <c r="B891" s="12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6"/>
      <c r="B892" s="12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6"/>
      <c r="B893" s="12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6"/>
      <c r="B894" s="12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6"/>
      <c r="B895" s="12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6"/>
      <c r="B896" s="12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6"/>
      <c r="B897" s="12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6"/>
      <c r="B898" s="12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6"/>
      <c r="B899" s="12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6"/>
      <c r="B900" s="12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6"/>
      <c r="B901" s="12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6"/>
      <c r="B902" s="12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6"/>
      <c r="B903" s="12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6"/>
      <c r="B904" s="12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6"/>
      <c r="B905" s="12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6"/>
      <c r="B906" s="12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6"/>
      <c r="B907" s="12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6"/>
      <c r="B908" s="12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6"/>
      <c r="B909" s="12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6"/>
      <c r="B910" s="12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6"/>
      <c r="B911" s="12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6"/>
      <c r="B912" s="12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6"/>
      <c r="B913" s="12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6"/>
      <c r="B914" s="12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6"/>
      <c r="B915" s="12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6"/>
      <c r="B916" s="12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6"/>
      <c r="B917" s="12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6"/>
      <c r="B918" s="12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6"/>
      <c r="B919" s="12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6"/>
      <c r="B920" s="12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6"/>
      <c r="B921" s="12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6"/>
      <c r="B922" s="12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6"/>
      <c r="B923" s="12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6"/>
      <c r="B924" s="12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6"/>
      <c r="B925" s="12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6"/>
      <c r="B926" s="12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6"/>
      <c r="B927" s="12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6"/>
      <c r="B928" s="12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6"/>
      <c r="B929" s="12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6"/>
      <c r="B930" s="12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6"/>
      <c r="B931" s="12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6"/>
      <c r="B932" s="12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6"/>
      <c r="B933" s="12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6"/>
      <c r="B934" s="12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6"/>
      <c r="B935" s="12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6"/>
      <c r="B936" s="12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6"/>
      <c r="B937" s="12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6"/>
      <c r="B938" s="12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6"/>
      <c r="B939" s="12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6"/>
      <c r="B940" s="12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6"/>
      <c r="B941" s="12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6"/>
      <c r="B942" s="12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6"/>
      <c r="B943" s="12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6"/>
      <c r="B944" s="12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6"/>
      <c r="B945" s="12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6"/>
      <c r="B946" s="12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6"/>
      <c r="B947" s="12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6"/>
      <c r="B948" s="12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6"/>
      <c r="B949" s="12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6"/>
      <c r="B950" s="12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6"/>
      <c r="B951" s="12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6"/>
      <c r="B952" s="12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6"/>
      <c r="B953" s="12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6"/>
      <c r="B954" s="12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6"/>
      <c r="B955" s="12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6"/>
      <c r="B956" s="12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6"/>
      <c r="B957" s="12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6"/>
      <c r="B958" s="12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6"/>
      <c r="B959" s="12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6"/>
      <c r="B960" s="12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6"/>
      <c r="B961" s="12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6"/>
      <c r="B962" s="12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6"/>
      <c r="B963" s="12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6"/>
      <c r="B964" s="12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6"/>
      <c r="B965" s="12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6"/>
      <c r="B966" s="12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6"/>
      <c r="B967" s="12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6"/>
      <c r="B968" s="12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6"/>
      <c r="B969" s="12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6"/>
      <c r="B970" s="12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6"/>
      <c r="B971" s="12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6"/>
      <c r="B972" s="12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6"/>
      <c r="B973" s="12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6"/>
      <c r="B974" s="12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6"/>
      <c r="B975" s="12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6"/>
      <c r="B976" s="12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6"/>
      <c r="B977" s="12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6"/>
      <c r="B978" s="12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6"/>
      <c r="B979" s="12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6"/>
      <c r="B980" s="12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6"/>
      <c r="B981" s="12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6"/>
      <c r="B982" s="12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6"/>
      <c r="B983" s="12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6"/>
      <c r="B984" s="12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6"/>
      <c r="B985" s="12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6"/>
      <c r="B986" s="12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6"/>
      <c r="B987" s="12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6"/>
      <c r="B988" s="12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6"/>
      <c r="B989" s="12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6"/>
      <c r="B990" s="12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6"/>
      <c r="B991" s="12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6"/>
      <c r="B992" s="12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6"/>
      <c r="B993" s="12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6"/>
      <c r="B994" s="12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6"/>
      <c r="B995" s="12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6"/>
      <c r="B996" s="12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6"/>
      <c r="B997" s="12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6"/>
      <c r="B998" s="12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6"/>
      <c r="B999" s="12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6"/>
      <c r="B1000" s="12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>
    <mergeCell ref="A9:H9"/>
    <mergeCell ref="A27:H27"/>
    <mergeCell ref="A1:C1"/>
    <mergeCell ref="A3:H3"/>
    <mergeCell ref="C4:H4"/>
    <mergeCell ref="C5:H5"/>
    <mergeCell ref="C6:H6"/>
    <mergeCell ref="A4:B4"/>
    <mergeCell ref="A5:B5"/>
    <mergeCell ref="A6:B6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