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<sst xmlns="http://schemas.openxmlformats.org/spreadsheetml/2006/main" count="54" uniqueCount="54">
  <si>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</si>
  <si>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</si>
  <si>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</si>
  <si>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</si>
  <si>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</si>
  <si>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02/03/2018 đến 02/03/2018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</si>
  <si>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</si>
  <si>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</si>
  <si>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</si>
  <si>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</si>
  <si>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</si>
  <si>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</si>
  <si>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</si>
  <si>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</si>
  <si>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</si>
  <si>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Bì thư nhỏ</t>
  </si>
  <si>
    <t>Bì thư vừa</t>
  </si>
  <si>
    <t>Tem thư BP Công ích</t>
  </si>
  <si>
    <t>EMS nội tỉnh</t>
  </si>
  <si>
    <t>EMS liên tỉnh</t>
  </si>
  <si>
    <t>Bưu kiện liên tỉnh</t>
  </si>
  <si>
    <t>BPGS BĐ liên tỉnh</t>
  </si>
  <si>
    <t>EMS C</t>
  </si>
  <si>
    <t>Tem thư BP Kinh Doanh</t>
  </si>
  <si>
    <t>Tem máy BP Kinh Doanh</t>
  </si>
  <si>
    <t>Cước COD EMS liên tỉnh</t>
  </si>
  <si>
    <t>Bưu kiện nội tỉnh</t>
  </si>
  <si>
    <t>Cước COD Bưu kiện nội tỉnh</t>
  </si>
  <si>
    <t>Cước COD Bưu kiện liên tỉnh</t>
  </si>
  <si>
    <t>Phụ thu nước ngoài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</si>
  <si>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</si>
  <si>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</si>
  <si>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</si>
  <si>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</si>
  <si>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</si>
  <si>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</si>
  <si>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</si>
  <si>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7007- PHÁT HÀNH CHUYỂN TIỀN BƯU ĐIỆN</t>
  </si>
  <si>
    <t>7009-CHUYỂN TIỀN MẶT VÀO TÀI KHOẢN</t>
  </si>
  <si>
    <t>2104-TRẢ CHUYỂN TIỀN COD</t>
  </si>
  <si>
    <t>Chuyển tiền Quốc tế (Western Union)</t>
  </si>
  <si>
    <t>2106-CHI HỘ VPB FC</t>
  </si>
  <si>
    <t>2332-CHI HỘ HOME CREDIT (PPF)</t>
  </si>
  <si>
    <t>7007 - TRẢ CHUYỂN TIỀN BƯU ĐIỆN</t>
  </si>
  <si>
    <t>1301-Phí Trả góp HD SaiGon( HDFINANCE/SGVF)</t>
  </si>
  <si>
    <t>1302-PHÍ TRẢ GÓP CTY TC HOME_CREDIT (PPF)</t>
  </si>
  <si>
    <t>1304-PHÍ TRẢ GÓP TÍN DỤNG PRUDENTIAL</t>
  </si>
  <si>
    <t>1303-Phí Trả góp tín dụng VPbank</t>
  </si>
  <si>
    <t>1306-THU HỘ TIÊU DÙNG VPB FC (FECREDIT)</t>
  </si>
  <si>
    <t>1305-THU HỘ JACCS (JIVF) TIỀN VAY</t>
  </si>
  <si>
    <t>1107-Thu hộ ngân hàng Phương Đông(OCB)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</si>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</sst>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29">
  <autoFilter ref="A9:H29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3:I53">
  <autoFilter ref="A33:I53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3.449214390346" customWidth="1" style="14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 t="s">
        <v>0</v>
      </c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2</v>
      </c>
      <c r="D5" s="9" t="s">
        <v>2</v>
      </c>
      <c r="E5" s="9" t="s">
        <v>2</v>
      </c>
      <c r="F5" s="9" t="s">
        <v>2</v>
      </c>
      <c r="G5" s="9" t="s">
        <v>2</v>
      </c>
      <c r="H5" s="9" t="s">
        <v>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4</v>
      </c>
      <c r="B6" s="19" t="s">
        <v>4</v>
      </c>
      <c r="C6" s="9" t="s">
        <v>5</v>
      </c>
      <c r="D6" s="9" t="s">
        <v>5</v>
      </c>
      <c r="E6" s="9" t="s">
        <v>5</v>
      </c>
      <c r="F6" s="9" t="s">
        <v>5</v>
      </c>
      <c r="G6" s="9" t="s">
        <v>5</v>
      </c>
      <c r="H6" s="9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6</v>
      </c>
      <c r="B8" s="20" t="s">
        <v>6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7</v>
      </c>
      <c r="B9" s="15" t="s">
        <v>8</v>
      </c>
      <c r="C9" s="15" t="s">
        <v>9</v>
      </c>
      <c r="D9" s="15" t="s">
        <v>10</v>
      </c>
      <c r="E9" s="15" t="s">
        <v>11</v>
      </c>
      <c r="F9" s="15" t="s">
        <v>12</v>
      </c>
      <c r="G9" s="15" t="s">
        <v>13</v>
      </c>
      <c r="H9" s="15" t="s">
        <v>14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15</v>
      </c>
      <c r="C10" s="1">
        <v>100</v>
      </c>
      <c r="D10" s="17">
        <v>100000</v>
      </c>
      <c r="E10" s="17">
        <v>0</v>
      </c>
      <c r="F10" s="17">
        <v>90909.090909090912</v>
      </c>
      <c r="G10" s="17">
        <v>9090.9090909090919</v>
      </c>
      <c r="H10" s="17">
        <v>74545.454545454544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16</v>
      </c>
      <c r="C11" s="1">
        <v>100</v>
      </c>
      <c r="D11" s="17">
        <v>150000</v>
      </c>
      <c r="E11" s="17">
        <v>0</v>
      </c>
      <c r="F11" s="17">
        <v>136363.63636363635</v>
      </c>
      <c r="G11" s="17">
        <v>13636.363636363636</v>
      </c>
      <c r="H11" s="17">
        <v>81818.181818181823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17</v>
      </c>
      <c r="C12" s="1">
        <v>20</v>
      </c>
      <c r="D12" s="17">
        <v>60000</v>
      </c>
      <c r="E12" s="17">
        <v>0</v>
      </c>
      <c r="F12" s="17">
        <v>60000</v>
      </c>
      <c r="G12" s="17">
        <v>0</v>
      </c>
      <c r="H12" s="17">
        <v>34800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6" t="s">
        <v>18</v>
      </c>
      <c r="C13" s="1">
        <v>7</v>
      </c>
      <c r="D13" s="17">
        <v>87660</v>
      </c>
      <c r="E13" s="17">
        <v>0</v>
      </c>
      <c r="F13" s="17">
        <v>79690.9090909091</v>
      </c>
      <c r="G13" s="17">
        <v>7969.09090909091</v>
      </c>
      <c r="H13" s="17">
        <v>71721.818181818191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6" t="s">
        <v>19</v>
      </c>
      <c r="C14" s="1">
        <v>53</v>
      </c>
      <c r="D14" s="17">
        <v>1144211</v>
      </c>
      <c r="E14" s="17">
        <v>0</v>
      </c>
      <c r="F14" s="17">
        <v>1040191.8181818182</v>
      </c>
      <c r="G14" s="17">
        <v>104019.18181818182</v>
      </c>
      <c r="H14" s="17">
        <v>488890.15454545454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6" t="s">
        <v>20</v>
      </c>
      <c r="C15" s="1">
        <v>5</v>
      </c>
      <c r="D15" s="17">
        <v>162481</v>
      </c>
      <c r="E15" s="17">
        <v>0</v>
      </c>
      <c r="F15" s="17">
        <v>147710</v>
      </c>
      <c r="G15" s="17">
        <v>14771</v>
      </c>
      <c r="H15" s="17">
        <v>85671.8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6" t="s">
        <v>21</v>
      </c>
      <c r="C16" s="1">
        <v>1</v>
      </c>
      <c r="D16" s="17">
        <v>13915</v>
      </c>
      <c r="E16" s="17">
        <v>0</v>
      </c>
      <c r="F16" s="17">
        <v>12650</v>
      </c>
      <c r="G16" s="17">
        <v>1265</v>
      </c>
      <c r="H16" s="17">
        <v>7337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6" t="s">
        <v>22</v>
      </c>
      <c r="C17" s="1">
        <v>6</v>
      </c>
      <c r="D17" s="17">
        <v>0</v>
      </c>
      <c r="E17" s="17">
        <v>117648</v>
      </c>
      <c r="F17" s="17">
        <v>106952.72727272728</v>
      </c>
      <c r="G17" s="17">
        <v>10695.272727272728</v>
      </c>
      <c r="H17" s="17">
        <v>50267.781818181815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6" t="s">
        <v>23</v>
      </c>
      <c r="C18" s="1">
        <v>254</v>
      </c>
      <c r="D18" s="17">
        <v>1197000</v>
      </c>
      <c r="E18" s="17">
        <v>0</v>
      </c>
      <c r="F18" s="17">
        <v>1088181.8181818184</v>
      </c>
      <c r="G18" s="17">
        <v>108818.18181818181</v>
      </c>
      <c r="H18" s="17">
        <v>631145.45454545459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6" t="s">
        <v>24</v>
      </c>
      <c r="C19" s="1">
        <v>1</v>
      </c>
      <c r="D19" s="17">
        <v>3000</v>
      </c>
      <c r="E19" s="17">
        <v>0</v>
      </c>
      <c r="F19" s="17">
        <v>2727.272727272727</v>
      </c>
      <c r="G19" s="17">
        <v>272.72727272727269</v>
      </c>
      <c r="H19" s="17">
        <v>1581.8181818181815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6" t="s">
        <v>19</v>
      </c>
      <c r="C20" s="1">
        <v>6</v>
      </c>
      <c r="D20" s="17">
        <v>159145</v>
      </c>
      <c r="E20" s="17">
        <v>0</v>
      </c>
      <c r="F20" s="17">
        <v>144677.27272727274</v>
      </c>
      <c r="G20" s="17">
        <v>14467.727272727276</v>
      </c>
      <c r="H20" s="17">
        <v>67998.318181818177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6" t="s">
        <v>25</v>
      </c>
      <c r="C21" s="1">
        <v>6</v>
      </c>
      <c r="D21" s="17">
        <v>78000</v>
      </c>
      <c r="E21" s="17">
        <v>0</v>
      </c>
      <c r="F21" s="17">
        <v>70909.090909090912</v>
      </c>
      <c r="G21" s="17">
        <v>7090.909090909091</v>
      </c>
      <c r="H21" s="17">
        <v>33327.272727272728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6" t="s">
        <v>26</v>
      </c>
      <c r="C22" s="1">
        <v>3</v>
      </c>
      <c r="D22" s="17">
        <v>53625</v>
      </c>
      <c r="E22" s="17">
        <v>0</v>
      </c>
      <c r="F22" s="17">
        <v>48750</v>
      </c>
      <c r="G22" s="17">
        <v>4875</v>
      </c>
      <c r="H22" s="17">
        <v>48750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6" t="s">
        <v>20</v>
      </c>
      <c r="C23" s="1">
        <v>19</v>
      </c>
      <c r="D23" s="17">
        <v>1263614</v>
      </c>
      <c r="E23" s="17">
        <v>0</v>
      </c>
      <c r="F23" s="17">
        <v>1148740</v>
      </c>
      <c r="G23" s="17">
        <v>114874</v>
      </c>
      <c r="H23" s="17">
        <v>666269.2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6" t="s">
        <v>27</v>
      </c>
      <c r="C24" s="1">
        <v>3</v>
      </c>
      <c r="D24" s="17">
        <v>43000</v>
      </c>
      <c r="E24" s="17">
        <v>0</v>
      </c>
      <c r="F24" s="17">
        <v>39090.909090909088</v>
      </c>
      <c r="G24" s="17">
        <v>3909.0909090909095</v>
      </c>
      <c r="H24" s="17">
        <v>39090.909090909088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6" t="s">
        <v>28</v>
      </c>
      <c r="C25" s="1">
        <v>19</v>
      </c>
      <c r="D25" s="17">
        <v>327000</v>
      </c>
      <c r="E25" s="17">
        <v>0</v>
      </c>
      <c r="F25" s="17">
        <v>297272.72727272729</v>
      </c>
      <c r="G25" s="17">
        <v>29727.272727272728</v>
      </c>
      <c r="H25" s="17">
        <v>172418.18181818185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6" t="s">
        <v>29</v>
      </c>
      <c r="C26" s="1">
        <v>1</v>
      </c>
      <c r="D26" s="17">
        <v>32000</v>
      </c>
      <c r="E26" s="17">
        <v>0</v>
      </c>
      <c r="F26" s="17">
        <v>32000</v>
      </c>
      <c r="G26" s="17">
        <v>0</v>
      </c>
      <c r="H26" s="17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6" t="s">
        <v>20</v>
      </c>
      <c r="C27" s="1">
        <v>2</v>
      </c>
      <c r="D27" s="17">
        <v>0</v>
      </c>
      <c r="E27" s="17">
        <v>57200</v>
      </c>
      <c r="F27" s="17">
        <v>52000</v>
      </c>
      <c r="G27" s="17">
        <v>5200</v>
      </c>
      <c r="H27" s="17">
        <v>30160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6" t="s">
        <v>28</v>
      </c>
      <c r="C28" s="1">
        <v>2</v>
      </c>
      <c r="D28" s="17">
        <v>0</v>
      </c>
      <c r="E28" s="17">
        <v>30000</v>
      </c>
      <c r="F28" s="17">
        <v>27272.727272727272</v>
      </c>
      <c r="G28" s="17">
        <v>2727.272727272727</v>
      </c>
      <c r="H28" s="17">
        <v>15818.181818181818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6" t="s">
        <v>23</v>
      </c>
      <c r="C29" s="1">
        <v>5</v>
      </c>
      <c r="D29" s="17">
        <v>12500</v>
      </c>
      <c r="E29" s="17">
        <v>0</v>
      </c>
      <c r="F29" s="17">
        <v>11363.636363636364</v>
      </c>
      <c r="G29" s="17">
        <v>1136.3636363636365</v>
      </c>
      <c r="H29" s="17">
        <v>6590.909090909091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="10" customFormat="1">
      <c r="A30" s="5"/>
      <c r="B30" s="6" t="s">
        <v>30</v>
      </c>
      <c r="C30" s="7">
        <f>sum(c10:c29)</f>
      </c>
      <c r="D30" s="18">
        <f>sum(d10:d29)</f>
      </c>
      <c r="E30" s="18">
        <f>sum(e10:e29)</f>
      </c>
      <c r="F30" s="18">
        <f>sum(f10:f29)</f>
      </c>
      <c r="G30" s="18">
        <f>sum(g10:g29)</f>
      </c>
      <c r="H30" s="18">
        <f>sum(h10:h29)</f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="12" customFormat="1">
      <c r="A32" s="8" t="s">
        <v>31</v>
      </c>
      <c r="B32" s="20" t="s">
        <v>31</v>
      </c>
      <c r="C32" s="8" t="s">
        <v>31</v>
      </c>
      <c r="D32" s="8" t="s">
        <v>31</v>
      </c>
      <c r="E32" s="8" t="s">
        <v>31</v>
      </c>
      <c r="F32" s="8" t="s">
        <v>31</v>
      </c>
      <c r="G32" s="8" t="s">
        <v>31</v>
      </c>
      <c r="H32" s="8" t="s">
        <v>31</v>
      </c>
      <c r="I32" s="8" t="s">
        <v>31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30" customHeight="1" s="14" customFormat="1">
      <c r="A33" s="15" t="s">
        <v>7</v>
      </c>
      <c r="B33" s="15" t="s">
        <v>8</v>
      </c>
      <c r="C33" s="15" t="s">
        <v>9</v>
      </c>
      <c r="D33" s="15" t="s">
        <v>32</v>
      </c>
      <c r="E33" s="15" t="s">
        <v>33</v>
      </c>
      <c r="F33" s="15" t="s">
        <v>34</v>
      </c>
      <c r="G33" s="15" t="s">
        <v>35</v>
      </c>
      <c r="H33" s="15" t="s">
        <v>13</v>
      </c>
      <c r="I33" s="15" t="s">
        <v>36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3">
        <v>1</v>
      </c>
      <c r="B34" s="16" t="s">
        <v>37</v>
      </c>
      <c r="C34" s="1">
        <v>11</v>
      </c>
      <c r="D34" s="17">
        <v>24254000</v>
      </c>
      <c r="E34" s="17">
        <v>0</v>
      </c>
      <c r="F34" s="17">
        <v>439947</v>
      </c>
      <c r="G34" s="17">
        <v>241970.85</v>
      </c>
      <c r="H34" s="17">
        <v>21997.35</v>
      </c>
      <c r="I34" s="17">
        <v>219973.5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</v>
      </c>
      <c r="B35" s="16" t="s">
        <v>38</v>
      </c>
      <c r="C35" s="1">
        <v>3</v>
      </c>
      <c r="D35" s="17">
        <v>2150000</v>
      </c>
      <c r="E35" s="17">
        <v>0</v>
      </c>
      <c r="F35" s="17">
        <v>45000</v>
      </c>
      <c r="G35" s="17">
        <v>24750</v>
      </c>
      <c r="H35" s="17">
        <v>2250</v>
      </c>
      <c r="I35" s="17">
        <v>22500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3</v>
      </c>
      <c r="B36" s="16" t="s">
        <v>39</v>
      </c>
      <c r="C36" s="1">
        <v>62</v>
      </c>
      <c r="D36" s="17">
        <v>0</v>
      </c>
      <c r="E36" s="17">
        <v>32488000</v>
      </c>
      <c r="F36" s="17">
        <v>682000</v>
      </c>
      <c r="G36" s="17">
        <v>306900</v>
      </c>
      <c r="H36" s="17">
        <v>27900</v>
      </c>
      <c r="I36" s="17">
        <v>279000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4</v>
      </c>
      <c r="B37" s="16" t="s">
        <v>40</v>
      </c>
      <c r="C37" s="1">
        <v>1</v>
      </c>
      <c r="D37" s="17">
        <v>0</v>
      </c>
      <c r="E37" s="17">
        <v>2665000</v>
      </c>
      <c r="F37" s="17">
        <v>0</v>
      </c>
      <c r="G37" s="17">
        <v>533000</v>
      </c>
      <c r="H37" s="17">
        <v>48454.545454545463</v>
      </c>
      <c r="I37" s="17">
        <v>484545.45454545459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5</v>
      </c>
      <c r="B38" s="16" t="s">
        <v>40</v>
      </c>
      <c r="C38" s="1">
        <v>1</v>
      </c>
      <c r="D38" s="17">
        <v>0</v>
      </c>
      <c r="E38" s="17">
        <v>10332000</v>
      </c>
      <c r="F38" s="17">
        <v>0</v>
      </c>
      <c r="G38" s="17">
        <v>2066399.9999999998</v>
      </c>
      <c r="H38" s="17">
        <v>187854.54545454544</v>
      </c>
      <c r="I38" s="17">
        <v>1878545.4545454546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6</v>
      </c>
      <c r="B39" s="16" t="s">
        <v>41</v>
      </c>
      <c r="C39" s="1">
        <v>7</v>
      </c>
      <c r="D39" s="17">
        <v>0</v>
      </c>
      <c r="E39" s="17">
        <v>183100000</v>
      </c>
      <c r="F39" s="17">
        <v>0</v>
      </c>
      <c r="G39" s="17">
        <v>288100.00000000006</v>
      </c>
      <c r="H39" s="17">
        <v>26190.909090909096</v>
      </c>
      <c r="I39" s="17">
        <v>261909.09090909094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7</v>
      </c>
      <c r="B40" s="16" t="s">
        <v>42</v>
      </c>
      <c r="C40" s="1">
        <v>2</v>
      </c>
      <c r="D40" s="17">
        <v>0</v>
      </c>
      <c r="E40" s="17">
        <v>28900000</v>
      </c>
      <c r="F40" s="17">
        <v>0</v>
      </c>
      <c r="G40" s="17">
        <v>289000.00000000006</v>
      </c>
      <c r="H40" s="17">
        <v>26272.727272727276</v>
      </c>
      <c r="I40" s="17">
        <v>262727.27272727276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8</v>
      </c>
      <c r="B41" s="16" t="s">
        <v>43</v>
      </c>
      <c r="C41" s="1">
        <v>18</v>
      </c>
      <c r="D41" s="17">
        <v>0</v>
      </c>
      <c r="E41" s="17">
        <v>36580000</v>
      </c>
      <c r="F41" s="17">
        <v>665580</v>
      </c>
      <c r="G41" s="17">
        <v>299511.00000000006</v>
      </c>
      <c r="H41" s="17">
        <v>27228.272727272732</v>
      </c>
      <c r="I41" s="17">
        <v>272282.72727272729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9</v>
      </c>
      <c r="B42" s="16" t="s">
        <v>44</v>
      </c>
      <c r="C42" s="1">
        <v>33</v>
      </c>
      <c r="D42" s="17">
        <v>52818000</v>
      </c>
      <c r="E42" s="17">
        <v>0</v>
      </c>
      <c r="F42" s="17">
        <v>0</v>
      </c>
      <c r="G42" s="17">
        <v>339909.00000000006</v>
      </c>
      <c r="H42" s="17">
        <v>30900.818181818184</v>
      </c>
      <c r="I42" s="17">
        <v>309008.18181818182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10</v>
      </c>
      <c r="B43" s="16" t="s">
        <v>45</v>
      </c>
      <c r="C43" s="1">
        <v>24</v>
      </c>
      <c r="D43" s="17">
        <v>35868000</v>
      </c>
      <c r="E43" s="17">
        <v>0</v>
      </c>
      <c r="F43" s="17">
        <v>0</v>
      </c>
      <c r="G43" s="17">
        <v>276000.00000000006</v>
      </c>
      <c r="H43" s="17">
        <v>25090.909090909096</v>
      </c>
      <c r="I43" s="17">
        <v>250909.09090909091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11</v>
      </c>
      <c r="B44" s="16" t="s">
        <v>46</v>
      </c>
      <c r="C44" s="1">
        <v>1</v>
      </c>
      <c r="D44" s="17">
        <v>2400000</v>
      </c>
      <c r="E44" s="17">
        <v>0</v>
      </c>
      <c r="F44" s="17">
        <v>15000</v>
      </c>
      <c r="G44" s="17">
        <v>13750.000000000002</v>
      </c>
      <c r="H44" s="17">
        <v>1250</v>
      </c>
      <c r="I44" s="17">
        <v>12500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12</v>
      </c>
      <c r="B45" s="16" t="s">
        <v>47</v>
      </c>
      <c r="C45" s="1">
        <v>4</v>
      </c>
      <c r="D45" s="17">
        <v>12050000</v>
      </c>
      <c r="E45" s="17">
        <v>0</v>
      </c>
      <c r="F45" s="17">
        <v>0</v>
      </c>
      <c r="G45" s="17">
        <v>46025</v>
      </c>
      <c r="H45" s="17">
        <v>4184.090909090909</v>
      </c>
      <c r="I45" s="17">
        <v>41840.909090909096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13</v>
      </c>
      <c r="B46" s="16" t="s">
        <v>48</v>
      </c>
      <c r="C46" s="1">
        <v>133</v>
      </c>
      <c r="D46" s="17">
        <v>214392740</v>
      </c>
      <c r="E46" s="17">
        <v>0</v>
      </c>
      <c r="F46" s="17">
        <v>0</v>
      </c>
      <c r="G46" s="17">
        <v>1529500</v>
      </c>
      <c r="H46" s="17">
        <v>139045.45454545453</v>
      </c>
      <c r="I46" s="17">
        <v>1390454.5454545457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14</v>
      </c>
      <c r="B47" s="16" t="s">
        <v>49</v>
      </c>
      <c r="C47" s="1">
        <v>4</v>
      </c>
      <c r="D47" s="17">
        <v>5127000</v>
      </c>
      <c r="E47" s="17">
        <v>0</v>
      </c>
      <c r="F47" s="17">
        <v>0</v>
      </c>
      <c r="G47" s="17">
        <v>44000</v>
      </c>
      <c r="H47" s="17">
        <v>4000</v>
      </c>
      <c r="I47" s="17">
        <v>40000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15</v>
      </c>
      <c r="B48" s="16" t="s">
        <v>43</v>
      </c>
      <c r="C48" s="1">
        <v>56</v>
      </c>
      <c r="D48" s="17">
        <v>0</v>
      </c>
      <c r="E48" s="17">
        <v>180600000</v>
      </c>
      <c r="F48" s="17">
        <v>2861848</v>
      </c>
      <c r="G48" s="17">
        <v>1287831.6</v>
      </c>
      <c r="H48" s="17">
        <v>117075.6</v>
      </c>
      <c r="I48" s="17">
        <v>1170756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16</v>
      </c>
      <c r="B49" s="16" t="s">
        <v>50</v>
      </c>
      <c r="C49" s="1">
        <v>1</v>
      </c>
      <c r="D49" s="17">
        <v>1016000</v>
      </c>
      <c r="E49" s="17">
        <v>0</v>
      </c>
      <c r="F49" s="17">
        <v>0</v>
      </c>
      <c r="G49" s="17">
        <v>13008</v>
      </c>
      <c r="H49" s="17">
        <v>1182.5454545454545</v>
      </c>
      <c r="I49" s="17">
        <v>11825.454545454546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17</v>
      </c>
      <c r="B50" s="16" t="s">
        <v>44</v>
      </c>
      <c r="C50" s="1">
        <v>10</v>
      </c>
      <c r="D50" s="17">
        <v>21878000</v>
      </c>
      <c r="E50" s="17">
        <v>0</v>
      </c>
      <c r="F50" s="17">
        <v>0</v>
      </c>
      <c r="G50" s="17">
        <v>105939</v>
      </c>
      <c r="H50" s="17">
        <v>9630.8181818181838</v>
      </c>
      <c r="I50" s="17">
        <v>96308.181818181823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18</v>
      </c>
      <c r="B51" s="16" t="s">
        <v>45</v>
      </c>
      <c r="C51" s="1">
        <v>5</v>
      </c>
      <c r="D51" s="17">
        <v>7894000</v>
      </c>
      <c r="E51" s="17">
        <v>0</v>
      </c>
      <c r="F51" s="17">
        <v>0</v>
      </c>
      <c r="G51" s="17">
        <v>57500</v>
      </c>
      <c r="H51" s="17">
        <v>5227.272727272727</v>
      </c>
      <c r="I51" s="17">
        <v>52272.727272727272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19</v>
      </c>
      <c r="B52" s="16" t="s">
        <v>49</v>
      </c>
      <c r="C52" s="1">
        <v>3</v>
      </c>
      <c r="D52" s="17">
        <v>2203000</v>
      </c>
      <c r="E52" s="17">
        <v>0</v>
      </c>
      <c r="F52" s="17">
        <v>0</v>
      </c>
      <c r="G52" s="17">
        <v>33000</v>
      </c>
      <c r="H52" s="17">
        <v>3000</v>
      </c>
      <c r="I52" s="17">
        <v>30000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20</v>
      </c>
      <c r="B53" s="16" t="s">
        <v>48</v>
      </c>
      <c r="C53" s="1">
        <v>56</v>
      </c>
      <c r="D53" s="17">
        <v>91123000</v>
      </c>
      <c r="E53" s="17">
        <v>0</v>
      </c>
      <c r="F53" s="17">
        <v>0</v>
      </c>
      <c r="G53" s="17">
        <v>644000</v>
      </c>
      <c r="H53" s="17">
        <v>58545.454545454551</v>
      </c>
      <c r="I53" s="17">
        <v>585454.54545454541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="10" customFormat="1">
      <c r="A54" s="5"/>
      <c r="B54" s="6" t="s">
        <v>30</v>
      </c>
      <c r="C54" s="7">
        <f>sum(c34:c53)</f>
      </c>
      <c r="D54" s="18">
        <f>sum(d34:d53)</f>
      </c>
      <c r="E54" s="18">
        <f>sum(e34:e53)</f>
      </c>
      <c r="F54" s="18">
        <f>sum(f34:f53)</f>
      </c>
      <c r="G54" s="18">
        <f>sum(g34:g53)</f>
      </c>
      <c r="H54" s="18">
        <f>sum(h34:h53)</f>
      </c>
      <c r="I54" s="18">
        <f>sum(i34:i53)</f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5" t="s">
        <v>51</v>
      </c>
      <c r="B63" s="6" t="s">
        <v>51</v>
      </c>
      <c r="C63" s="1"/>
      <c r="D63" s="1"/>
      <c r="E63" s="1"/>
      <c r="F63" s="1"/>
      <c r="G63" s="5" t="s">
        <v>52</v>
      </c>
      <c r="H63" s="5" t="s">
        <v>52</v>
      </c>
      <c r="I63" s="5" t="s">
        <v>52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5" t="s">
        <v>53</v>
      </c>
      <c r="B66" s="6" t="s">
        <v>53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6"/>
      <c r="C67" s="21">
        <v>43161.6066528704</v>
      </c>
      <c r="D67" s="21">
        <v>43161.6066528704</v>
      </c>
      <c r="E67" s="21">
        <v>43161.6066528704</v>
      </c>
      <c r="F67" s="21">
        <v>43161.6066528704</v>
      </c>
      <c r="G67" s="21">
        <v>43161.6066528704</v>
      </c>
      <c r="H67" s="21">
        <v>43161.6066528704</v>
      </c>
      <c r="I67" s="21">
        <v>43161.6066528704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3:H3"/>
    <mergeCell ref="C4:H4"/>
    <mergeCell ref="C5:H5"/>
    <mergeCell ref="C6:H6"/>
    <mergeCell ref="A4:B4"/>
    <mergeCell ref="A5:B5"/>
    <mergeCell ref="A6:B6"/>
    <mergeCell ref="A8:h8"/>
    <mergeCell ref="A32:I32"/>
    <mergeCell ref="A63:B63"/>
    <mergeCell ref="A66:B66"/>
    <mergeCell ref="G63:I63"/>
    <mergeCell ref="C67:I6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