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<sst xmlns="http://schemas.openxmlformats.org/spreadsheetml/2006/main" count="46" uniqueCount="46">
  <si>
    <t xml:space="preserve">TỔNG CÔNG TY BƯU ĐIỆN VIỆT NAM 
 BƯU ĐIỆN TỈNH SÓC TRĂNG</t>
  </si>
  <si>
    <t xml:space="preserve">Huyện: </t>
  </si>
  <si>
    <t>Thạnh Trị</t>
  </si>
  <si>
    <t xml:space="preserve">Bưu cục: </t>
  </si>
  <si>
    <t>Tất cả</t>
  </si>
  <si>
    <t>Thời gian:</t>
  </si>
  <si>
    <t>Từ 01/03/2018 đến 06/03/2018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</si>
  <si>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</si>
  <si>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</si>
  <si>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</si>
  <si>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</si>
  <si>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</si>
  <si>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</si>
  <si>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</si>
  <si>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</si>
  <si>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</si>
  <si>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BPGS BD quốc tế</t>
  </si>
  <si>
    <t>EMS liên tỉnh</t>
  </si>
  <si>
    <t>EMS C</t>
  </si>
  <si>
    <t>EMS Quốc tế</t>
  </si>
  <si>
    <t>EMS nội tỉnh</t>
  </si>
  <si>
    <t>Bưu kiện liên tỉnh</t>
  </si>
  <si>
    <t>Bưu kiện nội tỉnh</t>
  </si>
  <si>
    <t>Cước COD Bưu kiện nội tỉnh</t>
  </si>
  <si>
    <t>Cước COD Bưu kiện liên tỉnh</t>
  </si>
  <si>
    <t>BPGS BD nội tỉnh</t>
  </si>
  <si>
    <t>Tem thư BP Công ích</t>
  </si>
  <si>
    <t>Cước COD EMS liên tỉnh</t>
  </si>
  <si>
    <t>Cước COD EMS nội tỉnh</t>
  </si>
  <si>
    <t>BPGS BĐ liên tỉnh</t>
  </si>
  <si>
    <t>Phụ thu nước ngoài</t>
  </si>
  <si>
    <t>Chuyển phát CMND liên tỉnh</t>
  </si>
  <si>
    <t>Chuyển phát CMND nội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</si>
  <si>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</si>
  <si>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</si>
  <si>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</si>
  <si>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</si>
  <si>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</si>
  <si>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</si>
  <si>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</si>
  <si>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7009-CHUYỂN TIỀN MẶT VÀO TÀI KHOẢN</t>
  </si>
  <si>
    <t>7007- PHÁT HÀNH CHUYỂN TIỀN BƯU ĐIỆN</t>
  </si>
  <si>
    <t>1304-PHÍ TRẢ GÓP TÍN DỤNG PRUDENTIAL</t>
  </si>
  <si>
    <t>Người lập bảng</t>
  </si>
  <si>
    <t>Người phê duyệt</t>
  </si>
  <si>
    <t>18.020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</si>
</sst>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70">
  <autoFilter ref="A9:H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4:I87">
  <autoFilter ref="A74:I87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3.66517421177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17">
        <v>342000</v>
      </c>
      <c r="E10" s="17">
        <v>0</v>
      </c>
      <c r="F10" s="17">
        <v>310909.09090909094</v>
      </c>
      <c r="G10" s="17">
        <v>31090.909090909092</v>
      </c>
      <c r="H10" s="17">
        <v>180327.27272727274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13</v>
      </c>
      <c r="D11" s="17">
        <v>598016</v>
      </c>
      <c r="E11" s="17">
        <v>0</v>
      </c>
      <c r="F11" s="17">
        <v>543650.90909090918</v>
      </c>
      <c r="G11" s="17">
        <v>54365.090909090912</v>
      </c>
      <c r="H11" s="17">
        <v>255515.92727272731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3</v>
      </c>
      <c r="D12" s="17">
        <v>0</v>
      </c>
      <c r="E12" s="17">
        <v>55689</v>
      </c>
      <c r="F12" s="17">
        <v>50626.36363636364</v>
      </c>
      <c r="G12" s="17">
        <v>5062.6363636363631</v>
      </c>
      <c r="H12" s="17">
        <v>23794.390909090911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19</v>
      </c>
      <c r="C13" s="1">
        <v>1</v>
      </c>
      <c r="D13" s="17">
        <v>735016</v>
      </c>
      <c r="E13" s="17">
        <v>0</v>
      </c>
      <c r="F13" s="17">
        <v>668196.36363636376</v>
      </c>
      <c r="G13" s="17">
        <v>66819.636363636368</v>
      </c>
      <c r="H13" s="17">
        <v>220504.8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20</v>
      </c>
      <c r="C14" s="1">
        <v>2</v>
      </c>
      <c r="D14" s="17">
        <v>26730</v>
      </c>
      <c r="E14" s="17">
        <v>0</v>
      </c>
      <c r="F14" s="17">
        <v>24300</v>
      </c>
      <c r="G14" s="17">
        <v>2430</v>
      </c>
      <c r="H14" s="17">
        <v>21870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21</v>
      </c>
      <c r="C15" s="1">
        <v>5</v>
      </c>
      <c r="D15" s="17">
        <v>128810</v>
      </c>
      <c r="E15" s="17">
        <v>0</v>
      </c>
      <c r="F15" s="17">
        <v>117100</v>
      </c>
      <c r="G15" s="17">
        <v>11710</v>
      </c>
      <c r="H15" s="17">
        <v>67918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22</v>
      </c>
      <c r="C16" s="1">
        <v>1</v>
      </c>
      <c r="D16" s="17">
        <v>17160</v>
      </c>
      <c r="E16" s="17">
        <v>0</v>
      </c>
      <c r="F16" s="17">
        <v>15600</v>
      </c>
      <c r="G16" s="17">
        <v>1560</v>
      </c>
      <c r="H16" s="17">
        <v>15600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23</v>
      </c>
      <c r="C17" s="1">
        <v>1</v>
      </c>
      <c r="D17" s="17">
        <v>13000</v>
      </c>
      <c r="E17" s="17">
        <v>0</v>
      </c>
      <c r="F17" s="17">
        <v>11818.181818181818</v>
      </c>
      <c r="G17" s="17">
        <v>1181.8181818181818</v>
      </c>
      <c r="H17" s="17">
        <v>11818.181818181818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24</v>
      </c>
      <c r="C18" s="1">
        <v>5</v>
      </c>
      <c r="D18" s="17">
        <v>73000</v>
      </c>
      <c r="E18" s="17">
        <v>0</v>
      </c>
      <c r="F18" s="17">
        <v>66363.636363636368</v>
      </c>
      <c r="G18" s="17">
        <v>6636.363636363636</v>
      </c>
      <c r="H18" s="17">
        <v>38490.909090909088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25</v>
      </c>
      <c r="C19" s="1">
        <v>3</v>
      </c>
      <c r="D19" s="17">
        <v>24200</v>
      </c>
      <c r="E19" s="17">
        <v>0</v>
      </c>
      <c r="F19" s="17">
        <v>22000</v>
      </c>
      <c r="G19" s="17">
        <v>2200</v>
      </c>
      <c r="H19" s="17">
        <v>22000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26</v>
      </c>
      <c r="C20" s="1">
        <v>200</v>
      </c>
      <c r="D20" s="17">
        <v>0</v>
      </c>
      <c r="E20" s="17">
        <v>600000</v>
      </c>
      <c r="F20" s="17">
        <v>600000</v>
      </c>
      <c r="G20" s="17">
        <v>0</v>
      </c>
      <c r="H20" s="17">
        <v>348000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21</v>
      </c>
      <c r="C21" s="1">
        <v>1</v>
      </c>
      <c r="D21" s="17">
        <v>12100</v>
      </c>
      <c r="E21" s="17">
        <v>0</v>
      </c>
      <c r="F21" s="17">
        <v>11000</v>
      </c>
      <c r="G21" s="17">
        <v>1100</v>
      </c>
      <c r="H21" s="17">
        <v>6380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17</v>
      </c>
      <c r="C22" s="1">
        <v>3</v>
      </c>
      <c r="D22" s="17">
        <v>37869</v>
      </c>
      <c r="E22" s="17">
        <v>0</v>
      </c>
      <c r="F22" s="17">
        <v>34426.36363636364</v>
      </c>
      <c r="G22" s="17">
        <v>3442.6363636363635</v>
      </c>
      <c r="H22" s="17">
        <v>16180.390909090909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25</v>
      </c>
      <c r="C23" s="1">
        <v>27</v>
      </c>
      <c r="D23" s="17">
        <v>197835</v>
      </c>
      <c r="E23" s="17">
        <v>0</v>
      </c>
      <c r="F23" s="17">
        <v>179850</v>
      </c>
      <c r="G23" s="17">
        <v>17985</v>
      </c>
      <c r="H23" s="17">
        <v>179850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20</v>
      </c>
      <c r="C24" s="1">
        <v>1</v>
      </c>
      <c r="D24" s="17">
        <v>11880</v>
      </c>
      <c r="E24" s="17">
        <v>0</v>
      </c>
      <c r="F24" s="17">
        <v>10800</v>
      </c>
      <c r="G24" s="17">
        <v>1080</v>
      </c>
      <c r="H24" s="17">
        <v>9720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17</v>
      </c>
      <c r="C25" s="1">
        <v>3</v>
      </c>
      <c r="D25" s="17">
        <v>102466</v>
      </c>
      <c r="E25" s="17">
        <v>0</v>
      </c>
      <c r="F25" s="17">
        <v>93150.909090909088</v>
      </c>
      <c r="G25" s="17">
        <v>9315.09090909091</v>
      </c>
      <c r="H25" s="17">
        <v>43780.927272727276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27</v>
      </c>
      <c r="C26" s="1">
        <v>3</v>
      </c>
      <c r="D26" s="17">
        <v>68000</v>
      </c>
      <c r="E26" s="17">
        <v>0</v>
      </c>
      <c r="F26" s="17">
        <v>61818.181818181823</v>
      </c>
      <c r="G26" s="17">
        <v>6181.818181818182</v>
      </c>
      <c r="H26" s="17">
        <v>29054.545454545452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17</v>
      </c>
      <c r="C27" s="1">
        <v>16</v>
      </c>
      <c r="D27" s="17">
        <v>495018</v>
      </c>
      <c r="E27" s="17">
        <v>0</v>
      </c>
      <c r="F27" s="17">
        <v>450016.36363636365</v>
      </c>
      <c r="G27" s="17">
        <v>45001.636363636368</v>
      </c>
      <c r="H27" s="17">
        <v>211507.69090909092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18</v>
      </c>
      <c r="C28" s="1">
        <v>10</v>
      </c>
      <c r="D28" s="17">
        <v>0</v>
      </c>
      <c r="E28" s="17">
        <v>256910</v>
      </c>
      <c r="F28" s="17">
        <v>233554.54545454547</v>
      </c>
      <c r="G28" s="17">
        <v>23355.454545454548</v>
      </c>
      <c r="H28" s="17">
        <v>109770.63636363637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22</v>
      </c>
      <c r="C29" s="1">
        <v>1</v>
      </c>
      <c r="D29" s="17">
        <v>16335</v>
      </c>
      <c r="E29" s="17">
        <v>0</v>
      </c>
      <c r="F29" s="17">
        <v>14850</v>
      </c>
      <c r="G29" s="17">
        <v>1485</v>
      </c>
      <c r="H29" s="17">
        <v>14850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21</v>
      </c>
      <c r="C30" s="1">
        <v>18</v>
      </c>
      <c r="D30" s="17">
        <v>254925</v>
      </c>
      <c r="E30" s="17">
        <v>0</v>
      </c>
      <c r="F30" s="17">
        <v>231750</v>
      </c>
      <c r="G30" s="17">
        <v>23175</v>
      </c>
      <c r="H30" s="17">
        <v>134415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24</v>
      </c>
      <c r="C31" s="1">
        <v>18</v>
      </c>
      <c r="D31" s="17">
        <v>240000</v>
      </c>
      <c r="E31" s="17">
        <v>0</v>
      </c>
      <c r="F31" s="17">
        <v>218181.81818181818</v>
      </c>
      <c r="G31" s="17">
        <v>21818.18181818182</v>
      </c>
      <c r="H31" s="17">
        <v>126545.45454545454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21</v>
      </c>
      <c r="C32" s="1">
        <v>7</v>
      </c>
      <c r="D32" s="17">
        <v>185966</v>
      </c>
      <c r="E32" s="17">
        <v>0</v>
      </c>
      <c r="F32" s="17">
        <v>169060</v>
      </c>
      <c r="G32" s="17">
        <v>16906</v>
      </c>
      <c r="H32" s="17">
        <v>98054.8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25</v>
      </c>
      <c r="C33" s="1">
        <v>5</v>
      </c>
      <c r="D33" s="17">
        <v>30250</v>
      </c>
      <c r="E33" s="17">
        <v>0</v>
      </c>
      <c r="F33" s="17">
        <v>27500</v>
      </c>
      <c r="G33" s="17">
        <v>2750</v>
      </c>
      <c r="H33" s="17">
        <v>27500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21</v>
      </c>
      <c r="C34" s="1">
        <v>6</v>
      </c>
      <c r="D34" s="17">
        <v>87615</v>
      </c>
      <c r="E34" s="17">
        <v>0</v>
      </c>
      <c r="F34" s="17">
        <v>79650</v>
      </c>
      <c r="G34" s="17">
        <v>7965</v>
      </c>
      <c r="H34" s="17">
        <v>46197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24</v>
      </c>
      <c r="C35" s="1">
        <v>6</v>
      </c>
      <c r="D35" s="17">
        <v>82000</v>
      </c>
      <c r="E35" s="17">
        <v>0</v>
      </c>
      <c r="F35" s="17">
        <v>74545.454545454544</v>
      </c>
      <c r="G35" s="17">
        <v>7454.545454545455</v>
      </c>
      <c r="H35" s="17">
        <v>43236.36363636364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20</v>
      </c>
      <c r="C36" s="1">
        <v>1</v>
      </c>
      <c r="D36" s="17">
        <v>18563</v>
      </c>
      <c r="E36" s="17">
        <v>0</v>
      </c>
      <c r="F36" s="17">
        <v>16875.454545454544</v>
      </c>
      <c r="G36" s="17">
        <v>1687.5454545454545</v>
      </c>
      <c r="H36" s="17">
        <v>15187.909090909092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1</v>
      </c>
      <c r="D37" s="17">
        <v>25603</v>
      </c>
      <c r="E37" s="17">
        <v>0</v>
      </c>
      <c r="F37" s="17">
        <v>23275.454545454544</v>
      </c>
      <c r="G37" s="17">
        <v>2327.5454545454545</v>
      </c>
      <c r="H37" s="17">
        <v>10939.463636363636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27</v>
      </c>
      <c r="C38" s="1">
        <v>1</v>
      </c>
      <c r="D38" s="17">
        <v>13000</v>
      </c>
      <c r="E38" s="17">
        <v>0</v>
      </c>
      <c r="F38" s="17">
        <v>11818.181818181818</v>
      </c>
      <c r="G38" s="17">
        <v>1181.8181818181818</v>
      </c>
      <c r="H38" s="17">
        <v>5554.545454545454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20</v>
      </c>
      <c r="C39" s="1">
        <v>3</v>
      </c>
      <c r="D39" s="17">
        <v>38610</v>
      </c>
      <c r="E39" s="17">
        <v>0</v>
      </c>
      <c r="F39" s="17">
        <v>35100</v>
      </c>
      <c r="G39" s="17">
        <v>3510</v>
      </c>
      <c r="H39" s="17">
        <v>31590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17</v>
      </c>
      <c r="C40" s="1">
        <v>12</v>
      </c>
      <c r="D40" s="17">
        <v>334674</v>
      </c>
      <c r="E40" s="17">
        <v>0</v>
      </c>
      <c r="F40" s="17">
        <v>304249.09090909094</v>
      </c>
      <c r="G40" s="17">
        <v>30424.909090909092</v>
      </c>
      <c r="H40" s="17">
        <v>142997.07272727275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28</v>
      </c>
      <c r="C41" s="1">
        <v>1</v>
      </c>
      <c r="D41" s="17">
        <v>13000</v>
      </c>
      <c r="E41" s="17">
        <v>0</v>
      </c>
      <c r="F41" s="17">
        <v>11818.181818181818</v>
      </c>
      <c r="G41" s="17">
        <v>1181.8181818181818</v>
      </c>
      <c r="H41" s="17">
        <v>10636.363636363636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25</v>
      </c>
      <c r="C42" s="1">
        <v>5</v>
      </c>
      <c r="D42" s="17">
        <v>32450</v>
      </c>
      <c r="E42" s="17">
        <v>0</v>
      </c>
      <c r="F42" s="17">
        <v>29500</v>
      </c>
      <c r="G42" s="17">
        <v>2950</v>
      </c>
      <c r="H42" s="17">
        <v>29500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29</v>
      </c>
      <c r="C43" s="1">
        <v>2</v>
      </c>
      <c r="D43" s="17">
        <v>13200</v>
      </c>
      <c r="E43" s="17">
        <v>0</v>
      </c>
      <c r="F43" s="17">
        <v>12000</v>
      </c>
      <c r="G43" s="17">
        <v>1200</v>
      </c>
      <c r="H43" s="17">
        <v>6960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22</v>
      </c>
      <c r="C44" s="1">
        <v>1</v>
      </c>
      <c r="D44" s="17">
        <v>11440</v>
      </c>
      <c r="E44" s="17">
        <v>0</v>
      </c>
      <c r="F44" s="17">
        <v>10400</v>
      </c>
      <c r="G44" s="17">
        <v>1040</v>
      </c>
      <c r="H44" s="17">
        <v>10400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6" t="s">
        <v>23</v>
      </c>
      <c r="C45" s="1">
        <v>1</v>
      </c>
      <c r="D45" s="17">
        <v>13000</v>
      </c>
      <c r="E45" s="17">
        <v>0</v>
      </c>
      <c r="F45" s="17">
        <v>11818.181818181818</v>
      </c>
      <c r="G45" s="17">
        <v>1181.8181818181818</v>
      </c>
      <c r="H45" s="17">
        <v>11818.181818181818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6" t="s">
        <v>21</v>
      </c>
      <c r="C46" s="1">
        <v>9</v>
      </c>
      <c r="D46" s="17">
        <v>107525</v>
      </c>
      <c r="E46" s="17">
        <v>0</v>
      </c>
      <c r="F46" s="17">
        <v>97750</v>
      </c>
      <c r="G46" s="17">
        <v>9775</v>
      </c>
      <c r="H46" s="17">
        <v>56695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6" t="s">
        <v>24</v>
      </c>
      <c r="C47" s="1">
        <v>9</v>
      </c>
      <c r="D47" s="17">
        <v>123000</v>
      </c>
      <c r="E47" s="17">
        <v>0</v>
      </c>
      <c r="F47" s="17">
        <v>111818.18181818182</v>
      </c>
      <c r="G47" s="17">
        <v>11181.818181818182</v>
      </c>
      <c r="H47" s="17">
        <v>64854.545454545456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6" t="s">
        <v>22</v>
      </c>
      <c r="C48" s="1">
        <v>1</v>
      </c>
      <c r="D48" s="17">
        <v>14520</v>
      </c>
      <c r="E48" s="17">
        <v>0</v>
      </c>
      <c r="F48" s="17">
        <v>13200</v>
      </c>
      <c r="G48" s="17">
        <v>1320</v>
      </c>
      <c r="H48" s="17">
        <v>13200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6" t="s">
        <v>19</v>
      </c>
      <c r="C49" s="1">
        <v>1</v>
      </c>
      <c r="D49" s="17">
        <v>773269</v>
      </c>
      <c r="E49" s="17">
        <v>0</v>
      </c>
      <c r="F49" s="17">
        <v>702971.81818181823</v>
      </c>
      <c r="G49" s="17">
        <v>70297.181818181823</v>
      </c>
      <c r="H49" s="17">
        <v>231980.7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6" t="s">
        <v>17</v>
      </c>
      <c r="C50" s="1">
        <v>1</v>
      </c>
      <c r="D50" s="17">
        <v>12623</v>
      </c>
      <c r="E50" s="17">
        <v>0</v>
      </c>
      <c r="F50" s="17">
        <v>11475.454545454546</v>
      </c>
      <c r="G50" s="17">
        <v>1147.5454545454545</v>
      </c>
      <c r="H50" s="17">
        <v>5393.4636363636355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6" t="s">
        <v>17</v>
      </c>
      <c r="C51" s="1">
        <v>1</v>
      </c>
      <c r="D51" s="17">
        <v>18563</v>
      </c>
      <c r="E51" s="17">
        <v>0</v>
      </c>
      <c r="F51" s="17">
        <v>16875.454545454544</v>
      </c>
      <c r="G51" s="17">
        <v>1687.5454545454545</v>
      </c>
      <c r="H51" s="17">
        <v>7931.4636363636364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6" t="s">
        <v>27</v>
      </c>
      <c r="C52" s="1">
        <v>1</v>
      </c>
      <c r="D52" s="17">
        <v>13000</v>
      </c>
      <c r="E52" s="17">
        <v>0</v>
      </c>
      <c r="F52" s="17">
        <v>11818.181818181818</v>
      </c>
      <c r="G52" s="17">
        <v>1181.8181818181818</v>
      </c>
      <c r="H52" s="17">
        <v>5554.545454545454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6" t="s">
        <v>30</v>
      </c>
      <c r="C53" s="1">
        <v>1</v>
      </c>
      <c r="D53" s="17">
        <v>15000</v>
      </c>
      <c r="E53" s="17">
        <v>0</v>
      </c>
      <c r="F53" s="17">
        <v>15000</v>
      </c>
      <c r="G53" s="17">
        <v>0</v>
      </c>
      <c r="H53" s="17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6" t="s">
        <v>25</v>
      </c>
      <c r="C54" s="1">
        <v>8</v>
      </c>
      <c r="D54" s="17">
        <v>48400</v>
      </c>
      <c r="E54" s="17">
        <v>0</v>
      </c>
      <c r="F54" s="17">
        <v>44000</v>
      </c>
      <c r="G54" s="17">
        <v>4400</v>
      </c>
      <c r="H54" s="17">
        <v>44000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6" t="s">
        <v>20</v>
      </c>
      <c r="C55" s="1">
        <v>3</v>
      </c>
      <c r="D55" s="17">
        <v>35640</v>
      </c>
      <c r="E55" s="17">
        <v>0</v>
      </c>
      <c r="F55" s="17">
        <v>32400</v>
      </c>
      <c r="G55" s="17">
        <v>3240</v>
      </c>
      <c r="H55" s="17">
        <v>29160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6" t="s">
        <v>17</v>
      </c>
      <c r="C56" s="1">
        <v>1</v>
      </c>
      <c r="D56" s="17">
        <v>24503</v>
      </c>
      <c r="E56" s="17">
        <v>0</v>
      </c>
      <c r="F56" s="17">
        <v>22275.454545454544</v>
      </c>
      <c r="G56" s="17">
        <v>2227.5454545454545</v>
      </c>
      <c r="H56" s="17">
        <v>10469.463636363636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6" t="s">
        <v>27</v>
      </c>
      <c r="C57" s="1">
        <v>1</v>
      </c>
      <c r="D57" s="17">
        <v>13000</v>
      </c>
      <c r="E57" s="17">
        <v>0</v>
      </c>
      <c r="F57" s="17">
        <v>11818.181818181818</v>
      </c>
      <c r="G57" s="17">
        <v>1181.8181818181818</v>
      </c>
      <c r="H57" s="17">
        <v>5554.545454545454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6" t="s">
        <v>17</v>
      </c>
      <c r="C58" s="1">
        <v>4</v>
      </c>
      <c r="D58" s="17">
        <v>62372</v>
      </c>
      <c r="E58" s="17">
        <v>0</v>
      </c>
      <c r="F58" s="17">
        <v>56701.818181818184</v>
      </c>
      <c r="G58" s="17">
        <v>5670.1818181818189</v>
      </c>
      <c r="H58" s="17">
        <v>26649.854545454546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6" t="s">
        <v>22</v>
      </c>
      <c r="C59" s="1">
        <v>2</v>
      </c>
      <c r="D59" s="17">
        <v>26015</v>
      </c>
      <c r="E59" s="17">
        <v>0</v>
      </c>
      <c r="F59" s="17">
        <v>23650</v>
      </c>
      <c r="G59" s="17">
        <v>2365</v>
      </c>
      <c r="H59" s="17">
        <v>23650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6" t="s">
        <v>23</v>
      </c>
      <c r="C60" s="1">
        <v>2</v>
      </c>
      <c r="D60" s="17">
        <v>28000</v>
      </c>
      <c r="E60" s="17">
        <v>0</v>
      </c>
      <c r="F60" s="17">
        <v>25454.545454545456</v>
      </c>
      <c r="G60" s="17">
        <v>2545.4545454545455</v>
      </c>
      <c r="H60" s="17">
        <v>25454.545454545456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6" t="s">
        <v>22</v>
      </c>
      <c r="C61" s="1">
        <v>1</v>
      </c>
      <c r="D61" s="17">
        <v>14300</v>
      </c>
      <c r="E61" s="17">
        <v>0</v>
      </c>
      <c r="F61" s="17">
        <v>13000</v>
      </c>
      <c r="G61" s="17">
        <v>1300</v>
      </c>
      <c r="H61" s="17">
        <v>13000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6" t="s">
        <v>21</v>
      </c>
      <c r="C62" s="1">
        <v>9</v>
      </c>
      <c r="D62" s="17">
        <v>116886</v>
      </c>
      <c r="E62" s="17">
        <v>0</v>
      </c>
      <c r="F62" s="17">
        <v>106260</v>
      </c>
      <c r="G62" s="17">
        <v>10626</v>
      </c>
      <c r="H62" s="17">
        <v>61630.8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6" t="s">
        <v>24</v>
      </c>
      <c r="C63" s="1">
        <v>9</v>
      </c>
      <c r="D63" s="17">
        <v>121000</v>
      </c>
      <c r="E63" s="17">
        <v>0</v>
      </c>
      <c r="F63" s="17">
        <v>110000</v>
      </c>
      <c r="G63" s="17">
        <v>11000</v>
      </c>
      <c r="H63" s="17">
        <v>63800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6" t="s">
        <v>21</v>
      </c>
      <c r="C64" s="1">
        <v>1</v>
      </c>
      <c r="D64" s="17">
        <v>18150</v>
      </c>
      <c r="E64" s="17">
        <v>0</v>
      </c>
      <c r="F64" s="17">
        <v>16500</v>
      </c>
      <c r="G64" s="17">
        <v>1650</v>
      </c>
      <c r="H64" s="17">
        <v>9570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6" t="s">
        <v>16</v>
      </c>
      <c r="C65" s="1">
        <v>1</v>
      </c>
      <c r="D65" s="17">
        <v>59000</v>
      </c>
      <c r="E65" s="17">
        <v>0</v>
      </c>
      <c r="F65" s="17">
        <v>53636.36363636364</v>
      </c>
      <c r="G65" s="17">
        <v>5363.636363636364</v>
      </c>
      <c r="H65" s="17">
        <v>31109.090909090908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6" t="s">
        <v>31</v>
      </c>
      <c r="C66" s="1">
        <v>1</v>
      </c>
      <c r="D66" s="17">
        <v>30500</v>
      </c>
      <c r="E66" s="17">
        <v>0</v>
      </c>
      <c r="F66" s="17">
        <v>27727.272727272728</v>
      </c>
      <c r="G66" s="17">
        <v>2772.7272727272725</v>
      </c>
      <c r="H66" s="17">
        <v>13031.818181818184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6" t="s">
        <v>32</v>
      </c>
      <c r="C67" s="1">
        <v>18</v>
      </c>
      <c r="D67" s="17">
        <v>468000</v>
      </c>
      <c r="E67" s="17">
        <v>0</v>
      </c>
      <c r="F67" s="17">
        <v>425454.54545454547</v>
      </c>
      <c r="G67" s="17">
        <v>42545.454545454551</v>
      </c>
      <c r="H67" s="17">
        <v>382909.09090909094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6" t="s">
        <v>31</v>
      </c>
      <c r="C68" s="1">
        <v>17</v>
      </c>
      <c r="D68" s="17">
        <v>518500</v>
      </c>
      <c r="E68" s="17">
        <v>0</v>
      </c>
      <c r="F68" s="17">
        <v>471363.63636363641</v>
      </c>
      <c r="G68" s="17">
        <v>47136.36363636364</v>
      </c>
      <c r="H68" s="17">
        <v>221540.90909090909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6" t="s">
        <v>31</v>
      </c>
      <c r="C69" s="1">
        <v>5</v>
      </c>
      <c r="D69" s="17">
        <v>152500</v>
      </c>
      <c r="E69" s="17">
        <v>0</v>
      </c>
      <c r="F69" s="17">
        <v>138636.36363636365</v>
      </c>
      <c r="G69" s="17">
        <v>13863.636363636364</v>
      </c>
      <c r="H69" s="17">
        <v>65159.090909090904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6" t="s">
        <v>32</v>
      </c>
      <c r="C70" s="1">
        <v>13</v>
      </c>
      <c r="D70" s="17">
        <v>338000</v>
      </c>
      <c r="E70" s="17">
        <v>0</v>
      </c>
      <c r="F70" s="17">
        <v>307272.72727272729</v>
      </c>
      <c r="G70" s="17">
        <v>30727.272727272728</v>
      </c>
      <c r="H70" s="17">
        <v>276545.45454545459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="10" customFormat="1">
      <c r="A71" s="5"/>
      <c r="B71" s="6" t="s">
        <v>33</v>
      </c>
      <c r="C71" s="7">
        <f>sum(c10:c70)</f>
      </c>
      <c r="D71" s="18">
        <f>sum(d10:d70)</f>
      </c>
      <c r="E71" s="18">
        <f>sum(e10:e70)</f>
      </c>
      <c r="F71" s="18">
        <f>sum(f10:f70)</f>
      </c>
      <c r="G71" s="18">
        <f>sum(g10:g70)</f>
      </c>
      <c r="H71" s="18">
        <f>sum(h10:h70)</f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="12" customFormat="1">
      <c r="A73" s="8" t="s">
        <v>34</v>
      </c>
      <c r="B73" s="20" t="s">
        <v>34</v>
      </c>
      <c r="C73" s="8" t="s">
        <v>34</v>
      </c>
      <c r="D73" s="8" t="s">
        <v>34</v>
      </c>
      <c r="E73" s="8" t="s">
        <v>34</v>
      </c>
      <c r="F73" s="8" t="s">
        <v>34</v>
      </c>
      <c r="G73" s="8" t="s">
        <v>34</v>
      </c>
      <c r="H73" s="8" t="s">
        <v>34</v>
      </c>
      <c r="I73" s="8" t="s">
        <v>34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30" customHeight="1" s="14" customFormat="1">
      <c r="A74" s="15" t="s">
        <v>8</v>
      </c>
      <c r="B74" s="15" t="s">
        <v>9</v>
      </c>
      <c r="C74" s="15" t="s">
        <v>10</v>
      </c>
      <c r="D74" s="15" t="s">
        <v>35</v>
      </c>
      <c r="E74" s="15" t="s">
        <v>36</v>
      </c>
      <c r="F74" s="15" t="s">
        <v>37</v>
      </c>
      <c r="G74" s="15" t="s">
        <v>38</v>
      </c>
      <c r="H74" s="15" t="s">
        <v>14</v>
      </c>
      <c r="I74" s="15" t="s">
        <v>39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">
        <v>1</v>
      </c>
      <c r="B75" s="16" t="s">
        <v>40</v>
      </c>
      <c r="C75" s="1">
        <v>2</v>
      </c>
      <c r="D75" s="17">
        <v>14800000</v>
      </c>
      <c r="E75" s="17">
        <v>0</v>
      </c>
      <c r="F75" s="17">
        <v>45000</v>
      </c>
      <c r="G75" s="17">
        <v>24750</v>
      </c>
      <c r="H75" s="17">
        <v>2250</v>
      </c>
      <c r="I75" s="17">
        <v>22500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2</v>
      </c>
      <c r="B76" s="16" t="s">
        <v>41</v>
      </c>
      <c r="C76" s="1">
        <v>4</v>
      </c>
      <c r="D76" s="17">
        <v>5000000</v>
      </c>
      <c r="E76" s="17">
        <v>0</v>
      </c>
      <c r="F76" s="17">
        <v>107140</v>
      </c>
      <c r="G76" s="17">
        <v>58927</v>
      </c>
      <c r="H76" s="17">
        <v>5357</v>
      </c>
      <c r="I76" s="17">
        <v>53570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3</v>
      </c>
      <c r="B77" s="16" t="s">
        <v>41</v>
      </c>
      <c r="C77" s="1">
        <v>1</v>
      </c>
      <c r="D77" s="17">
        <v>5500000</v>
      </c>
      <c r="E77" s="17">
        <v>0</v>
      </c>
      <c r="F77" s="17">
        <v>72500</v>
      </c>
      <c r="G77" s="17">
        <v>39875</v>
      </c>
      <c r="H77" s="17">
        <v>3625</v>
      </c>
      <c r="I77" s="17">
        <v>36250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4</v>
      </c>
      <c r="B78" s="16" t="s">
        <v>42</v>
      </c>
      <c r="C78" s="1">
        <v>1</v>
      </c>
      <c r="D78" s="17">
        <v>2926000</v>
      </c>
      <c r="E78" s="17">
        <v>0</v>
      </c>
      <c r="F78" s="17">
        <v>15000</v>
      </c>
      <c r="G78" s="17">
        <v>13750.000000000002</v>
      </c>
      <c r="H78" s="17">
        <v>1250</v>
      </c>
      <c r="I78" s="17">
        <v>12500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5</v>
      </c>
      <c r="B79" s="16" t="s">
        <v>40</v>
      </c>
      <c r="C79" s="1">
        <v>5</v>
      </c>
      <c r="D79" s="17">
        <v>30820000</v>
      </c>
      <c r="E79" s="17">
        <v>0</v>
      </c>
      <c r="F79" s="17">
        <v>95000</v>
      </c>
      <c r="G79" s="17">
        <v>52250</v>
      </c>
      <c r="H79" s="17">
        <v>4750</v>
      </c>
      <c r="I79" s="17">
        <v>47500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6</v>
      </c>
      <c r="B80" s="16" t="s">
        <v>41</v>
      </c>
      <c r="C80" s="1">
        <v>5</v>
      </c>
      <c r="D80" s="17">
        <v>15900000</v>
      </c>
      <c r="E80" s="17">
        <v>0</v>
      </c>
      <c r="F80" s="17">
        <v>272656</v>
      </c>
      <c r="G80" s="17">
        <v>149960.8</v>
      </c>
      <c r="H80" s="17">
        <v>13632.8</v>
      </c>
      <c r="I80" s="17">
        <v>136328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</v>
      </c>
      <c r="B81" s="16" t="s">
        <v>41</v>
      </c>
      <c r="C81" s="1">
        <v>2</v>
      </c>
      <c r="D81" s="17">
        <v>10900000</v>
      </c>
      <c r="E81" s="17">
        <v>0</v>
      </c>
      <c r="F81" s="17">
        <v>94500</v>
      </c>
      <c r="G81" s="17">
        <v>51975</v>
      </c>
      <c r="H81" s="17">
        <v>4725</v>
      </c>
      <c r="I81" s="17">
        <v>47250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8</v>
      </c>
      <c r="B82" s="16" t="s">
        <v>40</v>
      </c>
      <c r="C82" s="1">
        <v>2</v>
      </c>
      <c r="D82" s="17">
        <v>8100000</v>
      </c>
      <c r="E82" s="17">
        <v>0</v>
      </c>
      <c r="F82" s="17">
        <v>40000</v>
      </c>
      <c r="G82" s="17">
        <v>22000</v>
      </c>
      <c r="H82" s="17">
        <v>2000</v>
      </c>
      <c r="I82" s="17">
        <v>20000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9</v>
      </c>
      <c r="B83" s="16" t="s">
        <v>42</v>
      </c>
      <c r="C83" s="1">
        <v>1</v>
      </c>
      <c r="D83" s="17">
        <v>1549000</v>
      </c>
      <c r="E83" s="17">
        <v>0</v>
      </c>
      <c r="F83" s="17">
        <v>15000</v>
      </c>
      <c r="G83" s="17">
        <v>13750.000000000002</v>
      </c>
      <c r="H83" s="17">
        <v>1250</v>
      </c>
      <c r="I83" s="17">
        <v>12500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10</v>
      </c>
      <c r="B84" s="16" t="s">
        <v>41</v>
      </c>
      <c r="C84" s="1">
        <v>2</v>
      </c>
      <c r="D84" s="17">
        <v>10900000</v>
      </c>
      <c r="E84" s="17">
        <v>0</v>
      </c>
      <c r="F84" s="17">
        <v>94500</v>
      </c>
      <c r="G84" s="17">
        <v>51975</v>
      </c>
      <c r="H84" s="17">
        <v>4725</v>
      </c>
      <c r="I84" s="17">
        <v>47250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11</v>
      </c>
      <c r="B85" s="16" t="s">
        <v>42</v>
      </c>
      <c r="C85" s="1">
        <v>1</v>
      </c>
      <c r="D85" s="17">
        <v>1923700</v>
      </c>
      <c r="E85" s="17">
        <v>0</v>
      </c>
      <c r="F85" s="17">
        <v>15000</v>
      </c>
      <c r="G85" s="17">
        <v>13750.000000000002</v>
      </c>
      <c r="H85" s="17">
        <v>1250</v>
      </c>
      <c r="I85" s="17">
        <v>12500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12</v>
      </c>
      <c r="B86" s="16" t="s">
        <v>40</v>
      </c>
      <c r="C86" s="1">
        <v>3</v>
      </c>
      <c r="D86" s="17">
        <v>21700000</v>
      </c>
      <c r="E86" s="17">
        <v>0</v>
      </c>
      <c r="F86" s="17">
        <v>55000</v>
      </c>
      <c r="G86" s="17">
        <v>30250</v>
      </c>
      <c r="H86" s="17">
        <v>2750</v>
      </c>
      <c r="I86" s="17">
        <v>27500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13</v>
      </c>
      <c r="B87" s="16" t="s">
        <v>41</v>
      </c>
      <c r="C87" s="1">
        <v>9</v>
      </c>
      <c r="D87" s="17">
        <v>32400000</v>
      </c>
      <c r="E87" s="17">
        <v>0</v>
      </c>
      <c r="F87" s="17">
        <v>351539</v>
      </c>
      <c r="G87" s="17">
        <v>193346.45</v>
      </c>
      <c r="H87" s="17">
        <v>17576.95</v>
      </c>
      <c r="I87" s="17">
        <v>175769.5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="10" customFormat="1">
      <c r="A88" s="5"/>
      <c r="B88" s="6" t="s">
        <v>33</v>
      </c>
      <c r="C88" s="7">
        <f>sum(c75:c87)</f>
      </c>
      <c r="D88" s="18">
        <f>sum(d75:d87)</f>
      </c>
      <c r="E88" s="18">
        <f>sum(e75:e87)</f>
      </c>
      <c r="F88" s="18">
        <f>sum(f75:f87)</f>
      </c>
      <c r="G88" s="18">
        <f>sum(g75:g87)</f>
      </c>
      <c r="H88" s="18">
        <f>sum(h75:h87)</f>
      </c>
      <c r="I88" s="18">
        <f>sum(i75:i87)</f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5" t="s">
        <v>43</v>
      </c>
      <c r="B97" s="6" t="s">
        <v>43</v>
      </c>
      <c r="C97" s="1"/>
      <c r="D97" s="1"/>
      <c r="E97" s="1"/>
      <c r="F97" s="1"/>
      <c r="G97" s="5" t="s">
        <v>44</v>
      </c>
      <c r="H97" s="5" t="s">
        <v>44</v>
      </c>
      <c r="I97" s="5" t="s">
        <v>44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5" t="s">
        <v>45</v>
      </c>
      <c r="B100" s="6" t="s">
        <v>45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21">
        <v>43166.4053054514</v>
      </c>
      <c r="D101" s="21">
        <v>43166.4053054514</v>
      </c>
      <c r="E101" s="21">
        <v>43166.4053054514</v>
      </c>
      <c r="F101" s="21">
        <v>43166.4053054514</v>
      </c>
      <c r="G101" s="21">
        <v>43166.4053054514</v>
      </c>
      <c r="H101" s="21">
        <v>43166.4053054514</v>
      </c>
      <c r="I101" s="21">
        <v>43166.4053054514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  <mergeCell ref="A8:h8"/>
    <mergeCell ref="A73:I73"/>
    <mergeCell ref="A97:B97"/>
    <mergeCell ref="A100:B100"/>
    <mergeCell ref="G97:I97"/>
    <mergeCell ref="C101:I101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