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 chen\Desktop\NTHU\大三計算機結構\EE3450_proj\"/>
    </mc:Choice>
  </mc:AlternateContent>
  <xr:revisionPtr revIDLastSave="0" documentId="8_{2073A9FA-2F7D-43C3-81AF-26FCC6DA8F28}" xr6:coauthVersionLast="46" xr6:coauthVersionMax="46" xr10:uidLastSave="{00000000-0000-0000-0000-000000000000}"/>
  <bookViews>
    <workbookView xWindow="-972" yWindow="5808" windowWidth="9816" windowHeight="12156" activeTab="2" xr2:uid="{C70A5197-932D-46BC-911E-92E172FC6801}"/>
  </bookViews>
  <sheets>
    <sheet name="A" sheetId="1" r:id="rId1"/>
    <sheet name="B" sheetId="2" r:id="rId2"/>
    <sheet name="C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9" i="3" l="1"/>
  <c r="G24" i="3"/>
  <c r="G25" i="3" s="1"/>
  <c r="G26" i="3" s="1"/>
  <c r="G27" i="3" s="1"/>
  <c r="G28" i="3" s="1"/>
  <c r="G29" i="3" s="1"/>
  <c r="G30" i="3" s="1"/>
  <c r="G31" i="3" s="1"/>
  <c r="G32" i="3" s="1"/>
  <c r="F24" i="3"/>
  <c r="F25" i="3"/>
  <c r="F26" i="3"/>
  <c r="F27" i="3"/>
  <c r="F28" i="3"/>
  <c r="F29" i="3"/>
  <c r="F30" i="3"/>
  <c r="F31" i="3"/>
  <c r="F32" i="3"/>
  <c r="F23" i="3"/>
  <c r="G23" i="3"/>
  <c r="E23" i="3"/>
  <c r="E24" i="3"/>
  <c r="E25" i="3"/>
  <c r="E26" i="3"/>
  <c r="E27" i="3"/>
  <c r="E28" i="3"/>
  <c r="E29" i="3"/>
  <c r="E30" i="3"/>
  <c r="E31" i="3"/>
  <c r="E32" i="3"/>
  <c r="D32" i="3"/>
  <c r="D23" i="3"/>
  <c r="D24" i="3"/>
  <c r="D25" i="3"/>
  <c r="D26" i="3"/>
  <c r="D27" i="3"/>
  <c r="D28" i="3"/>
  <c r="D29" i="3"/>
  <c r="D30" i="3"/>
  <c r="D31" i="3"/>
  <c r="E22" i="3"/>
  <c r="D22" i="3"/>
  <c r="A8" i="3"/>
  <c r="N8" i="3"/>
  <c r="O8" i="3"/>
  <c r="P8" i="3"/>
  <c r="Q8" i="3"/>
  <c r="R8" i="3"/>
  <c r="N9" i="3"/>
  <c r="O9" i="3"/>
  <c r="P9" i="3"/>
  <c r="Q9" i="3"/>
  <c r="R9" i="3"/>
  <c r="N10" i="3"/>
  <c r="O10" i="3"/>
  <c r="P10" i="3"/>
  <c r="Q10" i="3"/>
  <c r="R10" i="3"/>
  <c r="N11" i="3"/>
  <c r="O11" i="3"/>
  <c r="P11" i="3"/>
  <c r="Q11" i="3"/>
  <c r="R11" i="3"/>
  <c r="N12" i="3"/>
  <c r="O12" i="3"/>
  <c r="P12" i="3"/>
  <c r="Q12" i="3"/>
  <c r="R12" i="3"/>
  <c r="N13" i="3"/>
  <c r="O13" i="3"/>
  <c r="P13" i="3"/>
  <c r="Q13" i="3"/>
  <c r="R13" i="3"/>
  <c r="N14" i="3"/>
  <c r="O14" i="3"/>
  <c r="P14" i="3"/>
  <c r="Q14" i="3"/>
  <c r="R14" i="3"/>
  <c r="F9" i="3"/>
  <c r="G9" i="3"/>
  <c r="H9" i="3"/>
  <c r="F10" i="3"/>
  <c r="G10" i="3"/>
  <c r="H10" i="3"/>
  <c r="F11" i="3"/>
  <c r="G11" i="3"/>
  <c r="H11" i="3"/>
  <c r="F12" i="3"/>
  <c r="G12" i="3"/>
  <c r="H12" i="3"/>
  <c r="F13" i="3"/>
  <c r="G13" i="3"/>
  <c r="H13" i="3"/>
  <c r="F14" i="3"/>
  <c r="G14" i="3"/>
  <c r="H14" i="3"/>
  <c r="F8" i="3"/>
  <c r="G8" i="3"/>
  <c r="H8" i="3"/>
  <c r="R7" i="3"/>
  <c r="Q7" i="3"/>
  <c r="P7" i="3"/>
  <c r="O7" i="3"/>
  <c r="N7" i="3"/>
  <c r="H7" i="3"/>
  <c r="G7" i="3"/>
  <c r="F7" i="3"/>
  <c r="A7" i="3"/>
  <c r="R6" i="3"/>
  <c r="Q6" i="3"/>
  <c r="P6" i="3"/>
  <c r="O6" i="3"/>
  <c r="N6" i="3"/>
  <c r="H6" i="3"/>
  <c r="G6" i="3"/>
  <c r="F6" i="3"/>
  <c r="A6" i="3"/>
  <c r="R5" i="3"/>
  <c r="Q5" i="3"/>
  <c r="P5" i="3"/>
  <c r="O5" i="3"/>
  <c r="N5" i="3"/>
  <c r="H5" i="3"/>
  <c r="G5" i="3"/>
  <c r="F5" i="3"/>
  <c r="A5" i="3"/>
  <c r="R4" i="3"/>
  <c r="Q4" i="3"/>
  <c r="P4" i="3"/>
  <c r="O4" i="3"/>
  <c r="N4" i="3"/>
  <c r="H4" i="3"/>
  <c r="G4" i="3"/>
  <c r="F4" i="3"/>
  <c r="A4" i="3"/>
  <c r="R3" i="3"/>
  <c r="Q3" i="3"/>
  <c r="P3" i="3"/>
  <c r="O3" i="3"/>
  <c r="N3" i="3"/>
  <c r="H3" i="3"/>
  <c r="G3" i="3"/>
  <c r="F3" i="3"/>
  <c r="A3" i="3"/>
  <c r="R2" i="3"/>
  <c r="Q2" i="3"/>
  <c r="P2" i="3"/>
  <c r="O2" i="3"/>
  <c r="N2" i="3"/>
  <c r="H2" i="3"/>
  <c r="G2" i="3"/>
  <c r="F2" i="3"/>
  <c r="A2" i="3"/>
  <c r="R4" i="2"/>
  <c r="Q4" i="2"/>
  <c r="P4" i="2"/>
  <c r="O4" i="2"/>
  <c r="N4" i="2"/>
  <c r="H4" i="2"/>
  <c r="G4" i="2"/>
  <c r="F4" i="2"/>
  <c r="A4" i="2"/>
  <c r="R7" i="2"/>
  <c r="Q7" i="2"/>
  <c r="P7" i="2"/>
  <c r="O7" i="2"/>
  <c r="N7" i="2"/>
  <c r="H7" i="2"/>
  <c r="G7" i="2"/>
  <c r="F7" i="2"/>
  <c r="A7" i="2"/>
  <c r="A3" i="2"/>
  <c r="A5" i="2"/>
  <c r="A6" i="2"/>
  <c r="A8" i="2"/>
  <c r="N3" i="2"/>
  <c r="O3" i="2"/>
  <c r="P3" i="2"/>
  <c r="Q3" i="2"/>
  <c r="R3" i="2"/>
  <c r="N5" i="2"/>
  <c r="O5" i="2"/>
  <c r="P5" i="2"/>
  <c r="Q5" i="2"/>
  <c r="R5" i="2"/>
  <c r="N6" i="2"/>
  <c r="O6" i="2"/>
  <c r="P6" i="2"/>
  <c r="Q6" i="2"/>
  <c r="R6" i="2"/>
  <c r="F3" i="2"/>
  <c r="G3" i="2"/>
  <c r="H3" i="2"/>
  <c r="F5" i="2"/>
  <c r="G5" i="2"/>
  <c r="H5" i="2"/>
  <c r="F6" i="2"/>
  <c r="G6" i="2"/>
  <c r="H6" i="2"/>
  <c r="R2" i="2"/>
  <c r="Q2" i="2"/>
  <c r="P2" i="2"/>
  <c r="O2" i="2"/>
  <c r="N2" i="2"/>
  <c r="H2" i="2"/>
  <c r="G2" i="2"/>
  <c r="F2" i="2"/>
  <c r="A2" i="2"/>
  <c r="A3" i="1"/>
  <c r="A4" i="1"/>
  <c r="A5" i="1"/>
  <c r="A6" i="1"/>
  <c r="A7" i="1"/>
  <c r="A8" i="1"/>
  <c r="A9" i="1"/>
  <c r="A10" i="1"/>
  <c r="A2" i="1"/>
  <c r="B25" i="1"/>
  <c r="R25" i="1"/>
  <c r="Q25" i="1"/>
  <c r="P25" i="1"/>
  <c r="O25" i="1"/>
  <c r="N25" i="1"/>
  <c r="H25" i="1"/>
  <c r="G25" i="1"/>
  <c r="F25" i="1"/>
  <c r="B23" i="1"/>
  <c r="B24" i="1"/>
  <c r="B22" i="1"/>
  <c r="R24" i="1"/>
  <c r="Q24" i="1"/>
  <c r="P24" i="1"/>
  <c r="O24" i="1"/>
  <c r="N24" i="1"/>
  <c r="H24" i="1"/>
  <c r="G24" i="1"/>
  <c r="F24" i="1"/>
  <c r="R23" i="1"/>
  <c r="Q23" i="1"/>
  <c r="P23" i="1"/>
  <c r="O23" i="1"/>
  <c r="N23" i="1"/>
  <c r="H23" i="1"/>
  <c r="G23" i="1"/>
  <c r="F23" i="1"/>
  <c r="R22" i="1"/>
  <c r="Q22" i="1"/>
  <c r="P22" i="1"/>
  <c r="O22" i="1"/>
  <c r="N22" i="1"/>
  <c r="H22" i="1"/>
  <c r="G22" i="1"/>
  <c r="F22" i="1"/>
  <c r="N3" i="1"/>
  <c r="O3" i="1"/>
  <c r="P3" i="1"/>
  <c r="Q3" i="1"/>
  <c r="R3" i="1"/>
  <c r="N4" i="1"/>
  <c r="O4" i="1"/>
  <c r="P4" i="1"/>
  <c r="Q4" i="1"/>
  <c r="R4" i="1"/>
  <c r="N5" i="1"/>
  <c r="O5" i="1"/>
  <c r="P5" i="1"/>
  <c r="Q5" i="1"/>
  <c r="R5" i="1"/>
  <c r="N6" i="1"/>
  <c r="O6" i="1"/>
  <c r="P6" i="1"/>
  <c r="Q6" i="1"/>
  <c r="R6" i="1"/>
  <c r="N7" i="1"/>
  <c r="O7" i="1"/>
  <c r="P7" i="1"/>
  <c r="Q7" i="1"/>
  <c r="R7" i="1"/>
  <c r="N8" i="1"/>
  <c r="O8" i="1"/>
  <c r="P8" i="1"/>
  <c r="Q8" i="1"/>
  <c r="R8" i="1"/>
  <c r="N9" i="1"/>
  <c r="O9" i="1"/>
  <c r="P9" i="1"/>
  <c r="Q9" i="1"/>
  <c r="R9" i="1"/>
  <c r="N10" i="1"/>
  <c r="O10" i="1"/>
  <c r="P10" i="1"/>
  <c r="Q10" i="1"/>
  <c r="R10" i="1"/>
  <c r="N11" i="1"/>
  <c r="O11" i="1"/>
  <c r="P11" i="1"/>
  <c r="Q11" i="1"/>
  <c r="R11" i="1"/>
  <c r="N12" i="1"/>
  <c r="O12" i="1"/>
  <c r="P12" i="1"/>
  <c r="Q12" i="1"/>
  <c r="R12" i="1"/>
  <c r="N13" i="1"/>
  <c r="O13" i="1"/>
  <c r="P13" i="1"/>
  <c r="Q13" i="1"/>
  <c r="R13" i="1"/>
  <c r="N14" i="1"/>
  <c r="O14" i="1"/>
  <c r="P14" i="1"/>
  <c r="Q14" i="1"/>
  <c r="R14" i="1"/>
  <c r="N15" i="1"/>
  <c r="O15" i="1"/>
  <c r="P15" i="1"/>
  <c r="Q15" i="1"/>
  <c r="R15" i="1"/>
  <c r="N16" i="1"/>
  <c r="O16" i="1"/>
  <c r="P16" i="1"/>
  <c r="Q16" i="1"/>
  <c r="R16" i="1"/>
  <c r="F3" i="1"/>
  <c r="G3" i="1"/>
  <c r="H3" i="1"/>
  <c r="F4" i="1"/>
  <c r="G4" i="1"/>
  <c r="H4" i="1"/>
  <c r="F5" i="1"/>
  <c r="G5" i="1"/>
  <c r="H5" i="1"/>
  <c r="F6" i="1"/>
  <c r="G6" i="1"/>
  <c r="H6" i="1"/>
  <c r="F7" i="1"/>
  <c r="G7" i="1"/>
  <c r="H7" i="1"/>
  <c r="F8" i="1"/>
  <c r="G8" i="1"/>
  <c r="H8" i="1"/>
  <c r="F9" i="1"/>
  <c r="G9" i="1"/>
  <c r="H9" i="1"/>
  <c r="F10" i="1"/>
  <c r="G10" i="1"/>
  <c r="H10" i="1"/>
  <c r="F11" i="1"/>
  <c r="G11" i="1"/>
  <c r="H11" i="1"/>
  <c r="F12" i="1"/>
  <c r="G12" i="1"/>
  <c r="H12" i="1"/>
  <c r="F13" i="1"/>
  <c r="G13" i="1"/>
  <c r="H13" i="1"/>
  <c r="F14" i="1"/>
  <c r="G14" i="1"/>
  <c r="H14" i="1"/>
  <c r="F15" i="1"/>
  <c r="G15" i="1"/>
  <c r="H15" i="1"/>
  <c r="F16" i="1"/>
  <c r="G16" i="1"/>
  <c r="H16" i="1"/>
  <c r="F17" i="1"/>
  <c r="G17" i="1"/>
  <c r="H17" i="1"/>
  <c r="O2" i="1"/>
  <c r="P2" i="1"/>
  <c r="Q2" i="1"/>
  <c r="R2" i="1"/>
  <c r="N2" i="1"/>
  <c r="G2" i="1"/>
  <c r="H2" i="1"/>
  <c r="F2" i="1"/>
</calcChain>
</file>

<file path=xl/sharedStrings.xml><?xml version="1.0" encoding="utf-8"?>
<sst xmlns="http://schemas.openxmlformats.org/spreadsheetml/2006/main" count="82" uniqueCount="38">
  <si>
    <t>1,1</t>
    <phoneticPr fontId="1" type="noConversion"/>
  </si>
  <si>
    <t>r</t>
    <phoneticPr fontId="1" type="noConversion"/>
  </si>
  <si>
    <t>i</t>
    <phoneticPr fontId="1" type="noConversion"/>
  </si>
  <si>
    <t>j</t>
    <phoneticPr fontId="1" type="noConversion"/>
  </si>
  <si>
    <t>P_r</t>
    <phoneticPr fontId="1" type="noConversion"/>
  </si>
  <si>
    <t>P_i</t>
    <phoneticPr fontId="1" type="noConversion"/>
  </si>
  <si>
    <t>P_j</t>
    <phoneticPr fontId="1" type="noConversion"/>
  </si>
  <si>
    <t>ALU</t>
    <phoneticPr fontId="1" type="noConversion"/>
  </si>
  <si>
    <t>Jump</t>
    <phoneticPr fontId="1" type="noConversion"/>
  </si>
  <si>
    <t>Branch</t>
    <phoneticPr fontId="1" type="noConversion"/>
  </si>
  <si>
    <t>Memory</t>
    <phoneticPr fontId="1" type="noConversion"/>
  </si>
  <si>
    <t>Other</t>
    <phoneticPr fontId="1" type="noConversion"/>
  </si>
  <si>
    <t>P_ALU</t>
    <phoneticPr fontId="1" type="noConversion"/>
  </si>
  <si>
    <t>P_Jump</t>
    <phoneticPr fontId="1" type="noConversion"/>
  </si>
  <si>
    <t>P_Branch</t>
    <phoneticPr fontId="1" type="noConversion"/>
  </si>
  <si>
    <t>P_Memory</t>
    <phoneticPr fontId="1" type="noConversion"/>
  </si>
  <si>
    <t>P_Other</t>
    <phoneticPr fontId="1" type="noConversion"/>
  </si>
  <si>
    <t>2,1</t>
    <phoneticPr fontId="1" type="noConversion"/>
  </si>
  <si>
    <t>1,2</t>
    <phoneticPr fontId="1" type="noConversion"/>
  </si>
  <si>
    <t>2,2</t>
    <phoneticPr fontId="1" type="noConversion"/>
  </si>
  <si>
    <t>3,1</t>
    <phoneticPr fontId="1" type="noConversion"/>
  </si>
  <si>
    <t>1,3</t>
    <phoneticPr fontId="1" type="noConversion"/>
  </si>
  <si>
    <t>4,1</t>
    <phoneticPr fontId="1" type="noConversion"/>
  </si>
  <si>
    <t>1,4</t>
    <phoneticPr fontId="1" type="noConversion"/>
  </si>
  <si>
    <t>5,1</t>
    <phoneticPr fontId="1" type="noConversion"/>
  </si>
  <si>
    <t>2,</t>
    <phoneticPr fontId="1" type="noConversion"/>
  </si>
  <si>
    <t>3,</t>
    <phoneticPr fontId="1" type="noConversion"/>
  </si>
  <si>
    <t>4,</t>
    <phoneticPr fontId="1" type="noConversion"/>
  </si>
  <si>
    <t>5,</t>
    <phoneticPr fontId="1" type="noConversion"/>
  </si>
  <si>
    <t>codesize</t>
    <phoneticPr fontId="1" type="noConversion"/>
  </si>
  <si>
    <t>4,2</t>
    <phoneticPr fontId="1" type="noConversion"/>
  </si>
  <si>
    <t>2,4</t>
    <phoneticPr fontId="1" type="noConversion"/>
  </si>
  <si>
    <t>n</t>
    <phoneticPr fontId="1" type="noConversion"/>
  </si>
  <si>
    <t>2^n</t>
    <phoneticPr fontId="1" type="noConversion"/>
  </si>
  <si>
    <t>n+1</t>
    <phoneticPr fontId="1" type="noConversion"/>
  </si>
  <si>
    <t>method_A</t>
    <phoneticPr fontId="1" type="noConversion"/>
  </si>
  <si>
    <t>method_C</t>
    <phoneticPr fontId="1" type="noConversion"/>
  </si>
  <si>
    <t>(178956970,89478485)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</si>
</sst>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0" formatCode="0.000"/>
  </numFmts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80" fontId="0" fillId="0" borderId="0" xfId="0" applyNumberFormat="1">
      <alignment vertical="center"/>
    </xf>
    <xf numFmtId="3" fontId="0" fillId="0" borderId="0" xfId="0" quotePrefix="1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E1</a:t>
            </a:r>
            <a:r>
              <a:rPr lang="zh-TW" altLang="en-US"/>
              <a:t>個數</a:t>
            </a:r>
            <a:r>
              <a:rPr lang="en-US" altLang="zh-TW"/>
              <a:t>vs</a:t>
            </a:r>
            <a:r>
              <a:rPr lang="zh-TW" altLang="en-US"/>
              <a:t> </a:t>
            </a:r>
            <a:r>
              <a:rPr lang="en-US" altLang="zh-TW"/>
              <a:t>Instructions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Total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A!$A$22:$A$25</c:f>
              <c:strCache>
                <c:ptCount val="4"/>
                <c:pt idx="0">
                  <c:v>2,</c:v>
                </c:pt>
                <c:pt idx="1">
                  <c:v>3,</c:v>
                </c:pt>
                <c:pt idx="2">
                  <c:v>4,</c:v>
                </c:pt>
                <c:pt idx="3">
                  <c:v>5,</c:v>
                </c:pt>
              </c:strCache>
            </c:strRef>
          </c:xVal>
          <c:yVal>
            <c:numRef>
              <c:f>A!$B$22:$B$25</c:f>
              <c:numCache>
                <c:formatCode>General</c:formatCode>
                <c:ptCount val="4"/>
                <c:pt idx="0">
                  <c:v>39</c:v>
                </c:pt>
                <c:pt idx="1">
                  <c:v>52</c:v>
                </c:pt>
                <c:pt idx="2">
                  <c:v>65</c:v>
                </c:pt>
                <c:pt idx="3">
                  <c:v>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D26-4E0A-81BA-79E2E3BDF728}"/>
            </c:ext>
          </c:extLst>
        </c:ser>
        <c:ser>
          <c:idx val="1"/>
          <c:order val="1"/>
          <c:tx>
            <c:v>R-type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A!$A$22:$A$25</c:f>
              <c:strCache>
                <c:ptCount val="4"/>
                <c:pt idx="0">
                  <c:v>2,</c:v>
                </c:pt>
                <c:pt idx="1">
                  <c:v>3,</c:v>
                </c:pt>
                <c:pt idx="2">
                  <c:v>4,</c:v>
                </c:pt>
                <c:pt idx="3">
                  <c:v>5,</c:v>
                </c:pt>
              </c:strCache>
            </c:strRef>
          </c:xVal>
          <c:yVal>
            <c:numRef>
              <c:f>A!$C$22:$C$25</c:f>
              <c:numCache>
                <c:formatCode>General</c:formatCode>
                <c:ptCount val="4"/>
                <c:pt idx="0">
                  <c:v>19</c:v>
                </c:pt>
                <c:pt idx="1">
                  <c:v>24</c:v>
                </c:pt>
                <c:pt idx="2">
                  <c:v>29</c:v>
                </c:pt>
                <c:pt idx="3">
                  <c:v>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D26-4E0A-81BA-79E2E3BDF728}"/>
            </c:ext>
          </c:extLst>
        </c:ser>
        <c:ser>
          <c:idx val="2"/>
          <c:order val="2"/>
          <c:tx>
            <c:v>I-type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A!$A$22:$A$25</c:f>
              <c:strCache>
                <c:ptCount val="4"/>
                <c:pt idx="0">
                  <c:v>2,</c:v>
                </c:pt>
                <c:pt idx="1">
                  <c:v>3,</c:v>
                </c:pt>
                <c:pt idx="2">
                  <c:v>4,</c:v>
                </c:pt>
                <c:pt idx="3">
                  <c:v>5,</c:v>
                </c:pt>
              </c:strCache>
            </c:strRef>
          </c:xVal>
          <c:yVal>
            <c:numRef>
              <c:f>A!$D$22:$D$25</c:f>
              <c:numCache>
                <c:formatCode>General</c:formatCode>
                <c:ptCount val="4"/>
                <c:pt idx="0">
                  <c:v>17</c:v>
                </c:pt>
                <c:pt idx="1">
                  <c:v>23</c:v>
                </c:pt>
                <c:pt idx="2">
                  <c:v>29</c:v>
                </c:pt>
                <c:pt idx="3">
                  <c:v>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D26-4E0A-81BA-79E2E3BDF728}"/>
            </c:ext>
          </c:extLst>
        </c:ser>
        <c:ser>
          <c:idx val="3"/>
          <c:order val="3"/>
          <c:tx>
            <c:v>J-type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A!$A$22:$A$25</c:f>
              <c:strCache>
                <c:ptCount val="4"/>
                <c:pt idx="0">
                  <c:v>2,</c:v>
                </c:pt>
                <c:pt idx="1">
                  <c:v>3,</c:v>
                </c:pt>
                <c:pt idx="2">
                  <c:v>4,</c:v>
                </c:pt>
                <c:pt idx="3">
                  <c:v>5,</c:v>
                </c:pt>
              </c:strCache>
            </c:strRef>
          </c:xVal>
          <c:yVal>
            <c:numRef>
              <c:f>A!$E$22:$E$25</c:f>
              <c:numCache>
                <c:formatCode>General</c:formatCode>
                <c:ptCount val="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D26-4E0A-81BA-79E2E3BDF7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5303119"/>
        <c:axId val="1825303535"/>
      </c:scatterChart>
      <c:valAx>
        <c:axId val="1825303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E1 path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25303535"/>
        <c:crosses val="autoZero"/>
        <c:crossBetween val="midCat"/>
      </c:valAx>
      <c:valAx>
        <c:axId val="1825303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Instructions (#)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253031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2^n vs n+1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'C'!$D$21</c:f>
              <c:strCache>
                <c:ptCount val="1"/>
                <c:pt idx="0">
                  <c:v>2^n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'C'!$C$22:$C$32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'C'!$D$22:$D$32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E7-4C6F-B77C-A456D131E13C}"/>
            </c:ext>
          </c:extLst>
        </c:ser>
        <c:ser>
          <c:idx val="1"/>
          <c:order val="1"/>
          <c:tx>
            <c:strRef>
              <c:f>'C'!$E$21</c:f>
              <c:strCache>
                <c:ptCount val="1"/>
                <c:pt idx="0">
                  <c:v>n+1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'C'!$C$22:$C$32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'C'!$E$22:$E$32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E7-4C6F-B77C-A456D131E1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6602671"/>
        <c:axId val="1996604335"/>
      </c:scatterChart>
      <c:valAx>
        <c:axId val="1996602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96604335"/>
        <c:crosses val="autoZero"/>
        <c:crossBetween val="midCat"/>
      </c:valAx>
      <c:valAx>
        <c:axId val="199660433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966026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compare</a:t>
            </a:r>
            <a:r>
              <a:rPr lang="en-US" altLang="zh-TW" baseline="0"/>
              <a:t> methodA,C</a:t>
            </a:r>
            <a:r>
              <a:rPr lang="zh-TW" altLang="en-US" baseline="0"/>
              <a:t> </a:t>
            </a:r>
            <a:r>
              <a:rPr lang="en-US" altLang="zh-TW" baseline="0"/>
              <a:t>instructions in gcd(2^n,1)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'C'!$F$21</c:f>
              <c:strCache>
                <c:ptCount val="1"/>
                <c:pt idx="0">
                  <c:v>method_A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'C'!$C$22:$C$32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'C'!$F$22:$F$32</c:f>
              <c:numCache>
                <c:formatCode>General</c:formatCode>
                <c:ptCount val="11"/>
                <c:pt idx="0">
                  <c:v>26</c:v>
                </c:pt>
                <c:pt idx="1">
                  <c:v>48</c:v>
                </c:pt>
                <c:pt idx="2">
                  <c:v>70</c:v>
                </c:pt>
                <c:pt idx="3">
                  <c:v>114</c:v>
                </c:pt>
                <c:pt idx="4">
                  <c:v>202</c:v>
                </c:pt>
                <c:pt idx="5">
                  <c:v>378</c:v>
                </c:pt>
                <c:pt idx="6">
                  <c:v>730</c:v>
                </c:pt>
                <c:pt idx="7">
                  <c:v>1434</c:v>
                </c:pt>
                <c:pt idx="8">
                  <c:v>2842</c:v>
                </c:pt>
                <c:pt idx="9">
                  <c:v>5658</c:v>
                </c:pt>
                <c:pt idx="10">
                  <c:v>11290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C4-4F55-9345-AC03A667D08C}"/>
            </c:ext>
          </c:extLst>
        </c:ser>
        <c:ser>
          <c:idx val="1"/>
          <c:order val="1"/>
          <c:tx>
            <c:strRef>
              <c:f>'C'!$G$21</c:f>
              <c:strCache>
                <c:ptCount val="1"/>
                <c:pt idx="0">
                  <c:v>method_C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'C'!$C$22:$C$32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'C'!$G$22:$G$32</c:f>
              <c:numCache>
                <c:formatCode>General</c:formatCode>
                <c:ptCount val="11"/>
                <c:pt idx="0">
                  <c:v>26</c:v>
                </c:pt>
                <c:pt idx="1">
                  <c:v>54</c:v>
                </c:pt>
                <c:pt idx="2">
                  <c:v>96</c:v>
                </c:pt>
                <c:pt idx="3">
                  <c:v>152</c:v>
                </c:pt>
                <c:pt idx="4">
                  <c:v>222</c:v>
                </c:pt>
                <c:pt idx="5">
                  <c:v>306</c:v>
                </c:pt>
                <c:pt idx="6">
                  <c:v>404</c:v>
                </c:pt>
                <c:pt idx="7">
                  <c:v>516</c:v>
                </c:pt>
                <c:pt idx="8">
                  <c:v>642</c:v>
                </c:pt>
                <c:pt idx="9">
                  <c:v>782</c:v>
                </c:pt>
                <c:pt idx="10">
                  <c:v>936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2C4-4F55-9345-AC03A667D08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996598511"/>
        <c:axId val="1996602671"/>
      </c:scatterChart>
      <c:valAx>
        <c:axId val="1996598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n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96602671"/>
        <c:crosses val="autoZero"/>
        <c:crossBetween val="midCat"/>
      </c:valAx>
      <c:valAx>
        <c:axId val="1996602671"/>
        <c:scaling>
          <c:logBase val="10"/>
          <c:orientation val="minMax"/>
          <c:max val="20000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Instructions(#)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965985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203613</xdr:colOff>
      <xdr:row>10</xdr:row>
      <xdr:rowOff>138090</xdr:rowOff>
    </xdr:from>
    <xdr:to>
      <xdr:col>13</xdr:col>
      <xdr:colOff>574121</xdr:colOff>
      <xdr:row>23</xdr:row>
      <xdr:rowOff>144107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B8C6DCC3-AE48-40FD-9418-EF42340488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521970</xdr:colOff>
      <xdr:row>15</xdr:row>
      <xdr:rowOff>201930</xdr:rowOff>
    </xdr:from>
    <xdr:to>
      <xdr:col>15</xdr:col>
      <xdr:colOff>217170</xdr:colOff>
      <xdr:row>29</xdr:row>
      <xdr:rowOff>64770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54429D1D-8948-4D45-AD20-41D3835443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186690</xdr:colOff>
      <xdr:row>16</xdr:row>
      <xdr:rowOff>87630</xdr:rowOff>
    </xdr:from>
    <xdr:to>
      <xdr:col>15</xdr:col>
      <xdr:colOff>491490</xdr:colOff>
      <xdr:row>31</xdr:row>
      <xdr:rowOff>91440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34A8D1FA-A6BC-4002-BC9A-0AF7DD2DE9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39209-21A0-4935-BBD2-324E03727845}">
  <dimension ref="A1:R25"/>
  <sheetViews>
    <sheetView zoomScale="81" workbookViewId="0">
      <selection activeCell="E2" sqref="E2"/>
    </sheetView>
  </sheetViews>
  <sheetFormatPr defaultRowHeight="16.2" x14ac:dyDescent="0.3"/>
  <cols>
    <col min="6" max="8" width="10.109375" bestFit="1" customWidth="1"/>
  </cols>
  <sheetData>
    <row r="1" spans="1:18" x14ac:dyDescent="0.3"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</row>
    <row r="2" spans="1:18" x14ac:dyDescent="0.3">
      <c r="A2">
        <f>SUM(C2:E2)</f>
        <v>26</v>
      </c>
      <c r="B2" t="s">
        <v>0</v>
      </c>
      <c r="C2">
        <v>14</v>
      </c>
      <c r="D2">
        <v>11</v>
      </c>
      <c r="E2">
        <v>1</v>
      </c>
      <c r="F2" s="1">
        <f>C2/SUM($C2:$E2)</f>
        <v>0.53846153846153844</v>
      </c>
      <c r="G2" s="1">
        <f t="shared" ref="G2:H2" si="0">D2/SUM($C2:$E2)</f>
        <v>0.42307692307692307</v>
      </c>
      <c r="H2" s="1">
        <f t="shared" si="0"/>
        <v>3.8461538461538464E-2</v>
      </c>
      <c r="I2">
        <v>10</v>
      </c>
      <c r="J2">
        <v>2</v>
      </c>
      <c r="K2">
        <v>1</v>
      </c>
      <c r="L2">
        <v>0</v>
      </c>
      <c r="M2">
        <v>13</v>
      </c>
      <c r="N2" s="1">
        <f>I2/SUM($I2:$M2)</f>
        <v>0.38461538461538464</v>
      </c>
      <c r="O2" s="1">
        <f t="shared" ref="O2:R2" si="1">J2/SUM($I2:$M2)</f>
        <v>7.6923076923076927E-2</v>
      </c>
      <c r="P2" s="1">
        <f t="shared" si="1"/>
        <v>3.8461538461538464E-2</v>
      </c>
      <c r="Q2" s="1">
        <f t="shared" si="1"/>
        <v>0</v>
      </c>
      <c r="R2" s="1">
        <f t="shared" si="1"/>
        <v>0.5</v>
      </c>
    </row>
    <row r="3" spans="1:18" x14ac:dyDescent="0.3">
      <c r="A3">
        <f t="shared" ref="A3:A10" si="2">SUM(C3:E3)</f>
        <v>39</v>
      </c>
      <c r="B3" t="s">
        <v>17</v>
      </c>
      <c r="C3">
        <v>19</v>
      </c>
      <c r="D3">
        <v>17</v>
      </c>
      <c r="E3">
        <v>3</v>
      </c>
      <c r="F3" s="1">
        <f t="shared" ref="F3:F17" si="3">C3/SUM($C3:$E3)</f>
        <v>0.48717948717948717</v>
      </c>
      <c r="G3" s="1">
        <f t="shared" ref="G3:G17" si="4">D3/SUM($C3:$E3)</f>
        <v>0.4358974358974359</v>
      </c>
      <c r="H3" s="1">
        <f t="shared" ref="H3:H17" si="5">E3/SUM($C3:$E3)</f>
        <v>7.6923076923076927E-2</v>
      </c>
      <c r="I3">
        <v>15</v>
      </c>
      <c r="J3">
        <v>5</v>
      </c>
      <c r="K3">
        <v>3</v>
      </c>
      <c r="L3">
        <v>2</v>
      </c>
      <c r="M3">
        <v>14</v>
      </c>
      <c r="N3" s="1">
        <f t="shared" ref="N3:N16" si="6">I3/SUM($I3:$M3)</f>
        <v>0.38461538461538464</v>
      </c>
      <c r="O3" s="1">
        <f t="shared" ref="O3:O16" si="7">J3/SUM($I3:$M3)</f>
        <v>0.12820512820512819</v>
      </c>
      <c r="P3" s="1">
        <f t="shared" ref="P3:P16" si="8">K3/SUM($I3:$M3)</f>
        <v>7.6923076923076927E-2</v>
      </c>
      <c r="Q3" s="1">
        <f t="shared" ref="Q3:Q16" si="9">L3/SUM($I3:$M3)</f>
        <v>5.128205128205128E-2</v>
      </c>
      <c r="R3" s="1">
        <f t="shared" ref="R3:R16" si="10">M3/SUM($I3:$M3)</f>
        <v>0.35897435897435898</v>
      </c>
    </row>
    <row r="4" spans="1:18" x14ac:dyDescent="0.3">
      <c r="A4">
        <f t="shared" si="2"/>
        <v>37</v>
      </c>
      <c r="B4" t="s">
        <v>18</v>
      </c>
      <c r="C4">
        <v>17</v>
      </c>
      <c r="D4">
        <v>17</v>
      </c>
      <c r="E4">
        <v>3</v>
      </c>
      <c r="F4" s="1">
        <f t="shared" si="3"/>
        <v>0.45945945945945948</v>
      </c>
      <c r="G4" s="1">
        <f t="shared" si="4"/>
        <v>0.45945945945945948</v>
      </c>
      <c r="H4" s="1">
        <f t="shared" si="5"/>
        <v>8.1081081081081086E-2</v>
      </c>
      <c r="I4">
        <v>13</v>
      </c>
      <c r="J4">
        <v>5</v>
      </c>
      <c r="K4">
        <v>3</v>
      </c>
      <c r="L4">
        <v>2</v>
      </c>
      <c r="M4">
        <v>14</v>
      </c>
      <c r="N4" s="1">
        <f t="shared" si="6"/>
        <v>0.35135135135135137</v>
      </c>
      <c r="O4" s="1">
        <f t="shared" si="7"/>
        <v>0.13513513513513514</v>
      </c>
      <c r="P4" s="1">
        <f t="shared" si="8"/>
        <v>8.1081081081081086E-2</v>
      </c>
      <c r="Q4" s="1">
        <f t="shared" si="9"/>
        <v>5.4054054054054057E-2</v>
      </c>
      <c r="R4" s="1">
        <f t="shared" si="10"/>
        <v>0.3783783783783784</v>
      </c>
    </row>
    <row r="5" spans="1:18" x14ac:dyDescent="0.3">
      <c r="A5">
        <f t="shared" si="2"/>
        <v>26</v>
      </c>
      <c r="B5" t="s">
        <v>19</v>
      </c>
      <c r="C5">
        <v>14</v>
      </c>
      <c r="D5">
        <v>11</v>
      </c>
      <c r="E5">
        <v>1</v>
      </c>
      <c r="F5" s="1">
        <f t="shared" si="3"/>
        <v>0.53846153846153844</v>
      </c>
      <c r="G5" s="1">
        <f t="shared" si="4"/>
        <v>0.42307692307692307</v>
      </c>
      <c r="H5" s="1">
        <f t="shared" si="5"/>
        <v>3.8461538461538464E-2</v>
      </c>
      <c r="I5">
        <v>10</v>
      </c>
      <c r="J5">
        <v>2</v>
      </c>
      <c r="K5">
        <v>1</v>
      </c>
      <c r="L5">
        <v>0</v>
      </c>
      <c r="M5">
        <v>13</v>
      </c>
      <c r="N5" s="1">
        <f t="shared" si="6"/>
        <v>0.38461538461538464</v>
      </c>
      <c r="O5" s="1">
        <f t="shared" si="7"/>
        <v>7.6923076923076927E-2</v>
      </c>
      <c r="P5" s="1">
        <f t="shared" si="8"/>
        <v>3.8461538461538464E-2</v>
      </c>
      <c r="Q5" s="1">
        <f t="shared" si="9"/>
        <v>0</v>
      </c>
      <c r="R5" s="1">
        <f t="shared" si="10"/>
        <v>0.5</v>
      </c>
    </row>
    <row r="6" spans="1:18" x14ac:dyDescent="0.3">
      <c r="A6">
        <f t="shared" si="2"/>
        <v>52</v>
      </c>
      <c r="B6" t="s">
        <v>20</v>
      </c>
      <c r="C6">
        <v>24</v>
      </c>
      <c r="D6">
        <v>23</v>
      </c>
      <c r="E6">
        <v>5</v>
      </c>
      <c r="F6" s="1">
        <f t="shared" si="3"/>
        <v>0.46153846153846156</v>
      </c>
      <c r="G6" s="1">
        <f t="shared" si="4"/>
        <v>0.44230769230769229</v>
      </c>
      <c r="H6" s="1">
        <f t="shared" si="5"/>
        <v>9.6153846153846159E-2</v>
      </c>
      <c r="I6">
        <v>20</v>
      </c>
      <c r="J6">
        <v>8</v>
      </c>
      <c r="K6">
        <v>5</v>
      </c>
      <c r="L6">
        <v>4</v>
      </c>
      <c r="M6">
        <v>15</v>
      </c>
      <c r="N6" s="1">
        <f t="shared" si="6"/>
        <v>0.38461538461538464</v>
      </c>
      <c r="O6" s="1">
        <f t="shared" si="7"/>
        <v>0.15384615384615385</v>
      </c>
      <c r="P6" s="1">
        <f t="shared" si="8"/>
        <v>9.6153846153846159E-2</v>
      </c>
      <c r="Q6" s="1">
        <f t="shared" si="9"/>
        <v>7.6923076923076927E-2</v>
      </c>
      <c r="R6" s="1">
        <f t="shared" si="10"/>
        <v>0.28846153846153844</v>
      </c>
    </row>
    <row r="7" spans="1:18" x14ac:dyDescent="0.3">
      <c r="A7">
        <f t="shared" si="2"/>
        <v>48</v>
      </c>
      <c r="B7" t="s">
        <v>21</v>
      </c>
      <c r="C7">
        <v>20</v>
      </c>
      <c r="D7">
        <v>23</v>
      </c>
      <c r="E7">
        <v>5</v>
      </c>
      <c r="F7" s="1">
        <f t="shared" si="3"/>
        <v>0.41666666666666669</v>
      </c>
      <c r="G7" s="1">
        <f t="shared" si="4"/>
        <v>0.47916666666666669</v>
      </c>
      <c r="H7" s="1">
        <f t="shared" si="5"/>
        <v>0.10416666666666667</v>
      </c>
      <c r="I7">
        <v>16</v>
      </c>
      <c r="J7">
        <v>8</v>
      </c>
      <c r="K7">
        <v>5</v>
      </c>
      <c r="L7">
        <v>4</v>
      </c>
      <c r="M7">
        <v>15</v>
      </c>
      <c r="N7" s="1">
        <f t="shared" si="6"/>
        <v>0.33333333333333331</v>
      </c>
      <c r="O7" s="1">
        <f t="shared" si="7"/>
        <v>0.16666666666666666</v>
      </c>
      <c r="P7" s="1">
        <f t="shared" si="8"/>
        <v>0.10416666666666667</v>
      </c>
      <c r="Q7" s="1">
        <f t="shared" si="9"/>
        <v>8.3333333333333329E-2</v>
      </c>
      <c r="R7" s="1">
        <f t="shared" si="10"/>
        <v>0.3125</v>
      </c>
    </row>
    <row r="8" spans="1:18" x14ac:dyDescent="0.3">
      <c r="A8">
        <f t="shared" si="2"/>
        <v>65</v>
      </c>
      <c r="B8" t="s">
        <v>22</v>
      </c>
      <c r="C8">
        <v>29</v>
      </c>
      <c r="D8">
        <v>29</v>
      </c>
      <c r="E8">
        <v>7</v>
      </c>
      <c r="F8" s="1">
        <f t="shared" si="3"/>
        <v>0.44615384615384618</v>
      </c>
      <c r="G8" s="1">
        <f t="shared" si="4"/>
        <v>0.44615384615384618</v>
      </c>
      <c r="H8" s="1">
        <f t="shared" si="5"/>
        <v>0.1076923076923077</v>
      </c>
      <c r="I8">
        <v>25</v>
      </c>
      <c r="J8">
        <v>11</v>
      </c>
      <c r="K8">
        <v>7</v>
      </c>
      <c r="L8">
        <v>6</v>
      </c>
      <c r="M8">
        <v>16</v>
      </c>
      <c r="N8" s="1">
        <f t="shared" si="6"/>
        <v>0.38461538461538464</v>
      </c>
      <c r="O8" s="1">
        <f t="shared" si="7"/>
        <v>0.16923076923076924</v>
      </c>
      <c r="P8" s="1">
        <f t="shared" si="8"/>
        <v>0.1076923076923077</v>
      </c>
      <c r="Q8" s="1">
        <f t="shared" si="9"/>
        <v>9.2307692307692313E-2</v>
      </c>
      <c r="R8" s="1">
        <f t="shared" si="10"/>
        <v>0.24615384615384617</v>
      </c>
    </row>
    <row r="9" spans="1:18" x14ac:dyDescent="0.3">
      <c r="A9">
        <f t="shared" si="2"/>
        <v>59</v>
      </c>
      <c r="B9" t="s">
        <v>23</v>
      </c>
      <c r="C9">
        <v>23</v>
      </c>
      <c r="D9">
        <v>29</v>
      </c>
      <c r="E9">
        <v>7</v>
      </c>
      <c r="F9" s="1">
        <f t="shared" si="3"/>
        <v>0.38983050847457629</v>
      </c>
      <c r="G9" s="1">
        <f t="shared" si="4"/>
        <v>0.49152542372881358</v>
      </c>
      <c r="H9" s="1">
        <f t="shared" si="5"/>
        <v>0.11864406779661017</v>
      </c>
      <c r="I9">
        <v>19</v>
      </c>
      <c r="J9">
        <v>11</v>
      </c>
      <c r="K9">
        <v>7</v>
      </c>
      <c r="L9">
        <v>6</v>
      </c>
      <c r="M9">
        <v>16</v>
      </c>
      <c r="N9" s="1">
        <f t="shared" si="6"/>
        <v>0.32203389830508472</v>
      </c>
      <c r="O9" s="1">
        <f t="shared" si="7"/>
        <v>0.1864406779661017</v>
      </c>
      <c r="P9" s="1">
        <f t="shared" si="8"/>
        <v>0.11864406779661017</v>
      </c>
      <c r="Q9" s="1">
        <f t="shared" si="9"/>
        <v>0.10169491525423729</v>
      </c>
      <c r="R9" s="1">
        <f t="shared" si="10"/>
        <v>0.2711864406779661</v>
      </c>
    </row>
    <row r="10" spans="1:18" x14ac:dyDescent="0.3">
      <c r="A10">
        <f t="shared" si="2"/>
        <v>78</v>
      </c>
      <c r="B10" t="s">
        <v>24</v>
      </c>
      <c r="C10">
        <v>34</v>
      </c>
      <c r="D10">
        <v>35</v>
      </c>
      <c r="E10">
        <v>9</v>
      </c>
      <c r="F10" s="1">
        <f t="shared" si="3"/>
        <v>0.4358974358974359</v>
      </c>
      <c r="G10" s="1">
        <f t="shared" si="4"/>
        <v>0.44871794871794873</v>
      </c>
      <c r="H10" s="1">
        <f t="shared" si="5"/>
        <v>0.11538461538461539</v>
      </c>
      <c r="I10">
        <v>30</v>
      </c>
      <c r="J10">
        <v>14</v>
      </c>
      <c r="K10">
        <v>9</v>
      </c>
      <c r="L10">
        <v>8</v>
      </c>
      <c r="M10">
        <v>17</v>
      </c>
      <c r="N10" s="1">
        <f t="shared" si="6"/>
        <v>0.38461538461538464</v>
      </c>
      <c r="O10" s="1">
        <f t="shared" si="7"/>
        <v>0.17948717948717949</v>
      </c>
      <c r="P10" s="1">
        <f t="shared" si="8"/>
        <v>0.11538461538461539</v>
      </c>
      <c r="Q10" s="1">
        <f t="shared" si="9"/>
        <v>0.10256410256410256</v>
      </c>
      <c r="R10" s="1">
        <f t="shared" si="10"/>
        <v>0.21794871794871795</v>
      </c>
    </row>
    <row r="11" spans="1:18" x14ac:dyDescent="0.3">
      <c r="F11" t="e">
        <f t="shared" si="3"/>
        <v>#DIV/0!</v>
      </c>
      <c r="G11" t="e">
        <f t="shared" si="4"/>
        <v>#DIV/0!</v>
      </c>
      <c r="H11" t="e">
        <f t="shared" si="5"/>
        <v>#DIV/0!</v>
      </c>
      <c r="N11" t="e">
        <f t="shared" si="6"/>
        <v>#DIV/0!</v>
      </c>
      <c r="O11" t="e">
        <f t="shared" si="7"/>
        <v>#DIV/0!</v>
      </c>
      <c r="P11" t="e">
        <f t="shared" si="8"/>
        <v>#DIV/0!</v>
      </c>
      <c r="Q11" t="e">
        <f t="shared" si="9"/>
        <v>#DIV/0!</v>
      </c>
      <c r="R11" t="e">
        <f t="shared" si="10"/>
        <v>#DIV/0!</v>
      </c>
    </row>
    <row r="12" spans="1:18" x14ac:dyDescent="0.3">
      <c r="F12" t="e">
        <f t="shared" si="3"/>
        <v>#DIV/0!</v>
      </c>
      <c r="G12" t="e">
        <f t="shared" si="4"/>
        <v>#DIV/0!</v>
      </c>
      <c r="H12" t="e">
        <f t="shared" si="5"/>
        <v>#DIV/0!</v>
      </c>
      <c r="N12" t="e">
        <f t="shared" si="6"/>
        <v>#DIV/0!</v>
      </c>
      <c r="O12" t="e">
        <f t="shared" si="7"/>
        <v>#DIV/0!</v>
      </c>
      <c r="P12" t="e">
        <f t="shared" si="8"/>
        <v>#DIV/0!</v>
      </c>
      <c r="Q12" t="e">
        <f t="shared" si="9"/>
        <v>#DIV/0!</v>
      </c>
      <c r="R12" t="e">
        <f t="shared" si="10"/>
        <v>#DIV/0!</v>
      </c>
    </row>
    <row r="13" spans="1:18" x14ac:dyDescent="0.3">
      <c r="F13" t="e">
        <f t="shared" si="3"/>
        <v>#DIV/0!</v>
      </c>
      <c r="G13" t="e">
        <f t="shared" si="4"/>
        <v>#DIV/0!</v>
      </c>
      <c r="H13" t="e">
        <f t="shared" si="5"/>
        <v>#DIV/0!</v>
      </c>
      <c r="N13" t="e">
        <f t="shared" si="6"/>
        <v>#DIV/0!</v>
      </c>
      <c r="O13" t="e">
        <f t="shared" si="7"/>
        <v>#DIV/0!</v>
      </c>
      <c r="P13" t="e">
        <f t="shared" si="8"/>
        <v>#DIV/0!</v>
      </c>
      <c r="Q13" t="e">
        <f t="shared" si="9"/>
        <v>#DIV/0!</v>
      </c>
      <c r="R13" t="e">
        <f t="shared" si="10"/>
        <v>#DIV/0!</v>
      </c>
    </row>
    <row r="14" spans="1:18" x14ac:dyDescent="0.3">
      <c r="F14" t="e">
        <f t="shared" si="3"/>
        <v>#DIV/0!</v>
      </c>
      <c r="G14" t="e">
        <f t="shared" si="4"/>
        <v>#DIV/0!</v>
      </c>
      <c r="H14" t="e">
        <f t="shared" si="5"/>
        <v>#DIV/0!</v>
      </c>
      <c r="N14" t="e">
        <f t="shared" si="6"/>
        <v>#DIV/0!</v>
      </c>
      <c r="O14" t="e">
        <f t="shared" si="7"/>
        <v>#DIV/0!</v>
      </c>
      <c r="P14" t="e">
        <f t="shared" si="8"/>
        <v>#DIV/0!</v>
      </c>
      <c r="Q14" t="e">
        <f t="shared" si="9"/>
        <v>#DIV/0!</v>
      </c>
      <c r="R14" t="e">
        <f t="shared" si="10"/>
        <v>#DIV/0!</v>
      </c>
    </row>
    <row r="15" spans="1:18" x14ac:dyDescent="0.3">
      <c r="F15" t="e">
        <f t="shared" si="3"/>
        <v>#DIV/0!</v>
      </c>
      <c r="G15" t="e">
        <f t="shared" si="4"/>
        <v>#DIV/0!</v>
      </c>
      <c r="H15" t="e">
        <f t="shared" si="5"/>
        <v>#DIV/0!</v>
      </c>
      <c r="N15" t="e">
        <f t="shared" si="6"/>
        <v>#DIV/0!</v>
      </c>
      <c r="O15" t="e">
        <f t="shared" si="7"/>
        <v>#DIV/0!</v>
      </c>
      <c r="P15" t="e">
        <f t="shared" si="8"/>
        <v>#DIV/0!</v>
      </c>
      <c r="Q15" t="e">
        <f t="shared" si="9"/>
        <v>#DIV/0!</v>
      </c>
      <c r="R15" t="e">
        <f t="shared" si="10"/>
        <v>#DIV/0!</v>
      </c>
    </row>
    <row r="16" spans="1:18" x14ac:dyDescent="0.3">
      <c r="F16" t="e">
        <f t="shared" si="3"/>
        <v>#DIV/0!</v>
      </c>
      <c r="G16" t="e">
        <f t="shared" si="4"/>
        <v>#DIV/0!</v>
      </c>
      <c r="H16" t="e">
        <f t="shared" si="5"/>
        <v>#DIV/0!</v>
      </c>
      <c r="N16" t="e">
        <f t="shared" si="6"/>
        <v>#DIV/0!</v>
      </c>
      <c r="O16" t="e">
        <f t="shared" si="7"/>
        <v>#DIV/0!</v>
      </c>
      <c r="P16" t="e">
        <f t="shared" si="8"/>
        <v>#DIV/0!</v>
      </c>
      <c r="Q16" t="e">
        <f t="shared" si="9"/>
        <v>#DIV/0!</v>
      </c>
      <c r="R16" t="e">
        <f t="shared" si="10"/>
        <v>#DIV/0!</v>
      </c>
    </row>
    <row r="17" spans="1:18" x14ac:dyDescent="0.3">
      <c r="F17" t="e">
        <f t="shared" si="3"/>
        <v>#DIV/0!</v>
      </c>
      <c r="G17" t="e">
        <f t="shared" si="4"/>
        <v>#DIV/0!</v>
      </c>
      <c r="H17" t="e">
        <f t="shared" si="5"/>
        <v>#DIV/0!</v>
      </c>
    </row>
    <row r="22" spans="1:18" x14ac:dyDescent="0.3">
      <c r="A22" t="s">
        <v>25</v>
      </c>
      <c r="B22">
        <f>SUM(C22:E22)</f>
        <v>39</v>
      </c>
      <c r="C22">
        <v>19</v>
      </c>
      <c r="D22">
        <v>17</v>
      </c>
      <c r="E22">
        <v>3</v>
      </c>
      <c r="F22">
        <f t="shared" ref="F22:F25" si="11">C22/SUM($C22:$E22)</f>
        <v>0.48717948717948717</v>
      </c>
      <c r="G22">
        <f t="shared" ref="G22:G25" si="12">D22/SUM($C22:$E22)</f>
        <v>0.4358974358974359</v>
      </c>
      <c r="H22">
        <f t="shared" ref="H22:H25" si="13">E22/SUM($C22:$E22)</f>
        <v>7.6923076923076927E-2</v>
      </c>
      <c r="I22">
        <v>15</v>
      </c>
      <c r="J22">
        <v>5</v>
      </c>
      <c r="K22">
        <v>3</v>
      </c>
      <c r="L22">
        <v>2</v>
      </c>
      <c r="M22">
        <v>14</v>
      </c>
      <c r="N22">
        <f t="shared" ref="N22:N25" si="14">I22/SUM($I22:$M22)</f>
        <v>0.38461538461538464</v>
      </c>
      <c r="O22">
        <f t="shared" ref="O22:O25" si="15">J22/SUM($I22:$M22)</f>
        <v>0.12820512820512819</v>
      </c>
      <c r="P22">
        <f t="shared" ref="P22:P25" si="16">K22/SUM($I22:$M22)</f>
        <v>7.6923076923076927E-2</v>
      </c>
      <c r="Q22">
        <f t="shared" ref="Q22:Q25" si="17">L22/SUM($I22:$M22)</f>
        <v>5.128205128205128E-2</v>
      </c>
      <c r="R22">
        <f t="shared" ref="R22:R25" si="18">M22/SUM($I22:$M22)</f>
        <v>0.35897435897435898</v>
      </c>
    </row>
    <row r="23" spans="1:18" x14ac:dyDescent="0.3">
      <c r="A23" t="s">
        <v>26</v>
      </c>
      <c r="B23">
        <f t="shared" ref="B23:B25" si="19">SUM(C23:E23)</f>
        <v>52</v>
      </c>
      <c r="C23">
        <v>24</v>
      </c>
      <c r="D23">
        <v>23</v>
      </c>
      <c r="E23">
        <v>5</v>
      </c>
      <c r="F23">
        <f t="shared" si="11"/>
        <v>0.46153846153846156</v>
      </c>
      <c r="G23">
        <f t="shared" si="12"/>
        <v>0.44230769230769229</v>
      </c>
      <c r="H23">
        <f t="shared" si="13"/>
        <v>9.6153846153846159E-2</v>
      </c>
      <c r="I23">
        <v>20</v>
      </c>
      <c r="J23">
        <v>8</v>
      </c>
      <c r="K23">
        <v>5</v>
      </c>
      <c r="L23">
        <v>4</v>
      </c>
      <c r="M23">
        <v>15</v>
      </c>
      <c r="N23">
        <f t="shared" si="14"/>
        <v>0.38461538461538464</v>
      </c>
      <c r="O23">
        <f t="shared" si="15"/>
        <v>0.15384615384615385</v>
      </c>
      <c r="P23">
        <f t="shared" si="16"/>
        <v>9.6153846153846159E-2</v>
      </c>
      <c r="Q23">
        <f t="shared" si="17"/>
        <v>7.6923076923076927E-2</v>
      </c>
      <c r="R23">
        <f t="shared" si="18"/>
        <v>0.28846153846153844</v>
      </c>
    </row>
    <row r="24" spans="1:18" x14ac:dyDescent="0.3">
      <c r="A24" t="s">
        <v>27</v>
      </c>
      <c r="B24">
        <f t="shared" si="19"/>
        <v>65</v>
      </c>
      <c r="C24">
        <v>29</v>
      </c>
      <c r="D24">
        <v>29</v>
      </c>
      <c r="E24">
        <v>7</v>
      </c>
      <c r="F24">
        <f t="shared" si="11"/>
        <v>0.44615384615384618</v>
      </c>
      <c r="G24">
        <f t="shared" si="12"/>
        <v>0.44615384615384618</v>
      </c>
      <c r="H24">
        <f t="shared" si="13"/>
        <v>0.1076923076923077</v>
      </c>
      <c r="I24">
        <v>25</v>
      </c>
      <c r="J24">
        <v>11</v>
      </c>
      <c r="K24">
        <v>7</v>
      </c>
      <c r="L24">
        <v>6</v>
      </c>
      <c r="M24">
        <v>16</v>
      </c>
      <c r="N24">
        <f t="shared" si="14"/>
        <v>0.38461538461538464</v>
      </c>
      <c r="O24">
        <f t="shared" si="15"/>
        <v>0.16923076923076924</v>
      </c>
      <c r="P24">
        <f t="shared" si="16"/>
        <v>0.1076923076923077</v>
      </c>
      <c r="Q24">
        <f t="shared" si="17"/>
        <v>9.2307692307692313E-2</v>
      </c>
      <c r="R24">
        <f t="shared" si="18"/>
        <v>0.24615384615384617</v>
      </c>
    </row>
    <row r="25" spans="1:18" x14ac:dyDescent="0.3">
      <c r="A25" t="s">
        <v>28</v>
      </c>
      <c r="B25">
        <f t="shared" si="19"/>
        <v>78</v>
      </c>
      <c r="C25">
        <v>34</v>
      </c>
      <c r="D25">
        <v>35</v>
      </c>
      <c r="E25">
        <v>9</v>
      </c>
      <c r="F25">
        <f t="shared" si="11"/>
        <v>0.4358974358974359</v>
      </c>
      <c r="G25">
        <f t="shared" si="12"/>
        <v>0.44871794871794873</v>
      </c>
      <c r="H25">
        <f t="shared" si="13"/>
        <v>0.11538461538461539</v>
      </c>
      <c r="I25">
        <v>30</v>
      </c>
      <c r="J25">
        <v>14</v>
      </c>
      <c r="K25">
        <v>9</v>
      </c>
      <c r="L25">
        <v>8</v>
      </c>
      <c r="M25">
        <v>17</v>
      </c>
      <c r="N25">
        <f t="shared" si="14"/>
        <v>0.38461538461538464</v>
      </c>
      <c r="O25">
        <f t="shared" si="15"/>
        <v>0.17948717948717949</v>
      </c>
      <c r="P25">
        <f t="shared" si="16"/>
        <v>0.11538461538461539</v>
      </c>
      <c r="Q25">
        <f t="shared" si="17"/>
        <v>0.10256410256410256</v>
      </c>
      <c r="R25">
        <f t="shared" si="18"/>
        <v>0.21794871794871795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297BEA-6F9D-410F-BD91-883D6FC5DCD6}">
  <dimension ref="A1:V8"/>
  <sheetViews>
    <sheetView zoomScale="67" workbookViewId="0">
      <selection sqref="A1:V7"/>
    </sheetView>
  </sheetViews>
  <sheetFormatPr defaultRowHeight="16.2" x14ac:dyDescent="0.3"/>
  <sheetData>
    <row r="1" spans="1:22" x14ac:dyDescent="0.3"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</row>
    <row r="2" spans="1:22" x14ac:dyDescent="0.3">
      <c r="A2">
        <f>SUM(C2:E2)</f>
        <v>20</v>
      </c>
      <c r="B2" t="s">
        <v>0</v>
      </c>
      <c r="C2">
        <v>9</v>
      </c>
      <c r="D2">
        <v>11</v>
      </c>
      <c r="E2">
        <v>0</v>
      </c>
      <c r="F2" s="1">
        <f>C2/SUM($C2:$E2)</f>
        <v>0.45</v>
      </c>
      <c r="G2" s="1">
        <f t="shared" ref="G2:H2" si="0">D2/SUM($C2:$E2)</f>
        <v>0.55000000000000004</v>
      </c>
      <c r="H2" s="1">
        <f t="shared" si="0"/>
        <v>0</v>
      </c>
      <c r="I2">
        <v>10</v>
      </c>
      <c r="J2">
        <v>0</v>
      </c>
      <c r="K2">
        <v>1</v>
      </c>
      <c r="L2">
        <v>0</v>
      </c>
      <c r="M2">
        <v>9</v>
      </c>
      <c r="N2" s="1">
        <f>I2/SUM($I2:$M2)</f>
        <v>0.5</v>
      </c>
      <c r="O2" s="1">
        <f t="shared" ref="O2:R2" si="1">J2/SUM($I2:$M2)</f>
        <v>0</v>
      </c>
      <c r="P2" s="1">
        <f t="shared" si="1"/>
        <v>0.05</v>
      </c>
      <c r="Q2" s="1">
        <f t="shared" si="1"/>
        <v>0</v>
      </c>
      <c r="R2" s="1">
        <f t="shared" si="1"/>
        <v>0.45</v>
      </c>
      <c r="U2" t="s">
        <v>29</v>
      </c>
      <c r="V2">
        <v>64</v>
      </c>
    </row>
    <row r="3" spans="1:22" x14ac:dyDescent="0.3">
      <c r="A3">
        <f t="shared" ref="A3:A8" si="2">SUM(C3:E3)</f>
        <v>26</v>
      </c>
      <c r="B3" t="s">
        <v>17</v>
      </c>
      <c r="C3">
        <v>13</v>
      </c>
      <c r="D3">
        <v>13</v>
      </c>
      <c r="E3">
        <v>0</v>
      </c>
      <c r="F3" s="1">
        <f t="shared" ref="F3:F7" si="3">C3/SUM($C3:$E3)</f>
        <v>0.5</v>
      </c>
      <c r="G3" s="1">
        <f t="shared" ref="G3:G7" si="4">D3/SUM($C3:$E3)</f>
        <v>0.5</v>
      </c>
      <c r="H3" s="1">
        <f t="shared" ref="H3:H7" si="5">E3/SUM($C3:$E3)</f>
        <v>0</v>
      </c>
      <c r="I3">
        <v>13</v>
      </c>
      <c r="J3">
        <v>0</v>
      </c>
      <c r="K3">
        <v>3</v>
      </c>
      <c r="L3">
        <v>3</v>
      </c>
      <c r="M3">
        <v>10</v>
      </c>
      <c r="N3" s="1">
        <f t="shared" ref="N3:N7" si="6">I3/SUM($I3:$M3)</f>
        <v>0.44827586206896552</v>
      </c>
      <c r="O3" s="1">
        <f t="shared" ref="O3:O7" si="7">J3/SUM($I3:$M3)</f>
        <v>0</v>
      </c>
      <c r="P3" s="1">
        <f t="shared" ref="P3:P7" si="8">K3/SUM($I3:$M3)</f>
        <v>0.10344827586206896</v>
      </c>
      <c r="Q3" s="1">
        <f t="shared" ref="Q3:Q7" si="9">L3/SUM($I3:$M3)</f>
        <v>0.10344827586206896</v>
      </c>
      <c r="R3" s="1">
        <f t="shared" ref="R3:R7" si="10">M3/SUM($I3:$M3)</f>
        <v>0.34482758620689657</v>
      </c>
    </row>
    <row r="4" spans="1:22" x14ac:dyDescent="0.3">
      <c r="A4">
        <f t="shared" ref="A4" si="11">SUM(C4:E4)</f>
        <v>24</v>
      </c>
      <c r="B4" t="s">
        <v>18</v>
      </c>
      <c r="C4">
        <v>11</v>
      </c>
      <c r="D4">
        <v>13</v>
      </c>
      <c r="E4">
        <v>0</v>
      </c>
      <c r="F4" s="1">
        <f t="shared" ref="F4" si="12">C4/SUM($C4:$E4)</f>
        <v>0.45833333333333331</v>
      </c>
      <c r="G4" s="1">
        <f t="shared" ref="G4" si="13">D4/SUM($C4:$E4)</f>
        <v>0.54166666666666663</v>
      </c>
      <c r="H4" s="1">
        <f t="shared" ref="H4" si="14">E4/SUM($C4:$E4)</f>
        <v>0</v>
      </c>
      <c r="I4">
        <v>11</v>
      </c>
      <c r="J4">
        <v>0</v>
      </c>
      <c r="K4">
        <v>3</v>
      </c>
      <c r="L4">
        <v>0</v>
      </c>
      <c r="M4">
        <v>10</v>
      </c>
      <c r="N4" s="1">
        <f t="shared" ref="N4" si="15">I4/SUM($I4:$M4)</f>
        <v>0.45833333333333331</v>
      </c>
      <c r="O4" s="1">
        <f t="shared" ref="O4" si="16">J4/SUM($I4:$M4)</f>
        <v>0</v>
      </c>
      <c r="P4" s="1">
        <f t="shared" ref="P4" si="17">K4/SUM($I4:$M4)</f>
        <v>0.125</v>
      </c>
      <c r="Q4" s="1">
        <f t="shared" ref="Q4" si="18">L4/SUM($I4:$M4)</f>
        <v>0</v>
      </c>
      <c r="R4" s="1">
        <f t="shared" ref="R4" si="19">M4/SUM($I4:$M4)</f>
        <v>0.41666666666666669</v>
      </c>
    </row>
    <row r="5" spans="1:22" x14ac:dyDescent="0.3">
      <c r="A5">
        <f t="shared" si="2"/>
        <v>24</v>
      </c>
      <c r="B5" t="s">
        <v>18</v>
      </c>
      <c r="C5">
        <v>11</v>
      </c>
      <c r="D5">
        <v>13</v>
      </c>
      <c r="E5">
        <v>0</v>
      </c>
      <c r="F5" s="1">
        <f t="shared" si="3"/>
        <v>0.45833333333333331</v>
      </c>
      <c r="G5" s="1">
        <f t="shared" si="4"/>
        <v>0.54166666666666663</v>
      </c>
      <c r="H5" s="1">
        <f t="shared" si="5"/>
        <v>0</v>
      </c>
      <c r="I5">
        <v>11</v>
      </c>
      <c r="J5">
        <v>0</v>
      </c>
      <c r="K5">
        <v>3</v>
      </c>
      <c r="L5">
        <v>0</v>
      </c>
      <c r="M5">
        <v>10</v>
      </c>
      <c r="N5" s="1">
        <f t="shared" si="6"/>
        <v>0.45833333333333331</v>
      </c>
      <c r="O5" s="1">
        <f t="shared" si="7"/>
        <v>0</v>
      </c>
      <c r="P5" s="1">
        <f t="shared" si="8"/>
        <v>0.125</v>
      </c>
      <c r="Q5" s="1">
        <f t="shared" si="9"/>
        <v>0</v>
      </c>
      <c r="R5" s="1">
        <f t="shared" si="10"/>
        <v>0.41666666666666669</v>
      </c>
    </row>
    <row r="6" spans="1:22" x14ac:dyDescent="0.3">
      <c r="A6">
        <f t="shared" si="2"/>
        <v>29</v>
      </c>
      <c r="B6" t="s">
        <v>21</v>
      </c>
      <c r="C6">
        <v>13</v>
      </c>
      <c r="D6">
        <v>16</v>
      </c>
      <c r="E6">
        <v>0</v>
      </c>
      <c r="F6" s="1">
        <f t="shared" si="3"/>
        <v>0.44827586206896552</v>
      </c>
      <c r="G6" s="1">
        <f t="shared" si="4"/>
        <v>0.55172413793103448</v>
      </c>
      <c r="H6" s="1">
        <f t="shared" si="5"/>
        <v>0</v>
      </c>
      <c r="I6">
        <v>12</v>
      </c>
      <c r="J6">
        <v>0</v>
      </c>
      <c r="K6">
        <v>6</v>
      </c>
      <c r="L6">
        <v>0</v>
      </c>
      <c r="M6">
        <v>11</v>
      </c>
      <c r="N6" s="1">
        <f t="shared" si="6"/>
        <v>0.41379310344827586</v>
      </c>
      <c r="O6" s="1">
        <f t="shared" si="7"/>
        <v>0</v>
      </c>
      <c r="P6" s="1">
        <f t="shared" si="8"/>
        <v>0.20689655172413793</v>
      </c>
      <c r="Q6" s="1">
        <f t="shared" si="9"/>
        <v>0</v>
      </c>
      <c r="R6" s="1">
        <f t="shared" si="10"/>
        <v>0.37931034482758619</v>
      </c>
    </row>
    <row r="7" spans="1:22" x14ac:dyDescent="0.3">
      <c r="A7">
        <f t="shared" ref="A7" si="20">SUM(C7:E7)</f>
        <v>33</v>
      </c>
      <c r="B7" t="s">
        <v>20</v>
      </c>
      <c r="C7">
        <v>17</v>
      </c>
      <c r="D7">
        <v>16</v>
      </c>
      <c r="E7">
        <v>0</v>
      </c>
      <c r="F7" s="1">
        <f t="shared" ref="F7" si="21">C7/SUM($C7:$E7)</f>
        <v>0.51515151515151514</v>
      </c>
      <c r="G7" s="1">
        <f t="shared" ref="G7" si="22">D7/SUM($C7:$E7)</f>
        <v>0.48484848484848486</v>
      </c>
      <c r="H7" s="1">
        <f t="shared" ref="H7" si="23">E7/SUM($C7:$E7)</f>
        <v>0</v>
      </c>
      <c r="I7">
        <v>16</v>
      </c>
      <c r="J7">
        <v>0</v>
      </c>
      <c r="K7">
        <v>6</v>
      </c>
      <c r="L7">
        <v>0</v>
      </c>
      <c r="M7">
        <v>11</v>
      </c>
      <c r="N7" s="1">
        <f t="shared" ref="N7" si="24">I7/SUM($I7:$M7)</f>
        <v>0.48484848484848486</v>
      </c>
      <c r="O7" s="1">
        <f t="shared" ref="O7" si="25">J7/SUM($I7:$M7)</f>
        <v>0</v>
      </c>
      <c r="P7" s="1">
        <f t="shared" ref="P7" si="26">K7/SUM($I7:$M7)</f>
        <v>0.18181818181818182</v>
      </c>
      <c r="Q7" s="1">
        <f t="shared" ref="Q7" si="27">L7/SUM($I7:$M7)</f>
        <v>0</v>
      </c>
      <c r="R7" s="1">
        <f t="shared" ref="R7" si="28">M7/SUM($I7:$M7)</f>
        <v>0.33333333333333331</v>
      </c>
    </row>
    <row r="8" spans="1:22" x14ac:dyDescent="0.3">
      <c r="A8">
        <f t="shared" si="2"/>
        <v>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644FC9-176E-49F2-ACFD-D551B1F4796A}">
  <dimension ref="A1:V32"/>
  <sheetViews>
    <sheetView tabSelected="1" zoomScale="61" workbookViewId="0">
      <selection activeCell="G9" sqref="G9"/>
    </sheetView>
  </sheetViews>
  <sheetFormatPr defaultRowHeight="16.2" x14ac:dyDescent="0.3"/>
  <cols>
    <col min="2" max="2" width="23.109375" bestFit="1" customWidth="1"/>
  </cols>
  <sheetData>
    <row r="1" spans="1:22" x14ac:dyDescent="0.3"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</row>
    <row r="2" spans="1:22" x14ac:dyDescent="0.3">
      <c r="A2">
        <f>SUM(C2:E2)</f>
        <v>26</v>
      </c>
      <c r="B2" t="s">
        <v>0</v>
      </c>
      <c r="C2">
        <v>14</v>
      </c>
      <c r="D2">
        <v>11</v>
      </c>
      <c r="E2">
        <v>1</v>
      </c>
      <c r="F2" s="1">
        <f>C2/SUM($C2:$E2)</f>
        <v>0.53846153846153844</v>
      </c>
      <c r="G2" s="1">
        <f t="shared" ref="G2:H7" si="0">D2/SUM($C2:$E2)</f>
        <v>0.42307692307692307</v>
      </c>
      <c r="H2" s="1">
        <f t="shared" si="0"/>
        <v>3.8461538461538464E-2</v>
      </c>
      <c r="I2">
        <v>10</v>
      </c>
      <c r="J2">
        <v>2</v>
      </c>
      <c r="K2">
        <v>1</v>
      </c>
      <c r="L2">
        <v>0</v>
      </c>
      <c r="M2">
        <v>13</v>
      </c>
      <c r="N2" s="1">
        <f>I2/SUM($I2:$M2)</f>
        <v>0.38461538461538464</v>
      </c>
      <c r="O2" s="1">
        <f t="shared" ref="O2:R7" si="1">J2/SUM($I2:$M2)</f>
        <v>7.6923076923076927E-2</v>
      </c>
      <c r="P2" s="1">
        <f t="shared" si="1"/>
        <v>3.8461538461538464E-2</v>
      </c>
      <c r="Q2" s="1">
        <f t="shared" si="1"/>
        <v>0</v>
      </c>
      <c r="R2" s="1">
        <f t="shared" si="1"/>
        <v>0.5</v>
      </c>
      <c r="U2" t="s">
        <v>29</v>
      </c>
      <c r="V2">
        <v>49</v>
      </c>
    </row>
    <row r="3" spans="1:22" x14ac:dyDescent="0.3">
      <c r="A3">
        <f t="shared" ref="A3:A9" si="2">SUM(C3:E3)</f>
        <v>40</v>
      </c>
      <c r="B3" t="s">
        <v>17</v>
      </c>
      <c r="C3">
        <v>16</v>
      </c>
      <c r="D3">
        <v>20</v>
      </c>
      <c r="E3">
        <v>4</v>
      </c>
      <c r="F3" s="1">
        <f t="shared" ref="F3:F7" si="3">C3/SUM($C3:$E3)</f>
        <v>0.4</v>
      </c>
      <c r="G3" s="1">
        <f t="shared" si="0"/>
        <v>0.5</v>
      </c>
      <c r="H3" s="1">
        <f t="shared" si="0"/>
        <v>0.1</v>
      </c>
      <c r="I3">
        <v>15</v>
      </c>
      <c r="J3">
        <v>6</v>
      </c>
      <c r="K3">
        <v>4</v>
      </c>
      <c r="L3">
        <v>2</v>
      </c>
      <c r="M3">
        <v>13</v>
      </c>
      <c r="N3" s="1">
        <f t="shared" ref="N3:N7" si="4">I3/SUM($I3:$M3)</f>
        <v>0.375</v>
      </c>
      <c r="O3" s="1">
        <f t="shared" si="1"/>
        <v>0.15</v>
      </c>
      <c r="P3" s="1">
        <f t="shared" si="1"/>
        <v>0.1</v>
      </c>
      <c r="Q3" s="1">
        <f t="shared" si="1"/>
        <v>0.05</v>
      </c>
      <c r="R3" s="1">
        <f t="shared" si="1"/>
        <v>0.32500000000000001</v>
      </c>
    </row>
    <row r="4" spans="1:22" x14ac:dyDescent="0.3">
      <c r="A4">
        <f t="shared" si="2"/>
        <v>40</v>
      </c>
      <c r="B4" t="s">
        <v>18</v>
      </c>
      <c r="C4">
        <v>16</v>
      </c>
      <c r="D4">
        <v>20</v>
      </c>
      <c r="E4">
        <v>4</v>
      </c>
      <c r="F4" s="1">
        <f t="shared" si="3"/>
        <v>0.4</v>
      </c>
      <c r="G4" s="1">
        <f t="shared" si="0"/>
        <v>0.5</v>
      </c>
      <c r="H4" s="1">
        <f t="shared" si="0"/>
        <v>0.1</v>
      </c>
      <c r="I4">
        <v>15</v>
      </c>
      <c r="J4">
        <v>6</v>
      </c>
      <c r="K4">
        <v>4</v>
      </c>
      <c r="L4">
        <v>2</v>
      </c>
      <c r="M4">
        <v>13</v>
      </c>
      <c r="N4" s="1">
        <f t="shared" si="4"/>
        <v>0.375</v>
      </c>
      <c r="O4" s="1">
        <f t="shared" si="1"/>
        <v>0.15</v>
      </c>
      <c r="P4" s="1">
        <f t="shared" si="1"/>
        <v>0.1</v>
      </c>
      <c r="Q4" s="1">
        <f t="shared" si="1"/>
        <v>0.05</v>
      </c>
      <c r="R4" s="1">
        <f t="shared" si="1"/>
        <v>0.32500000000000001</v>
      </c>
    </row>
    <row r="5" spans="1:22" x14ac:dyDescent="0.3">
      <c r="A5">
        <f t="shared" si="2"/>
        <v>58</v>
      </c>
      <c r="B5" t="s">
        <v>20</v>
      </c>
      <c r="C5">
        <v>21</v>
      </c>
      <c r="D5">
        <v>30</v>
      </c>
      <c r="E5">
        <v>7</v>
      </c>
      <c r="F5" s="1">
        <f t="shared" si="3"/>
        <v>0.36206896551724138</v>
      </c>
      <c r="G5" s="1">
        <f t="shared" si="0"/>
        <v>0.51724137931034486</v>
      </c>
      <c r="H5" s="1">
        <f t="shared" si="0"/>
        <v>0.1206896551724138</v>
      </c>
      <c r="I5">
        <v>22</v>
      </c>
      <c r="J5">
        <v>10</v>
      </c>
      <c r="K5">
        <v>8</v>
      </c>
      <c r="L5">
        <v>4</v>
      </c>
      <c r="M5">
        <v>14</v>
      </c>
      <c r="N5" s="1">
        <f t="shared" si="4"/>
        <v>0.37931034482758619</v>
      </c>
      <c r="O5" s="1">
        <f t="shared" si="1"/>
        <v>0.17241379310344829</v>
      </c>
      <c r="P5" s="1">
        <f t="shared" si="1"/>
        <v>0.13793103448275862</v>
      </c>
      <c r="Q5" s="1">
        <f t="shared" si="1"/>
        <v>6.8965517241379309E-2</v>
      </c>
      <c r="R5" s="1">
        <f t="shared" si="1"/>
        <v>0.2413793103448276</v>
      </c>
    </row>
    <row r="6" spans="1:22" x14ac:dyDescent="0.3">
      <c r="A6">
        <f t="shared" si="2"/>
        <v>56</v>
      </c>
      <c r="B6" t="s">
        <v>21</v>
      </c>
      <c r="C6">
        <v>19</v>
      </c>
      <c r="D6">
        <v>30</v>
      </c>
      <c r="E6">
        <v>7</v>
      </c>
      <c r="F6" s="1">
        <f t="shared" si="3"/>
        <v>0.3392857142857143</v>
      </c>
      <c r="G6" s="1">
        <f t="shared" si="0"/>
        <v>0.5357142857142857</v>
      </c>
      <c r="H6" s="1">
        <f t="shared" si="0"/>
        <v>0.125</v>
      </c>
      <c r="I6">
        <v>20</v>
      </c>
      <c r="J6">
        <v>10</v>
      </c>
      <c r="K6">
        <v>8</v>
      </c>
      <c r="L6">
        <v>4</v>
      </c>
      <c r="M6">
        <v>14</v>
      </c>
      <c r="N6" s="1">
        <f t="shared" si="4"/>
        <v>0.35714285714285715</v>
      </c>
      <c r="O6" s="1">
        <f t="shared" si="1"/>
        <v>0.17857142857142858</v>
      </c>
      <c r="P6" s="1">
        <f t="shared" si="1"/>
        <v>0.14285714285714285</v>
      </c>
      <c r="Q6" s="1">
        <f t="shared" si="1"/>
        <v>7.1428571428571425E-2</v>
      </c>
      <c r="R6" s="1">
        <f t="shared" si="1"/>
        <v>0.25</v>
      </c>
    </row>
    <row r="7" spans="1:22" x14ac:dyDescent="0.3">
      <c r="A7">
        <f t="shared" si="2"/>
        <v>55</v>
      </c>
      <c r="B7" t="s">
        <v>30</v>
      </c>
      <c r="C7">
        <v>20</v>
      </c>
      <c r="D7">
        <v>29</v>
      </c>
      <c r="E7">
        <v>6</v>
      </c>
      <c r="F7" s="1">
        <f t="shared" si="3"/>
        <v>0.36363636363636365</v>
      </c>
      <c r="G7" s="1">
        <f t="shared" si="0"/>
        <v>0.52727272727272723</v>
      </c>
      <c r="H7" s="1">
        <f t="shared" si="0"/>
        <v>0.10909090909090909</v>
      </c>
      <c r="I7">
        <v>22</v>
      </c>
      <c r="J7">
        <v>9</v>
      </c>
      <c r="K7">
        <v>7</v>
      </c>
      <c r="L7">
        <v>4</v>
      </c>
      <c r="M7">
        <v>13</v>
      </c>
      <c r="N7" s="1">
        <f t="shared" si="4"/>
        <v>0.4</v>
      </c>
      <c r="O7" s="1">
        <f t="shared" si="1"/>
        <v>0.16363636363636364</v>
      </c>
      <c r="P7" s="1">
        <f t="shared" si="1"/>
        <v>0.12727272727272726</v>
      </c>
      <c r="Q7" s="1">
        <f t="shared" si="1"/>
        <v>7.2727272727272724E-2</v>
      </c>
      <c r="R7" s="1">
        <f t="shared" si="1"/>
        <v>0.23636363636363636</v>
      </c>
    </row>
    <row r="8" spans="1:22" x14ac:dyDescent="0.3">
      <c r="A8">
        <f t="shared" si="2"/>
        <v>55</v>
      </c>
      <c r="B8" t="s">
        <v>31</v>
      </c>
      <c r="C8">
        <v>20</v>
      </c>
      <c r="D8">
        <v>29</v>
      </c>
      <c r="E8">
        <v>6</v>
      </c>
      <c r="F8" s="1">
        <f t="shared" ref="F8" si="5">C8/SUM($C8:$E8)</f>
        <v>0.36363636363636365</v>
      </c>
      <c r="G8" s="1">
        <f t="shared" ref="G8" si="6">D8/SUM($C8:$E8)</f>
        <v>0.52727272727272723</v>
      </c>
      <c r="H8" s="1">
        <f t="shared" ref="H8" si="7">E8/SUM($C8:$E8)</f>
        <v>0.10909090909090909</v>
      </c>
      <c r="I8">
        <v>22</v>
      </c>
      <c r="J8">
        <v>9</v>
      </c>
      <c r="K8">
        <v>7</v>
      </c>
      <c r="L8">
        <v>4</v>
      </c>
      <c r="M8">
        <v>13</v>
      </c>
      <c r="N8" s="1">
        <f t="shared" ref="N8:N14" si="8">I8/SUM($I8:$M8)</f>
        <v>0.4</v>
      </c>
      <c r="O8" s="1">
        <f t="shared" ref="O8:O14" si="9">J8/SUM($I8:$M8)</f>
        <v>0.16363636363636364</v>
      </c>
      <c r="P8" s="1">
        <f t="shared" ref="P8:P14" si="10">K8/SUM($I8:$M8)</f>
        <v>0.12727272727272726</v>
      </c>
      <c r="Q8" s="1">
        <f t="shared" ref="Q8:Q14" si="11">L8/SUM($I8:$M8)</f>
        <v>7.2727272727272724E-2</v>
      </c>
      <c r="R8" s="1">
        <f t="shared" ref="R8:R14" si="12">M8/SUM($I8:$M8)</f>
        <v>0.23636363636363636</v>
      </c>
    </row>
    <row r="9" spans="1:22" x14ac:dyDescent="0.3">
      <c r="A9">
        <f t="shared" si="2"/>
        <v>40</v>
      </c>
      <c r="B9" s="2" t="s">
        <v>37</v>
      </c>
      <c r="C9">
        <v>16</v>
      </c>
      <c r="D9">
        <v>20</v>
      </c>
      <c r="E9">
        <v>4</v>
      </c>
      <c r="F9" s="1">
        <f t="shared" ref="F9:F14" si="13">C9/SUM($C9:$E9)</f>
        <v>0.4</v>
      </c>
      <c r="G9" s="1">
        <f t="shared" ref="G9:G14" si="14">D9/SUM($C9:$E9)</f>
        <v>0.5</v>
      </c>
      <c r="H9" s="1">
        <f t="shared" ref="H9:H14" si="15">E9/SUM($C9:$E9)</f>
        <v>0.1</v>
      </c>
      <c r="I9">
        <v>15</v>
      </c>
      <c r="J9">
        <v>6</v>
      </c>
      <c r="K9">
        <v>4</v>
      </c>
      <c r="L9">
        <v>2</v>
      </c>
      <c r="M9">
        <v>13</v>
      </c>
      <c r="N9" s="1">
        <f t="shared" si="8"/>
        <v>0.375</v>
      </c>
      <c r="O9" s="1">
        <f t="shared" si="9"/>
        <v>0.15</v>
      </c>
      <c r="P9" s="1">
        <f t="shared" si="10"/>
        <v>0.1</v>
      </c>
      <c r="Q9" s="1">
        <f t="shared" si="11"/>
        <v>0.05</v>
      </c>
      <c r="R9" s="1">
        <f t="shared" si="12"/>
        <v>0.32500000000000001</v>
      </c>
    </row>
    <row r="10" spans="1:22" x14ac:dyDescent="0.3">
      <c r="F10" s="1" t="e">
        <f t="shared" si="13"/>
        <v>#DIV/0!</v>
      </c>
      <c r="G10" s="1" t="e">
        <f t="shared" si="14"/>
        <v>#DIV/0!</v>
      </c>
      <c r="H10" s="1" t="e">
        <f t="shared" si="15"/>
        <v>#DIV/0!</v>
      </c>
      <c r="N10" s="1" t="e">
        <f t="shared" si="8"/>
        <v>#DIV/0!</v>
      </c>
      <c r="O10" s="1" t="e">
        <f t="shared" si="9"/>
        <v>#DIV/0!</v>
      </c>
      <c r="P10" s="1" t="e">
        <f t="shared" si="10"/>
        <v>#DIV/0!</v>
      </c>
      <c r="Q10" s="1" t="e">
        <f t="shared" si="11"/>
        <v>#DIV/0!</v>
      </c>
      <c r="R10" s="1" t="e">
        <f t="shared" si="12"/>
        <v>#DIV/0!</v>
      </c>
    </row>
    <row r="11" spans="1:22" x14ac:dyDescent="0.3">
      <c r="F11" s="1" t="e">
        <f t="shared" si="13"/>
        <v>#DIV/0!</v>
      </c>
      <c r="G11" s="1" t="e">
        <f t="shared" si="14"/>
        <v>#DIV/0!</v>
      </c>
      <c r="H11" s="1" t="e">
        <f t="shared" si="15"/>
        <v>#DIV/0!</v>
      </c>
      <c r="N11" s="1" t="e">
        <f t="shared" si="8"/>
        <v>#DIV/0!</v>
      </c>
      <c r="O11" s="1" t="e">
        <f t="shared" si="9"/>
        <v>#DIV/0!</v>
      </c>
      <c r="P11" s="1" t="e">
        <f t="shared" si="10"/>
        <v>#DIV/0!</v>
      </c>
      <c r="Q11" s="1" t="e">
        <f t="shared" si="11"/>
        <v>#DIV/0!</v>
      </c>
      <c r="R11" s="1" t="e">
        <f t="shared" si="12"/>
        <v>#DIV/0!</v>
      </c>
    </row>
    <row r="12" spans="1:22" x14ac:dyDescent="0.3">
      <c r="F12" s="1" t="e">
        <f t="shared" si="13"/>
        <v>#DIV/0!</v>
      </c>
      <c r="G12" s="1" t="e">
        <f t="shared" si="14"/>
        <v>#DIV/0!</v>
      </c>
      <c r="H12" s="1" t="e">
        <f t="shared" si="15"/>
        <v>#DIV/0!</v>
      </c>
      <c r="N12" s="1" t="e">
        <f t="shared" si="8"/>
        <v>#DIV/0!</v>
      </c>
      <c r="O12" s="1" t="e">
        <f t="shared" si="9"/>
        <v>#DIV/0!</v>
      </c>
      <c r="P12" s="1" t="e">
        <f t="shared" si="10"/>
        <v>#DIV/0!</v>
      </c>
      <c r="Q12" s="1" t="e">
        <f t="shared" si="11"/>
        <v>#DIV/0!</v>
      </c>
      <c r="R12" s="1" t="e">
        <f t="shared" si="12"/>
        <v>#DIV/0!</v>
      </c>
    </row>
    <row r="13" spans="1:22" x14ac:dyDescent="0.3">
      <c r="F13" s="1" t="e">
        <f t="shared" si="13"/>
        <v>#DIV/0!</v>
      </c>
      <c r="G13" s="1" t="e">
        <f t="shared" si="14"/>
        <v>#DIV/0!</v>
      </c>
      <c r="H13" s="1" t="e">
        <f t="shared" si="15"/>
        <v>#DIV/0!</v>
      </c>
      <c r="N13" s="1" t="e">
        <f t="shared" si="8"/>
        <v>#DIV/0!</v>
      </c>
      <c r="O13" s="1" t="e">
        <f t="shared" si="9"/>
        <v>#DIV/0!</v>
      </c>
      <c r="P13" s="1" t="e">
        <f t="shared" si="10"/>
        <v>#DIV/0!</v>
      </c>
      <c r="Q13" s="1" t="e">
        <f t="shared" si="11"/>
        <v>#DIV/0!</v>
      </c>
      <c r="R13" s="1" t="e">
        <f t="shared" si="12"/>
        <v>#DIV/0!</v>
      </c>
    </row>
    <row r="14" spans="1:22" x14ac:dyDescent="0.3">
      <c r="F14" s="1" t="e">
        <f t="shared" si="13"/>
        <v>#DIV/0!</v>
      </c>
      <c r="G14" s="1" t="e">
        <f t="shared" si="14"/>
        <v>#DIV/0!</v>
      </c>
      <c r="H14" s="1" t="e">
        <f t="shared" si="15"/>
        <v>#DIV/0!</v>
      </c>
      <c r="N14" s="1" t="e">
        <f t="shared" si="8"/>
        <v>#DIV/0!</v>
      </c>
      <c r="O14" s="1" t="e">
        <f t="shared" si="9"/>
        <v>#DIV/0!</v>
      </c>
      <c r="P14" s="1" t="e">
        <f t="shared" si="10"/>
        <v>#DIV/0!</v>
      </c>
      <c r="Q14" s="1" t="e">
        <f t="shared" si="11"/>
        <v>#DIV/0!</v>
      </c>
      <c r="R14" s="1" t="e">
        <f t="shared" si="12"/>
        <v>#DIV/0!</v>
      </c>
    </row>
    <row r="21" spans="3:7" x14ac:dyDescent="0.3">
      <c r="C21" t="s">
        <v>32</v>
      </c>
      <c r="D21" t="s">
        <v>33</v>
      </c>
      <c r="E21" t="s">
        <v>34</v>
      </c>
      <c r="F21" t="s">
        <v>35</v>
      </c>
      <c r="G21" t="s">
        <v>36</v>
      </c>
    </row>
    <row r="22" spans="3:7" x14ac:dyDescent="0.3">
      <c r="C22">
        <v>0</v>
      </c>
      <c r="D22">
        <f>POWER(2,C22)</f>
        <v>1</v>
      </c>
      <c r="E22">
        <f>C22+1</f>
        <v>1</v>
      </c>
      <c r="F22">
        <v>26</v>
      </c>
      <c r="G22">
        <v>26</v>
      </c>
    </row>
    <row r="23" spans="3:7" x14ac:dyDescent="0.3">
      <c r="C23">
        <v>1</v>
      </c>
      <c r="D23">
        <f t="shared" ref="D23:D31" si="16">POWER(2,C23)</f>
        <v>2</v>
      </c>
      <c r="E23">
        <f t="shared" ref="E23:E32" si="17">C23+1</f>
        <v>2</v>
      </c>
      <c r="F23">
        <f>$F$22+D23*11</f>
        <v>48</v>
      </c>
      <c r="G23">
        <f>G22+E23*14</f>
        <v>54</v>
      </c>
    </row>
    <row r="24" spans="3:7" x14ac:dyDescent="0.3">
      <c r="C24">
        <v>2</v>
      </c>
      <c r="D24">
        <f t="shared" si="16"/>
        <v>4</v>
      </c>
      <c r="E24">
        <f t="shared" si="17"/>
        <v>3</v>
      </c>
      <c r="F24">
        <f t="shared" ref="F24:F32" si="18">$F$22+D24*11</f>
        <v>70</v>
      </c>
      <c r="G24">
        <f t="shared" ref="G24:G32" si="19">G23+E24*14</f>
        <v>96</v>
      </c>
    </row>
    <row r="25" spans="3:7" x14ac:dyDescent="0.3">
      <c r="C25">
        <v>3</v>
      </c>
      <c r="D25">
        <f t="shared" si="16"/>
        <v>8</v>
      </c>
      <c r="E25">
        <f t="shared" si="17"/>
        <v>4</v>
      </c>
      <c r="F25">
        <f t="shared" si="18"/>
        <v>114</v>
      </c>
      <c r="G25">
        <f t="shared" si="19"/>
        <v>152</v>
      </c>
    </row>
    <row r="26" spans="3:7" x14ac:dyDescent="0.3">
      <c r="C26">
        <v>4</v>
      </c>
      <c r="D26">
        <f t="shared" si="16"/>
        <v>16</v>
      </c>
      <c r="E26">
        <f t="shared" si="17"/>
        <v>5</v>
      </c>
      <c r="F26">
        <f t="shared" si="18"/>
        <v>202</v>
      </c>
      <c r="G26">
        <f t="shared" si="19"/>
        <v>222</v>
      </c>
    </row>
    <row r="27" spans="3:7" x14ac:dyDescent="0.3">
      <c r="C27">
        <v>5</v>
      </c>
      <c r="D27">
        <f t="shared" si="16"/>
        <v>32</v>
      </c>
      <c r="E27">
        <f t="shared" si="17"/>
        <v>6</v>
      </c>
      <c r="F27">
        <f t="shared" si="18"/>
        <v>378</v>
      </c>
      <c r="G27">
        <f t="shared" si="19"/>
        <v>306</v>
      </c>
    </row>
    <row r="28" spans="3:7" x14ac:dyDescent="0.3">
      <c r="C28">
        <v>6</v>
      </c>
      <c r="D28">
        <f t="shared" si="16"/>
        <v>64</v>
      </c>
      <c r="E28">
        <f t="shared" si="17"/>
        <v>7</v>
      </c>
      <c r="F28">
        <f t="shared" si="18"/>
        <v>730</v>
      </c>
      <c r="G28">
        <f t="shared" si="19"/>
        <v>404</v>
      </c>
    </row>
    <row r="29" spans="3:7" x14ac:dyDescent="0.3">
      <c r="C29">
        <v>7</v>
      </c>
      <c r="D29">
        <f t="shared" si="16"/>
        <v>128</v>
      </c>
      <c r="E29">
        <f t="shared" si="17"/>
        <v>8</v>
      </c>
      <c r="F29">
        <f t="shared" si="18"/>
        <v>1434</v>
      </c>
      <c r="G29">
        <f t="shared" si="19"/>
        <v>516</v>
      </c>
    </row>
    <row r="30" spans="3:7" x14ac:dyDescent="0.3">
      <c r="C30">
        <v>8</v>
      </c>
      <c r="D30">
        <f t="shared" si="16"/>
        <v>256</v>
      </c>
      <c r="E30">
        <f t="shared" si="17"/>
        <v>9</v>
      </c>
      <c r="F30">
        <f t="shared" si="18"/>
        <v>2842</v>
      </c>
      <c r="G30">
        <f t="shared" si="19"/>
        <v>642</v>
      </c>
    </row>
    <row r="31" spans="3:7" x14ac:dyDescent="0.3">
      <c r="C31">
        <v>9</v>
      </c>
      <c r="D31">
        <f t="shared" si="16"/>
        <v>512</v>
      </c>
      <c r="E31">
        <f t="shared" si="17"/>
        <v>10</v>
      </c>
      <c r="F31">
        <f t="shared" si="18"/>
        <v>5658</v>
      </c>
      <c r="G31">
        <f t="shared" si="19"/>
        <v>782</v>
      </c>
    </row>
    <row r="32" spans="3:7" x14ac:dyDescent="0.3">
      <c r="C32">
        <v>10</v>
      </c>
      <c r="D32">
        <f>POWER(2,C32)</f>
        <v>1024</v>
      </c>
      <c r="E32">
        <f t="shared" si="17"/>
        <v>11</v>
      </c>
      <c r="F32">
        <f t="shared" si="18"/>
        <v>11290</v>
      </c>
      <c r="G32">
        <f t="shared" si="19"/>
        <v>936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</vt:lpstr>
      <vt:lpstr>B</vt:lpstr>
      <vt:lpstr>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Po-Chen Kuo</dc:creator>
  <cp:lastModifiedBy>Po-Chen Kuo</cp:lastModifiedBy>
  <dcterms:created xsi:type="dcterms:W3CDTF">2021-05-28T12:25:20Z</dcterms:created>
  <dcterms:modified xsi:type="dcterms:W3CDTF">2021-05-28T16:51:07Z</dcterms:modified>
</cp:coreProperties>
</file>