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60EB325-2286-4CF5-9711-EFAB9F24FC45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2023-2025" sheetId="1" r:id="rId1"/>
    <sheet name="2026-2028" sheetId="6" r:id="rId2"/>
    <sheet name="2028-203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6" l="1"/>
  <c r="J25" i="6" s="1"/>
  <c r="K25" i="6" s="1"/>
  <c r="I24" i="6"/>
  <c r="J24" i="6" s="1"/>
  <c r="K24" i="6" s="1"/>
  <c r="I23" i="6"/>
  <c r="J23" i="6" s="1"/>
  <c r="K23" i="6" s="1"/>
  <c r="I22" i="6"/>
  <c r="J22" i="6" s="1"/>
  <c r="K22" i="6" s="1"/>
  <c r="I21" i="6"/>
  <c r="J21" i="6" s="1"/>
  <c r="K21" i="6" s="1"/>
  <c r="I20" i="6"/>
  <c r="J20" i="6" s="1"/>
  <c r="K20" i="6" s="1"/>
  <c r="I19" i="6"/>
  <c r="J19" i="6" s="1"/>
  <c r="K19" i="6" s="1"/>
  <c r="I18" i="6"/>
  <c r="J18" i="6" s="1"/>
  <c r="K18" i="6" s="1"/>
  <c r="I17" i="6"/>
  <c r="J17" i="6" s="1"/>
  <c r="K17" i="6" s="1"/>
  <c r="I16" i="6"/>
  <c r="J16" i="6" s="1"/>
  <c r="K16" i="6" s="1"/>
  <c r="I15" i="6"/>
  <c r="J15" i="6" s="1"/>
  <c r="K15" i="6" s="1"/>
  <c r="I14" i="6"/>
  <c r="J14" i="6" s="1"/>
  <c r="K14" i="6" s="1"/>
  <c r="I13" i="6"/>
  <c r="J13" i="6" s="1"/>
  <c r="K13" i="6" s="1"/>
  <c r="I12" i="6"/>
  <c r="J12" i="6" s="1"/>
  <c r="K12" i="6" s="1"/>
  <c r="I11" i="6"/>
  <c r="J11" i="6" s="1"/>
  <c r="K11" i="6" s="1"/>
  <c r="I10" i="6"/>
  <c r="J10" i="6" s="1"/>
  <c r="K10" i="6" s="1"/>
  <c r="I9" i="6"/>
  <c r="J9" i="6" s="1"/>
  <c r="K9" i="6" s="1"/>
  <c r="I8" i="6"/>
  <c r="J8" i="6" s="1"/>
  <c r="K8" i="6" s="1"/>
  <c r="I7" i="6"/>
  <c r="J7" i="6" s="1"/>
  <c r="K7" i="6" s="1"/>
  <c r="I6" i="6"/>
  <c r="J6" i="6" s="1"/>
  <c r="K6" i="6" s="1"/>
  <c r="I5" i="6"/>
  <c r="J5" i="6" s="1"/>
  <c r="K5" i="6" s="1"/>
  <c r="I4" i="6"/>
  <c r="J4" i="6" s="1"/>
  <c r="K4" i="6" s="1"/>
  <c r="I3" i="6"/>
  <c r="J3" i="6" s="1"/>
  <c r="K3" i="6" s="1"/>
  <c r="I2" i="6"/>
  <c r="J2" i="6" s="1"/>
  <c r="K2" i="6" s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K15" i="1" l="1"/>
  <c r="K22" i="1"/>
  <c r="J30" i="1"/>
  <c r="K8" i="1"/>
  <c r="K2" i="1"/>
  <c r="L13" i="6"/>
  <c r="L19" i="6"/>
  <c r="L25" i="6"/>
  <c r="L7" i="6"/>
  <c r="I26" i="6"/>
  <c r="J26" i="6" s="1"/>
  <c r="K26" i="6" s="1"/>
  <c r="I30" i="1"/>
</calcChain>
</file>

<file path=xl/sharedStrings.xml><?xml version="1.0" encoding="utf-8"?>
<sst xmlns="http://schemas.openxmlformats.org/spreadsheetml/2006/main" count="127" uniqueCount="54">
  <si>
    <t>Подготовить *nix RT OS</t>
  </si>
  <si>
    <t>Создать проектную документацию</t>
  </si>
  <si>
    <t>Создать сервис програмируемого логического контроллера по стандарту IEC61499</t>
  </si>
  <si>
    <t>Интегрировать библиотеку SCADA</t>
  </si>
  <si>
    <t>Протестировать работу сервиса PLC</t>
  </si>
  <si>
    <t>Протестировать работу сервиса SCADA</t>
  </si>
  <si>
    <t>Протестировать работу сервиса телемеханники</t>
  </si>
  <si>
    <t>Создать сервис SCADA</t>
  </si>
  <si>
    <t>Создать сервис учета и контроля качества электроэнергии</t>
  </si>
  <si>
    <t>Интегрировать библиотеку учета и контроля качетсва электроэнергии</t>
  </si>
  <si>
    <t>Протестировать работу сервиса учета и контроля качетсва электроэнергии</t>
  </si>
  <si>
    <t>Создать сервис РЗиА</t>
  </si>
  <si>
    <t>Создать сервис ПА</t>
  </si>
  <si>
    <t>Интегрировать библиотеку РЗиА</t>
  </si>
  <si>
    <t>Интегрировать библиотеку ПА</t>
  </si>
  <si>
    <t>Протестировать работу сервиса РЗиА</t>
  </si>
  <si>
    <t>Протестировать работу сервиса ПА</t>
  </si>
  <si>
    <t>результат, %</t>
  </si>
  <si>
    <t>время, мес.</t>
  </si>
  <si>
    <t>Разработать библиотеку алгоритмов РЗиА и ПА</t>
  </si>
  <si>
    <t>Разработать библиотеку SCADA и учета и контроля качества электроэнергии</t>
  </si>
  <si>
    <t>Инженер РЗиА; Инженер АСУ ТП; Инженер MATLAB
Инженер тестировщик; Программист С
Програмист Python; Технический писатель
Архитектор *nix RTOS
Нормативно-технический аналитик</t>
  </si>
  <si>
    <t>Инженер РЗиА; Инженер АСУ ТП; Инженер MATLAB
Инженер тестировщик; Программист С; Програмист Python
Програмист JS; Архитектор *nix RTOS
Технический писатель; Нормативно-технический аналитик</t>
  </si>
  <si>
    <t>Инженер РЗиА; Инженер АСУ ТП; Инженер MATLAB
Инженер тестировщик; Программист С; Програмист Python
Програмист JS; Архитектор *nix RTOS; Специалист ИБ
Технический писатель; Нормативно-технический аналитик</t>
  </si>
  <si>
    <t>задачи</t>
  </si>
  <si>
    <t>специалисты</t>
  </si>
  <si>
    <t>Инженер РЗиА; Инженер АСУ ТП; Инженер MATLAB
Програмист С;
Технический писатель;
Архитектор *nix RTOS</t>
  </si>
  <si>
    <t>Интегрировать библиотеку логической машины IEC61131 в сервис PLC</t>
  </si>
  <si>
    <t>Разработать библиотеку обработки данных по стандартам IEC61850 и IEC60870</t>
  </si>
  <si>
    <t>Интегрировать библиотеку обработки данных IEC61850 и IEC60870 в сервис телемеханники</t>
  </si>
  <si>
    <t>Разработать библиотеку логической машины IEC61131</t>
  </si>
  <si>
    <t>Создать сервис телемеханики</t>
  </si>
  <si>
    <t xml:space="preserve">Програмист </t>
  </si>
  <si>
    <t>Технический писатель</t>
  </si>
  <si>
    <t>Инженер РЗиА</t>
  </si>
  <si>
    <t>Инженер АСУ ТП</t>
  </si>
  <si>
    <t>Инженер MATLAB</t>
  </si>
  <si>
    <t>Инженер тестировщик</t>
  </si>
  <si>
    <t xml:space="preserve">Программист </t>
  </si>
  <si>
    <t>Архитектор *nix RTOS</t>
  </si>
  <si>
    <t>Специалист ИБ</t>
  </si>
  <si>
    <t>Специалисты</t>
  </si>
  <si>
    <t>Человек/Час</t>
  </si>
  <si>
    <t>ЗП/Мес</t>
  </si>
  <si>
    <t>Стоимость/Мес</t>
  </si>
  <si>
    <t>Накладняк</t>
  </si>
  <si>
    <t>Коэффециент Потёмкина</t>
  </si>
  <si>
    <t>Разработка проектной документации</t>
  </si>
  <si>
    <t>Сертификация оборудования</t>
  </si>
  <si>
    <t>Инженер РЗиА; Инженер АСУ ТП; Инженер MATLAB; Инженер тестировщик;
Программист;
Технический писатель;</t>
  </si>
  <si>
    <t>Разработка алгоритмов работы РЗиА 330-750кВ</t>
  </si>
  <si>
    <t>Разработка алгоритмов работы ПА 330-750кВ</t>
  </si>
  <si>
    <t>Тестирование работы функций РЗиА и ПА 330-750кВ</t>
  </si>
  <si>
    <t>Программист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</si>
</sst>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14"/>
      <color theme="1"/>
      <name val="Courier New"/>
      <family val="3"/>
      <charset val="204"/>
    </font>
    <font>
      <b/>
      <sz val="14"/>
      <color theme="1"/>
      <name val="Courier New"/>
      <family val="3"/>
      <charset val="204"/>
    </font>
    <font>
      <b/>
      <sz val="16"/>
      <color rgb="FF3F3F3F"/>
      <name val="Courier New"/>
      <family val="3"/>
      <charset val="204"/>
    </font>
    <font>
      <b/>
      <sz val="16"/>
      <color theme="1"/>
      <name val="Courier New"/>
      <family val="3"/>
      <charset val="204"/>
    </font>
    <font>
      <b/>
      <sz val="20"/>
      <color theme="1"/>
      <name val="Courier New"/>
      <family val="3"/>
      <charset val="204"/>
    </font>
    <font>
      <sz val="18"/>
      <color rgb="FF3F3F3F"/>
      <name val="Courier New"/>
      <family val="3"/>
      <charset val="204"/>
    </font>
    <font>
      <b/>
      <sz val="18"/>
      <color rgb="FF3F3F3F"/>
      <name val="Courier New"/>
      <family val="3"/>
      <charset val="204"/>
    </font>
    <font>
      <sz val="20"/>
      <color rgb="FF3F3F3F"/>
      <name val="Courier New"/>
      <family val="3"/>
      <charset val="204"/>
    </font>
    <font>
      <sz val="20"/>
      <color theme="1"/>
      <name val="Courier New"/>
      <family val="3"/>
      <charset val="204"/>
    </font>
    <font>
      <b/>
      <sz val="26"/>
      <color rgb="FF3F3F3F"/>
      <name val="Courier New"/>
      <family val="3"/>
      <charset val="204"/>
    </font>
    <font>
      <sz val="26"/>
      <color rgb="FF3F3F3F"/>
      <name val="Courier New"/>
      <family val="3"/>
      <charset val="204"/>
    </font>
    <font>
      <sz val="26"/>
      <color theme="1"/>
      <name val="Courier New"/>
      <family val="3"/>
      <charset val="204"/>
    </font>
    <font>
      <b/>
      <sz val="26"/>
      <color theme="1"/>
      <name val="Courier New"/>
      <family val="3"/>
      <charset val="204"/>
    </font>
    <font>
      <b/>
      <sz val="24"/>
      <color rgb="FFFCB414"/>
      <name val="Courier New"/>
      <family val="3"/>
      <charset val="204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2" borderId="5" xfId="1" applyFont="1" applyBorder="1" applyAlignment="1">
      <alignment horizontal="center"/>
    </xf>
    <xf numFmtId="0" fontId="6" fillId="8" borderId="5" xfId="0" applyFont="1" applyFill="1" applyBorder="1"/>
    <xf numFmtId="0" fontId="9" fillId="3" borderId="5" xfId="0" applyNumberFormat="1" applyFont="1" applyFill="1" applyBorder="1" applyAlignment="1" applyProtection="1">
      <alignment horizontal="left" vertical="center" wrapText="1" indent="6"/>
      <protection locked="0"/>
    </xf>
    <xf numFmtId="2" fontId="9" fillId="3" borderId="5" xfId="0" applyNumberFormat="1" applyFont="1" applyFill="1" applyBorder="1" applyAlignment="1" applyProtection="1">
      <alignment horizontal="center" vertical="center" wrapText="1"/>
      <protection locked="0"/>
    </xf>
    <xf numFmtId="2" fontId="9" fillId="3" borderId="5" xfId="0" applyNumberFormat="1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/>
    <xf numFmtId="0" fontId="10" fillId="3" borderId="5" xfId="0" applyFont="1" applyFill="1" applyBorder="1" applyAlignment="1">
      <alignment horizontal="center"/>
    </xf>
    <xf numFmtId="2" fontId="9" fillId="7" borderId="5" xfId="0" applyNumberFormat="1" applyFont="1" applyFill="1" applyBorder="1" applyAlignment="1" applyProtection="1">
      <alignment horizontal="center" vertical="center" wrapText="1"/>
      <protection locked="0"/>
    </xf>
    <xf numFmtId="2" fontId="9" fillId="7" borderId="5" xfId="0" applyNumberFormat="1" applyFont="1" applyFill="1" applyBorder="1" applyAlignment="1" applyProtection="1">
      <alignment horizontal="center" vertical="center"/>
      <protection locked="0"/>
    </xf>
    <xf numFmtId="0" fontId="10" fillId="7" borderId="5" xfId="0" applyFont="1" applyFill="1" applyBorder="1"/>
    <xf numFmtId="0" fontId="10" fillId="7" borderId="5" xfId="0" applyFont="1" applyFill="1" applyBorder="1" applyAlignment="1">
      <alignment horizontal="center"/>
    </xf>
    <xf numFmtId="2" fontId="9" fillId="6" borderId="5" xfId="0" applyNumberFormat="1" applyFont="1" applyFill="1" applyBorder="1" applyAlignment="1" applyProtection="1">
      <alignment horizontal="center" vertical="center" wrapText="1"/>
      <protection locked="0"/>
    </xf>
    <xf numFmtId="2" fontId="9" fillId="6" borderId="5" xfId="0" applyNumberFormat="1" applyFont="1" applyFill="1" applyBorder="1" applyAlignment="1" applyProtection="1">
      <alignment horizontal="center" vertical="center"/>
      <protection locked="0"/>
    </xf>
    <xf numFmtId="0" fontId="10" fillId="6" borderId="5" xfId="0" applyFont="1" applyFill="1" applyBorder="1"/>
    <xf numFmtId="0" fontId="10" fillId="6" borderId="5" xfId="0" applyFont="1" applyFill="1" applyBorder="1" applyAlignment="1">
      <alignment horizontal="center"/>
    </xf>
    <xf numFmtId="0" fontId="9" fillId="5" borderId="5" xfId="0" applyNumberFormat="1" applyFont="1" applyFill="1" applyBorder="1" applyAlignment="1" applyProtection="1">
      <alignment horizontal="left" vertical="center" wrapText="1" indent="6"/>
      <protection locked="0"/>
    </xf>
    <xf numFmtId="2" fontId="9" fillId="5" borderId="5" xfId="0" applyNumberFormat="1" applyFont="1" applyFill="1" applyBorder="1" applyAlignment="1" applyProtection="1">
      <alignment horizontal="center" vertical="center" wrapText="1"/>
      <protection locked="0"/>
    </xf>
    <xf numFmtId="2" fontId="9" fillId="5" borderId="5" xfId="0" applyNumberFormat="1" applyFont="1" applyFill="1" applyBorder="1" applyAlignment="1" applyProtection="1">
      <alignment horizontal="center" vertical="center"/>
      <protection locked="0"/>
    </xf>
    <xf numFmtId="0" fontId="10" fillId="5" borderId="5" xfId="0" applyFont="1" applyFill="1" applyBorder="1"/>
    <xf numFmtId="0" fontId="10" fillId="5" borderId="5" xfId="0" applyFont="1" applyFill="1" applyBorder="1" applyAlignment="1">
      <alignment horizontal="center"/>
    </xf>
    <xf numFmtId="0" fontId="8" fillId="2" borderId="1" xfId="1" applyFont="1" applyAlignment="1">
      <alignment horizontal="center"/>
    </xf>
    <xf numFmtId="17" fontId="7" fillId="2" borderId="1" xfId="1" applyNumberFormat="1" applyFont="1" applyAlignment="1">
      <alignment horizontal="center"/>
    </xf>
    <xf numFmtId="1" fontId="7" fillId="2" borderId="1" xfId="1" applyNumberFormat="1" applyFont="1" applyAlignment="1">
      <alignment horizontal="center"/>
    </xf>
    <xf numFmtId="0" fontId="7" fillId="3" borderId="1" xfId="1" applyFont="1" applyFill="1"/>
    <xf numFmtId="0" fontId="7" fillId="4" borderId="1" xfId="1" applyFont="1" applyFill="1"/>
    <xf numFmtId="0" fontId="7" fillId="4" borderId="1" xfId="1" applyFont="1" applyFill="1" applyAlignment="1">
      <alignment wrapText="1"/>
    </xf>
    <xf numFmtId="0" fontId="7" fillId="6" borderId="1" xfId="1" applyFont="1" applyFill="1"/>
    <xf numFmtId="0" fontId="7" fillId="5" borderId="1" xfId="1" applyFont="1" applyFill="1"/>
    <xf numFmtId="0" fontId="2" fillId="0" borderId="0" xfId="0" applyFont="1" applyBorder="1"/>
    <xf numFmtId="0" fontId="9" fillId="7" borderId="5" xfId="0" applyFont="1" applyFill="1" applyBorder="1" applyAlignment="1" applyProtection="1">
      <alignment horizontal="left" vertical="center" wrapText="1" indent="6"/>
      <protection locked="0"/>
    </xf>
    <xf numFmtId="0" fontId="9" fillId="6" borderId="5" xfId="0" applyFont="1" applyFill="1" applyBorder="1" applyAlignment="1" applyProtection="1">
      <alignment horizontal="left" vertical="center" wrapText="1" indent="6"/>
      <protection locked="0"/>
    </xf>
    <xf numFmtId="0" fontId="11" fillId="2" borderId="5" xfId="1" applyFont="1" applyBorder="1" applyAlignment="1">
      <alignment horizontal="center"/>
    </xf>
    <xf numFmtId="0" fontId="12" fillId="3" borderId="5" xfId="0" applyNumberFormat="1" applyFont="1" applyFill="1" applyBorder="1" applyAlignment="1" applyProtection="1">
      <alignment horizontal="left" vertical="center" wrapText="1" indent="6"/>
      <protection locked="0"/>
    </xf>
    <xf numFmtId="2" fontId="12" fillId="3" borderId="5" xfId="0" applyNumberFormat="1" applyFont="1" applyFill="1" applyBorder="1" applyAlignment="1" applyProtection="1">
      <alignment horizontal="center" vertical="center" wrapText="1"/>
      <protection locked="0"/>
    </xf>
    <xf numFmtId="2" fontId="12" fillId="3" borderId="5" xfId="0" applyNumberFormat="1" applyFont="1" applyFill="1" applyBorder="1" applyAlignment="1" applyProtection="1">
      <alignment horizontal="center" vertical="center"/>
      <protection locked="0"/>
    </xf>
    <xf numFmtId="0" fontId="13" fillId="3" borderId="5" xfId="0" applyFont="1" applyFill="1" applyBorder="1"/>
    <xf numFmtId="0" fontId="12" fillId="7" borderId="5" xfId="0" applyNumberFormat="1" applyFont="1" applyFill="1" applyBorder="1" applyAlignment="1" applyProtection="1">
      <alignment horizontal="left" vertical="center" wrapText="1" indent="6"/>
      <protection locked="0"/>
    </xf>
    <xf numFmtId="2" fontId="12" fillId="7" borderId="5" xfId="0" applyNumberFormat="1" applyFont="1" applyFill="1" applyBorder="1" applyAlignment="1" applyProtection="1">
      <alignment horizontal="center" vertical="center" wrapText="1"/>
      <protection locked="0"/>
    </xf>
    <xf numFmtId="2" fontId="12" fillId="7" borderId="5" xfId="0" applyNumberFormat="1" applyFont="1" applyFill="1" applyBorder="1" applyAlignment="1" applyProtection="1">
      <alignment horizontal="center" vertical="center"/>
      <protection locked="0"/>
    </xf>
    <xf numFmtId="0" fontId="13" fillId="7" borderId="5" xfId="0" applyFont="1" applyFill="1" applyBorder="1"/>
    <xf numFmtId="0" fontId="12" fillId="6" borderId="5" xfId="0" applyNumberFormat="1" applyFont="1" applyFill="1" applyBorder="1" applyAlignment="1" applyProtection="1">
      <alignment horizontal="left" vertical="center" wrapText="1" indent="6"/>
      <protection locked="0"/>
    </xf>
    <xf numFmtId="2" fontId="12" fillId="6" borderId="5" xfId="0" applyNumberFormat="1" applyFont="1" applyFill="1" applyBorder="1" applyAlignment="1" applyProtection="1">
      <alignment horizontal="center" vertical="center" wrapText="1"/>
      <protection locked="0"/>
    </xf>
    <xf numFmtId="2" fontId="12" fillId="6" borderId="5" xfId="0" applyNumberFormat="1" applyFont="1" applyFill="1" applyBorder="1" applyAlignment="1" applyProtection="1">
      <alignment horizontal="center" vertical="center"/>
      <protection locked="0"/>
    </xf>
    <xf numFmtId="0" fontId="13" fillId="6" borderId="5" xfId="0" applyFont="1" applyFill="1" applyBorder="1"/>
    <xf numFmtId="0" fontId="12" fillId="5" borderId="5" xfId="0" applyNumberFormat="1" applyFont="1" applyFill="1" applyBorder="1" applyAlignment="1" applyProtection="1">
      <alignment horizontal="left" vertical="center" wrapText="1" indent="6"/>
      <protection locked="0"/>
    </xf>
    <xf numFmtId="2" fontId="12" fillId="5" borderId="5" xfId="0" applyNumberFormat="1" applyFont="1" applyFill="1" applyBorder="1" applyAlignment="1" applyProtection="1">
      <alignment horizontal="center" vertical="center" wrapText="1"/>
      <protection locked="0"/>
    </xf>
    <xf numFmtId="2" fontId="12" fillId="5" borderId="5" xfId="0" applyNumberFormat="1" applyFont="1" applyFill="1" applyBorder="1" applyAlignment="1" applyProtection="1">
      <alignment horizontal="center" vertical="center"/>
      <protection locked="0"/>
    </xf>
    <xf numFmtId="0" fontId="13" fillId="5" borderId="5" xfId="0" applyFont="1" applyFill="1" applyBorder="1"/>
    <xf numFmtId="0" fontId="14" fillId="8" borderId="5" xfId="0" applyFont="1" applyFill="1" applyBorder="1"/>
    <xf numFmtId="0" fontId="13" fillId="0" borderId="0" xfId="0" applyFont="1"/>
    <xf numFmtId="0" fontId="13" fillId="0" borderId="0" xfId="0" applyNumberFormat="1" applyFont="1"/>
    <xf numFmtId="0" fontId="2" fillId="0" borderId="0" xfId="0" applyNumberFormat="1" applyFont="1"/>
    <xf numFmtId="0" fontId="2" fillId="0" borderId="0" xfId="0" applyNumberFormat="1" applyFont="1" applyBorder="1"/>
    <xf numFmtId="0" fontId="15" fillId="0" borderId="0" xfId="0" applyFont="1" applyBorder="1" applyAlignment="1">
      <alignment horizontal="center" vertical="center" wrapText="1" readingOrder="1"/>
    </xf>
    <xf numFmtId="0" fontId="7" fillId="2" borderId="2" xfId="1" applyFont="1" applyBorder="1" applyAlignment="1">
      <alignment horizontal="left" vertical="center" wrapText="1"/>
    </xf>
    <xf numFmtId="0" fontId="7" fillId="2" borderId="3" xfId="1" applyFont="1" applyBorder="1" applyAlignment="1">
      <alignment horizontal="left" vertical="center"/>
    </xf>
    <xf numFmtId="0" fontId="7" fillId="2" borderId="4" xfId="1" applyFont="1" applyBorder="1" applyAlignment="1">
      <alignment horizontal="left" vertical="center"/>
    </xf>
    <xf numFmtId="0" fontId="14" fillId="5" borderId="5" xfId="0" applyNumberFormat="1" applyFont="1" applyFill="1" applyBorder="1" applyAlignment="1">
      <alignment horizontal="center"/>
    </xf>
    <xf numFmtId="0" fontId="14" fillId="6" borderId="5" xfId="0" applyNumberFormat="1" applyFont="1" applyFill="1" applyBorder="1" applyAlignment="1">
      <alignment horizontal="center"/>
    </xf>
    <xf numFmtId="0" fontId="14" fillId="7" borderId="5" xfId="0" applyNumberFormat="1" applyFont="1" applyFill="1" applyBorder="1" applyAlignment="1">
      <alignment horizontal="center"/>
    </xf>
    <xf numFmtId="0" fontId="14" fillId="3" borderId="5" xfId="0" applyNumberFormat="1" applyFont="1" applyFill="1" applyBorder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zoomScale="50" zoomScaleNormal="50" workbookViewId="0">
      <selection activeCell="C28" sqref="C28"/>
    </sheetView>
  </sheetViews>
  <sheetFormatPr defaultColWidth="8.77734375" defaultRowHeight="25.05" customHeight="1" x14ac:dyDescent="0.35"/>
  <cols>
    <col min="1" max="1" width="21.88671875" style="2" bestFit="1" customWidth="1"/>
    <col min="2" max="2" width="23.77734375" style="2" bestFit="1" customWidth="1"/>
    <col min="3" max="3" width="133.77734375" style="1" bestFit="1" customWidth="1"/>
    <col min="4" max="4" width="86.33203125" style="1" bestFit="1" customWidth="1"/>
    <col min="5" max="5" width="8.77734375" style="1"/>
    <col min="6" max="6" width="71.5546875" style="1" customWidth="1"/>
    <col min="7" max="7" width="30.21875" style="1" customWidth="1"/>
    <col min="8" max="8" width="49.33203125" style="1" customWidth="1"/>
    <col min="9" max="9" width="45" style="1" customWidth="1"/>
    <col min="10" max="10" width="33.21875" style="1" customWidth="1"/>
    <col min="11" max="11" width="31.6640625" style="56" customWidth="1"/>
    <col min="12" max="16384" width="8.77734375" style="1"/>
  </cols>
  <sheetData>
    <row r="1" spans="1:11" s="3" customFormat="1" ht="30" customHeight="1" x14ac:dyDescent="0.7">
      <c r="A1" s="25" t="s">
        <v>18</v>
      </c>
      <c r="B1" s="25" t="s">
        <v>17</v>
      </c>
      <c r="C1" s="25" t="s">
        <v>24</v>
      </c>
      <c r="D1" s="25" t="s">
        <v>25</v>
      </c>
      <c r="E1" s="4"/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/>
    </row>
    <row r="2" spans="1:11" ht="30" customHeight="1" x14ac:dyDescent="0.65">
      <c r="A2" s="26"/>
      <c r="B2" s="27">
        <v>4.1666667000000004</v>
      </c>
      <c r="C2" s="28" t="s">
        <v>1</v>
      </c>
      <c r="D2" s="59" t="s">
        <v>26</v>
      </c>
      <c r="F2" s="37" t="s">
        <v>34</v>
      </c>
      <c r="G2" s="38">
        <v>6</v>
      </c>
      <c r="H2" s="39"/>
      <c r="I2" s="40">
        <f>G2*H2</f>
        <v>0</v>
      </c>
      <c r="J2" s="40">
        <f>1.35*I2</f>
        <v>0</v>
      </c>
      <c r="K2" s="65">
        <f>SUM(J2:J7)</f>
        <v>0</v>
      </c>
    </row>
    <row r="3" spans="1:11" ht="30" customHeight="1" x14ac:dyDescent="0.65">
      <c r="A3" s="26"/>
      <c r="B3" s="27">
        <v>8.3333334000000008</v>
      </c>
      <c r="C3" s="28" t="s">
        <v>0</v>
      </c>
      <c r="D3" s="60"/>
      <c r="F3" s="37" t="s">
        <v>35</v>
      </c>
      <c r="G3" s="38">
        <v>6</v>
      </c>
      <c r="H3" s="39"/>
      <c r="I3" s="40">
        <f t="shared" ref="I3:I29" si="0">G3*H3</f>
        <v>0</v>
      </c>
      <c r="J3" s="40">
        <f t="shared" ref="J3:J29" si="1">1.35*I3</f>
        <v>0</v>
      </c>
      <c r="K3" s="65"/>
    </row>
    <row r="4" spans="1:11" ht="30" customHeight="1" x14ac:dyDescent="0.65">
      <c r="A4" s="26"/>
      <c r="B4" s="27">
        <v>12.500000099999999</v>
      </c>
      <c r="C4" s="28" t="s">
        <v>28</v>
      </c>
      <c r="D4" s="60"/>
      <c r="F4" s="37" t="s">
        <v>36</v>
      </c>
      <c r="G4" s="38">
        <v>6</v>
      </c>
      <c r="H4" s="39"/>
      <c r="I4" s="40">
        <f t="shared" si="0"/>
        <v>0</v>
      </c>
      <c r="J4" s="40">
        <f t="shared" si="1"/>
        <v>0</v>
      </c>
      <c r="K4" s="65"/>
    </row>
    <row r="5" spans="1:11" ht="30" customHeight="1" x14ac:dyDescent="0.65">
      <c r="A5" s="26"/>
      <c r="B5" s="27">
        <v>16.666666800000002</v>
      </c>
      <c r="C5" s="28" t="s">
        <v>19</v>
      </c>
      <c r="D5" s="60"/>
      <c r="F5" s="37" t="s">
        <v>32</v>
      </c>
      <c r="G5" s="38">
        <v>6</v>
      </c>
      <c r="H5" s="39"/>
      <c r="I5" s="40">
        <f t="shared" si="0"/>
        <v>0</v>
      </c>
      <c r="J5" s="40">
        <f t="shared" si="1"/>
        <v>0</v>
      </c>
      <c r="K5" s="65"/>
    </row>
    <row r="6" spans="1:11" ht="30" customHeight="1" x14ac:dyDescent="0.65">
      <c r="A6" s="26"/>
      <c r="B6" s="27">
        <v>20.833333499999998</v>
      </c>
      <c r="C6" s="28" t="s">
        <v>30</v>
      </c>
      <c r="D6" s="60"/>
      <c r="F6" s="37" t="s">
        <v>33</v>
      </c>
      <c r="G6" s="38">
        <v>2</v>
      </c>
      <c r="H6" s="39"/>
      <c r="I6" s="40">
        <f t="shared" si="0"/>
        <v>0</v>
      </c>
      <c r="J6" s="40">
        <f t="shared" si="1"/>
        <v>0</v>
      </c>
      <c r="K6" s="65"/>
    </row>
    <row r="7" spans="1:11" ht="30" customHeight="1" x14ac:dyDescent="0.65">
      <c r="A7" s="26"/>
      <c r="B7" s="27">
        <v>25.000000199999999</v>
      </c>
      <c r="C7" s="28" t="s">
        <v>20</v>
      </c>
      <c r="D7" s="61"/>
      <c r="F7" s="37" t="s">
        <v>39</v>
      </c>
      <c r="G7" s="38">
        <v>3</v>
      </c>
      <c r="H7" s="39"/>
      <c r="I7" s="40">
        <f t="shared" si="0"/>
        <v>0</v>
      </c>
      <c r="J7" s="40">
        <f t="shared" si="1"/>
        <v>0</v>
      </c>
      <c r="K7" s="65"/>
    </row>
    <row r="8" spans="1:11" ht="30" customHeight="1" x14ac:dyDescent="0.65">
      <c r="A8" s="26"/>
      <c r="B8" s="27">
        <v>29.166666899999999</v>
      </c>
      <c r="C8" s="29" t="s">
        <v>31</v>
      </c>
      <c r="D8" s="59" t="s">
        <v>21</v>
      </c>
      <c r="F8" s="41" t="s">
        <v>34</v>
      </c>
      <c r="G8" s="42">
        <v>6</v>
      </c>
      <c r="H8" s="43"/>
      <c r="I8" s="44">
        <f t="shared" si="0"/>
        <v>0</v>
      </c>
      <c r="J8" s="44">
        <f t="shared" si="1"/>
        <v>0</v>
      </c>
      <c r="K8" s="64">
        <f>SUM(J8:J14)</f>
        <v>0</v>
      </c>
    </row>
    <row r="9" spans="1:11" ht="30" customHeight="1" x14ac:dyDescent="0.65">
      <c r="A9" s="26"/>
      <c r="B9" s="27">
        <v>33.333333600000003</v>
      </c>
      <c r="C9" s="29" t="s">
        <v>2</v>
      </c>
      <c r="D9" s="60"/>
      <c r="F9" s="41" t="s">
        <v>35</v>
      </c>
      <c r="G9" s="42">
        <v>6</v>
      </c>
      <c r="H9" s="43"/>
      <c r="I9" s="44">
        <f t="shared" si="0"/>
        <v>0</v>
      </c>
      <c r="J9" s="44">
        <f t="shared" si="1"/>
        <v>0</v>
      </c>
      <c r="K9" s="64"/>
    </row>
    <row r="10" spans="1:11" ht="30" customHeight="1" x14ac:dyDescent="0.65">
      <c r="A10" s="26"/>
      <c r="B10" s="27">
        <v>37.500000300000004</v>
      </c>
      <c r="C10" s="29" t="s">
        <v>29</v>
      </c>
      <c r="D10" s="60"/>
      <c r="F10" s="41" t="s">
        <v>36</v>
      </c>
      <c r="G10" s="42">
        <v>6</v>
      </c>
      <c r="H10" s="43"/>
      <c r="I10" s="44">
        <f t="shared" si="0"/>
        <v>0</v>
      </c>
      <c r="J10" s="44">
        <f t="shared" si="1"/>
        <v>0</v>
      </c>
      <c r="K10" s="64"/>
    </row>
    <row r="11" spans="1:11" ht="30" customHeight="1" x14ac:dyDescent="0.65">
      <c r="A11" s="26"/>
      <c r="B11" s="27">
        <v>41.666666999999997</v>
      </c>
      <c r="C11" s="30" t="s">
        <v>27</v>
      </c>
      <c r="D11" s="60"/>
      <c r="F11" s="41" t="s">
        <v>37</v>
      </c>
      <c r="G11" s="42">
        <v>18</v>
      </c>
      <c r="H11" s="43"/>
      <c r="I11" s="44">
        <f t="shared" si="0"/>
        <v>0</v>
      </c>
      <c r="J11" s="44">
        <f t="shared" si="1"/>
        <v>0</v>
      </c>
      <c r="K11" s="64"/>
    </row>
    <row r="12" spans="1:11" ht="30" customHeight="1" x14ac:dyDescent="0.65">
      <c r="A12" s="26"/>
      <c r="B12" s="27">
        <v>45.833333699999997</v>
      </c>
      <c r="C12" s="29" t="s">
        <v>4</v>
      </c>
      <c r="D12" s="60"/>
      <c r="F12" s="41" t="s">
        <v>38</v>
      </c>
      <c r="G12" s="42">
        <v>12</v>
      </c>
      <c r="H12" s="43"/>
      <c r="I12" s="44">
        <f t="shared" si="0"/>
        <v>0</v>
      </c>
      <c r="J12" s="44">
        <f t="shared" si="1"/>
        <v>0</v>
      </c>
      <c r="K12" s="64"/>
    </row>
    <row r="13" spans="1:11" ht="30" customHeight="1" x14ac:dyDescent="0.65">
      <c r="A13" s="26"/>
      <c r="B13" s="27">
        <v>50.000000399999998</v>
      </c>
      <c r="C13" s="29" t="s">
        <v>6</v>
      </c>
      <c r="D13" s="61"/>
      <c r="F13" s="41" t="s">
        <v>33</v>
      </c>
      <c r="G13" s="42">
        <v>3</v>
      </c>
      <c r="H13" s="43"/>
      <c r="I13" s="44">
        <f t="shared" si="0"/>
        <v>0</v>
      </c>
      <c r="J13" s="44">
        <f t="shared" si="1"/>
        <v>0</v>
      </c>
      <c r="K13" s="64"/>
    </row>
    <row r="14" spans="1:11" ht="30" customHeight="1" x14ac:dyDescent="0.65">
      <c r="A14" s="26"/>
      <c r="B14" s="27">
        <v>54.166667099999998</v>
      </c>
      <c r="C14" s="31" t="s">
        <v>7</v>
      </c>
      <c r="D14" s="59" t="s">
        <v>22</v>
      </c>
      <c r="F14" s="41" t="s">
        <v>39</v>
      </c>
      <c r="G14" s="42">
        <v>3</v>
      </c>
      <c r="H14" s="43"/>
      <c r="I14" s="44">
        <f t="shared" si="0"/>
        <v>0</v>
      </c>
      <c r="J14" s="44">
        <f t="shared" si="1"/>
        <v>0</v>
      </c>
      <c r="K14" s="64"/>
    </row>
    <row r="15" spans="1:11" ht="30" customHeight="1" x14ac:dyDescent="0.65">
      <c r="A15" s="26"/>
      <c r="B15" s="27">
        <v>58.333333799999998</v>
      </c>
      <c r="C15" s="31" t="s">
        <v>8</v>
      </c>
      <c r="D15" s="60"/>
      <c r="F15" s="45" t="s">
        <v>34</v>
      </c>
      <c r="G15" s="46">
        <v>6</v>
      </c>
      <c r="H15" s="47"/>
      <c r="I15" s="48">
        <f t="shared" si="0"/>
        <v>0</v>
      </c>
      <c r="J15" s="48">
        <f t="shared" si="1"/>
        <v>0</v>
      </c>
      <c r="K15" s="63">
        <f>SUM(J15:J21)</f>
        <v>0</v>
      </c>
    </row>
    <row r="16" spans="1:11" ht="30" customHeight="1" x14ac:dyDescent="0.65">
      <c r="A16" s="26"/>
      <c r="B16" s="27">
        <v>62.500000499999999</v>
      </c>
      <c r="C16" s="31" t="s">
        <v>3</v>
      </c>
      <c r="D16" s="60"/>
      <c r="F16" s="45" t="s">
        <v>35</v>
      </c>
      <c r="G16" s="46">
        <v>6</v>
      </c>
      <c r="H16" s="47"/>
      <c r="I16" s="48">
        <f t="shared" si="0"/>
        <v>0</v>
      </c>
      <c r="J16" s="48">
        <f t="shared" si="1"/>
        <v>0</v>
      </c>
      <c r="K16" s="63"/>
    </row>
    <row r="17" spans="1:11" ht="30" customHeight="1" x14ac:dyDescent="0.65">
      <c r="A17" s="26"/>
      <c r="B17" s="27">
        <v>66.666667200000006</v>
      </c>
      <c r="C17" s="31" t="s">
        <v>9</v>
      </c>
      <c r="D17" s="60"/>
      <c r="F17" s="45" t="s">
        <v>36</v>
      </c>
      <c r="G17" s="46">
        <v>6</v>
      </c>
      <c r="H17" s="47"/>
      <c r="I17" s="48">
        <f t="shared" si="0"/>
        <v>0</v>
      </c>
      <c r="J17" s="48">
        <f t="shared" si="1"/>
        <v>0</v>
      </c>
      <c r="K17" s="63"/>
    </row>
    <row r="18" spans="1:11" ht="30" customHeight="1" x14ac:dyDescent="0.65">
      <c r="A18" s="26"/>
      <c r="B18" s="27">
        <v>70.8333339</v>
      </c>
      <c r="C18" s="31" t="s">
        <v>5</v>
      </c>
      <c r="D18" s="60"/>
      <c r="F18" s="45" t="s">
        <v>37</v>
      </c>
      <c r="G18" s="46">
        <v>12</v>
      </c>
      <c r="H18" s="47"/>
      <c r="I18" s="48">
        <f t="shared" si="0"/>
        <v>0</v>
      </c>
      <c r="J18" s="48">
        <f t="shared" si="1"/>
        <v>0</v>
      </c>
      <c r="K18" s="63"/>
    </row>
    <row r="19" spans="1:11" ht="30" customHeight="1" x14ac:dyDescent="0.65">
      <c r="A19" s="26"/>
      <c r="B19" s="27">
        <v>75.000000600000007</v>
      </c>
      <c r="C19" s="31" t="s">
        <v>10</v>
      </c>
      <c r="D19" s="61"/>
      <c r="F19" s="45" t="s">
        <v>38</v>
      </c>
      <c r="G19" s="46">
        <v>14</v>
      </c>
      <c r="H19" s="47"/>
      <c r="I19" s="48">
        <f t="shared" si="0"/>
        <v>0</v>
      </c>
      <c r="J19" s="48">
        <f t="shared" si="1"/>
        <v>0</v>
      </c>
      <c r="K19" s="63"/>
    </row>
    <row r="20" spans="1:11" ht="30" customHeight="1" x14ac:dyDescent="0.65">
      <c r="A20" s="26"/>
      <c r="B20" s="27">
        <v>79.1666673</v>
      </c>
      <c r="C20" s="32" t="s">
        <v>11</v>
      </c>
      <c r="D20" s="59" t="s">
        <v>23</v>
      </c>
      <c r="F20" s="45" t="s">
        <v>33</v>
      </c>
      <c r="G20" s="46">
        <v>6</v>
      </c>
      <c r="H20" s="47"/>
      <c r="I20" s="48">
        <f t="shared" si="0"/>
        <v>0</v>
      </c>
      <c r="J20" s="48">
        <f t="shared" si="1"/>
        <v>0</v>
      </c>
      <c r="K20" s="63"/>
    </row>
    <row r="21" spans="1:11" ht="30" customHeight="1" x14ac:dyDescent="0.65">
      <c r="A21" s="26"/>
      <c r="B21" s="27">
        <v>83.333333999999994</v>
      </c>
      <c r="C21" s="32" t="s">
        <v>12</v>
      </c>
      <c r="D21" s="60"/>
      <c r="F21" s="45" t="s">
        <v>39</v>
      </c>
      <c r="G21" s="46">
        <v>6</v>
      </c>
      <c r="H21" s="47"/>
      <c r="I21" s="48">
        <f t="shared" si="0"/>
        <v>0</v>
      </c>
      <c r="J21" s="48">
        <f t="shared" si="1"/>
        <v>0</v>
      </c>
      <c r="K21" s="63"/>
    </row>
    <row r="22" spans="1:11" ht="30" customHeight="1" x14ac:dyDescent="0.65">
      <c r="A22" s="26"/>
      <c r="B22" s="27">
        <v>87.500000700000001</v>
      </c>
      <c r="C22" s="32" t="s">
        <v>13</v>
      </c>
      <c r="D22" s="60"/>
      <c r="F22" s="49" t="s">
        <v>34</v>
      </c>
      <c r="G22" s="50">
        <v>6</v>
      </c>
      <c r="H22" s="51"/>
      <c r="I22" s="52">
        <f t="shared" si="0"/>
        <v>0</v>
      </c>
      <c r="J22" s="52">
        <f t="shared" si="1"/>
        <v>0</v>
      </c>
      <c r="K22" s="62">
        <f>SUM(J22:J29)</f>
        <v>0</v>
      </c>
    </row>
    <row r="23" spans="1:11" ht="30" customHeight="1" x14ac:dyDescent="0.65">
      <c r="A23" s="26"/>
      <c r="B23" s="27">
        <v>91.666667399999994</v>
      </c>
      <c r="C23" s="32" t="s">
        <v>14</v>
      </c>
      <c r="D23" s="60"/>
      <c r="F23" s="49" t="s">
        <v>35</v>
      </c>
      <c r="G23" s="50">
        <v>6</v>
      </c>
      <c r="H23" s="51"/>
      <c r="I23" s="52">
        <f t="shared" si="0"/>
        <v>0</v>
      </c>
      <c r="J23" s="52">
        <f t="shared" si="1"/>
        <v>0</v>
      </c>
      <c r="K23" s="62"/>
    </row>
    <row r="24" spans="1:11" ht="30" customHeight="1" x14ac:dyDescent="0.65">
      <c r="A24" s="26"/>
      <c r="B24" s="27">
        <v>95.833334100000002</v>
      </c>
      <c r="C24" s="32" t="s">
        <v>15</v>
      </c>
      <c r="D24" s="60"/>
      <c r="F24" s="49" t="s">
        <v>36</v>
      </c>
      <c r="G24" s="50">
        <v>6</v>
      </c>
      <c r="H24" s="51"/>
      <c r="I24" s="52">
        <f t="shared" si="0"/>
        <v>0</v>
      </c>
      <c r="J24" s="52">
        <f t="shared" si="1"/>
        <v>0</v>
      </c>
      <c r="K24" s="62"/>
    </row>
    <row r="25" spans="1:11" ht="30" customHeight="1" x14ac:dyDescent="0.65">
      <c r="A25" s="26"/>
      <c r="B25" s="27">
        <v>100.0000008</v>
      </c>
      <c r="C25" s="32" t="s">
        <v>16</v>
      </c>
      <c r="D25" s="61"/>
      <c r="F25" s="49" t="s">
        <v>37</v>
      </c>
      <c r="G25" s="50">
        <v>12</v>
      </c>
      <c r="H25" s="51"/>
      <c r="I25" s="52">
        <f t="shared" si="0"/>
        <v>0</v>
      </c>
      <c r="J25" s="52">
        <f t="shared" si="1"/>
        <v>0</v>
      </c>
      <c r="K25" s="62"/>
    </row>
    <row r="26" spans="1:11" ht="25.05" customHeight="1" x14ac:dyDescent="0.65">
      <c r="F26" s="49" t="s">
        <v>53</v>
      </c>
      <c r="G26" s="50">
        <v>14</v>
      </c>
      <c r="H26" s="51"/>
      <c r="I26" s="52">
        <f t="shared" si="0"/>
        <v>0</v>
      </c>
      <c r="J26" s="52">
        <f t="shared" si="1"/>
        <v>0</v>
      </c>
      <c r="K26" s="62"/>
    </row>
    <row r="27" spans="1:11" ht="33.6" x14ac:dyDescent="0.65">
      <c r="F27" s="49" t="s">
        <v>33</v>
      </c>
      <c r="G27" s="50">
        <v>6</v>
      </c>
      <c r="H27" s="51"/>
      <c r="I27" s="52">
        <f t="shared" si="0"/>
        <v>0</v>
      </c>
      <c r="J27" s="52">
        <f t="shared" si="1"/>
        <v>0</v>
      </c>
      <c r="K27" s="62"/>
    </row>
    <row r="28" spans="1:11" ht="33.6" x14ac:dyDescent="0.65">
      <c r="F28" s="49" t="s">
        <v>39</v>
      </c>
      <c r="G28" s="50">
        <v>6</v>
      </c>
      <c r="H28" s="51"/>
      <c r="I28" s="52">
        <f t="shared" si="0"/>
        <v>0</v>
      </c>
      <c r="J28" s="52">
        <f t="shared" si="1"/>
        <v>0</v>
      </c>
      <c r="K28" s="62"/>
    </row>
    <row r="29" spans="1:11" ht="33.6" x14ac:dyDescent="0.65">
      <c r="F29" s="49" t="s">
        <v>40</v>
      </c>
      <c r="G29" s="50">
        <v>6</v>
      </c>
      <c r="H29" s="51"/>
      <c r="I29" s="52">
        <f t="shared" si="0"/>
        <v>0</v>
      </c>
      <c r="J29" s="52">
        <f t="shared" si="1"/>
        <v>0</v>
      </c>
      <c r="K29" s="62"/>
    </row>
    <row r="30" spans="1:11" ht="25.05" customHeight="1" x14ac:dyDescent="0.7">
      <c r="F30" s="54"/>
      <c r="G30" s="54"/>
      <c r="H30" s="54"/>
      <c r="I30" s="53">
        <f>SUM(I2:I29)</f>
        <v>0</v>
      </c>
      <c r="J30" s="53">
        <f>SUM(J2:J29)</f>
        <v>0</v>
      </c>
      <c r="K30" s="55"/>
    </row>
    <row r="31" spans="1:11" ht="25.05" customHeight="1" x14ac:dyDescent="0.35">
      <c r="J31"/>
    </row>
    <row r="34" spans="9:13" ht="25.05" customHeight="1" x14ac:dyDescent="0.35">
      <c r="I34" s="33"/>
      <c r="J34" s="33"/>
      <c r="K34" s="57"/>
      <c r="L34" s="33"/>
      <c r="M34" s="33"/>
    </row>
    <row r="35" spans="9:13" ht="25.05" customHeight="1" x14ac:dyDescent="0.35">
      <c r="I35" s="33"/>
      <c r="J35" s="33"/>
      <c r="K35" s="57"/>
      <c r="L35" s="33"/>
      <c r="M35" s="33"/>
    </row>
    <row r="36" spans="9:13" ht="25.05" customHeight="1" x14ac:dyDescent="0.35">
      <c r="I36" s="33"/>
      <c r="J36" s="58"/>
      <c r="K36" s="57"/>
      <c r="L36" s="33"/>
      <c r="M36" s="33"/>
    </row>
    <row r="37" spans="9:13" ht="25.05" customHeight="1" x14ac:dyDescent="0.35">
      <c r="I37" s="33"/>
      <c r="J37" s="58"/>
      <c r="K37" s="57"/>
      <c r="L37" s="33"/>
      <c r="M37" s="33"/>
    </row>
    <row r="38" spans="9:13" ht="25.05" customHeight="1" x14ac:dyDescent="0.35">
      <c r="I38" s="33"/>
      <c r="J38" s="58"/>
      <c r="K38" s="57"/>
      <c r="L38" s="33"/>
      <c r="M38" s="33"/>
    </row>
    <row r="39" spans="9:13" ht="25.05" customHeight="1" x14ac:dyDescent="0.35">
      <c r="I39" s="33"/>
      <c r="J39" s="58"/>
      <c r="K39" s="57"/>
      <c r="L39" s="33"/>
      <c r="M39" s="33"/>
    </row>
    <row r="40" spans="9:13" ht="25.05" customHeight="1" x14ac:dyDescent="0.35">
      <c r="I40" s="33"/>
      <c r="J40" s="33"/>
      <c r="K40" s="57"/>
      <c r="L40" s="33"/>
      <c r="M40" s="33"/>
    </row>
    <row r="41" spans="9:13" ht="25.05" customHeight="1" x14ac:dyDescent="0.35">
      <c r="I41" s="33"/>
      <c r="J41" s="33"/>
      <c r="K41" s="57"/>
      <c r="L41" s="33"/>
      <c r="M41" s="33"/>
    </row>
  </sheetData>
  <mergeCells count="8">
    <mergeCell ref="D20:D25"/>
    <mergeCell ref="D2:D7"/>
    <mergeCell ref="D8:D13"/>
    <mergeCell ref="D14:D19"/>
    <mergeCell ref="K22:K29"/>
    <mergeCell ref="K15:K21"/>
    <mergeCell ref="K8:K14"/>
    <mergeCell ref="K2:K7"/>
  </mergeCells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topLeftCell="A2" zoomScale="40" zoomScaleNormal="40" workbookViewId="0">
      <selection activeCell="A2" sqref="A2:A25"/>
    </sheetView>
  </sheetViews>
  <sheetFormatPr defaultColWidth="8.77734375" defaultRowHeight="25.05" customHeight="1" x14ac:dyDescent="0.35"/>
  <cols>
    <col min="1" max="1" width="21.88671875" style="2" bestFit="1" customWidth="1"/>
    <col min="2" max="2" width="23.77734375" style="2" bestFit="1" customWidth="1"/>
    <col min="3" max="3" width="133.77734375" style="1" bestFit="1" customWidth="1"/>
    <col min="4" max="4" width="86.33203125" style="1" bestFit="1" customWidth="1"/>
    <col min="5" max="5" width="8.77734375" style="1"/>
    <col min="6" max="6" width="71.5546875" style="1" customWidth="1"/>
    <col min="7" max="7" width="30.21875" style="1" customWidth="1"/>
    <col min="8" max="8" width="49.33203125" style="1" customWidth="1"/>
    <col min="9" max="9" width="33.77734375" style="1" customWidth="1"/>
    <col min="10" max="10" width="33.21875" style="1" customWidth="1"/>
    <col min="11" max="11" width="40.77734375" style="1" bestFit="1" customWidth="1"/>
    <col min="12" max="12" width="31.6640625" style="1" customWidth="1"/>
    <col min="13" max="16384" width="8.77734375" style="1"/>
  </cols>
  <sheetData>
    <row r="1" spans="1:12" s="3" customFormat="1" ht="30" customHeight="1" x14ac:dyDescent="0.5">
      <c r="A1" s="25" t="s">
        <v>18</v>
      </c>
      <c r="B1" s="25" t="s">
        <v>17</v>
      </c>
      <c r="C1" s="25" t="s">
        <v>24</v>
      </c>
      <c r="D1" s="25" t="s">
        <v>25</v>
      </c>
      <c r="E1" s="4"/>
      <c r="F1" s="5" t="s">
        <v>41</v>
      </c>
      <c r="G1" s="5" t="s">
        <v>42</v>
      </c>
      <c r="H1" s="5" t="s">
        <v>43</v>
      </c>
      <c r="I1" s="5" t="s">
        <v>44</v>
      </c>
      <c r="J1" s="5" t="s">
        <v>45</v>
      </c>
      <c r="K1" s="5" t="s">
        <v>46</v>
      </c>
    </row>
    <row r="2" spans="1:12" ht="30" customHeight="1" x14ac:dyDescent="0.5">
      <c r="A2" s="26"/>
      <c r="B2" s="27">
        <v>4.1666667000000004</v>
      </c>
      <c r="C2" s="28" t="s">
        <v>47</v>
      </c>
      <c r="D2" s="59" t="s">
        <v>49</v>
      </c>
      <c r="F2" s="7" t="s">
        <v>34</v>
      </c>
      <c r="G2" s="8">
        <v>5</v>
      </c>
      <c r="H2" s="9"/>
      <c r="I2" s="10">
        <f>G2*H2</f>
        <v>0</v>
      </c>
      <c r="J2" s="10">
        <f>1.3*I2</f>
        <v>0</v>
      </c>
      <c r="K2" s="11">
        <f>2*J2</f>
        <v>0</v>
      </c>
    </row>
    <row r="3" spans="1:12" ht="30" customHeight="1" x14ac:dyDescent="0.5">
      <c r="A3" s="26"/>
      <c r="B3" s="27">
        <v>8.3333334000000008</v>
      </c>
      <c r="C3" s="28" t="s">
        <v>50</v>
      </c>
      <c r="D3" s="60"/>
      <c r="F3" s="7" t="s">
        <v>35</v>
      </c>
      <c r="G3" s="8">
        <v>5</v>
      </c>
      <c r="H3" s="9"/>
      <c r="I3" s="10">
        <f t="shared" ref="I3:I25" si="0">G3*H3</f>
        <v>0</v>
      </c>
      <c r="J3" s="10">
        <f t="shared" ref="J3:J25" si="1">1.3*I3</f>
        <v>0</v>
      </c>
      <c r="K3" s="11">
        <f t="shared" ref="K3:K25" si="2">2*J3</f>
        <v>0</v>
      </c>
    </row>
    <row r="4" spans="1:12" ht="30" customHeight="1" x14ac:dyDescent="0.5">
      <c r="A4" s="26"/>
      <c r="B4" s="27">
        <v>12.500000099999999</v>
      </c>
      <c r="C4" s="28" t="s">
        <v>50</v>
      </c>
      <c r="D4" s="60"/>
      <c r="F4" s="7" t="s">
        <v>36</v>
      </c>
      <c r="G4" s="8">
        <v>5</v>
      </c>
      <c r="H4" s="9"/>
      <c r="I4" s="10">
        <f t="shared" si="0"/>
        <v>0</v>
      </c>
      <c r="J4" s="10">
        <f t="shared" si="1"/>
        <v>0</v>
      </c>
      <c r="K4" s="11">
        <f t="shared" si="2"/>
        <v>0</v>
      </c>
    </row>
    <row r="5" spans="1:12" ht="30" customHeight="1" x14ac:dyDescent="0.5">
      <c r="A5" s="26"/>
      <c r="B5" s="27">
        <v>16.666666800000002</v>
      </c>
      <c r="C5" s="28" t="s">
        <v>50</v>
      </c>
      <c r="D5" s="60"/>
      <c r="F5" s="7" t="s">
        <v>37</v>
      </c>
      <c r="G5" s="8">
        <v>5</v>
      </c>
      <c r="H5" s="9"/>
      <c r="I5" s="10">
        <f t="shared" si="0"/>
        <v>0</v>
      </c>
      <c r="J5" s="10">
        <f t="shared" si="1"/>
        <v>0</v>
      </c>
      <c r="K5" s="11">
        <f t="shared" si="2"/>
        <v>0</v>
      </c>
    </row>
    <row r="6" spans="1:12" ht="30" customHeight="1" x14ac:dyDescent="0.5">
      <c r="A6" s="26"/>
      <c r="B6" s="27">
        <v>20.833333499999998</v>
      </c>
      <c r="C6" s="28" t="s">
        <v>50</v>
      </c>
      <c r="D6" s="60"/>
      <c r="F6" s="7" t="s">
        <v>32</v>
      </c>
      <c r="G6" s="8">
        <v>5</v>
      </c>
      <c r="H6" s="9"/>
      <c r="I6" s="10">
        <f t="shared" si="0"/>
        <v>0</v>
      </c>
      <c r="J6" s="10">
        <f t="shared" si="1"/>
        <v>0</v>
      </c>
      <c r="K6" s="11">
        <f t="shared" si="2"/>
        <v>0</v>
      </c>
    </row>
    <row r="7" spans="1:12" ht="30" customHeight="1" x14ac:dyDescent="0.55000000000000004">
      <c r="A7" s="26"/>
      <c r="B7" s="27">
        <v>25.000000199999999</v>
      </c>
      <c r="C7" s="28" t="s">
        <v>50</v>
      </c>
      <c r="D7" s="61"/>
      <c r="F7" s="7" t="s">
        <v>33</v>
      </c>
      <c r="G7" s="8">
        <v>3</v>
      </c>
      <c r="H7" s="9"/>
      <c r="I7" s="10">
        <f t="shared" si="0"/>
        <v>0</v>
      </c>
      <c r="J7" s="10">
        <f t="shared" si="1"/>
        <v>0</v>
      </c>
      <c r="K7" s="11">
        <f t="shared" si="2"/>
        <v>0</v>
      </c>
      <c r="L7" s="6">
        <f>SUM(K2:K7)</f>
        <v>0</v>
      </c>
    </row>
    <row r="8" spans="1:12" ht="30" customHeight="1" x14ac:dyDescent="0.5">
      <c r="A8" s="26"/>
      <c r="B8" s="27">
        <v>29.166666899999999</v>
      </c>
      <c r="C8" s="29" t="s">
        <v>51</v>
      </c>
      <c r="D8" s="59" t="s">
        <v>49</v>
      </c>
      <c r="F8" s="34" t="s">
        <v>34</v>
      </c>
      <c r="G8" s="12">
        <v>5</v>
      </c>
      <c r="H8" s="13"/>
      <c r="I8" s="14">
        <f t="shared" si="0"/>
        <v>0</v>
      </c>
      <c r="J8" s="14">
        <f t="shared" si="1"/>
        <v>0</v>
      </c>
      <c r="K8" s="15">
        <f t="shared" si="2"/>
        <v>0</v>
      </c>
    </row>
    <row r="9" spans="1:12" ht="30" customHeight="1" x14ac:dyDescent="0.5">
      <c r="A9" s="26"/>
      <c r="B9" s="27">
        <v>33.333333600000003</v>
      </c>
      <c r="C9" s="29" t="s">
        <v>51</v>
      </c>
      <c r="D9" s="60"/>
      <c r="F9" s="34" t="s">
        <v>35</v>
      </c>
      <c r="G9" s="12">
        <v>5</v>
      </c>
      <c r="H9" s="13"/>
      <c r="I9" s="14">
        <f t="shared" si="0"/>
        <v>0</v>
      </c>
      <c r="J9" s="14">
        <f t="shared" si="1"/>
        <v>0</v>
      </c>
      <c r="K9" s="15">
        <f t="shared" si="2"/>
        <v>0</v>
      </c>
    </row>
    <row r="10" spans="1:12" ht="30" customHeight="1" x14ac:dyDescent="0.5">
      <c r="A10" s="26"/>
      <c r="B10" s="27">
        <v>37.500000300000004</v>
      </c>
      <c r="C10" s="29" t="s">
        <v>51</v>
      </c>
      <c r="D10" s="60"/>
      <c r="F10" s="34" t="s">
        <v>36</v>
      </c>
      <c r="G10" s="12">
        <v>5</v>
      </c>
      <c r="H10" s="13"/>
      <c r="I10" s="14">
        <f t="shared" si="0"/>
        <v>0</v>
      </c>
      <c r="J10" s="14">
        <f t="shared" si="1"/>
        <v>0</v>
      </c>
      <c r="K10" s="15">
        <f t="shared" si="2"/>
        <v>0</v>
      </c>
    </row>
    <row r="11" spans="1:12" ht="30" customHeight="1" x14ac:dyDescent="0.5">
      <c r="A11" s="26"/>
      <c r="B11" s="27">
        <v>41.666666999999997</v>
      </c>
      <c r="C11" s="29" t="s">
        <v>51</v>
      </c>
      <c r="D11" s="60"/>
      <c r="F11" s="34" t="s">
        <v>37</v>
      </c>
      <c r="G11" s="12">
        <v>5</v>
      </c>
      <c r="H11" s="13"/>
      <c r="I11" s="14">
        <f t="shared" si="0"/>
        <v>0</v>
      </c>
      <c r="J11" s="14">
        <f t="shared" si="1"/>
        <v>0</v>
      </c>
      <c r="K11" s="15">
        <f t="shared" si="2"/>
        <v>0</v>
      </c>
    </row>
    <row r="12" spans="1:12" ht="30" customHeight="1" x14ac:dyDescent="0.5">
      <c r="A12" s="26"/>
      <c r="B12" s="27">
        <v>45.833333699999997</v>
      </c>
      <c r="C12" s="29" t="s">
        <v>51</v>
      </c>
      <c r="D12" s="60"/>
      <c r="F12" s="34" t="s">
        <v>32</v>
      </c>
      <c r="G12" s="12">
        <v>5</v>
      </c>
      <c r="H12" s="13"/>
      <c r="I12" s="14">
        <f t="shared" si="0"/>
        <v>0</v>
      </c>
      <c r="J12" s="14">
        <f t="shared" si="1"/>
        <v>0</v>
      </c>
      <c r="K12" s="15">
        <f t="shared" si="2"/>
        <v>0</v>
      </c>
    </row>
    <row r="13" spans="1:12" ht="30" customHeight="1" x14ac:dyDescent="0.55000000000000004">
      <c r="A13" s="26"/>
      <c r="B13" s="27">
        <v>50.000000399999998</v>
      </c>
      <c r="C13" s="29" t="s">
        <v>51</v>
      </c>
      <c r="D13" s="61"/>
      <c r="F13" s="34" t="s">
        <v>33</v>
      </c>
      <c r="G13" s="12">
        <v>3</v>
      </c>
      <c r="H13" s="13"/>
      <c r="I13" s="14">
        <f t="shared" si="0"/>
        <v>0</v>
      </c>
      <c r="J13" s="14">
        <f t="shared" si="1"/>
        <v>0</v>
      </c>
      <c r="K13" s="15">
        <f t="shared" si="2"/>
        <v>0</v>
      </c>
      <c r="L13" s="6">
        <f>SUM(K8:K13)</f>
        <v>0</v>
      </c>
    </row>
    <row r="14" spans="1:12" ht="30" customHeight="1" x14ac:dyDescent="0.5">
      <c r="A14" s="26"/>
      <c r="B14" s="27">
        <v>54.166667099999998</v>
      </c>
      <c r="C14" s="31" t="s">
        <v>52</v>
      </c>
      <c r="D14" s="59" t="s">
        <v>49</v>
      </c>
      <c r="F14" s="35" t="s">
        <v>34</v>
      </c>
      <c r="G14" s="16">
        <v>5</v>
      </c>
      <c r="H14" s="17"/>
      <c r="I14" s="18">
        <f t="shared" si="0"/>
        <v>0</v>
      </c>
      <c r="J14" s="18">
        <f t="shared" si="1"/>
        <v>0</v>
      </c>
      <c r="K14" s="19">
        <f t="shared" si="2"/>
        <v>0</v>
      </c>
    </row>
    <row r="15" spans="1:12" ht="30" customHeight="1" x14ac:dyDescent="0.5">
      <c r="A15" s="26"/>
      <c r="B15" s="27">
        <v>58.333333799999998</v>
      </c>
      <c r="C15" s="31" t="s">
        <v>52</v>
      </c>
      <c r="D15" s="60"/>
      <c r="F15" s="35" t="s">
        <v>35</v>
      </c>
      <c r="G15" s="16">
        <v>5</v>
      </c>
      <c r="H15" s="17"/>
      <c r="I15" s="18">
        <f t="shared" si="0"/>
        <v>0</v>
      </c>
      <c r="J15" s="18">
        <f t="shared" si="1"/>
        <v>0</v>
      </c>
      <c r="K15" s="19">
        <f t="shared" si="2"/>
        <v>0</v>
      </c>
    </row>
    <row r="16" spans="1:12" ht="30" customHeight="1" x14ac:dyDescent="0.5">
      <c r="A16" s="26"/>
      <c r="B16" s="27">
        <v>62.500000499999999</v>
      </c>
      <c r="C16" s="31" t="s">
        <v>52</v>
      </c>
      <c r="D16" s="60"/>
      <c r="F16" s="35" t="s">
        <v>36</v>
      </c>
      <c r="G16" s="16">
        <v>5</v>
      </c>
      <c r="H16" s="17"/>
      <c r="I16" s="18">
        <f t="shared" si="0"/>
        <v>0</v>
      </c>
      <c r="J16" s="18">
        <f t="shared" si="1"/>
        <v>0</v>
      </c>
      <c r="K16" s="19">
        <f t="shared" si="2"/>
        <v>0</v>
      </c>
    </row>
    <row r="17" spans="1:12" ht="30" customHeight="1" x14ac:dyDescent="0.5">
      <c r="A17" s="26"/>
      <c r="B17" s="27">
        <v>66.666667200000006</v>
      </c>
      <c r="C17" s="31" t="s">
        <v>52</v>
      </c>
      <c r="D17" s="60"/>
      <c r="F17" s="35" t="s">
        <v>37</v>
      </c>
      <c r="G17" s="16">
        <v>5</v>
      </c>
      <c r="H17" s="17"/>
      <c r="I17" s="18">
        <f t="shared" si="0"/>
        <v>0</v>
      </c>
      <c r="J17" s="18">
        <f t="shared" si="1"/>
        <v>0</v>
      </c>
      <c r="K17" s="19">
        <f t="shared" si="2"/>
        <v>0</v>
      </c>
    </row>
    <row r="18" spans="1:12" ht="30" customHeight="1" x14ac:dyDescent="0.5">
      <c r="A18" s="26"/>
      <c r="B18" s="27">
        <v>70.8333339</v>
      </c>
      <c r="C18" s="31" t="s">
        <v>52</v>
      </c>
      <c r="D18" s="60"/>
      <c r="F18" s="35" t="s">
        <v>32</v>
      </c>
      <c r="G18" s="16">
        <v>5</v>
      </c>
      <c r="H18" s="17"/>
      <c r="I18" s="18">
        <f t="shared" si="0"/>
        <v>0</v>
      </c>
      <c r="J18" s="18">
        <f t="shared" si="1"/>
        <v>0</v>
      </c>
      <c r="K18" s="19">
        <f t="shared" si="2"/>
        <v>0</v>
      </c>
    </row>
    <row r="19" spans="1:12" ht="30" customHeight="1" x14ac:dyDescent="0.55000000000000004">
      <c r="A19" s="26"/>
      <c r="B19" s="27">
        <v>75.000000600000007</v>
      </c>
      <c r="C19" s="31" t="s">
        <v>52</v>
      </c>
      <c r="D19" s="61"/>
      <c r="F19" s="35" t="s">
        <v>33</v>
      </c>
      <c r="G19" s="16">
        <v>3</v>
      </c>
      <c r="H19" s="17"/>
      <c r="I19" s="18">
        <f t="shared" si="0"/>
        <v>0</v>
      </c>
      <c r="J19" s="18">
        <f t="shared" si="1"/>
        <v>0</v>
      </c>
      <c r="K19" s="19">
        <f t="shared" si="2"/>
        <v>0</v>
      </c>
      <c r="L19" s="6">
        <f>SUM(K14:K19)</f>
        <v>0</v>
      </c>
    </row>
    <row r="20" spans="1:12" ht="30" customHeight="1" x14ac:dyDescent="0.5">
      <c r="A20" s="26"/>
      <c r="B20" s="27">
        <v>79.1666673</v>
      </c>
      <c r="C20" s="32" t="s">
        <v>48</v>
      </c>
      <c r="D20" s="59" t="s">
        <v>49</v>
      </c>
      <c r="F20" s="20" t="s">
        <v>34</v>
      </c>
      <c r="G20" s="21">
        <v>5</v>
      </c>
      <c r="H20" s="22"/>
      <c r="I20" s="23">
        <f t="shared" si="0"/>
        <v>0</v>
      </c>
      <c r="J20" s="23">
        <f t="shared" si="1"/>
        <v>0</v>
      </c>
      <c r="K20" s="24">
        <f t="shared" si="2"/>
        <v>0</v>
      </c>
    </row>
    <row r="21" spans="1:12" ht="30" customHeight="1" x14ac:dyDescent="0.5">
      <c r="A21" s="26"/>
      <c r="B21" s="27">
        <v>83.333333999999994</v>
      </c>
      <c r="C21" s="32" t="s">
        <v>48</v>
      </c>
      <c r="D21" s="60"/>
      <c r="F21" s="20" t="s">
        <v>35</v>
      </c>
      <c r="G21" s="21">
        <v>5</v>
      </c>
      <c r="H21" s="22"/>
      <c r="I21" s="23">
        <f t="shared" si="0"/>
        <v>0</v>
      </c>
      <c r="J21" s="23">
        <f t="shared" si="1"/>
        <v>0</v>
      </c>
      <c r="K21" s="24">
        <f t="shared" si="2"/>
        <v>0</v>
      </c>
    </row>
    <row r="22" spans="1:12" ht="30" customHeight="1" x14ac:dyDescent="0.5">
      <c r="A22" s="26"/>
      <c r="B22" s="27">
        <v>87.500000700000001</v>
      </c>
      <c r="C22" s="32" t="s">
        <v>48</v>
      </c>
      <c r="D22" s="60"/>
      <c r="F22" s="20" t="s">
        <v>36</v>
      </c>
      <c r="G22" s="21">
        <v>5</v>
      </c>
      <c r="H22" s="22"/>
      <c r="I22" s="23">
        <f t="shared" si="0"/>
        <v>0</v>
      </c>
      <c r="J22" s="23">
        <f t="shared" si="1"/>
        <v>0</v>
      </c>
      <c r="K22" s="24">
        <f t="shared" si="2"/>
        <v>0</v>
      </c>
    </row>
    <row r="23" spans="1:12" ht="30" customHeight="1" x14ac:dyDescent="0.5">
      <c r="A23" s="26"/>
      <c r="B23" s="27">
        <v>91.666667399999994</v>
      </c>
      <c r="C23" s="32" t="s">
        <v>48</v>
      </c>
      <c r="D23" s="60"/>
      <c r="F23" s="20" t="s">
        <v>37</v>
      </c>
      <c r="G23" s="21">
        <v>5</v>
      </c>
      <c r="H23" s="22"/>
      <c r="I23" s="23">
        <f t="shared" si="0"/>
        <v>0</v>
      </c>
      <c r="J23" s="23">
        <f t="shared" si="1"/>
        <v>0</v>
      </c>
      <c r="K23" s="24">
        <f t="shared" si="2"/>
        <v>0</v>
      </c>
    </row>
    <row r="24" spans="1:12" ht="30" customHeight="1" x14ac:dyDescent="0.5">
      <c r="A24" s="26"/>
      <c r="B24" s="27">
        <v>95.833334100000002</v>
      </c>
      <c r="C24" s="32" t="s">
        <v>48</v>
      </c>
      <c r="D24" s="60"/>
      <c r="F24" s="20" t="s">
        <v>32</v>
      </c>
      <c r="G24" s="21">
        <v>5</v>
      </c>
      <c r="H24" s="22"/>
      <c r="I24" s="23">
        <f t="shared" si="0"/>
        <v>0</v>
      </c>
      <c r="J24" s="23">
        <f t="shared" si="1"/>
        <v>0</v>
      </c>
      <c r="K24" s="24">
        <f t="shared" si="2"/>
        <v>0</v>
      </c>
    </row>
    <row r="25" spans="1:12" ht="30" customHeight="1" x14ac:dyDescent="0.55000000000000004">
      <c r="A25" s="26"/>
      <c r="B25" s="27">
        <v>100.0000008</v>
      </c>
      <c r="C25" s="32" t="s">
        <v>48</v>
      </c>
      <c r="D25" s="61"/>
      <c r="F25" s="20" t="s">
        <v>33</v>
      </c>
      <c r="G25" s="21">
        <v>3</v>
      </c>
      <c r="H25" s="22"/>
      <c r="I25" s="23">
        <f t="shared" si="0"/>
        <v>0</v>
      </c>
      <c r="J25" s="23">
        <f t="shared" si="1"/>
        <v>0</v>
      </c>
      <c r="K25" s="24">
        <f t="shared" si="2"/>
        <v>0</v>
      </c>
      <c r="L25" s="6">
        <f>SUM(K20:K25)</f>
        <v>0</v>
      </c>
    </row>
    <row r="26" spans="1:12" ht="25.05" customHeight="1" x14ac:dyDescent="0.55000000000000004">
      <c r="F26" s="33"/>
      <c r="G26" s="33"/>
      <c r="H26" s="33"/>
      <c r="I26" s="6">
        <f>SUM(I2:I25)</f>
        <v>0</v>
      </c>
      <c r="J26" s="6">
        <f>1.3*I26</f>
        <v>0</v>
      </c>
      <c r="K26" s="6">
        <f>2*J26</f>
        <v>0</v>
      </c>
    </row>
  </sheetData>
  <mergeCells count="4">
    <mergeCell ref="D2:D7"/>
    <mergeCell ref="D8:D13"/>
    <mergeCell ref="D14:D19"/>
    <mergeCell ref="D20:D25"/>
  </mergeCells>
  <pageMargins left="0.7" right="0.7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zoomScale="55" zoomScaleNormal="55" workbookViewId="0">
      <selection activeCell="O41" sqref="O41"/>
    </sheetView>
  </sheetViews>
  <sheetFormatPr defaultColWidth="8.77734375" defaultRowHeight="25.05" customHeight="1" x14ac:dyDescent="0.35"/>
  <cols>
    <col min="1" max="2" width="8.77734375" style="2"/>
    <col min="3" max="16384" width="8.77734375" style="1"/>
  </cols>
  <sheetData/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2023-2025</vt:lpstr>
      <vt:lpstr>2026-2028</vt:lpstr>
      <vt:lpstr>2028-2031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2025-01-27T11:31:59Z</dcterms:modified>
</cp:coreProperties>
</file>