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hidePivotFieldList="1" autoCompressPictures="0"/>
  <bookViews>
    <workbookView xWindow="0" yWindow="0" windowWidth="30100" windowHeight="21740" tabRatio="500"/>
  </bookViews>
  <sheets>
    <sheet name="Paste" sheetId="1" r:id="rId1"/>
    <sheet name="Data source" sheetId="2" r:id="rId2"/>
    <sheet name="Summary" sheetId="3" r:id="rId3"/>
  </sheets>
  <definedNames>
    <definedName name="_xlnm._FilterDatabase" localSheetId="1" hidden="1">'Data source'!$A$1:$C$77</definedName>
    <definedName name="_xlnm._FilterDatabase" localSheetId="0" hidden="1">Paste!$A$1:$C$67</definedName>
  </definedNames>
  <calcPr calcId="140000" concurrentCalc="0"/>
  <pivotCaches>
    <pivotCache cacheId="14" r:id="rId4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68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3" i="1"/>
  <c r="C26" i="1"/>
  <c r="C3" i="1"/>
  <c r="C4" i="1"/>
  <c r="C6" i="1"/>
  <c r="C7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D26" i="1"/>
  <c r="C27" i="1"/>
  <c r="D27" i="1"/>
  <c r="C28" i="1"/>
  <c r="D28" i="1"/>
  <c r="C29" i="1"/>
  <c r="D29" i="1"/>
  <c r="C30" i="1"/>
  <c r="D30" i="1"/>
  <c r="C31" i="1"/>
  <c r="D31" i="1"/>
  <c r="C32" i="1"/>
  <c r="D32" i="1"/>
  <c r="C33" i="1"/>
  <c r="D33" i="1"/>
  <c r="C34" i="1"/>
  <c r="D34" i="1"/>
  <c r="C35" i="1"/>
  <c r="D35" i="1"/>
  <c r="C36" i="1"/>
  <c r="D36" i="1"/>
  <c r="C37" i="1"/>
  <c r="D37" i="1"/>
  <c r="C38" i="1"/>
  <c r="D38" i="1"/>
  <c r="C39" i="1"/>
  <c r="D39" i="1"/>
  <c r="C40" i="1"/>
  <c r="D40" i="1"/>
  <c r="C41" i="1"/>
  <c r="D41" i="1"/>
  <c r="C42" i="1"/>
  <c r="D42" i="1"/>
  <c r="C43" i="1"/>
  <c r="D43" i="1"/>
  <c r="C44" i="1"/>
  <c r="D44" i="1"/>
  <c r="C45" i="1"/>
  <c r="D45" i="1"/>
  <c r="C46" i="1"/>
  <c r="D46" i="1"/>
  <c r="C47" i="1"/>
  <c r="D47" i="1"/>
  <c r="C48" i="1"/>
  <c r="D48" i="1"/>
  <c r="C49" i="1"/>
  <c r="D49" i="1"/>
  <c r="C50" i="1"/>
  <c r="D50" i="1"/>
  <c r="C51" i="1"/>
  <c r="D51" i="1"/>
  <c r="C52" i="1"/>
  <c r="D52" i="1"/>
  <c r="D53" i="1"/>
  <c r="C54" i="1"/>
  <c r="D54" i="1"/>
  <c r="C55" i="1"/>
  <c r="D55" i="1"/>
  <c r="C56" i="1"/>
  <c r="D56" i="1"/>
  <c r="C57" i="1"/>
  <c r="D57" i="1"/>
  <c r="C58" i="1"/>
  <c r="D58" i="1"/>
  <c r="C59" i="1"/>
  <c r="D59" i="1"/>
  <c r="C60" i="1"/>
  <c r="D60" i="1"/>
  <c r="C61" i="1"/>
  <c r="D61" i="1"/>
  <c r="C62" i="1"/>
  <c r="D62" i="1"/>
  <c r="C63" i="1"/>
  <c r="D63" i="1"/>
  <c r="C64" i="1"/>
  <c r="D64" i="1"/>
  <c r="C65" i="1"/>
  <c r="D65" i="1"/>
  <c r="C66" i="1"/>
  <c r="D66" i="1"/>
  <c r="C67" i="1"/>
  <c r="D67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3" i="1"/>
  <c r="B53" i="1"/>
  <c r="B8" i="1"/>
  <c r="B5" i="1"/>
  <c r="B2" i="1"/>
</calcChain>
</file>

<file path=xl/sharedStrings.xml><?xml version="1.0" encoding="utf-8"?>
<sst xmlns="http://schemas.openxmlformats.org/spreadsheetml/2006/main" count="258" uniqueCount="131">
  <si>
    <t>RHEA ID</t>
  </si>
  <si>
    <t>LOG</t>
  </si>
  <si>
    <t>CHEBI ID</t>
  </si>
  <si>
    <t>CHEBI:71045</t>
  </si>
  <si>
    <t>35119</t>
  </si>
  <si>
    <t>34803</t>
  </si>
  <si>
    <t>CHEBI:57355</t>
  </si>
  <si>
    <t>11128</t>
  </si>
  <si>
    <t>19641</t>
  </si>
  <si>
    <t>13405</t>
  </si>
  <si>
    <t>11936</t>
  </si>
  <si>
    <t>12124</t>
  </si>
  <si>
    <t>15661</t>
  </si>
  <si>
    <t>35411</t>
  </si>
  <si>
    <t>10584</t>
  </si>
  <si>
    <t>35139</t>
  </si>
  <si>
    <t>35115</t>
  </si>
  <si>
    <t>22160</t>
  </si>
  <si>
    <t>34483</t>
  </si>
  <si>
    <t>CHEBI:71211</t>
  </si>
  <si>
    <t>CHEBI:57384</t>
  </si>
  <si>
    <t>18781</t>
  </si>
  <si>
    <t>12552</t>
  </si>
  <si>
    <t>24948</t>
  </si>
  <si>
    <t>15581</t>
  </si>
  <si>
    <t>26446</t>
  </si>
  <si>
    <t>34839</t>
  </si>
  <si>
    <t>35391</t>
  </si>
  <si>
    <t>28250</t>
  </si>
  <si>
    <t>19305</t>
  </si>
  <si>
    <t>32139</t>
  </si>
  <si>
    <t>35319</t>
  </si>
  <si>
    <t>11308</t>
  </si>
  <si>
    <t>35515</t>
  </si>
  <si>
    <t>35179</t>
  </si>
  <si>
    <t>12240</t>
  </si>
  <si>
    <t>34119</t>
  </si>
  <si>
    <t>18817</t>
  </si>
  <si>
    <t>23320</t>
  </si>
  <si>
    <t>18565</t>
  </si>
  <si>
    <t>34899</t>
  </si>
  <si>
    <t>23572</t>
  </si>
  <si>
    <t>35291</t>
  </si>
  <si>
    <t>22500</t>
  </si>
  <si>
    <t>34175</t>
  </si>
  <si>
    <t>17557</t>
  </si>
  <si>
    <t>22224</t>
  </si>
  <si>
    <t>22292</t>
  </si>
  <si>
    <t>13293</t>
  </si>
  <si>
    <t>35315</t>
  </si>
  <si>
    <t>35379</t>
  </si>
  <si>
    <t>32727</t>
  </si>
  <si>
    <t>35335</t>
  </si>
  <si>
    <t>21988</t>
  </si>
  <si>
    <t>35143</t>
  </si>
  <si>
    <t>13297</t>
  </si>
  <si>
    <t>20085</t>
  </si>
  <si>
    <t>21060</t>
  </si>
  <si>
    <t>35327</t>
  </si>
  <si>
    <t>COUNT</t>
  </si>
  <si>
    <t>Column Labels</t>
  </si>
  <si>
    <t>Row Labels</t>
  </si>
  <si>
    <t>Grand Total</t>
  </si>
  <si>
    <t>Count of RHEA ID</t>
  </si>
  <si>
    <t>2013-04-02 16:32:57,215 [INFO ] (RheaRecursiveReactionGetter,90): Loading reactions for CHEBI:71045</t>
  </si>
  <si>
    <t>2013-04-02 16:32:57,352 [INFO ] (RheaRecursiveReactionGetter,109): Loading reaction 35119</t>
  </si>
  <si>
    <t>2013-04-02 16:32:58,767 [INFO ] (RheaRecursiveReactionGetter,109): Loading reaction 34803</t>
  </si>
  <si>
    <t>2013-04-02 16:32:59,893 [INFO ] (RheaRecursiveReactionGetter,90): Loading reactions for CHEBI:71211</t>
  </si>
  <si>
    <t>2013-04-02 16:32:59,922 [INFO ] (RheaRecursiveReactionGetter,109): Loading reaction 35119</t>
  </si>
  <si>
    <t>2013-04-02 16:33:00,072 [INFO ] (RheaRecursiveReactionGetter,109): Loading reaction 35115</t>
  </si>
  <si>
    <t>2013-04-02 16:33:00,207 [INFO ] (RheaRecursiveReactionGetter,90): Loading reactions for CHEBI:57384</t>
  </si>
  <si>
    <t>2013-04-02 16:33:00,278 [INFO ] (RheaRecursiveReactionGetter,109): Loading reaction 35515</t>
  </si>
  <si>
    <t>2013-04-02 16:33:00,375 [INFO ] (RheaRecursiveReactionGetter,109): Loading reaction 23572</t>
  </si>
  <si>
    <t>2013-04-02 16:33:00,432 [INFO ] (RheaRecursiveReactionGetter,109): Loading reaction 21988</t>
  </si>
  <si>
    <t>2013-04-02 16:33:00,489 [INFO ] (RheaRecursiveReactionGetter,109): Loading reaction 34803</t>
  </si>
  <si>
    <t>2013-04-02 16:33:00,605 [INFO ] (RheaRecursiveReactionGetter,109): Loading reaction 11308</t>
  </si>
  <si>
    <t>2013-04-02 16:33:00,734 [INFO ] (RheaRecursiveReactionGetter,109): Loading reaction 11128</t>
  </si>
  <si>
    <t>2013-04-02 16:33:00,829 [INFO ] (RheaRecursiveReactionGetter,109): Loading reaction 35115</t>
  </si>
  <si>
    <t>2013-04-02 16:33:00,912 [INFO ] (RheaRecursiveReactionGetter,109): Loading reaction 18817</t>
  </si>
  <si>
    <t>2013-04-02 16:33:00,958 [INFO ] (RheaRecursiveReactionGetter,109): Loading reaction 32139</t>
  </si>
  <si>
    <t>2013-04-02 16:33:01,066 [INFO ] (RheaRecursiveReactionGetter,109): Loading reaction 13297</t>
  </si>
  <si>
    <t>2013-04-02 16:33:01,120 [INFO ] (RheaRecursiveReactionGetter,109): Loading reaction 15581</t>
  </si>
  <si>
    <t>2013-04-02 16:33:01,167 [INFO ] (RheaRecursiveReactionGetter,109): Loading reaction 13293</t>
  </si>
  <si>
    <t>2013-04-02 16:33:01,221 [INFO ] (RheaRecursiveReactionGetter,109): Loading reaction 22224</t>
  </si>
  <si>
    <t>2013-04-02 16:33:01,271 [INFO ] (RheaRecursiveReactionGetter,109): Loading reaction 19305</t>
  </si>
  <si>
    <t>2013-04-02 16:33:01,319 [INFO ] (RheaRecursiveReactionGetter,109): Loading reaction 11936</t>
  </si>
  <si>
    <t>2013-04-02 16:33:01,369 [INFO ] (RheaRecursiveReactionGetter,109): Loading reaction 35319</t>
  </si>
  <si>
    <t>2013-04-02 16:33:01,417 [INFO ] (RheaRecursiveReactionGetter,109): Loading reaction 26446</t>
  </si>
  <si>
    <t>2013-04-02 16:33:01,587 [INFO ] (RheaRecursiveReactionGetter,109): Loading reaction 24948</t>
  </si>
  <si>
    <t>2013-04-02 16:33:01,636 [INFO ] (RheaRecursiveReactionGetter,109): Loading reaction 34483</t>
  </si>
  <si>
    <t>2013-04-02 16:33:01,751 [INFO ] (RheaRecursiveReactionGetter,109): Loading reaction 34839</t>
  </si>
  <si>
    <t>2013-04-02 16:33:01,892 [INFO ] (RheaRecursiveReactionGetter,109): Loading reaction 35179</t>
  </si>
  <si>
    <t>2013-04-02 16:33:01,977 [INFO ] (RheaRecursiveReactionGetter,109): Loading reaction 23320</t>
  </si>
  <si>
    <t>2013-04-02 16:33:02,024 [INFO ] (RheaRecursiveReactionGetter,109): Loading reaction 35291</t>
  </si>
  <si>
    <t>2013-04-02 16:33:02,158 [INFO ] (RheaRecursiveReactionGetter,109): Loading reaction 34119</t>
  </si>
  <si>
    <t>2013-04-02 16:33:02,307 [INFO ] (RheaRecursiveReactionGetter,109): Loading reaction 35379</t>
  </si>
  <si>
    <t>2013-04-02 16:33:02,353 [INFO ] (RheaRecursiveReactionGetter,109): Loading reaction 20085</t>
  </si>
  <si>
    <t>2013-04-02 16:33:02,404 [INFO ] (RheaRecursiveReactionGetter,109): Loading reaction 18565</t>
  </si>
  <si>
    <t>2013-04-02 16:33:02,459 [INFO ] (RheaRecursiveReactionGetter,109): Loading reaction 12240</t>
  </si>
  <si>
    <t>2013-04-02 16:33:02,511 [INFO ] (RheaRecursiveReactionGetter,109): Loading reaction 22500</t>
  </si>
  <si>
    <t>2013-04-02 16:33:02,616 [INFO ] (RheaRecursiveReactionGetter,109): Loading reaction 18781</t>
  </si>
  <si>
    <t>2013-04-02 16:33:02,662 [INFO ] (RheaRecursiveReactionGetter,109): Loading reaction 35327</t>
  </si>
  <si>
    <t>2013-04-02 16:33:02,708 [INFO ] (RheaRecursiveReactionGetter,109): Loading reaction 32727</t>
  </si>
  <si>
    <t>2013-04-02 16:33:02,869 [INFO ] (RheaRecursiveReactionGetter,109): Loading reaction 35391</t>
  </si>
  <si>
    <t>2013-04-02 16:33:02,916 [INFO ] (RheaRecursiveReactionGetter,109): Loading reaction 21060</t>
  </si>
  <si>
    <t>2013-04-02 16:33:02,962 [INFO ] (RheaRecursiveReactionGetter,109): Loading reaction 28250</t>
  </si>
  <si>
    <t>2013-04-02 16:33:03,056 [INFO ] (RheaRecursiveReactionGetter,109): Loading reaction 12552</t>
  </si>
  <si>
    <t>2013-04-02 16:33:03,108 [INFO ] (RheaRecursiveReactionGetter,109): Loading reaction 35335</t>
  </si>
  <si>
    <t>2013-04-02 16:33:03,262 [INFO ] (RheaRecursiveReactionGetter,109): Loading reaction 35315</t>
  </si>
  <si>
    <t>2013-04-02 16:33:03,470 [INFO ] (RheaRecursiveReactionGetter,109): Loading reaction 35143</t>
  </si>
  <si>
    <t>2013-04-02 16:33:03,606 [INFO ] (RheaRecursiveReactionGetter,109): Loading reaction 22292</t>
  </si>
  <si>
    <t>2013-04-02 16:33:03,652 [INFO ] (RheaRecursiveReactionGetter,109): Loading reaction 34175</t>
  </si>
  <si>
    <t>2013-04-02 16:33:03,763 [INFO ] (RheaRecursiveReactionGetter,109): Loading reaction 34899</t>
  </si>
  <si>
    <t>2013-04-02 16:33:03,875 [INFO ] (RheaRecursiveReactionGetter,109): Loading reaction 17557</t>
  </si>
  <si>
    <t>2013-04-02 16:33:03,920 [INFO ] (RheaRecursiveReactionGetter,109): Loading reaction 10584</t>
  </si>
  <si>
    <t>2013-04-02 16:33:03,989 [INFO ] (RheaRecursiveReactionGetter,90): Loading reactions for CHEBI:57355</t>
  </si>
  <si>
    <t>2013-04-02 16:33:04,042 [INFO ] (RheaRecursiveReactionGetter,109): Loading reaction 35119</t>
  </si>
  <si>
    <t>2013-04-02 16:33:04,124 [INFO ] (RheaRecursiveReactionGetter,109): Loading reaction 19641</t>
  </si>
  <si>
    <t>2013-04-02 16:33:04,184 [INFO ] (RheaRecursiveReactionGetter,109): Loading reaction 34803</t>
  </si>
  <si>
    <t>2013-04-02 16:33:04,313 [INFO ] (RheaRecursiveReactionGetter,109): Loading reaction 11128</t>
  </si>
  <si>
    <t>2013-04-02 16:33:04,371 [INFO ] (RheaRecursiveReactionGetter,109): Loading reaction 12124</t>
  </si>
  <si>
    <t>2013-04-02 16:33:04,425 [INFO ] (RheaRecursiveReactionGetter,109): Loading reaction 35411</t>
  </si>
  <si>
    <t>2013-04-02 16:33:04,510 [INFO ] (RheaRecursiveReactionGetter,109): Loading reaction 35115</t>
  </si>
  <si>
    <t>2013-04-02 16:33:04,590 [INFO ] (RheaRecursiveReactionGetter,109): Loading reaction 13405</t>
  </si>
  <si>
    <t>2013-04-02 16:33:04,636 [INFO ] (RheaRecursiveReactionGetter,109): Loading reaction 35139</t>
  </si>
  <si>
    <t>2013-04-02 16:33:04,715 [INFO ] (RheaRecursiveReactionGetter,109): Loading reaction 11936</t>
  </si>
  <si>
    <t>2013-04-02 16:33:04,763 [INFO ] (RheaRecursiveReactionGetter,109): Loading reaction 15661</t>
  </si>
  <si>
    <t>2013-04-02 16:33:04,934 [INFO ] (RheaRecursiveReactionGetter,109): Loading reaction 22160</t>
  </si>
  <si>
    <t>2013-04-02 16:33:04,979 [INFO ] (RheaRecursiveReactionGetter,109): Loading reaction 34483</t>
  </si>
  <si>
    <t>2013-04-02 16:33:05,086 [INFO ] (RheaRecursiveReactionGetter,109): Loading reaction 10584</t>
  </si>
  <si>
    <t>UNIQUE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</si>
</sst>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0" applyFont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pivotCacheDefinition" Target="pivotCache/pivotCacheDefinition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onesa" refreshedDate="41366.69979849537" createdVersion="4" refreshedVersion="4" minRefreshableVersion="3" recordCount="62">
  <cacheSource type="worksheet">
    <worksheetSource ref="A1:B63" sheet="Data source"/>
  </cacheSource>
  <cacheFields count="2">
    <cacheField name="CHEBI ID" numFmtId="0">
      <sharedItems count="4">
        <s v="CHEBI:71045"/>
        <s v="CHEBI:71211"/>
        <s v="CHEBI:57384"/>
        <s v="CHEBI:57355"/>
      </sharedItems>
    </cacheField>
    <cacheField name="RHEA ID" numFmtId="0">
      <sharedItems count="52">
        <s v="35119"/>
        <s v="34803"/>
        <s v="35115"/>
        <s v="35515"/>
        <s v="23572"/>
        <s v="21988"/>
        <s v="11308"/>
        <s v="11128"/>
        <s v="18817"/>
        <s v="32139"/>
        <s v="13297"/>
        <s v="15581"/>
        <s v="13293"/>
        <s v="22224"/>
        <s v="19305"/>
        <s v="11936"/>
        <s v="35319"/>
        <s v="26446"/>
        <s v="24948"/>
        <s v="34483"/>
        <s v="34839"/>
        <s v="35179"/>
        <s v="23320"/>
        <s v="35291"/>
        <s v="34119"/>
        <s v="35379"/>
        <s v="20085"/>
        <s v="18565"/>
        <s v="12240"/>
        <s v="22500"/>
        <s v="18781"/>
        <s v="35327"/>
        <s v="32727"/>
        <s v="35391"/>
        <s v="21060"/>
        <s v="28250"/>
        <s v="12552"/>
        <s v="35335"/>
        <s v="35315"/>
        <s v="35143"/>
        <s v="22292"/>
        <s v="34175"/>
        <s v="34899"/>
        <s v="17557"/>
        <s v="10584"/>
        <s v="19641"/>
        <s v="12124"/>
        <s v="35411"/>
        <s v="13405"/>
        <s v="35139"/>
        <s v="15661"/>
        <s v="2216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2">
  <r>
    <x v="0"/>
    <x v="0"/>
  </r>
  <r>
    <x v="0"/>
    <x v="1"/>
  </r>
  <r>
    <x v="1"/>
    <x v="0"/>
  </r>
  <r>
    <x v="1"/>
    <x v="2"/>
  </r>
  <r>
    <x v="2"/>
    <x v="3"/>
  </r>
  <r>
    <x v="2"/>
    <x v="4"/>
  </r>
  <r>
    <x v="2"/>
    <x v="5"/>
  </r>
  <r>
    <x v="2"/>
    <x v="1"/>
  </r>
  <r>
    <x v="2"/>
    <x v="6"/>
  </r>
  <r>
    <x v="2"/>
    <x v="7"/>
  </r>
  <r>
    <x v="2"/>
    <x v="2"/>
  </r>
  <r>
    <x v="2"/>
    <x v="8"/>
  </r>
  <r>
    <x v="2"/>
    <x v="9"/>
  </r>
  <r>
    <x v="2"/>
    <x v="10"/>
  </r>
  <r>
    <x v="2"/>
    <x v="11"/>
  </r>
  <r>
    <x v="2"/>
    <x v="12"/>
  </r>
  <r>
    <x v="2"/>
    <x v="13"/>
  </r>
  <r>
    <x v="2"/>
    <x v="14"/>
  </r>
  <r>
    <x v="2"/>
    <x v="15"/>
  </r>
  <r>
    <x v="2"/>
    <x v="16"/>
  </r>
  <r>
    <x v="2"/>
    <x v="17"/>
  </r>
  <r>
    <x v="2"/>
    <x v="18"/>
  </r>
  <r>
    <x v="2"/>
    <x v="19"/>
  </r>
  <r>
    <x v="2"/>
    <x v="20"/>
  </r>
  <r>
    <x v="2"/>
    <x v="21"/>
  </r>
  <r>
    <x v="2"/>
    <x v="22"/>
  </r>
  <r>
    <x v="2"/>
    <x v="23"/>
  </r>
  <r>
    <x v="2"/>
    <x v="24"/>
  </r>
  <r>
    <x v="2"/>
    <x v="25"/>
  </r>
  <r>
    <x v="2"/>
    <x v="26"/>
  </r>
  <r>
    <x v="2"/>
    <x v="27"/>
  </r>
  <r>
    <x v="2"/>
    <x v="28"/>
  </r>
  <r>
    <x v="2"/>
    <x v="29"/>
  </r>
  <r>
    <x v="2"/>
    <x v="30"/>
  </r>
  <r>
    <x v="2"/>
    <x v="31"/>
  </r>
  <r>
    <x v="2"/>
    <x v="32"/>
  </r>
  <r>
    <x v="2"/>
    <x v="33"/>
  </r>
  <r>
    <x v="2"/>
    <x v="34"/>
  </r>
  <r>
    <x v="2"/>
    <x v="35"/>
  </r>
  <r>
    <x v="2"/>
    <x v="36"/>
  </r>
  <r>
    <x v="2"/>
    <x v="37"/>
  </r>
  <r>
    <x v="2"/>
    <x v="38"/>
  </r>
  <r>
    <x v="2"/>
    <x v="39"/>
  </r>
  <r>
    <x v="2"/>
    <x v="40"/>
  </r>
  <r>
    <x v="2"/>
    <x v="41"/>
  </r>
  <r>
    <x v="2"/>
    <x v="42"/>
  </r>
  <r>
    <x v="2"/>
    <x v="43"/>
  </r>
  <r>
    <x v="2"/>
    <x v="44"/>
  </r>
  <r>
    <x v="3"/>
    <x v="0"/>
  </r>
  <r>
    <x v="3"/>
    <x v="45"/>
  </r>
  <r>
    <x v="3"/>
    <x v="1"/>
  </r>
  <r>
    <x v="3"/>
    <x v="7"/>
  </r>
  <r>
    <x v="3"/>
    <x v="46"/>
  </r>
  <r>
    <x v="3"/>
    <x v="47"/>
  </r>
  <r>
    <x v="3"/>
    <x v="2"/>
  </r>
  <r>
    <x v="3"/>
    <x v="48"/>
  </r>
  <r>
    <x v="3"/>
    <x v="49"/>
  </r>
  <r>
    <x v="3"/>
    <x v="15"/>
  </r>
  <r>
    <x v="3"/>
    <x v="50"/>
  </r>
  <r>
    <x v="3"/>
    <x v="51"/>
  </r>
  <r>
    <x v="3"/>
    <x v="19"/>
  </r>
  <r>
    <x v="3"/>
    <x v="4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1:F55" firstHeaderRow="1" firstDataRow="2" firstDataCol="1"/>
  <pivotFields count="2">
    <pivotField axis="axisCol" showAll="0">
      <items count="5">
        <item x="3"/>
        <item x="2"/>
        <item x="0"/>
        <item x="1"/>
        <item t="default"/>
      </items>
    </pivotField>
    <pivotField axis="axisRow" dataField="1" showAll="0">
      <items count="53">
        <item x="44"/>
        <item x="7"/>
        <item x="6"/>
        <item x="15"/>
        <item x="46"/>
        <item x="28"/>
        <item x="36"/>
        <item x="12"/>
        <item x="10"/>
        <item x="48"/>
        <item x="11"/>
        <item x="50"/>
        <item x="43"/>
        <item x="27"/>
        <item x="30"/>
        <item x="8"/>
        <item x="14"/>
        <item x="45"/>
        <item x="26"/>
        <item x="34"/>
        <item x="5"/>
        <item x="51"/>
        <item x="13"/>
        <item x="40"/>
        <item x="29"/>
        <item x="22"/>
        <item x="4"/>
        <item x="18"/>
        <item x="17"/>
        <item x="35"/>
        <item x="9"/>
        <item x="32"/>
        <item x="24"/>
        <item x="41"/>
        <item x="19"/>
        <item x="1"/>
        <item x="20"/>
        <item x="42"/>
        <item x="2"/>
        <item x="0"/>
        <item x="49"/>
        <item x="39"/>
        <item x="21"/>
        <item x="23"/>
        <item x="38"/>
        <item x="16"/>
        <item x="31"/>
        <item x="37"/>
        <item x="25"/>
        <item x="33"/>
        <item x="47"/>
        <item x="3"/>
        <item t="default"/>
      </items>
    </pivotField>
  </pivotFields>
  <rowFields count="1">
    <field x="1"/>
  </rowFields>
  <rowItems count="5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name="Count of RHEA ID" fld="1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topLeftCell="C1" workbookViewId="0">
      <selection activeCell="E68" sqref="E68"/>
    </sheetView>
  </sheetViews>
  <sheetFormatPr baseColWidth="10" defaultRowHeight="15" x14ac:dyDescent="0"/>
  <cols>
    <col min="1" max="2" width="95.1640625" customWidth="1"/>
    <col min="3" max="3" width="47.33203125" customWidth="1"/>
    <col min="4" max="4" width="14.5" customWidth="1"/>
    <col min="8" max="8" width="32.1640625" customWidth="1"/>
  </cols>
  <sheetData>
    <row r="1" spans="1:5">
      <c r="A1" t="s">
        <v>1</v>
      </c>
      <c r="B1" t="s">
        <v>2</v>
      </c>
      <c r="C1" t="s">
        <v>0</v>
      </c>
      <c r="D1" t="s">
        <v>130</v>
      </c>
    </row>
    <row r="2" spans="1:5">
      <c r="A2" t="s">
        <v>64</v>
      </c>
      <c r="B2" t="str">
        <f>RIGHT(A2,11)</f>
        <v>CHEBI:71045</v>
      </c>
    </row>
    <row r="3" spans="1:5">
      <c r="A3" t="s">
        <v>65</v>
      </c>
      <c r="C3" t="str">
        <f t="shared" ref="C3:C65" si="0">RIGHT(A3,5)</f>
        <v>35119</v>
      </c>
      <c r="D3">
        <f>COUNTIF($C$3:C3,C3)</f>
        <v>1</v>
      </c>
      <c r="E3">
        <f>COUNTIF(D3,1)</f>
        <v>1</v>
      </c>
    </row>
    <row r="4" spans="1:5">
      <c r="A4" t="s">
        <v>66</v>
      </c>
      <c r="C4" t="str">
        <f t="shared" si="0"/>
        <v>34803</v>
      </c>
      <c r="D4">
        <f>COUNTIF($C$3:C4,C4)</f>
        <v>1</v>
      </c>
      <c r="E4">
        <f t="shared" ref="E4:E67" si="1">COUNTIF(D4,1)</f>
        <v>1</v>
      </c>
    </row>
    <row r="5" spans="1:5">
      <c r="A5" t="s">
        <v>67</v>
      </c>
      <c r="B5" t="str">
        <f>RIGHT(A5,11)</f>
        <v>CHEBI:71211</v>
      </c>
      <c r="D5">
        <f>COUNTIF($C$3:C5,C5)</f>
        <v>0</v>
      </c>
      <c r="E5">
        <f t="shared" si="1"/>
        <v>0</v>
      </c>
    </row>
    <row r="6" spans="1:5">
      <c r="A6" t="s">
        <v>68</v>
      </c>
      <c r="C6" t="str">
        <f t="shared" si="0"/>
        <v>35119</v>
      </c>
      <c r="D6">
        <f>COUNTIF($C$3:C6,C6)</f>
        <v>2</v>
      </c>
      <c r="E6">
        <f t="shared" si="1"/>
        <v>0</v>
      </c>
    </row>
    <row r="7" spans="1:5">
      <c r="A7" t="s">
        <v>69</v>
      </c>
      <c r="C7" t="str">
        <f t="shared" si="0"/>
        <v>35115</v>
      </c>
      <c r="D7">
        <f>COUNTIF($C$3:C7,C7)</f>
        <v>1</v>
      </c>
      <c r="E7">
        <f t="shared" si="1"/>
        <v>1</v>
      </c>
    </row>
    <row r="8" spans="1:5">
      <c r="A8" t="s">
        <v>70</v>
      </c>
      <c r="B8" t="str">
        <f>RIGHT(A8,11)</f>
        <v>CHEBI:57384</v>
      </c>
      <c r="D8">
        <f>COUNTIF($C$3:C8,C8)</f>
        <v>0</v>
      </c>
      <c r="E8">
        <f t="shared" si="1"/>
        <v>0</v>
      </c>
    </row>
    <row r="9" spans="1:5">
      <c r="A9" t="s">
        <v>71</v>
      </c>
      <c r="C9" t="str">
        <f t="shared" si="0"/>
        <v>35515</v>
      </c>
      <c r="D9">
        <f>COUNTIF($C$3:C9,C9)</f>
        <v>1</v>
      </c>
      <c r="E9">
        <f t="shared" si="1"/>
        <v>1</v>
      </c>
    </row>
    <row r="10" spans="1:5">
      <c r="A10" t="s">
        <v>72</v>
      </c>
      <c r="C10" t="str">
        <f t="shared" si="0"/>
        <v>23572</v>
      </c>
      <c r="D10">
        <f>COUNTIF($C$3:C10,C10)</f>
        <v>1</v>
      </c>
      <c r="E10">
        <f t="shared" si="1"/>
        <v>1</v>
      </c>
    </row>
    <row r="11" spans="1:5">
      <c r="A11" t="s">
        <v>73</v>
      </c>
      <c r="C11" t="str">
        <f t="shared" si="0"/>
        <v>21988</v>
      </c>
      <c r="D11">
        <f>COUNTIF($C$3:C11,C11)</f>
        <v>1</v>
      </c>
      <c r="E11">
        <f t="shared" si="1"/>
        <v>1</v>
      </c>
    </row>
    <row r="12" spans="1:5">
      <c r="A12" t="s">
        <v>74</v>
      </c>
      <c r="C12" t="str">
        <f t="shared" si="0"/>
        <v>34803</v>
      </c>
      <c r="D12">
        <f>COUNTIF($C$3:C12,C12)</f>
        <v>2</v>
      </c>
      <c r="E12">
        <f t="shared" si="1"/>
        <v>0</v>
      </c>
    </row>
    <row r="13" spans="1:5">
      <c r="A13" t="s">
        <v>75</v>
      </c>
      <c r="C13" t="str">
        <f t="shared" si="0"/>
        <v>11308</v>
      </c>
      <c r="D13">
        <f>COUNTIF($C$3:C13,C13)</f>
        <v>1</v>
      </c>
      <c r="E13">
        <f t="shared" si="1"/>
        <v>1</v>
      </c>
    </row>
    <row r="14" spans="1:5">
      <c r="A14" t="s">
        <v>76</v>
      </c>
      <c r="C14" t="str">
        <f t="shared" si="0"/>
        <v>11128</v>
      </c>
      <c r="D14">
        <f>COUNTIF($C$3:C14,C14)</f>
        <v>1</v>
      </c>
      <c r="E14">
        <f t="shared" si="1"/>
        <v>1</v>
      </c>
    </row>
    <row r="15" spans="1:5">
      <c r="A15" t="s">
        <v>77</v>
      </c>
      <c r="C15" t="str">
        <f t="shared" si="0"/>
        <v>35115</v>
      </c>
      <c r="D15">
        <f>COUNTIF($C$3:C15,C15)</f>
        <v>2</v>
      </c>
      <c r="E15">
        <f t="shared" si="1"/>
        <v>0</v>
      </c>
    </row>
    <row r="16" spans="1:5">
      <c r="A16" t="s">
        <v>78</v>
      </c>
      <c r="C16" t="str">
        <f t="shared" si="0"/>
        <v>18817</v>
      </c>
      <c r="D16">
        <f>COUNTIF($C$3:C16,C16)</f>
        <v>1</v>
      </c>
      <c r="E16">
        <f t="shared" si="1"/>
        <v>1</v>
      </c>
    </row>
    <row r="17" spans="1:5">
      <c r="A17" t="s">
        <v>79</v>
      </c>
      <c r="C17" t="str">
        <f t="shared" si="0"/>
        <v>32139</v>
      </c>
      <c r="D17">
        <f>COUNTIF($C$3:C17,C17)</f>
        <v>1</v>
      </c>
      <c r="E17">
        <f t="shared" si="1"/>
        <v>1</v>
      </c>
    </row>
    <row r="18" spans="1:5">
      <c r="A18" t="s">
        <v>80</v>
      </c>
      <c r="C18" t="str">
        <f t="shared" si="0"/>
        <v>13297</v>
      </c>
      <c r="D18">
        <f>COUNTIF($C$3:C18,C18)</f>
        <v>1</v>
      </c>
      <c r="E18">
        <f t="shared" si="1"/>
        <v>1</v>
      </c>
    </row>
    <row r="19" spans="1:5">
      <c r="A19" t="s">
        <v>81</v>
      </c>
      <c r="C19" t="str">
        <f t="shared" si="0"/>
        <v>15581</v>
      </c>
      <c r="D19">
        <f>COUNTIF($C$3:C19,C19)</f>
        <v>1</v>
      </c>
      <c r="E19">
        <f t="shared" si="1"/>
        <v>1</v>
      </c>
    </row>
    <row r="20" spans="1:5">
      <c r="A20" t="s">
        <v>82</v>
      </c>
      <c r="C20" t="str">
        <f t="shared" si="0"/>
        <v>13293</v>
      </c>
      <c r="D20">
        <f>COUNTIF($C$3:C20,C20)</f>
        <v>1</v>
      </c>
      <c r="E20">
        <f t="shared" si="1"/>
        <v>1</v>
      </c>
    </row>
    <row r="21" spans="1:5">
      <c r="A21" t="s">
        <v>83</v>
      </c>
      <c r="C21" t="str">
        <f t="shared" si="0"/>
        <v>22224</v>
      </c>
      <c r="D21">
        <f>COUNTIF($C$3:C21,C21)</f>
        <v>1</v>
      </c>
      <c r="E21">
        <f t="shared" si="1"/>
        <v>1</v>
      </c>
    </row>
    <row r="22" spans="1:5">
      <c r="A22" t="s">
        <v>84</v>
      </c>
      <c r="C22" t="str">
        <f t="shared" si="0"/>
        <v>19305</v>
      </c>
      <c r="D22">
        <f>COUNTIF($C$3:C22,C22)</f>
        <v>1</v>
      </c>
      <c r="E22">
        <f t="shared" si="1"/>
        <v>1</v>
      </c>
    </row>
    <row r="23" spans="1:5">
      <c r="A23" t="s">
        <v>85</v>
      </c>
      <c r="C23" t="str">
        <f t="shared" si="0"/>
        <v>11936</v>
      </c>
      <c r="D23">
        <f>COUNTIF($C$3:C23,C23)</f>
        <v>1</v>
      </c>
      <c r="E23">
        <f t="shared" si="1"/>
        <v>1</v>
      </c>
    </row>
    <row r="24" spans="1:5">
      <c r="A24" t="s">
        <v>86</v>
      </c>
      <c r="C24" t="str">
        <f t="shared" si="0"/>
        <v>35319</v>
      </c>
      <c r="D24">
        <f>COUNTIF($C$3:C24,C24)</f>
        <v>1</v>
      </c>
      <c r="E24">
        <f t="shared" si="1"/>
        <v>1</v>
      </c>
    </row>
    <row r="25" spans="1:5">
      <c r="A25" t="s">
        <v>87</v>
      </c>
      <c r="C25" t="str">
        <f t="shared" si="0"/>
        <v>26446</v>
      </c>
      <c r="D25">
        <f>COUNTIF($C$3:C25,C25)</f>
        <v>1</v>
      </c>
      <c r="E25">
        <f t="shared" si="1"/>
        <v>1</v>
      </c>
    </row>
    <row r="26" spans="1:5">
      <c r="A26" t="s">
        <v>88</v>
      </c>
      <c r="C26" t="str">
        <f t="shared" si="0"/>
        <v>24948</v>
      </c>
      <c r="D26">
        <f>COUNTIF($C$3:C26,C26)</f>
        <v>1</v>
      </c>
      <c r="E26">
        <f t="shared" si="1"/>
        <v>1</v>
      </c>
    </row>
    <row r="27" spans="1:5">
      <c r="A27" t="s">
        <v>89</v>
      </c>
      <c r="C27" t="str">
        <f t="shared" si="0"/>
        <v>34483</v>
      </c>
      <c r="D27">
        <f>COUNTIF($C$3:C27,C27)</f>
        <v>1</v>
      </c>
      <c r="E27">
        <f t="shared" si="1"/>
        <v>1</v>
      </c>
    </row>
    <row r="28" spans="1:5">
      <c r="A28" t="s">
        <v>90</v>
      </c>
      <c r="C28" t="str">
        <f t="shared" si="0"/>
        <v>34839</v>
      </c>
      <c r="D28">
        <f>COUNTIF($C$3:C28,C28)</f>
        <v>1</v>
      </c>
      <c r="E28">
        <f t="shared" si="1"/>
        <v>1</v>
      </c>
    </row>
    <row r="29" spans="1:5">
      <c r="A29" t="s">
        <v>91</v>
      </c>
      <c r="C29" t="str">
        <f t="shared" si="0"/>
        <v>35179</v>
      </c>
      <c r="D29">
        <f>COUNTIF($C$3:C29,C29)</f>
        <v>1</v>
      </c>
      <c r="E29">
        <f t="shared" si="1"/>
        <v>1</v>
      </c>
    </row>
    <row r="30" spans="1:5">
      <c r="A30" t="s">
        <v>92</v>
      </c>
      <c r="C30" t="str">
        <f t="shared" si="0"/>
        <v>23320</v>
      </c>
      <c r="D30">
        <f>COUNTIF($C$3:C30,C30)</f>
        <v>1</v>
      </c>
      <c r="E30">
        <f t="shared" si="1"/>
        <v>1</v>
      </c>
    </row>
    <row r="31" spans="1:5">
      <c r="A31" t="s">
        <v>93</v>
      </c>
      <c r="C31" t="str">
        <f t="shared" si="0"/>
        <v>35291</v>
      </c>
      <c r="D31">
        <f>COUNTIF($C$3:C31,C31)</f>
        <v>1</v>
      </c>
      <c r="E31">
        <f t="shared" si="1"/>
        <v>1</v>
      </c>
    </row>
    <row r="32" spans="1:5">
      <c r="A32" t="s">
        <v>94</v>
      </c>
      <c r="C32" t="str">
        <f t="shared" si="0"/>
        <v>34119</v>
      </c>
      <c r="D32">
        <f>COUNTIF($C$3:C32,C32)</f>
        <v>1</v>
      </c>
      <c r="E32">
        <f t="shared" si="1"/>
        <v>1</v>
      </c>
    </row>
    <row r="33" spans="1:5">
      <c r="A33" t="s">
        <v>95</v>
      </c>
      <c r="C33" t="str">
        <f t="shared" si="0"/>
        <v>35379</v>
      </c>
      <c r="D33">
        <f>COUNTIF($C$3:C33,C33)</f>
        <v>1</v>
      </c>
      <c r="E33">
        <f t="shared" si="1"/>
        <v>1</v>
      </c>
    </row>
    <row r="34" spans="1:5">
      <c r="A34" t="s">
        <v>96</v>
      </c>
      <c r="C34" t="str">
        <f t="shared" si="0"/>
        <v>20085</v>
      </c>
      <c r="D34">
        <f>COUNTIF($C$3:C34,C34)</f>
        <v>1</v>
      </c>
      <c r="E34">
        <f t="shared" si="1"/>
        <v>1</v>
      </c>
    </row>
    <row r="35" spans="1:5">
      <c r="A35" t="s">
        <v>97</v>
      </c>
      <c r="C35" t="str">
        <f t="shared" si="0"/>
        <v>18565</v>
      </c>
      <c r="D35">
        <f>COUNTIF($C$3:C35,C35)</f>
        <v>1</v>
      </c>
      <c r="E35">
        <f t="shared" si="1"/>
        <v>1</v>
      </c>
    </row>
    <row r="36" spans="1:5">
      <c r="A36" t="s">
        <v>98</v>
      </c>
      <c r="C36" t="str">
        <f t="shared" si="0"/>
        <v>12240</v>
      </c>
      <c r="D36">
        <f>COUNTIF($C$3:C36,C36)</f>
        <v>1</v>
      </c>
      <c r="E36">
        <f t="shared" si="1"/>
        <v>1</v>
      </c>
    </row>
    <row r="37" spans="1:5">
      <c r="A37" t="s">
        <v>99</v>
      </c>
      <c r="C37" t="str">
        <f t="shared" si="0"/>
        <v>22500</v>
      </c>
      <c r="D37">
        <f>COUNTIF($C$3:C37,C37)</f>
        <v>1</v>
      </c>
      <c r="E37">
        <f t="shared" si="1"/>
        <v>1</v>
      </c>
    </row>
    <row r="38" spans="1:5">
      <c r="A38" t="s">
        <v>100</v>
      </c>
      <c r="C38" t="str">
        <f t="shared" si="0"/>
        <v>18781</v>
      </c>
      <c r="D38">
        <f>COUNTIF($C$3:C38,C38)</f>
        <v>1</v>
      </c>
      <c r="E38">
        <f t="shared" si="1"/>
        <v>1</v>
      </c>
    </row>
    <row r="39" spans="1:5">
      <c r="A39" t="s">
        <v>101</v>
      </c>
      <c r="C39" t="str">
        <f t="shared" si="0"/>
        <v>35327</v>
      </c>
      <c r="D39">
        <f>COUNTIF($C$3:C39,C39)</f>
        <v>1</v>
      </c>
      <c r="E39">
        <f t="shared" si="1"/>
        <v>1</v>
      </c>
    </row>
    <row r="40" spans="1:5">
      <c r="A40" t="s">
        <v>102</v>
      </c>
      <c r="C40" t="str">
        <f t="shared" si="0"/>
        <v>32727</v>
      </c>
      <c r="D40">
        <f>COUNTIF($C$3:C40,C40)</f>
        <v>1</v>
      </c>
      <c r="E40">
        <f t="shared" si="1"/>
        <v>1</v>
      </c>
    </row>
    <row r="41" spans="1:5">
      <c r="A41" t="s">
        <v>103</v>
      </c>
      <c r="C41" t="str">
        <f t="shared" si="0"/>
        <v>35391</v>
      </c>
      <c r="D41">
        <f>COUNTIF($C$3:C41,C41)</f>
        <v>1</v>
      </c>
      <c r="E41">
        <f t="shared" si="1"/>
        <v>1</v>
      </c>
    </row>
    <row r="42" spans="1:5">
      <c r="A42" t="s">
        <v>104</v>
      </c>
      <c r="C42" t="str">
        <f t="shared" si="0"/>
        <v>21060</v>
      </c>
      <c r="D42">
        <f>COUNTIF($C$3:C42,C42)</f>
        <v>1</v>
      </c>
      <c r="E42">
        <f t="shared" si="1"/>
        <v>1</v>
      </c>
    </row>
    <row r="43" spans="1:5">
      <c r="A43" t="s">
        <v>105</v>
      </c>
      <c r="C43" t="str">
        <f t="shared" si="0"/>
        <v>28250</v>
      </c>
      <c r="D43">
        <f>COUNTIF($C$3:C43,C43)</f>
        <v>1</v>
      </c>
      <c r="E43">
        <f t="shared" si="1"/>
        <v>1</v>
      </c>
    </row>
    <row r="44" spans="1:5">
      <c r="A44" t="s">
        <v>106</v>
      </c>
      <c r="C44" t="str">
        <f t="shared" si="0"/>
        <v>12552</v>
      </c>
      <c r="D44">
        <f>COUNTIF($C$3:C44,C44)</f>
        <v>1</v>
      </c>
      <c r="E44">
        <f t="shared" si="1"/>
        <v>1</v>
      </c>
    </row>
    <row r="45" spans="1:5">
      <c r="A45" t="s">
        <v>107</v>
      </c>
      <c r="C45" t="str">
        <f t="shared" si="0"/>
        <v>35335</v>
      </c>
      <c r="D45">
        <f>COUNTIF($C$3:C45,C45)</f>
        <v>1</v>
      </c>
      <c r="E45">
        <f t="shared" si="1"/>
        <v>1</v>
      </c>
    </row>
    <row r="46" spans="1:5">
      <c r="A46" t="s">
        <v>108</v>
      </c>
      <c r="C46" t="str">
        <f t="shared" si="0"/>
        <v>35315</v>
      </c>
      <c r="D46">
        <f>COUNTIF($C$3:C46,C46)</f>
        <v>1</v>
      </c>
      <c r="E46">
        <f t="shared" si="1"/>
        <v>1</v>
      </c>
    </row>
    <row r="47" spans="1:5">
      <c r="A47" t="s">
        <v>109</v>
      </c>
      <c r="C47" t="str">
        <f t="shared" si="0"/>
        <v>35143</v>
      </c>
      <c r="D47">
        <f>COUNTIF($C$3:C47,C47)</f>
        <v>1</v>
      </c>
      <c r="E47">
        <f t="shared" si="1"/>
        <v>1</v>
      </c>
    </row>
    <row r="48" spans="1:5">
      <c r="A48" t="s">
        <v>110</v>
      </c>
      <c r="C48" t="str">
        <f t="shared" si="0"/>
        <v>22292</v>
      </c>
      <c r="D48">
        <f>COUNTIF($C$3:C48,C48)</f>
        <v>1</v>
      </c>
      <c r="E48">
        <f t="shared" si="1"/>
        <v>1</v>
      </c>
    </row>
    <row r="49" spans="1:5">
      <c r="A49" t="s">
        <v>111</v>
      </c>
      <c r="C49" t="str">
        <f t="shared" si="0"/>
        <v>34175</v>
      </c>
      <c r="D49">
        <f>COUNTIF($C$3:C49,C49)</f>
        <v>1</v>
      </c>
      <c r="E49">
        <f t="shared" si="1"/>
        <v>1</v>
      </c>
    </row>
    <row r="50" spans="1:5">
      <c r="A50" t="s">
        <v>112</v>
      </c>
      <c r="C50" t="str">
        <f t="shared" si="0"/>
        <v>34899</v>
      </c>
      <c r="D50">
        <f>COUNTIF($C$3:C50,C50)</f>
        <v>1</v>
      </c>
      <c r="E50">
        <f t="shared" si="1"/>
        <v>1</v>
      </c>
    </row>
    <row r="51" spans="1:5">
      <c r="A51" t="s">
        <v>113</v>
      </c>
      <c r="C51" t="str">
        <f t="shared" si="0"/>
        <v>17557</v>
      </c>
      <c r="D51">
        <f>COUNTIF($C$3:C51,C51)</f>
        <v>1</v>
      </c>
      <c r="E51">
        <f t="shared" si="1"/>
        <v>1</v>
      </c>
    </row>
    <row r="52" spans="1:5">
      <c r="A52" t="s">
        <v>114</v>
      </c>
      <c r="C52" t="str">
        <f t="shared" si="0"/>
        <v>10584</v>
      </c>
      <c r="D52">
        <f>COUNTIF($C$3:C52,C52)</f>
        <v>1</v>
      </c>
      <c r="E52">
        <f t="shared" si="1"/>
        <v>1</v>
      </c>
    </row>
    <row r="53" spans="1:5">
      <c r="A53" t="s">
        <v>115</v>
      </c>
      <c r="B53" t="str">
        <f>RIGHT(A53,11)</f>
        <v>CHEBI:57355</v>
      </c>
      <c r="D53">
        <f>COUNTIF($C$3:C53,C53)</f>
        <v>0</v>
      </c>
      <c r="E53">
        <f t="shared" si="1"/>
        <v>0</v>
      </c>
    </row>
    <row r="54" spans="1:5">
      <c r="A54" t="s">
        <v>116</v>
      </c>
      <c r="C54" t="str">
        <f t="shared" si="0"/>
        <v>35119</v>
      </c>
      <c r="D54">
        <f>COUNTIF($C$3:C54,C54)</f>
        <v>3</v>
      </c>
      <c r="E54">
        <f t="shared" si="1"/>
        <v>0</v>
      </c>
    </row>
    <row r="55" spans="1:5">
      <c r="A55" t="s">
        <v>117</v>
      </c>
      <c r="C55" t="str">
        <f t="shared" si="0"/>
        <v>19641</v>
      </c>
      <c r="D55">
        <f>COUNTIF($C$3:C55,C55)</f>
        <v>1</v>
      </c>
      <c r="E55">
        <f t="shared" si="1"/>
        <v>1</v>
      </c>
    </row>
    <row r="56" spans="1:5">
      <c r="A56" t="s">
        <v>118</v>
      </c>
      <c r="C56" t="str">
        <f t="shared" si="0"/>
        <v>34803</v>
      </c>
      <c r="D56">
        <f>COUNTIF($C$3:C56,C56)</f>
        <v>3</v>
      </c>
      <c r="E56">
        <f t="shared" si="1"/>
        <v>0</v>
      </c>
    </row>
    <row r="57" spans="1:5">
      <c r="A57" t="s">
        <v>119</v>
      </c>
      <c r="C57" t="str">
        <f t="shared" si="0"/>
        <v>11128</v>
      </c>
      <c r="D57">
        <f>COUNTIF($C$3:C57,C57)</f>
        <v>2</v>
      </c>
      <c r="E57">
        <f t="shared" si="1"/>
        <v>0</v>
      </c>
    </row>
    <row r="58" spans="1:5">
      <c r="A58" t="s">
        <v>120</v>
      </c>
      <c r="C58" t="str">
        <f t="shared" si="0"/>
        <v>12124</v>
      </c>
      <c r="D58">
        <f>COUNTIF($C$3:C58,C58)</f>
        <v>1</v>
      </c>
      <c r="E58">
        <f t="shared" si="1"/>
        <v>1</v>
      </c>
    </row>
    <row r="59" spans="1:5">
      <c r="A59" t="s">
        <v>121</v>
      </c>
      <c r="C59" t="str">
        <f t="shared" si="0"/>
        <v>35411</v>
      </c>
      <c r="D59">
        <f>COUNTIF($C$3:C59,C59)</f>
        <v>1</v>
      </c>
      <c r="E59">
        <f t="shared" si="1"/>
        <v>1</v>
      </c>
    </row>
    <row r="60" spans="1:5">
      <c r="A60" t="s">
        <v>122</v>
      </c>
      <c r="C60" t="str">
        <f t="shared" si="0"/>
        <v>35115</v>
      </c>
      <c r="D60">
        <f>COUNTIF($C$3:C60,C60)</f>
        <v>3</v>
      </c>
      <c r="E60">
        <f t="shared" si="1"/>
        <v>0</v>
      </c>
    </row>
    <row r="61" spans="1:5">
      <c r="A61" t="s">
        <v>123</v>
      </c>
      <c r="C61" t="str">
        <f t="shared" si="0"/>
        <v>13405</v>
      </c>
      <c r="D61">
        <f>COUNTIF($C$3:C61,C61)</f>
        <v>1</v>
      </c>
      <c r="E61">
        <f t="shared" si="1"/>
        <v>1</v>
      </c>
    </row>
    <row r="62" spans="1:5">
      <c r="A62" t="s">
        <v>124</v>
      </c>
      <c r="C62" t="str">
        <f t="shared" si="0"/>
        <v>35139</v>
      </c>
      <c r="D62">
        <f>COUNTIF($C$3:C62,C62)</f>
        <v>1</v>
      </c>
      <c r="E62">
        <f t="shared" si="1"/>
        <v>1</v>
      </c>
    </row>
    <row r="63" spans="1:5">
      <c r="A63" t="s">
        <v>125</v>
      </c>
      <c r="C63" t="str">
        <f t="shared" si="0"/>
        <v>11936</v>
      </c>
      <c r="D63">
        <f>COUNTIF($C$3:C63,C63)</f>
        <v>2</v>
      </c>
      <c r="E63">
        <f t="shared" si="1"/>
        <v>0</v>
      </c>
    </row>
    <row r="64" spans="1:5">
      <c r="A64" t="s">
        <v>126</v>
      </c>
      <c r="C64" t="str">
        <f t="shared" si="0"/>
        <v>15661</v>
      </c>
      <c r="D64">
        <f>COUNTIF($C$3:C64,C64)</f>
        <v>1</v>
      </c>
      <c r="E64">
        <f t="shared" si="1"/>
        <v>1</v>
      </c>
    </row>
    <row r="65" spans="1:5">
      <c r="A65" t="s">
        <v>127</v>
      </c>
      <c r="C65" t="str">
        <f t="shared" si="0"/>
        <v>22160</v>
      </c>
      <c r="D65">
        <f>COUNTIF($C$3:C65,C65)</f>
        <v>1</v>
      </c>
      <c r="E65">
        <f t="shared" si="1"/>
        <v>1</v>
      </c>
    </row>
    <row r="66" spans="1:5">
      <c r="A66" t="s">
        <v>128</v>
      </c>
      <c r="C66" t="str">
        <f t="shared" ref="C66:C67" si="2">RIGHT(A66,5)</f>
        <v>34483</v>
      </c>
      <c r="D66">
        <f>COUNTIF($C$3:C66,C66)</f>
        <v>2</v>
      </c>
      <c r="E66">
        <f t="shared" si="1"/>
        <v>0</v>
      </c>
    </row>
    <row r="67" spans="1:5">
      <c r="A67" t="s">
        <v>129</v>
      </c>
      <c r="C67" t="str">
        <f t="shared" si="2"/>
        <v>10584</v>
      </c>
      <c r="D67">
        <f>COUNTIF($C$3:C67,C67)</f>
        <v>2</v>
      </c>
      <c r="E67">
        <f t="shared" si="1"/>
        <v>0</v>
      </c>
    </row>
    <row r="68" spans="1:5">
      <c r="E68" s="4">
        <f>SUM(E3:E67)</f>
        <v>52</v>
      </c>
    </row>
  </sheetData>
  <autoFilter ref="A1:C67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workbookViewId="0">
      <selection activeCell="C2" sqref="C2"/>
    </sheetView>
  </sheetViews>
  <sheetFormatPr baseColWidth="10" defaultRowHeight="15" x14ac:dyDescent="0"/>
  <cols>
    <col min="1" max="1" width="21.6640625" customWidth="1"/>
    <col min="2" max="2" width="25.83203125" customWidth="1"/>
  </cols>
  <sheetData>
    <row r="1" spans="1:4">
      <c r="A1" t="s">
        <v>2</v>
      </c>
      <c r="B1" t="s">
        <v>0</v>
      </c>
      <c r="C1" t="s">
        <v>59</v>
      </c>
    </row>
    <row r="2" spans="1:4">
      <c r="A2" t="s">
        <v>3</v>
      </c>
      <c r="B2" t="s">
        <v>4</v>
      </c>
      <c r="C2">
        <v>3</v>
      </c>
      <c r="D2">
        <v>3</v>
      </c>
    </row>
    <row r="3" spans="1:4">
      <c r="A3" t="s">
        <v>3</v>
      </c>
      <c r="B3" t="s">
        <v>5</v>
      </c>
      <c r="C3">
        <v>4</v>
      </c>
    </row>
    <row r="4" spans="1:4">
      <c r="A4" t="s">
        <v>19</v>
      </c>
      <c r="B4" t="s">
        <v>4</v>
      </c>
      <c r="C4">
        <v>2</v>
      </c>
    </row>
    <row r="5" spans="1:4">
      <c r="A5" t="s">
        <v>19</v>
      </c>
      <c r="B5" t="s">
        <v>16</v>
      </c>
      <c r="C5">
        <v>4</v>
      </c>
    </row>
    <row r="6" spans="1:4">
      <c r="A6" t="s">
        <v>20</v>
      </c>
      <c r="B6" t="s">
        <v>33</v>
      </c>
      <c r="C6">
        <v>1</v>
      </c>
    </row>
    <row r="7" spans="1:4">
      <c r="A7" t="s">
        <v>20</v>
      </c>
      <c r="B7" t="s">
        <v>41</v>
      </c>
      <c r="C7">
        <v>1</v>
      </c>
    </row>
    <row r="8" spans="1:4">
      <c r="A8" t="s">
        <v>20</v>
      </c>
      <c r="B8" t="s">
        <v>53</v>
      </c>
      <c r="C8">
        <v>2</v>
      </c>
    </row>
    <row r="9" spans="1:4">
      <c r="A9" t="s">
        <v>20</v>
      </c>
      <c r="B9" t="s">
        <v>5</v>
      </c>
      <c r="C9">
        <v>3</v>
      </c>
    </row>
    <row r="10" spans="1:4">
      <c r="A10" t="s">
        <v>20</v>
      </c>
      <c r="B10" t="s">
        <v>32</v>
      </c>
      <c r="C10">
        <v>1</v>
      </c>
    </row>
    <row r="11" spans="1:4">
      <c r="A11" t="s">
        <v>20</v>
      </c>
      <c r="B11" t="s">
        <v>7</v>
      </c>
      <c r="C11">
        <v>2</v>
      </c>
    </row>
    <row r="12" spans="1:4">
      <c r="A12" t="s">
        <v>20</v>
      </c>
      <c r="B12" t="s">
        <v>16</v>
      </c>
      <c r="C12">
        <v>3</v>
      </c>
    </row>
    <row r="13" spans="1:4">
      <c r="A13" t="s">
        <v>20</v>
      </c>
      <c r="B13" t="s">
        <v>37</v>
      </c>
      <c r="C13">
        <v>1</v>
      </c>
    </row>
    <row r="14" spans="1:4">
      <c r="A14" t="s">
        <v>20</v>
      </c>
      <c r="B14" t="s">
        <v>30</v>
      </c>
      <c r="C14">
        <v>1</v>
      </c>
    </row>
    <row r="15" spans="1:4">
      <c r="A15" t="s">
        <v>20</v>
      </c>
      <c r="B15" t="s">
        <v>55</v>
      </c>
      <c r="C15">
        <v>2</v>
      </c>
    </row>
    <row r="16" spans="1:4">
      <c r="A16" t="s">
        <v>20</v>
      </c>
      <c r="B16" t="s">
        <v>24</v>
      </c>
      <c r="C16">
        <v>1</v>
      </c>
    </row>
    <row r="17" spans="1:3">
      <c r="A17" t="s">
        <v>20</v>
      </c>
      <c r="B17" t="s">
        <v>48</v>
      </c>
      <c r="C17">
        <v>2</v>
      </c>
    </row>
    <row r="18" spans="1:3">
      <c r="A18" t="s">
        <v>20</v>
      </c>
      <c r="B18" t="s">
        <v>46</v>
      </c>
      <c r="C18">
        <v>1</v>
      </c>
    </row>
    <row r="19" spans="1:3">
      <c r="A19" t="s">
        <v>20</v>
      </c>
      <c r="B19" t="s">
        <v>29</v>
      </c>
      <c r="C19">
        <v>1</v>
      </c>
    </row>
    <row r="20" spans="1:3">
      <c r="A20" t="s">
        <v>20</v>
      </c>
      <c r="B20" t="s">
        <v>10</v>
      </c>
      <c r="C20">
        <v>2</v>
      </c>
    </row>
    <row r="21" spans="1:3">
      <c r="A21" t="s">
        <v>20</v>
      </c>
      <c r="B21" t="s">
        <v>31</v>
      </c>
      <c r="C21">
        <v>1</v>
      </c>
    </row>
    <row r="22" spans="1:3">
      <c r="A22" t="s">
        <v>20</v>
      </c>
      <c r="B22" t="s">
        <v>25</v>
      </c>
      <c r="C22">
        <v>1</v>
      </c>
    </row>
    <row r="23" spans="1:3">
      <c r="A23" t="s">
        <v>20</v>
      </c>
      <c r="B23" t="s">
        <v>23</v>
      </c>
      <c r="C23">
        <v>1</v>
      </c>
    </row>
    <row r="24" spans="1:3">
      <c r="A24" t="s">
        <v>20</v>
      </c>
      <c r="B24" t="s">
        <v>18</v>
      </c>
      <c r="C24">
        <v>3</v>
      </c>
    </row>
    <row r="25" spans="1:3">
      <c r="A25" t="s">
        <v>20</v>
      </c>
      <c r="B25" t="s">
        <v>26</v>
      </c>
      <c r="C25">
        <v>1</v>
      </c>
    </row>
    <row r="26" spans="1:3">
      <c r="A26" t="s">
        <v>20</v>
      </c>
      <c r="B26" t="s">
        <v>34</v>
      </c>
      <c r="C26">
        <v>1</v>
      </c>
    </row>
    <row r="27" spans="1:3">
      <c r="A27" t="s">
        <v>20</v>
      </c>
      <c r="B27" t="s">
        <v>38</v>
      </c>
      <c r="C27">
        <v>1</v>
      </c>
    </row>
    <row r="28" spans="1:3">
      <c r="A28" t="s">
        <v>20</v>
      </c>
      <c r="B28" t="s">
        <v>42</v>
      </c>
      <c r="C28">
        <v>1</v>
      </c>
    </row>
    <row r="29" spans="1:3">
      <c r="A29" t="s">
        <v>20</v>
      </c>
      <c r="B29" t="s">
        <v>36</v>
      </c>
      <c r="C29">
        <v>1</v>
      </c>
    </row>
    <row r="30" spans="1:3">
      <c r="A30" t="s">
        <v>20</v>
      </c>
      <c r="B30" t="s">
        <v>50</v>
      </c>
      <c r="C30">
        <v>2</v>
      </c>
    </row>
    <row r="31" spans="1:3">
      <c r="A31" t="s">
        <v>20</v>
      </c>
      <c r="B31" t="s">
        <v>56</v>
      </c>
      <c r="C31">
        <v>2</v>
      </c>
    </row>
    <row r="32" spans="1:3">
      <c r="A32" t="s">
        <v>20</v>
      </c>
      <c r="B32" t="s">
        <v>39</v>
      </c>
      <c r="C32">
        <v>1</v>
      </c>
    </row>
    <row r="33" spans="1:3">
      <c r="A33" t="s">
        <v>20</v>
      </c>
      <c r="B33" t="s">
        <v>35</v>
      </c>
      <c r="C33">
        <v>1</v>
      </c>
    </row>
    <row r="34" spans="1:3">
      <c r="A34" t="s">
        <v>20</v>
      </c>
      <c r="B34" t="s">
        <v>43</v>
      </c>
      <c r="C34">
        <v>1</v>
      </c>
    </row>
    <row r="35" spans="1:3">
      <c r="A35" t="s">
        <v>20</v>
      </c>
      <c r="B35" t="s">
        <v>21</v>
      </c>
      <c r="C35">
        <v>1</v>
      </c>
    </row>
    <row r="36" spans="1:3">
      <c r="A36" t="s">
        <v>20</v>
      </c>
      <c r="B36" t="s">
        <v>58</v>
      </c>
      <c r="C36">
        <v>2</v>
      </c>
    </row>
    <row r="37" spans="1:3">
      <c r="A37" t="s">
        <v>20</v>
      </c>
      <c r="B37" t="s">
        <v>51</v>
      </c>
      <c r="C37">
        <v>2</v>
      </c>
    </row>
    <row r="38" spans="1:3">
      <c r="A38" t="s">
        <v>20</v>
      </c>
      <c r="B38" t="s">
        <v>27</v>
      </c>
      <c r="C38">
        <v>1</v>
      </c>
    </row>
    <row r="39" spans="1:3">
      <c r="A39" t="s">
        <v>20</v>
      </c>
      <c r="B39" t="s">
        <v>57</v>
      </c>
      <c r="C39">
        <v>2</v>
      </c>
    </row>
    <row r="40" spans="1:3">
      <c r="A40" t="s">
        <v>20</v>
      </c>
      <c r="B40" t="s">
        <v>28</v>
      </c>
      <c r="C40">
        <v>1</v>
      </c>
    </row>
    <row r="41" spans="1:3">
      <c r="A41" t="s">
        <v>20</v>
      </c>
      <c r="B41" t="s">
        <v>22</v>
      </c>
      <c r="C41">
        <v>1</v>
      </c>
    </row>
    <row r="42" spans="1:3">
      <c r="A42" t="s">
        <v>20</v>
      </c>
      <c r="B42" t="s">
        <v>52</v>
      </c>
      <c r="C42">
        <v>2</v>
      </c>
    </row>
    <row r="43" spans="1:3">
      <c r="A43" t="s">
        <v>20</v>
      </c>
      <c r="B43" t="s">
        <v>49</v>
      </c>
      <c r="C43">
        <v>2</v>
      </c>
    </row>
    <row r="44" spans="1:3">
      <c r="A44" t="s">
        <v>20</v>
      </c>
      <c r="B44" t="s">
        <v>54</v>
      </c>
      <c r="C44">
        <v>2</v>
      </c>
    </row>
    <row r="45" spans="1:3">
      <c r="A45" t="s">
        <v>20</v>
      </c>
      <c r="B45" t="s">
        <v>47</v>
      </c>
      <c r="C45">
        <v>1</v>
      </c>
    </row>
    <row r="46" spans="1:3">
      <c r="A46" t="s">
        <v>20</v>
      </c>
      <c r="B46" t="s">
        <v>44</v>
      </c>
      <c r="C46">
        <v>1</v>
      </c>
    </row>
    <row r="47" spans="1:3">
      <c r="A47" t="s">
        <v>20</v>
      </c>
      <c r="B47" t="s">
        <v>40</v>
      </c>
      <c r="C47">
        <v>1</v>
      </c>
    </row>
    <row r="48" spans="1:3">
      <c r="A48" t="s">
        <v>20</v>
      </c>
      <c r="B48" t="s">
        <v>45</v>
      </c>
      <c r="C48">
        <v>1</v>
      </c>
    </row>
    <row r="49" spans="1:3">
      <c r="A49" t="s">
        <v>20</v>
      </c>
      <c r="B49" t="s">
        <v>14</v>
      </c>
      <c r="C49">
        <v>2</v>
      </c>
    </row>
    <row r="50" spans="1:3">
      <c r="A50" t="s">
        <v>6</v>
      </c>
      <c r="B50" t="s">
        <v>4</v>
      </c>
      <c r="C50">
        <v>1</v>
      </c>
    </row>
    <row r="51" spans="1:3">
      <c r="A51" t="s">
        <v>6</v>
      </c>
      <c r="B51" t="s">
        <v>8</v>
      </c>
      <c r="C51">
        <v>1</v>
      </c>
    </row>
    <row r="52" spans="1:3">
      <c r="A52" t="s">
        <v>6</v>
      </c>
      <c r="B52" t="s">
        <v>5</v>
      </c>
      <c r="C52">
        <v>2</v>
      </c>
    </row>
    <row r="53" spans="1:3">
      <c r="A53" t="s">
        <v>6</v>
      </c>
      <c r="B53" t="s">
        <v>7</v>
      </c>
      <c r="C53">
        <v>1</v>
      </c>
    </row>
    <row r="54" spans="1:3">
      <c r="A54" t="s">
        <v>6</v>
      </c>
      <c r="B54" t="s">
        <v>11</v>
      </c>
      <c r="C54">
        <v>1</v>
      </c>
    </row>
    <row r="55" spans="1:3">
      <c r="A55" t="s">
        <v>6</v>
      </c>
      <c r="B55" t="s">
        <v>13</v>
      </c>
      <c r="C55">
        <v>1</v>
      </c>
    </row>
    <row r="56" spans="1:3">
      <c r="A56" t="s">
        <v>6</v>
      </c>
      <c r="B56" t="s">
        <v>16</v>
      </c>
      <c r="C56">
        <v>2</v>
      </c>
    </row>
    <row r="57" spans="1:3">
      <c r="A57" t="s">
        <v>6</v>
      </c>
      <c r="B57" t="s">
        <v>9</v>
      </c>
      <c r="C57">
        <v>1</v>
      </c>
    </row>
    <row r="58" spans="1:3">
      <c r="A58" t="s">
        <v>6</v>
      </c>
      <c r="B58" t="s">
        <v>15</v>
      </c>
      <c r="C58">
        <v>1</v>
      </c>
    </row>
    <row r="59" spans="1:3">
      <c r="A59" t="s">
        <v>6</v>
      </c>
      <c r="B59" t="s">
        <v>10</v>
      </c>
      <c r="C59">
        <v>1</v>
      </c>
    </row>
    <row r="60" spans="1:3">
      <c r="A60" t="s">
        <v>6</v>
      </c>
      <c r="B60" t="s">
        <v>12</v>
      </c>
      <c r="C60">
        <v>1</v>
      </c>
    </row>
    <row r="61" spans="1:3">
      <c r="A61" t="s">
        <v>6</v>
      </c>
      <c r="B61" t="s">
        <v>17</v>
      </c>
      <c r="C61">
        <v>1</v>
      </c>
    </row>
    <row r="62" spans="1:3">
      <c r="A62" t="s">
        <v>6</v>
      </c>
      <c r="B62" t="s">
        <v>18</v>
      </c>
      <c r="C62">
        <v>2</v>
      </c>
    </row>
    <row r="63" spans="1:3">
      <c r="A63" t="s">
        <v>6</v>
      </c>
      <c r="B63" t="s">
        <v>14</v>
      </c>
      <c r="C63">
        <v>1</v>
      </c>
    </row>
  </sheetData>
  <autoFilter ref="A1:C77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workbookViewId="0">
      <selection activeCell="A54" sqref="A54"/>
    </sheetView>
  </sheetViews>
  <sheetFormatPr baseColWidth="10" defaultRowHeight="15" x14ac:dyDescent="0"/>
  <cols>
    <col min="1" max="1" width="15.6640625" customWidth="1"/>
    <col min="2" max="2" width="15.83203125" bestFit="1" customWidth="1"/>
    <col min="3" max="4" width="11.6640625" customWidth="1"/>
    <col min="5" max="5" width="11.6640625" bestFit="1" customWidth="1"/>
    <col min="6" max="6" width="10.83203125" customWidth="1"/>
    <col min="7" max="53" width="6.33203125" customWidth="1"/>
    <col min="54" max="54" width="10.83203125" bestFit="1" customWidth="1"/>
  </cols>
  <sheetData>
    <row r="1" spans="1:6">
      <c r="A1" s="1" t="s">
        <v>63</v>
      </c>
      <c r="B1" s="1" t="s">
        <v>60</v>
      </c>
    </row>
    <row r="2" spans="1:6">
      <c r="A2" s="1" t="s">
        <v>61</v>
      </c>
      <c r="B2" t="s">
        <v>6</v>
      </c>
      <c r="C2" t="s">
        <v>20</v>
      </c>
      <c r="D2" t="s">
        <v>3</v>
      </c>
      <c r="E2" t="s">
        <v>19</v>
      </c>
      <c r="F2" t="s">
        <v>62</v>
      </c>
    </row>
    <row r="3" spans="1:6">
      <c r="A3" s="2" t="s">
        <v>14</v>
      </c>
      <c r="B3" s="3">
        <v>1</v>
      </c>
      <c r="C3" s="3">
        <v>1</v>
      </c>
      <c r="D3" s="3"/>
      <c r="E3" s="3"/>
      <c r="F3" s="3">
        <v>2</v>
      </c>
    </row>
    <row r="4" spans="1:6">
      <c r="A4" s="2" t="s">
        <v>7</v>
      </c>
      <c r="B4" s="3">
        <v>1</v>
      </c>
      <c r="C4" s="3">
        <v>1</v>
      </c>
      <c r="D4" s="3"/>
      <c r="E4" s="3"/>
      <c r="F4" s="3">
        <v>2</v>
      </c>
    </row>
    <row r="5" spans="1:6">
      <c r="A5" s="2" t="s">
        <v>32</v>
      </c>
      <c r="B5" s="3"/>
      <c r="C5" s="3">
        <v>1</v>
      </c>
      <c r="D5" s="3"/>
      <c r="E5" s="3"/>
      <c r="F5" s="3">
        <v>1</v>
      </c>
    </row>
    <row r="6" spans="1:6">
      <c r="A6" s="2" t="s">
        <v>10</v>
      </c>
      <c r="B6" s="3">
        <v>1</v>
      </c>
      <c r="C6" s="3">
        <v>1</v>
      </c>
      <c r="D6" s="3"/>
      <c r="E6" s="3"/>
      <c r="F6" s="3">
        <v>2</v>
      </c>
    </row>
    <row r="7" spans="1:6">
      <c r="A7" s="2" t="s">
        <v>11</v>
      </c>
      <c r="B7" s="3">
        <v>1</v>
      </c>
      <c r="C7" s="3"/>
      <c r="D7" s="3"/>
      <c r="E7" s="3"/>
      <c r="F7" s="3">
        <v>1</v>
      </c>
    </row>
    <row r="8" spans="1:6">
      <c r="A8" s="2" t="s">
        <v>35</v>
      </c>
      <c r="B8" s="3"/>
      <c r="C8" s="3">
        <v>1</v>
      </c>
      <c r="D8" s="3"/>
      <c r="E8" s="3"/>
      <c r="F8" s="3">
        <v>1</v>
      </c>
    </row>
    <row r="9" spans="1:6">
      <c r="A9" s="2" t="s">
        <v>22</v>
      </c>
      <c r="B9" s="3"/>
      <c r="C9" s="3">
        <v>1</v>
      </c>
      <c r="D9" s="3"/>
      <c r="E9" s="3"/>
      <c r="F9" s="3">
        <v>1</v>
      </c>
    </row>
    <row r="10" spans="1:6">
      <c r="A10" s="2" t="s">
        <v>48</v>
      </c>
      <c r="B10" s="3"/>
      <c r="C10" s="3">
        <v>1</v>
      </c>
      <c r="D10" s="3"/>
      <c r="E10" s="3"/>
      <c r="F10" s="3">
        <v>1</v>
      </c>
    </row>
    <row r="11" spans="1:6">
      <c r="A11" s="2" t="s">
        <v>55</v>
      </c>
      <c r="B11" s="3"/>
      <c r="C11" s="3">
        <v>1</v>
      </c>
      <c r="D11" s="3"/>
      <c r="E11" s="3"/>
      <c r="F11" s="3">
        <v>1</v>
      </c>
    </row>
    <row r="12" spans="1:6">
      <c r="A12" s="2" t="s">
        <v>9</v>
      </c>
      <c r="B12" s="3">
        <v>1</v>
      </c>
      <c r="C12" s="3"/>
      <c r="D12" s="3"/>
      <c r="E12" s="3"/>
      <c r="F12" s="3">
        <v>1</v>
      </c>
    </row>
    <row r="13" spans="1:6">
      <c r="A13" s="2" t="s">
        <v>24</v>
      </c>
      <c r="B13" s="3"/>
      <c r="C13" s="3">
        <v>1</v>
      </c>
      <c r="D13" s="3"/>
      <c r="E13" s="3"/>
      <c r="F13" s="3">
        <v>1</v>
      </c>
    </row>
    <row r="14" spans="1:6">
      <c r="A14" s="2" t="s">
        <v>12</v>
      </c>
      <c r="B14" s="3">
        <v>1</v>
      </c>
      <c r="C14" s="3"/>
      <c r="D14" s="3"/>
      <c r="E14" s="3"/>
      <c r="F14" s="3">
        <v>1</v>
      </c>
    </row>
    <row r="15" spans="1:6">
      <c r="A15" s="2" t="s">
        <v>45</v>
      </c>
      <c r="B15" s="3"/>
      <c r="C15" s="3">
        <v>1</v>
      </c>
      <c r="D15" s="3"/>
      <c r="E15" s="3"/>
      <c r="F15" s="3">
        <v>1</v>
      </c>
    </row>
    <row r="16" spans="1:6">
      <c r="A16" s="2" t="s">
        <v>39</v>
      </c>
      <c r="B16" s="3"/>
      <c r="C16" s="3">
        <v>1</v>
      </c>
      <c r="D16" s="3"/>
      <c r="E16" s="3"/>
      <c r="F16" s="3">
        <v>1</v>
      </c>
    </row>
    <row r="17" spans="1:6">
      <c r="A17" s="2" t="s">
        <v>21</v>
      </c>
      <c r="B17" s="3"/>
      <c r="C17" s="3">
        <v>1</v>
      </c>
      <c r="D17" s="3"/>
      <c r="E17" s="3"/>
      <c r="F17" s="3">
        <v>1</v>
      </c>
    </row>
    <row r="18" spans="1:6">
      <c r="A18" s="2" t="s">
        <v>37</v>
      </c>
      <c r="B18" s="3"/>
      <c r="C18" s="3">
        <v>1</v>
      </c>
      <c r="D18" s="3"/>
      <c r="E18" s="3"/>
      <c r="F18" s="3">
        <v>1</v>
      </c>
    </row>
    <row r="19" spans="1:6">
      <c r="A19" s="2" t="s">
        <v>29</v>
      </c>
      <c r="B19" s="3"/>
      <c r="C19" s="3">
        <v>1</v>
      </c>
      <c r="D19" s="3"/>
      <c r="E19" s="3"/>
      <c r="F19" s="3">
        <v>1</v>
      </c>
    </row>
    <row r="20" spans="1:6">
      <c r="A20" s="2" t="s">
        <v>8</v>
      </c>
      <c r="B20" s="3">
        <v>1</v>
      </c>
      <c r="C20" s="3"/>
      <c r="D20" s="3"/>
      <c r="E20" s="3"/>
      <c r="F20" s="3">
        <v>1</v>
      </c>
    </row>
    <row r="21" spans="1:6">
      <c r="A21" s="2" t="s">
        <v>56</v>
      </c>
      <c r="B21" s="3"/>
      <c r="C21" s="3">
        <v>1</v>
      </c>
      <c r="D21" s="3"/>
      <c r="E21" s="3"/>
      <c r="F21" s="3">
        <v>1</v>
      </c>
    </row>
    <row r="22" spans="1:6">
      <c r="A22" s="2" t="s">
        <v>57</v>
      </c>
      <c r="B22" s="3"/>
      <c r="C22" s="3">
        <v>1</v>
      </c>
      <c r="D22" s="3"/>
      <c r="E22" s="3"/>
      <c r="F22" s="3">
        <v>1</v>
      </c>
    </row>
    <row r="23" spans="1:6">
      <c r="A23" s="2" t="s">
        <v>53</v>
      </c>
      <c r="B23" s="3"/>
      <c r="C23" s="3">
        <v>1</v>
      </c>
      <c r="D23" s="3"/>
      <c r="E23" s="3"/>
      <c r="F23" s="3">
        <v>1</v>
      </c>
    </row>
    <row r="24" spans="1:6">
      <c r="A24" s="2" t="s">
        <v>17</v>
      </c>
      <c r="B24" s="3">
        <v>1</v>
      </c>
      <c r="C24" s="3"/>
      <c r="D24" s="3"/>
      <c r="E24" s="3"/>
      <c r="F24" s="3">
        <v>1</v>
      </c>
    </row>
    <row r="25" spans="1:6">
      <c r="A25" s="2" t="s">
        <v>46</v>
      </c>
      <c r="B25" s="3"/>
      <c r="C25" s="3">
        <v>1</v>
      </c>
      <c r="D25" s="3"/>
      <c r="E25" s="3"/>
      <c r="F25" s="3">
        <v>1</v>
      </c>
    </row>
    <row r="26" spans="1:6">
      <c r="A26" s="2" t="s">
        <v>47</v>
      </c>
      <c r="B26" s="3"/>
      <c r="C26" s="3">
        <v>1</v>
      </c>
      <c r="D26" s="3"/>
      <c r="E26" s="3"/>
      <c r="F26" s="3">
        <v>1</v>
      </c>
    </row>
    <row r="27" spans="1:6">
      <c r="A27" s="2" t="s">
        <v>43</v>
      </c>
      <c r="B27" s="3"/>
      <c r="C27" s="3">
        <v>1</v>
      </c>
      <c r="D27" s="3"/>
      <c r="E27" s="3"/>
      <c r="F27" s="3">
        <v>1</v>
      </c>
    </row>
    <row r="28" spans="1:6">
      <c r="A28" s="2" t="s">
        <v>38</v>
      </c>
      <c r="B28" s="3"/>
      <c r="C28" s="3">
        <v>1</v>
      </c>
      <c r="D28" s="3"/>
      <c r="E28" s="3"/>
      <c r="F28" s="3">
        <v>1</v>
      </c>
    </row>
    <row r="29" spans="1:6">
      <c r="A29" s="2" t="s">
        <v>41</v>
      </c>
      <c r="B29" s="3"/>
      <c r="C29" s="3">
        <v>1</v>
      </c>
      <c r="D29" s="3"/>
      <c r="E29" s="3"/>
      <c r="F29" s="3">
        <v>1</v>
      </c>
    </row>
    <row r="30" spans="1:6">
      <c r="A30" s="2" t="s">
        <v>23</v>
      </c>
      <c r="B30" s="3"/>
      <c r="C30" s="3">
        <v>1</v>
      </c>
      <c r="D30" s="3"/>
      <c r="E30" s="3"/>
      <c r="F30" s="3">
        <v>1</v>
      </c>
    </row>
    <row r="31" spans="1:6">
      <c r="A31" s="2" t="s">
        <v>25</v>
      </c>
      <c r="B31" s="3"/>
      <c r="C31" s="3">
        <v>1</v>
      </c>
      <c r="D31" s="3"/>
      <c r="E31" s="3"/>
      <c r="F31" s="3">
        <v>1</v>
      </c>
    </row>
    <row r="32" spans="1:6">
      <c r="A32" s="2" t="s">
        <v>28</v>
      </c>
      <c r="B32" s="3"/>
      <c r="C32" s="3">
        <v>1</v>
      </c>
      <c r="D32" s="3"/>
      <c r="E32" s="3"/>
      <c r="F32" s="3">
        <v>1</v>
      </c>
    </row>
    <row r="33" spans="1:6">
      <c r="A33" s="2" t="s">
        <v>30</v>
      </c>
      <c r="B33" s="3"/>
      <c r="C33" s="3">
        <v>1</v>
      </c>
      <c r="D33" s="3"/>
      <c r="E33" s="3"/>
      <c r="F33" s="3">
        <v>1</v>
      </c>
    </row>
    <row r="34" spans="1:6">
      <c r="A34" s="2" t="s">
        <v>51</v>
      </c>
      <c r="B34" s="3"/>
      <c r="C34" s="3">
        <v>1</v>
      </c>
      <c r="D34" s="3"/>
      <c r="E34" s="3"/>
      <c r="F34" s="3">
        <v>1</v>
      </c>
    </row>
    <row r="35" spans="1:6">
      <c r="A35" s="2" t="s">
        <v>36</v>
      </c>
      <c r="B35" s="3"/>
      <c r="C35" s="3">
        <v>1</v>
      </c>
      <c r="D35" s="3"/>
      <c r="E35" s="3"/>
      <c r="F35" s="3">
        <v>1</v>
      </c>
    </row>
    <row r="36" spans="1:6">
      <c r="A36" s="2" t="s">
        <v>44</v>
      </c>
      <c r="B36" s="3"/>
      <c r="C36" s="3">
        <v>1</v>
      </c>
      <c r="D36" s="3"/>
      <c r="E36" s="3"/>
      <c r="F36" s="3">
        <v>1</v>
      </c>
    </row>
    <row r="37" spans="1:6">
      <c r="A37" s="2" t="s">
        <v>18</v>
      </c>
      <c r="B37" s="3">
        <v>1</v>
      </c>
      <c r="C37" s="3">
        <v>1</v>
      </c>
      <c r="D37" s="3"/>
      <c r="E37" s="3"/>
      <c r="F37" s="3">
        <v>2</v>
      </c>
    </row>
    <row r="38" spans="1:6">
      <c r="A38" s="2" t="s">
        <v>5</v>
      </c>
      <c r="B38" s="3">
        <v>1</v>
      </c>
      <c r="C38" s="3">
        <v>1</v>
      </c>
      <c r="D38" s="3">
        <v>1</v>
      </c>
      <c r="E38" s="3"/>
      <c r="F38" s="3">
        <v>3</v>
      </c>
    </row>
    <row r="39" spans="1:6">
      <c r="A39" s="2" t="s">
        <v>26</v>
      </c>
      <c r="B39" s="3"/>
      <c r="C39" s="3">
        <v>1</v>
      </c>
      <c r="D39" s="3"/>
      <c r="E39" s="3"/>
      <c r="F39" s="3">
        <v>1</v>
      </c>
    </row>
    <row r="40" spans="1:6">
      <c r="A40" s="2" t="s">
        <v>40</v>
      </c>
      <c r="B40" s="3"/>
      <c r="C40" s="3">
        <v>1</v>
      </c>
      <c r="D40" s="3"/>
      <c r="E40" s="3"/>
      <c r="F40" s="3">
        <v>1</v>
      </c>
    </row>
    <row r="41" spans="1:6">
      <c r="A41" s="2" t="s">
        <v>16</v>
      </c>
      <c r="B41" s="3">
        <v>1</v>
      </c>
      <c r="C41" s="3">
        <v>1</v>
      </c>
      <c r="D41" s="3"/>
      <c r="E41" s="3">
        <v>1</v>
      </c>
      <c r="F41" s="3">
        <v>3</v>
      </c>
    </row>
    <row r="42" spans="1:6">
      <c r="A42" s="2" t="s">
        <v>4</v>
      </c>
      <c r="B42" s="3">
        <v>1</v>
      </c>
      <c r="C42" s="3"/>
      <c r="D42" s="3">
        <v>1</v>
      </c>
      <c r="E42" s="3">
        <v>1</v>
      </c>
      <c r="F42" s="3">
        <v>3</v>
      </c>
    </row>
    <row r="43" spans="1:6">
      <c r="A43" s="2" t="s">
        <v>15</v>
      </c>
      <c r="B43" s="3">
        <v>1</v>
      </c>
      <c r="C43" s="3"/>
      <c r="D43" s="3"/>
      <c r="E43" s="3"/>
      <c r="F43" s="3">
        <v>1</v>
      </c>
    </row>
    <row r="44" spans="1:6">
      <c r="A44" s="2" t="s">
        <v>54</v>
      </c>
      <c r="B44" s="3"/>
      <c r="C44" s="3">
        <v>1</v>
      </c>
      <c r="D44" s="3"/>
      <c r="E44" s="3"/>
      <c r="F44" s="3">
        <v>1</v>
      </c>
    </row>
    <row r="45" spans="1:6">
      <c r="A45" s="2" t="s">
        <v>34</v>
      </c>
      <c r="B45" s="3"/>
      <c r="C45" s="3">
        <v>1</v>
      </c>
      <c r="D45" s="3"/>
      <c r="E45" s="3"/>
      <c r="F45" s="3">
        <v>1</v>
      </c>
    </row>
    <row r="46" spans="1:6">
      <c r="A46" s="2" t="s">
        <v>42</v>
      </c>
      <c r="B46" s="3"/>
      <c r="C46" s="3">
        <v>1</v>
      </c>
      <c r="D46" s="3"/>
      <c r="E46" s="3"/>
      <c r="F46" s="3">
        <v>1</v>
      </c>
    </row>
    <row r="47" spans="1:6">
      <c r="A47" s="2" t="s">
        <v>49</v>
      </c>
      <c r="B47" s="3"/>
      <c r="C47" s="3">
        <v>1</v>
      </c>
      <c r="D47" s="3"/>
      <c r="E47" s="3"/>
      <c r="F47" s="3">
        <v>1</v>
      </c>
    </row>
    <row r="48" spans="1:6">
      <c r="A48" s="2" t="s">
        <v>31</v>
      </c>
      <c r="B48" s="3"/>
      <c r="C48" s="3">
        <v>1</v>
      </c>
      <c r="D48" s="3"/>
      <c r="E48" s="3"/>
      <c r="F48" s="3">
        <v>1</v>
      </c>
    </row>
    <row r="49" spans="1:6">
      <c r="A49" s="2" t="s">
        <v>58</v>
      </c>
      <c r="B49" s="3"/>
      <c r="C49" s="3">
        <v>1</v>
      </c>
      <c r="D49" s="3"/>
      <c r="E49" s="3"/>
      <c r="F49" s="3">
        <v>1</v>
      </c>
    </row>
    <row r="50" spans="1:6">
      <c r="A50" s="2" t="s">
        <v>52</v>
      </c>
      <c r="B50" s="3"/>
      <c r="C50" s="3">
        <v>1</v>
      </c>
      <c r="D50" s="3"/>
      <c r="E50" s="3"/>
      <c r="F50" s="3">
        <v>1</v>
      </c>
    </row>
    <row r="51" spans="1:6">
      <c r="A51" s="2" t="s">
        <v>50</v>
      </c>
      <c r="B51" s="3"/>
      <c r="C51" s="3">
        <v>1</v>
      </c>
      <c r="D51" s="3"/>
      <c r="E51" s="3"/>
      <c r="F51" s="3">
        <v>1</v>
      </c>
    </row>
    <row r="52" spans="1:6">
      <c r="A52" s="2" t="s">
        <v>27</v>
      </c>
      <c r="B52" s="3"/>
      <c r="C52" s="3">
        <v>1</v>
      </c>
      <c r="D52" s="3"/>
      <c r="E52" s="3"/>
      <c r="F52" s="3">
        <v>1</v>
      </c>
    </row>
    <row r="53" spans="1:6">
      <c r="A53" s="2" t="s">
        <v>13</v>
      </c>
      <c r="B53" s="3">
        <v>1</v>
      </c>
      <c r="C53" s="3"/>
      <c r="D53" s="3"/>
      <c r="E53" s="3"/>
      <c r="F53" s="3">
        <v>1</v>
      </c>
    </row>
    <row r="54" spans="1:6">
      <c r="A54" s="2" t="s">
        <v>33</v>
      </c>
      <c r="B54" s="3"/>
      <c r="C54" s="3">
        <v>1</v>
      </c>
      <c r="D54" s="3"/>
      <c r="E54" s="3"/>
      <c r="F54" s="3">
        <v>1</v>
      </c>
    </row>
    <row r="55" spans="1:6">
      <c r="A55" s="2" t="s">
        <v>62</v>
      </c>
      <c r="B55" s="3">
        <v>14</v>
      </c>
      <c r="C55" s="3">
        <v>44</v>
      </c>
      <c r="D55" s="3">
        <v>2</v>
      </c>
      <c r="E55" s="3">
        <v>2</v>
      </c>
      <c r="F55" s="3">
        <v>62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Paste</vt:lpstr>
      <vt:lpstr>Data source</vt:lpstr>
      <vt:lpstr>Summary</vt:lpstr>
    </vt:vector>
  </TitlesOfParts>
  <Company>EBI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conesa</dc:creator>
  <cp:lastModifiedBy>conesa</cp:lastModifiedBy>
  <dcterms:created xsi:type="dcterms:W3CDTF">2013-04-02T09:46:07Z</dcterms:created>
  <dcterms:modified xsi:type="dcterms:W3CDTF">2013-04-02T16:25:43Z</dcterms:modified>
</cp:coreProperties>
</file>