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5695B098-19ED-420E-9176-B6303C606F75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Vaccina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4" l="1"/>
  <c r="Y27" i="4"/>
  <c r="Y26" i="4"/>
  <c r="Y25" i="4"/>
  <c r="Y24" i="4"/>
  <c r="Y21" i="4" s="1"/>
  <c r="Y23" i="4"/>
  <c r="Y22" i="4"/>
  <c r="Y20" i="4"/>
  <c r="Y19" i="4"/>
  <c r="Y18" i="4"/>
  <c r="Y17" i="4" s="1"/>
  <c r="Y16" i="4"/>
  <c r="Y15" i="4"/>
  <c r="Y14" i="4"/>
  <c r="Y13" i="4"/>
  <c r="Y12" i="4"/>
  <c r="Y11" i="4"/>
  <c r="Y10" i="4"/>
  <c r="Z8" i="4"/>
  <c r="Y8" i="4" s="1"/>
  <c r="Z7" i="4"/>
  <c r="Y7" i="4" s="1"/>
  <c r="Z6" i="4"/>
  <c r="Y6" i="4" s="1"/>
  <c r="Q10" i="4"/>
  <c r="U10" i="4"/>
  <c r="W28" i="4"/>
  <c r="U28" i="4"/>
  <c r="S28" i="4"/>
  <c r="Q28" i="4"/>
  <c r="O28" i="4"/>
  <c r="M28" i="4"/>
  <c r="K28" i="4"/>
  <c r="I28" i="4"/>
  <c r="G28" i="4"/>
  <c r="E28" i="4"/>
  <c r="C28" i="4"/>
  <c r="W27" i="4"/>
  <c r="U27" i="4"/>
  <c r="S27" i="4"/>
  <c r="Q27" i="4"/>
  <c r="O27" i="4"/>
  <c r="M27" i="4"/>
  <c r="K27" i="4"/>
  <c r="I27" i="4"/>
  <c r="G27" i="4"/>
  <c r="E27" i="4"/>
  <c r="C27" i="4"/>
  <c r="W26" i="4"/>
  <c r="U26" i="4"/>
  <c r="S26" i="4"/>
  <c r="Q26" i="4"/>
  <c r="O26" i="4"/>
  <c r="O25" i="4" s="1"/>
  <c r="M26" i="4"/>
  <c r="M25" i="4" s="1"/>
  <c r="K26" i="4"/>
  <c r="I26" i="4"/>
  <c r="G26" i="4"/>
  <c r="E26" i="4"/>
  <c r="C26" i="4"/>
  <c r="W24" i="4"/>
  <c r="U24" i="4"/>
  <c r="S24" i="4"/>
  <c r="Q24" i="4"/>
  <c r="O24" i="4"/>
  <c r="M24" i="4"/>
  <c r="K24" i="4"/>
  <c r="K21" i="4" s="1"/>
  <c r="I24" i="4"/>
  <c r="G24" i="4"/>
  <c r="E24" i="4"/>
  <c r="C24" i="4"/>
  <c r="W23" i="4"/>
  <c r="U23" i="4"/>
  <c r="S23" i="4"/>
  <c r="Q23" i="4"/>
  <c r="O23" i="4"/>
  <c r="M23" i="4"/>
  <c r="K23" i="4"/>
  <c r="I23" i="4"/>
  <c r="G23" i="4"/>
  <c r="E23" i="4"/>
  <c r="C23" i="4"/>
  <c r="W22" i="4"/>
  <c r="U22" i="4"/>
  <c r="S22" i="4"/>
  <c r="Q22" i="4"/>
  <c r="O22" i="4"/>
  <c r="M22" i="4"/>
  <c r="K22" i="4"/>
  <c r="I22" i="4"/>
  <c r="G22" i="4"/>
  <c r="E22" i="4"/>
  <c r="C22" i="4"/>
  <c r="W20" i="4"/>
  <c r="U20" i="4"/>
  <c r="S20" i="4"/>
  <c r="Q20" i="4"/>
  <c r="O20" i="4"/>
  <c r="M20" i="4"/>
  <c r="K20" i="4"/>
  <c r="I20" i="4"/>
  <c r="G20" i="4"/>
  <c r="E20" i="4"/>
  <c r="C20" i="4"/>
  <c r="W19" i="4"/>
  <c r="U19" i="4"/>
  <c r="S19" i="4"/>
  <c r="Q19" i="4"/>
  <c r="O19" i="4"/>
  <c r="M19" i="4"/>
  <c r="K19" i="4"/>
  <c r="I19" i="4"/>
  <c r="G19" i="4"/>
  <c r="E19" i="4"/>
  <c r="C19" i="4"/>
  <c r="W18" i="4"/>
  <c r="U18" i="4"/>
  <c r="S18" i="4"/>
  <c r="Q18" i="4"/>
  <c r="O18" i="4"/>
  <c r="M18" i="4"/>
  <c r="K18" i="4"/>
  <c r="I18" i="4"/>
  <c r="G18" i="4"/>
  <c r="E18" i="4"/>
  <c r="C18" i="4"/>
  <c r="W16" i="4"/>
  <c r="U16" i="4"/>
  <c r="S16" i="4"/>
  <c r="Q16" i="4"/>
  <c r="O16" i="4"/>
  <c r="M16" i="4"/>
  <c r="K16" i="4"/>
  <c r="I16" i="4"/>
  <c r="G16" i="4"/>
  <c r="E16" i="4"/>
  <c r="C16" i="4"/>
  <c r="W15" i="4"/>
  <c r="U15" i="4"/>
  <c r="S15" i="4"/>
  <c r="Q15" i="4"/>
  <c r="O15" i="4"/>
  <c r="M15" i="4"/>
  <c r="K15" i="4"/>
  <c r="I15" i="4"/>
  <c r="G15" i="4"/>
  <c r="E15" i="4"/>
  <c r="C15" i="4"/>
  <c r="W14" i="4"/>
  <c r="U14" i="4"/>
  <c r="S14" i="4"/>
  <c r="Q14" i="4"/>
  <c r="O14" i="4"/>
  <c r="M14" i="4"/>
  <c r="K14" i="4"/>
  <c r="I14" i="4"/>
  <c r="G14" i="4"/>
  <c r="E14" i="4"/>
  <c r="C14" i="4"/>
  <c r="W12" i="4"/>
  <c r="U12" i="4"/>
  <c r="S12" i="4"/>
  <c r="Q12" i="4"/>
  <c r="O12" i="4"/>
  <c r="M12" i="4"/>
  <c r="K12" i="4"/>
  <c r="I12" i="4"/>
  <c r="G12" i="4"/>
  <c r="E12" i="4"/>
  <c r="C12" i="4"/>
  <c r="W11" i="4"/>
  <c r="U11" i="4"/>
  <c r="S11" i="4"/>
  <c r="Q11" i="4"/>
  <c r="O11" i="4"/>
  <c r="M11" i="4"/>
  <c r="K11" i="4"/>
  <c r="I11" i="4"/>
  <c r="G11" i="4"/>
  <c r="E11" i="4"/>
  <c r="C11" i="4"/>
  <c r="W10" i="4"/>
  <c r="S10" i="4"/>
  <c r="O10" i="4"/>
  <c r="M10" i="4"/>
  <c r="K10" i="4"/>
  <c r="I10" i="4"/>
  <c r="G10" i="4"/>
  <c r="E10" i="4"/>
  <c r="C10" i="4"/>
  <c r="X8" i="4"/>
  <c r="W8" i="4" s="1"/>
  <c r="V8" i="4"/>
  <c r="U8" i="4" s="1"/>
  <c r="T8" i="4"/>
  <c r="S8" i="4" s="1"/>
  <c r="R8" i="4"/>
  <c r="Q8" i="4" s="1"/>
  <c r="P8" i="4"/>
  <c r="O8" i="4" s="1"/>
  <c r="N8" i="4"/>
  <c r="M8" i="4" s="1"/>
  <c r="L8" i="4"/>
  <c r="K8" i="4" s="1"/>
  <c r="J8" i="4"/>
  <c r="I8" i="4" s="1"/>
  <c r="H8" i="4"/>
  <c r="G8" i="4" s="1"/>
  <c r="F8" i="4"/>
  <c r="E8" i="4" s="1"/>
  <c r="D8" i="4"/>
  <c r="C8" i="4" s="1"/>
  <c r="X7" i="4"/>
  <c r="W7" i="4" s="1"/>
  <c r="V7" i="4"/>
  <c r="U7" i="4" s="1"/>
  <c r="T7" i="4"/>
  <c r="S7" i="4" s="1"/>
  <c r="R7" i="4"/>
  <c r="Q7" i="4" s="1"/>
  <c r="P7" i="4"/>
  <c r="O7" i="4" s="1"/>
  <c r="N7" i="4"/>
  <c r="M7" i="4" s="1"/>
  <c r="L7" i="4"/>
  <c r="K7" i="4" s="1"/>
  <c r="J7" i="4"/>
  <c r="I7" i="4" s="1"/>
  <c r="H7" i="4"/>
  <c r="G7" i="4" s="1"/>
  <c r="F7" i="4"/>
  <c r="E7" i="4" s="1"/>
  <c r="D7" i="4"/>
  <c r="C7" i="4" s="1"/>
  <c r="X6" i="4"/>
  <c r="W6" i="4" s="1"/>
  <c r="V6" i="4"/>
  <c r="U6" i="4" s="1"/>
  <c r="T6" i="4"/>
  <c r="S6" i="4" s="1"/>
  <c r="R6" i="4"/>
  <c r="Q6" i="4" s="1"/>
  <c r="P6" i="4"/>
  <c r="O6" i="4" s="1"/>
  <c r="N6" i="4"/>
  <c r="M6" i="4" s="1"/>
  <c r="L6" i="4"/>
  <c r="K6" i="4" s="1"/>
  <c r="J6" i="4"/>
  <c r="I6" i="4" s="1"/>
  <c r="H6" i="4"/>
  <c r="G6" i="4" s="1"/>
  <c r="F6" i="4"/>
  <c r="E6" i="4" s="1"/>
  <c r="D6" i="4"/>
  <c r="C6" i="4" s="1"/>
  <c r="Y9" i="4" l="1"/>
  <c r="Y5" i="4"/>
  <c r="I13" i="4"/>
  <c r="O17" i="4"/>
  <c r="W21" i="4"/>
  <c r="C25" i="4"/>
  <c r="E9" i="4"/>
  <c r="S13" i="4"/>
  <c r="I21" i="4"/>
  <c r="Q9" i="4"/>
  <c r="S9" i="4"/>
  <c r="W13" i="4"/>
  <c r="C13" i="4"/>
  <c r="Q25" i="4"/>
  <c r="K17" i="4"/>
  <c r="M17" i="4"/>
  <c r="C21" i="4"/>
  <c r="C17" i="4"/>
  <c r="E25" i="4"/>
  <c r="E21" i="4"/>
  <c r="G25" i="4"/>
  <c r="G21" i="4"/>
  <c r="G9" i="4"/>
  <c r="K25" i="4"/>
  <c r="K9" i="4"/>
  <c r="M21" i="4"/>
  <c r="M13" i="4"/>
  <c r="M5" i="4"/>
  <c r="O13" i="4"/>
  <c r="O9" i="4"/>
  <c r="Q13" i="4"/>
  <c r="S25" i="4"/>
  <c r="S17" i="4"/>
  <c r="U5" i="4"/>
  <c r="U13" i="4"/>
  <c r="W25" i="4"/>
  <c r="W17" i="4"/>
  <c r="W5" i="4"/>
  <c r="W9" i="4"/>
  <c r="Q5" i="4"/>
  <c r="I5" i="4"/>
  <c r="Q17" i="4"/>
  <c r="U21" i="4"/>
  <c r="U9" i="4"/>
  <c r="U17" i="4"/>
  <c r="U25" i="4"/>
  <c r="K5" i="4"/>
  <c r="O5" i="4"/>
  <c r="G17" i="4"/>
  <c r="I17" i="4"/>
  <c r="E17" i="4"/>
  <c r="I9" i="4"/>
  <c r="G13" i="4"/>
  <c r="K13" i="4"/>
  <c r="I25" i="4"/>
  <c r="E13" i="4"/>
  <c r="M9" i="4"/>
  <c r="O21" i="4"/>
  <c r="Q21" i="4"/>
  <c r="G5" i="4"/>
  <c r="S21" i="4"/>
  <c r="E5" i="4"/>
  <c r="C9" i="4"/>
  <c r="C5" i="4"/>
  <c r="S5" i="4"/>
</calcChain>
</file>

<file path=xl/sharedStrings.xml><?xml version="1.0" encoding="utf-8"?>
<sst xmlns="http://schemas.openxmlformats.org/spreadsheetml/2006/main" count="69" uniqueCount="27">
  <si>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</si>
  <si>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</si>
  <si>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</si>
  <si>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</si>
  <si>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</si>
  <si>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</si>
  <si>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</si>
  <si>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</si>
  <si>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</si>
  <si>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</si>
  <si>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</si>
  <si>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</si>
  <si>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0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</si>
  <si>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juillet, par âge et sexe. DOI : https://doi.org/10.25318/1710000501-fra</t>
    </r>
  </si>
  <si>
    <t>Vague 8</t>
  </si>
  <si>
    <t>Vague 1</t>
  </si>
  <si>
    <t>Vague 2</t>
  </si>
  <si>
    <t>Vague 3</t>
  </si>
  <si>
    <t>Vague 4</t>
  </si>
  <si>
    <t>Vague 5</t>
  </si>
  <si>
    <t>Vague 6</t>
  </si>
  <si>
    <t>Vague 7</t>
  </si>
  <si>
    <t>Vague 9</t>
  </si>
  <si>
    <t>Vague 10</t>
  </si>
  <si>
    <t>Vague 11</t>
  </si>
  <si>
    <r>
      <t xml:space="preserve">Tableau 2. Population (18 ans et +) selon le statut vaccinal </t>
    </r>
    <r>
      <rPr>
        <sz val="10"/>
        <color rgb="FFFF0000"/>
        <rFont val="Calibri"/>
        <family val="2"/>
        <scheme val="minor"/>
      </rPr>
      <t>(calculée à partir des données extraites le 6 avril 2022 - en mettant à jour les semaines précédentes)</t>
    </r>
  </si>
  <si>
    <t>Vague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</si>
</sst>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164" fontId="3" fillId="3" borderId="10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2" borderId="9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5" fontId="1" fillId="0" borderId="0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Z30"/>
  <sheetViews>
    <sheetView showGridLines="0" tabSelected="1" workbookViewId="0">
      <selection activeCell="Z26" sqref="Z26:Z28"/>
    </sheetView>
  </sheetViews>
  <sheetFormatPr baseColWidth="10" defaultColWidth="9.140625" defaultRowHeight="18.600000000000001" customHeight="1" x14ac:dyDescent="0.25"/>
  <cols>
    <col min="1" max="1" width="15.140625" style="2" customWidth="1"/>
    <col min="2" max="2" width="30.7109375" style="2" bestFit="1" customWidth="1"/>
    <col min="3" max="3" width="9.140625" style="20"/>
    <col min="4" max="4" width="9.140625" style="1"/>
    <col min="5" max="5" width="9.140625" style="20"/>
    <col min="6" max="6" width="9.140625" style="1"/>
    <col min="7" max="7" width="9.140625" style="20"/>
    <col min="8" max="8" width="9.140625" style="1"/>
    <col min="9" max="9" width="9.140625" style="20"/>
    <col min="10" max="10" width="9.140625" style="1"/>
    <col min="11" max="11" width="9.140625" style="20"/>
    <col min="12" max="12" width="9.140625" style="1"/>
    <col min="13" max="13" width="9.140625" style="20"/>
    <col min="14" max="14" width="9.140625" style="1"/>
    <col min="15" max="15" width="9.140625" style="20"/>
    <col min="16" max="16384" width="9.140625" style="1"/>
  </cols>
  <sheetData>
    <row r="1" spans="1:26" ht="18.600000000000001" customHeight="1" thickBot="1" x14ac:dyDescent="0.3">
      <c r="A1" s="52" t="s">
        <v>25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6" ht="18.600000000000001" customHeight="1" x14ac:dyDescent="0.25">
      <c r="A2" s="22"/>
      <c r="B2" s="15"/>
      <c r="C2" s="48" t="s">
        <v>15</v>
      </c>
      <c r="D2" s="51"/>
      <c r="E2" s="48" t="s">
        <v>16</v>
      </c>
      <c r="F2" s="51"/>
      <c r="G2" s="48" t="s">
        <v>17</v>
      </c>
      <c r="H2" s="51"/>
      <c r="I2" s="48" t="s">
        <v>18</v>
      </c>
      <c r="J2" s="51"/>
      <c r="K2" s="48" t="s">
        <v>19</v>
      </c>
      <c r="L2" s="51"/>
      <c r="M2" s="48" t="s">
        <v>20</v>
      </c>
      <c r="N2" s="51"/>
      <c r="O2" s="48" t="s">
        <v>21</v>
      </c>
      <c r="P2" s="51"/>
      <c r="Q2" s="48" t="s">
        <v>14</v>
      </c>
      <c r="R2" s="51"/>
      <c r="S2" s="48" t="s">
        <v>22</v>
      </c>
      <c r="T2" s="51"/>
      <c r="U2" s="48" t="s">
        <v>23</v>
      </c>
      <c r="V2" s="51"/>
      <c r="W2" s="48" t="s">
        <v>24</v>
      </c>
      <c r="X2" s="51"/>
      <c r="Y2" s="48" t="s">
        <v>26</v>
      </c>
      <c r="Z2" s="49"/>
    </row>
    <row r="3" spans="1:26" ht="18.600000000000001" customHeight="1" x14ac:dyDescent="0.25">
      <c r="A3" s="21"/>
      <c r="B3" s="18"/>
      <c r="C3" s="46">
        <v>44575</v>
      </c>
      <c r="D3" s="47"/>
      <c r="E3" s="46">
        <v>44582</v>
      </c>
      <c r="F3" s="47"/>
      <c r="G3" s="46">
        <v>44589</v>
      </c>
      <c r="H3" s="47"/>
      <c r="I3" s="46">
        <v>44596</v>
      </c>
      <c r="J3" s="47"/>
      <c r="K3" s="46">
        <v>44603</v>
      </c>
      <c r="L3" s="47"/>
      <c r="M3" s="46">
        <v>44610</v>
      </c>
      <c r="N3" s="47"/>
      <c r="O3" s="46">
        <v>44617</v>
      </c>
      <c r="P3" s="47"/>
      <c r="Q3" s="46">
        <v>44624</v>
      </c>
      <c r="R3" s="47"/>
      <c r="S3" s="46">
        <v>44631</v>
      </c>
      <c r="T3" s="47"/>
      <c r="U3" s="46">
        <v>44638</v>
      </c>
      <c r="V3" s="47"/>
      <c r="W3" s="46">
        <v>44645</v>
      </c>
      <c r="X3" s="47"/>
      <c r="Y3" s="46">
        <v>44645</v>
      </c>
      <c r="Z3" s="50"/>
    </row>
    <row r="4" spans="1:26" ht="18.600000000000001" customHeight="1" x14ac:dyDescent="0.25">
      <c r="A4" s="4"/>
      <c r="B4" s="16"/>
      <c r="C4" s="14" t="s">
        <v>11</v>
      </c>
      <c r="D4" s="27" t="s">
        <v>12</v>
      </c>
      <c r="E4" s="14" t="s">
        <v>11</v>
      </c>
      <c r="F4" s="27" t="s">
        <v>12</v>
      </c>
      <c r="G4" s="14" t="s">
        <v>11</v>
      </c>
      <c r="H4" s="27" t="s">
        <v>12</v>
      </c>
      <c r="I4" s="14" t="s">
        <v>11</v>
      </c>
      <c r="J4" s="27" t="s">
        <v>12</v>
      </c>
      <c r="K4" s="14" t="s">
        <v>11</v>
      </c>
      <c r="L4" s="27" t="s">
        <v>12</v>
      </c>
      <c r="M4" s="14" t="s">
        <v>11</v>
      </c>
      <c r="N4" s="27" t="s">
        <v>12</v>
      </c>
      <c r="O4" s="14" t="s">
        <v>11</v>
      </c>
      <c r="P4" s="27" t="s">
        <v>12</v>
      </c>
      <c r="Q4" s="14" t="s">
        <v>11</v>
      </c>
      <c r="R4" s="27" t="s">
        <v>12</v>
      </c>
      <c r="S4" s="14" t="s">
        <v>11</v>
      </c>
      <c r="T4" s="27" t="s">
        <v>12</v>
      </c>
      <c r="U4" s="14" t="s">
        <v>11</v>
      </c>
      <c r="V4" s="27" t="s">
        <v>12</v>
      </c>
      <c r="W4" s="14" t="s">
        <v>11</v>
      </c>
      <c r="X4" s="27" t="s">
        <v>12</v>
      </c>
      <c r="Y4" s="14" t="s">
        <v>11</v>
      </c>
      <c r="Z4" s="5" t="s">
        <v>12</v>
      </c>
    </row>
    <row r="5" spans="1:26" ht="18.600000000000001" customHeight="1" thickBot="1" x14ac:dyDescent="0.3">
      <c r="A5" s="6" t="s">
        <v>6</v>
      </c>
      <c r="B5" s="29" t="s">
        <v>9</v>
      </c>
      <c r="C5" s="32">
        <f>SUM(C6:C8)</f>
        <v>0.99999999999999978</v>
      </c>
      <c r="D5" s="40">
        <v>7003047</v>
      </c>
      <c r="E5" s="32">
        <f>SUM(E6:E8)</f>
        <v>1</v>
      </c>
      <c r="F5" s="40">
        <v>7003047</v>
      </c>
      <c r="G5" s="32">
        <f>SUM(G6:G8)</f>
        <v>0.99999999999999989</v>
      </c>
      <c r="H5" s="23">
        <v>7003047</v>
      </c>
      <c r="I5" s="32">
        <f>SUM(I6:I8)</f>
        <v>1</v>
      </c>
      <c r="J5" s="23">
        <v>7003047</v>
      </c>
      <c r="K5" s="32">
        <f>SUM(K6:K8)</f>
        <v>0.99999999999999978</v>
      </c>
      <c r="L5" s="40">
        <v>7003047</v>
      </c>
      <c r="M5" s="32">
        <f>SUM(M6:M8)</f>
        <v>1</v>
      </c>
      <c r="N5" s="23">
        <v>7003047</v>
      </c>
      <c r="O5" s="32">
        <f>SUM(O6:O8)</f>
        <v>0.99999999999999989</v>
      </c>
      <c r="P5" s="23">
        <v>7003047</v>
      </c>
      <c r="Q5" s="32">
        <f>SUM(Q6:Q8)</f>
        <v>0.99999999999999989</v>
      </c>
      <c r="R5" s="23">
        <v>7003047</v>
      </c>
      <c r="S5" s="32">
        <f>SUM(S6:S8)</f>
        <v>1</v>
      </c>
      <c r="T5" s="23">
        <v>7003047</v>
      </c>
      <c r="U5" s="32">
        <f>SUM(U6:U8)</f>
        <v>1</v>
      </c>
      <c r="V5" s="23">
        <v>7003047</v>
      </c>
      <c r="W5" s="32">
        <f>SUM(W6:W8)</f>
        <v>0.99999999999999989</v>
      </c>
      <c r="X5" s="23">
        <v>7003047</v>
      </c>
      <c r="Y5" s="32">
        <f>SUM(Y6:Y8)</f>
        <v>1</v>
      </c>
      <c r="Z5" s="7">
        <v>7003047</v>
      </c>
    </row>
    <row r="6" spans="1:26" ht="18.600000000000001" customHeight="1" thickBot="1" x14ac:dyDescent="0.3">
      <c r="A6" s="8"/>
      <c r="B6" s="31" t="s">
        <v>5</v>
      </c>
      <c r="C6" s="33">
        <f>D6/D5</f>
        <v>7.600738734340641E-2</v>
      </c>
      <c r="D6" s="24">
        <f>D10+D14+D18+D22+D26</f>
        <v>532283.30591308023</v>
      </c>
      <c r="E6" s="33">
        <f>F6/F5</f>
        <v>7.3946335922253761E-2</v>
      </c>
      <c r="F6" s="24">
        <f>F10+F14+F18+F22+F26</f>
        <v>517849.66594133142</v>
      </c>
      <c r="G6" s="33">
        <f>H6/H5</f>
        <v>7.2491809723741446E-2</v>
      </c>
      <c r="H6" s="24">
        <f>H10+H14+H18+H22+H26</f>
        <v>507663.55061041837</v>
      </c>
      <c r="I6" s="33">
        <f>J6/J5</f>
        <v>7.1521888373941522E-2</v>
      </c>
      <c r="J6" s="24">
        <f>J10+J14+J18+J22+J26</f>
        <v>500871.14581146603</v>
      </c>
      <c r="K6" s="33">
        <f>L6/L5</f>
        <v>7.0876552252490663E-2</v>
      </c>
      <c r="L6" s="24">
        <f>L10+L14+L18+L22+L26</f>
        <v>496351.82662214799</v>
      </c>
      <c r="M6" s="33">
        <f>N6/N5</f>
        <v>7.0547914862426578E-2</v>
      </c>
      <c r="N6" s="24">
        <f>N10+N14+N18+N22+N26</f>
        <v>494050.36353357183</v>
      </c>
      <c r="O6" s="33">
        <f>P6/P5</f>
        <v>7.0334784577379003E-2</v>
      </c>
      <c r="P6" s="24">
        <f>P10+P14+P18+P22+P26</f>
        <v>492557.80213026027</v>
      </c>
      <c r="Q6" s="33">
        <f>R6/R5</f>
        <v>7.0178055001651696E-2</v>
      </c>
      <c r="R6" s="24">
        <f>R10+R14+R18+R22+R26</f>
        <v>491460.21754515194</v>
      </c>
      <c r="S6" s="33">
        <f>T6/T5</f>
        <v>7.0027412905309935E-2</v>
      </c>
      <c r="T6" s="24">
        <f>T10+T14+T18+T22+T26</f>
        <v>490405.26386429201</v>
      </c>
      <c r="U6" s="33">
        <f>V6/V5</f>
        <v>6.9922630587345019E-2</v>
      </c>
      <c r="V6" s="24">
        <f>V10+V14+V18+V22+V26</f>
        <v>489671.46836681478</v>
      </c>
      <c r="W6" s="33">
        <f>X6/X5</f>
        <v>6.9808110785391064E-2</v>
      </c>
      <c r="X6" s="24">
        <f>X10+X14+X18+X22+X26</f>
        <v>488869.48081130057</v>
      </c>
      <c r="Y6" s="33">
        <f>Z6/Z5</f>
        <v>6.9678366697602676E-2</v>
      </c>
      <c r="Z6" s="12">
        <f>Z10+Z14+Z18+Z22+Z26</f>
        <v>487960.87686654634</v>
      </c>
    </row>
    <row r="7" spans="1:26" ht="18.600000000000001" customHeight="1" x14ac:dyDescent="0.25">
      <c r="A7" s="6"/>
      <c r="B7" s="30" t="s">
        <v>7</v>
      </c>
      <c r="C7" s="34">
        <f>D7/D5</f>
        <v>1.2504063121930132E-2</v>
      </c>
      <c r="D7" s="23">
        <f>D11+D15+D19+D23+D27</f>
        <v>87566.541733843449</v>
      </c>
      <c r="E7" s="34">
        <f>F7/F5</f>
        <v>1.3405639843878879E-2</v>
      </c>
      <c r="F7" s="23">
        <f>F11+F15+F19+F23+F27</f>
        <v>93880.325891756453</v>
      </c>
      <c r="G7" s="34">
        <f>H7/H5</f>
        <v>1.3670922713486598E-2</v>
      </c>
      <c r="H7" s="23">
        <f>H11+H15+H19+H23+H27</f>
        <v>95738.114295914187</v>
      </c>
      <c r="I7" s="34">
        <f>J7/J5</f>
        <v>1.3511264805850449E-2</v>
      </c>
      <c r="J7" s="23">
        <f>J11+J15+J19+J23+J27</f>
        <v>94620.022464816575</v>
      </c>
      <c r="K7" s="34">
        <f>L7/L5</f>
        <v>1.3094091999996621E-2</v>
      </c>
      <c r="L7" s="23">
        <f>L11+L15+L19+L23+L27</f>
        <v>91698.541698300338</v>
      </c>
      <c r="M7" s="34">
        <f>N7/N5</f>
        <v>1.2631006841409716E-2</v>
      </c>
      <c r="N7" s="23">
        <f>N11+N15+N19+N23+N27</f>
        <v>88455.534567713796</v>
      </c>
      <c r="O7" s="34">
        <f>P7/P5</f>
        <v>1.228629213857451E-2</v>
      </c>
      <c r="P7" s="23">
        <f>P11+P15+P19+P23+P27</f>
        <v>86041.481302167813</v>
      </c>
      <c r="Q7" s="34">
        <f>R7/R5</f>
        <v>1.1886545892377878E-2</v>
      </c>
      <c r="R7" s="23">
        <f>R11+R15+R19+R23+R27</f>
        <v>83242.039551979222</v>
      </c>
      <c r="S7" s="34">
        <f>T7/T5</f>
        <v>1.1426232041394412E-2</v>
      </c>
      <c r="T7" s="23">
        <f>T11+T15+T19+T23+T27</f>
        <v>80018.440018791007</v>
      </c>
      <c r="U7" s="34">
        <f>V7/V5</f>
        <v>1.0998482555428579E-2</v>
      </c>
      <c r="V7" s="23">
        <f>V11+V15+V19+V23+V27</f>
        <v>77022.890264346439</v>
      </c>
      <c r="W7" s="34">
        <f>X7/X5</f>
        <v>1.0695153568277476E-2</v>
      </c>
      <c r="X7" s="23">
        <f>X11+X15+X19+X23+X27</f>
        <v>74898.663110864873</v>
      </c>
      <c r="Y7" s="34">
        <f>Z7/Z5</f>
        <v>1.0458011304529224E-2</v>
      </c>
      <c r="Z7" s="9">
        <f>Z11+Z15+Z19+Z23+Z27</f>
        <v>73237.944692149467</v>
      </c>
    </row>
    <row r="8" spans="1:26" ht="18.600000000000001" customHeight="1" x14ac:dyDescent="0.25">
      <c r="A8" s="10"/>
      <c r="B8" s="17" t="s">
        <v>8</v>
      </c>
      <c r="C8" s="35">
        <f>D8/D5</f>
        <v>0.91148854953466329</v>
      </c>
      <c r="D8" s="23">
        <f>D12+D16+D20+D24+D28</f>
        <v>6383197.1523530753</v>
      </c>
      <c r="E8" s="35">
        <f>F8/F5</f>
        <v>0.91264802423386737</v>
      </c>
      <c r="F8" s="23">
        <f>F12+F16+F20+F24+F28</f>
        <v>6391317.008166912</v>
      </c>
      <c r="G8" s="35">
        <f>H8/H5</f>
        <v>0.91383726756277184</v>
      </c>
      <c r="H8" s="23">
        <f>H12+H16+H20+H24+H28</f>
        <v>6399645.3350936668</v>
      </c>
      <c r="I8" s="35">
        <f>J8/J5</f>
        <v>0.91496684682020812</v>
      </c>
      <c r="J8" s="23">
        <f>J12+J16+J20+J24+J28</f>
        <v>6407555.831723718</v>
      </c>
      <c r="K8" s="35">
        <f>L8/L5</f>
        <v>0.91602935574751254</v>
      </c>
      <c r="L8" s="23">
        <f>L12+L16+L20+L24+L28</f>
        <v>6414996.6316795507</v>
      </c>
      <c r="M8" s="35">
        <f>N8/N5</f>
        <v>0.91682107829616366</v>
      </c>
      <c r="N8" s="23">
        <f>N12+N16+N20+N24+N28</f>
        <v>6420541.101898714</v>
      </c>
      <c r="O8" s="35">
        <f>P8/P5</f>
        <v>0.91737892328404635</v>
      </c>
      <c r="P8" s="23">
        <f>P12+P16+P20+P24+P28</f>
        <v>6424447.7165675713</v>
      </c>
      <c r="Q8" s="35">
        <f>R8/R5</f>
        <v>0.91793539910597033</v>
      </c>
      <c r="R8" s="23">
        <f>R12+R16+R20+R24+R28</f>
        <v>6428344.7429028684</v>
      </c>
      <c r="S8" s="35">
        <f>T8/T5</f>
        <v>0.91854635505329563</v>
      </c>
      <c r="T8" s="23">
        <f>T12+T16+T20+T24+T28</f>
        <v>6432623.2961169165</v>
      </c>
      <c r="U8" s="35">
        <f>V8/V5</f>
        <v>0.91907888685722638</v>
      </c>
      <c r="V8" s="23">
        <f>V12+V16+V20+V24+V28</f>
        <v>6436352.641368839</v>
      </c>
      <c r="W8" s="35">
        <f>X8/X5</f>
        <v>0.91949673564633139</v>
      </c>
      <c r="X8" s="23">
        <f>X12+X16+X20+X24+X28</f>
        <v>6439278.856077834</v>
      </c>
      <c r="Y8" s="35">
        <f>Z8/Z5</f>
        <v>0.9198636219978682</v>
      </c>
      <c r="Z8" s="9">
        <f>Z12+Z16+Z20+Z24+Z28</f>
        <v>6441848.1784413047</v>
      </c>
    </row>
    <row r="9" spans="1:26" ht="18.600000000000001" customHeight="1" x14ac:dyDescent="0.25">
      <c r="A9" s="20" t="s">
        <v>0</v>
      </c>
      <c r="B9" s="18" t="s">
        <v>9</v>
      </c>
      <c r="C9" s="36">
        <f>SUM(C10:C12)</f>
        <v>1</v>
      </c>
      <c r="D9" s="25">
        <v>1213604</v>
      </c>
      <c r="E9" s="36">
        <f>SUM(E10:E12)</f>
        <v>1</v>
      </c>
      <c r="F9" s="25">
        <v>1213604</v>
      </c>
      <c r="G9" s="36">
        <f>SUM(G10:G12)</f>
        <v>0.99999999999999989</v>
      </c>
      <c r="H9" s="25">
        <v>1213604</v>
      </c>
      <c r="I9" s="36">
        <f>SUM(I10:I12)</f>
        <v>1</v>
      </c>
      <c r="J9" s="25">
        <v>1213604</v>
      </c>
      <c r="K9" s="36">
        <f>SUM(K10:K12)</f>
        <v>1</v>
      </c>
      <c r="L9" s="25">
        <v>1213604</v>
      </c>
      <c r="M9" s="36">
        <f>SUM(M10:M12)</f>
        <v>1</v>
      </c>
      <c r="N9" s="25">
        <v>1213604</v>
      </c>
      <c r="O9" s="36">
        <f>SUM(O10:O12)</f>
        <v>1</v>
      </c>
      <c r="P9" s="25">
        <v>1213604</v>
      </c>
      <c r="Q9" s="36">
        <f>SUM(Q10:Q12)</f>
        <v>1</v>
      </c>
      <c r="R9" s="25">
        <v>1213604</v>
      </c>
      <c r="S9" s="36">
        <f>SUM(S10:S12)</f>
        <v>0.99999999999999989</v>
      </c>
      <c r="T9" s="25">
        <v>1213604</v>
      </c>
      <c r="U9" s="36">
        <f>SUM(U10:U12)</f>
        <v>0.99999999999999989</v>
      </c>
      <c r="V9" s="25">
        <v>1213604</v>
      </c>
      <c r="W9" s="36">
        <f>SUM(W10:W12)</f>
        <v>1</v>
      </c>
      <c r="X9" s="25">
        <v>1213604</v>
      </c>
      <c r="Y9" s="36">
        <f>SUM(Y10:Y12)</f>
        <v>1</v>
      </c>
      <c r="Z9" s="11">
        <v>1213604</v>
      </c>
    </row>
    <row r="10" spans="1:26" ht="18.600000000000001" customHeight="1" x14ac:dyDescent="0.25">
      <c r="A10" s="1"/>
      <c r="B10" s="18" t="s">
        <v>5</v>
      </c>
      <c r="C10" s="37">
        <f>D10/D9</f>
        <v>0.11484718267999998</v>
      </c>
      <c r="D10" s="26">
        <v>139379.00028917869</v>
      </c>
      <c r="E10" s="37">
        <f>F10/F9</f>
        <v>0.11169432535999997</v>
      </c>
      <c r="F10" s="26">
        <v>135552.6800341974</v>
      </c>
      <c r="G10" s="37">
        <f>H10/H9</f>
        <v>0.10942406805999978</v>
      </c>
      <c r="H10" s="26">
        <v>132797.48669388797</v>
      </c>
      <c r="I10" s="37">
        <f>J10/J9</f>
        <v>0.1078138855700001</v>
      </c>
      <c r="J10" s="26">
        <v>130843.3627832944</v>
      </c>
      <c r="K10" s="37">
        <f>L10/L9</f>
        <v>0.10661624984000001</v>
      </c>
      <c r="L10" s="26">
        <v>129389.90727082337</v>
      </c>
      <c r="M10" s="37">
        <f>N10/N9</f>
        <v>0.10599034556999994</v>
      </c>
      <c r="N10" s="26">
        <v>128630.30734513421</v>
      </c>
      <c r="O10" s="37">
        <f>P10/P9</f>
        <v>0.10560030137000002</v>
      </c>
      <c r="P10" s="26">
        <v>128156.94814383751</v>
      </c>
      <c r="Q10" s="37">
        <f>R10/R9</f>
        <v>0.10532193648999987</v>
      </c>
      <c r="R10" s="26">
        <v>127819.12341200979</v>
      </c>
      <c r="S10" s="37">
        <f>T10/T9</f>
        <v>0.10504607188999994</v>
      </c>
      <c r="T10" s="26">
        <v>127484.33302999148</v>
      </c>
      <c r="U10" s="37">
        <f>V10/V9</f>
        <v>0.10487438575999981</v>
      </c>
      <c r="V10" s="26">
        <v>127275.97405587882</v>
      </c>
      <c r="W10" s="37">
        <f>X10/X9</f>
        <v>0.10469019822000006</v>
      </c>
      <c r="X10" s="26">
        <v>127052.44332058495</v>
      </c>
      <c r="Y10" s="37">
        <f>Z10/Z9</f>
        <v>0.10450101011</v>
      </c>
      <c r="Z10" s="3">
        <v>126822.84387353645</v>
      </c>
    </row>
    <row r="11" spans="1:26" ht="18.600000000000001" customHeight="1" x14ac:dyDescent="0.25">
      <c r="A11" s="20"/>
      <c r="B11" s="18" t="s">
        <v>7</v>
      </c>
      <c r="C11" s="37">
        <f>D11/D9</f>
        <v>2.1385757050000079E-2</v>
      </c>
      <c r="D11" s="26">
        <v>25953.840298908297</v>
      </c>
      <c r="E11" s="37">
        <f>F11/F9</f>
        <v>2.2305027900000014E-2</v>
      </c>
      <c r="F11" s="26">
        <v>27069.471079551615</v>
      </c>
      <c r="G11" s="37">
        <f>H11/H9</f>
        <v>2.2328363879999969E-2</v>
      </c>
      <c r="H11" s="26">
        <v>27097.791718223481</v>
      </c>
      <c r="I11" s="37">
        <f>J11/J9</f>
        <v>2.1689958199999967E-2</v>
      </c>
      <c r="J11" s="26">
        <v>26323.02003135276</v>
      </c>
      <c r="K11" s="37">
        <f>L11/L9</f>
        <v>2.0724848809999932E-2</v>
      </c>
      <c r="L11" s="26">
        <v>25151.759415211156</v>
      </c>
      <c r="M11" s="37">
        <f>N11/N9</f>
        <v>1.9944760410000099E-2</v>
      </c>
      <c r="N11" s="26">
        <v>24205.041012617759</v>
      </c>
      <c r="O11" s="37">
        <f>P11/P9</f>
        <v>1.9423034610000028E-2</v>
      </c>
      <c r="P11" s="26">
        <v>23571.872494834475</v>
      </c>
      <c r="Q11" s="37">
        <f>R11/R9</f>
        <v>1.881629917999993E-2</v>
      </c>
      <c r="R11" s="26">
        <v>22835.535950044636</v>
      </c>
      <c r="S11" s="37">
        <f>T11/T9</f>
        <v>1.8358747319999993E-2</v>
      </c>
      <c r="T11" s="26">
        <v>22280.249182541273</v>
      </c>
      <c r="U11" s="37">
        <f>V11/V9</f>
        <v>1.7895361489999904E-2</v>
      </c>
      <c r="V11" s="26">
        <v>21717.882285709842</v>
      </c>
      <c r="W11" s="37">
        <f>X11/X9</f>
        <v>1.7651167129999666E-2</v>
      </c>
      <c r="X11" s="26">
        <v>21421.527033636114</v>
      </c>
      <c r="Y11" s="37">
        <f>Z11/Z9</f>
        <v>1.7461979030000019E-2</v>
      </c>
      <c r="Z11" s="3">
        <v>21191.927598724142</v>
      </c>
    </row>
    <row r="12" spans="1:26" ht="18.600000000000001" customHeight="1" x14ac:dyDescent="0.25">
      <c r="A12" s="4"/>
      <c r="B12" s="16" t="s">
        <v>8</v>
      </c>
      <c r="C12" s="38">
        <f>D12/D9</f>
        <v>0.86376706026999994</v>
      </c>
      <c r="D12" s="27">
        <v>1048271.159411913</v>
      </c>
      <c r="E12" s="38">
        <f>F12/F9</f>
        <v>0.86600064673999999</v>
      </c>
      <c r="F12" s="27">
        <v>1050981.848886251</v>
      </c>
      <c r="G12" s="38">
        <f>H12/H9</f>
        <v>0.86824756806000014</v>
      </c>
      <c r="H12" s="27">
        <v>1053708.7215878884</v>
      </c>
      <c r="I12" s="38">
        <f>J12/J9</f>
        <v>0.87049615622999998</v>
      </c>
      <c r="J12" s="27">
        <v>1056437.6171853528</v>
      </c>
      <c r="K12" s="38">
        <f>L12/L9</f>
        <v>0.87265890135000002</v>
      </c>
      <c r="L12" s="27">
        <v>1059062.3333139655</v>
      </c>
      <c r="M12" s="38">
        <f>N12/N9</f>
        <v>0.87406489401999998</v>
      </c>
      <c r="N12" s="27">
        <v>1060768.651642248</v>
      </c>
      <c r="O12" s="38">
        <f>P12/P9</f>
        <v>0.87497666401999996</v>
      </c>
      <c r="P12" s="27">
        <v>1061875.179361328</v>
      </c>
      <c r="Q12" s="38">
        <f>R12/R9</f>
        <v>0.87586176433000018</v>
      </c>
      <c r="R12" s="27">
        <v>1062949.3406379456</v>
      </c>
      <c r="S12" s="38">
        <f>T12/T9</f>
        <v>0.87659518078999998</v>
      </c>
      <c r="T12" s="27">
        <v>1063839.4177874671</v>
      </c>
      <c r="U12" s="38">
        <f>V12/V9</f>
        <v>0.87723025275000022</v>
      </c>
      <c r="V12" s="27">
        <v>1064610.1436584112</v>
      </c>
      <c r="W12" s="38">
        <f>X12/X9</f>
        <v>0.87765863465000027</v>
      </c>
      <c r="X12" s="27">
        <v>1065130.0296457789</v>
      </c>
      <c r="Y12" s="38">
        <f>Z12/Z9</f>
        <v>0.87803701085999997</v>
      </c>
      <c r="Z12" s="5">
        <v>1065589.2285277394</v>
      </c>
    </row>
    <row r="13" spans="1:26" ht="18.600000000000001" customHeight="1" x14ac:dyDescent="0.25">
      <c r="A13" s="20" t="s">
        <v>1</v>
      </c>
      <c r="B13" s="18" t="s">
        <v>9</v>
      </c>
      <c r="C13" s="36">
        <f>SUM(C14:C16)</f>
        <v>0.99999999999999978</v>
      </c>
      <c r="D13" s="26">
        <v>2251803</v>
      </c>
      <c r="E13" s="36">
        <f>SUM(E14:E16)</f>
        <v>1</v>
      </c>
      <c r="F13" s="26">
        <v>2251803</v>
      </c>
      <c r="G13" s="36">
        <f>SUM(G14:G16)</f>
        <v>0.99999999999999989</v>
      </c>
      <c r="H13" s="26">
        <v>2251803</v>
      </c>
      <c r="I13" s="36">
        <f>SUM(I14:I16)</f>
        <v>1</v>
      </c>
      <c r="J13" s="26">
        <v>2251803</v>
      </c>
      <c r="K13" s="36">
        <f>SUM(K14:K16)</f>
        <v>0.99999999999999989</v>
      </c>
      <c r="L13" s="26">
        <v>2251803</v>
      </c>
      <c r="M13" s="36">
        <f>SUM(M14:M16)</f>
        <v>1</v>
      </c>
      <c r="N13" s="26">
        <v>2251803</v>
      </c>
      <c r="O13" s="36">
        <f>SUM(O14:O16)</f>
        <v>1</v>
      </c>
      <c r="P13" s="26">
        <v>2251803</v>
      </c>
      <c r="Q13" s="36">
        <f>SUM(Q14:Q16)</f>
        <v>1</v>
      </c>
      <c r="R13" s="26">
        <v>2251803</v>
      </c>
      <c r="S13" s="36">
        <f>SUM(S14:S16)</f>
        <v>0.99999999999999989</v>
      </c>
      <c r="T13" s="26">
        <v>2251803</v>
      </c>
      <c r="U13" s="36">
        <f>SUM(U14:U16)</f>
        <v>0.99999999999999989</v>
      </c>
      <c r="V13" s="26">
        <v>2251803</v>
      </c>
      <c r="W13" s="36">
        <f>SUM(W14:W16)</f>
        <v>1</v>
      </c>
      <c r="X13" s="26">
        <v>2251803</v>
      </c>
      <c r="Y13" s="36">
        <f>SUM(Y14:Y16)</f>
        <v>0.99999999999999989</v>
      </c>
      <c r="Z13" s="3">
        <v>2251803</v>
      </c>
    </row>
    <row r="14" spans="1:26" ht="18.600000000000001" customHeight="1" x14ac:dyDescent="0.25">
      <c r="A14" s="1"/>
      <c r="B14" s="18" t="s">
        <v>5</v>
      </c>
      <c r="C14" s="37">
        <f>D14/D13</f>
        <v>0.12381981220999992</v>
      </c>
      <c r="D14" s="26">
        <v>278817.82459391444</v>
      </c>
      <c r="E14" s="37">
        <f>F14/F13</f>
        <v>0.12112192985999992</v>
      </c>
      <c r="F14" s="26">
        <v>272742.72502453742</v>
      </c>
      <c r="G14" s="37">
        <f>H14/H13</f>
        <v>0.11921069457999992</v>
      </c>
      <c r="H14" s="26">
        <v>268438.99968732754</v>
      </c>
      <c r="I14" s="37">
        <f>J14/J13</f>
        <v>0.11793624813999992</v>
      </c>
      <c r="J14" s="26">
        <v>265569.19737039623</v>
      </c>
      <c r="K14" s="37">
        <f>L14/L13</f>
        <v>0.11712440752000002</v>
      </c>
      <c r="L14" s="26">
        <v>263741.0922267586</v>
      </c>
      <c r="M14" s="37">
        <f>N14/N13</f>
        <v>0.11671957312999999</v>
      </c>
      <c r="N14" s="26">
        <v>262829.48493285337</v>
      </c>
      <c r="O14" s="37">
        <f>P14/P13</f>
        <v>0.11644287839000005</v>
      </c>
      <c r="P14" s="26">
        <v>262206.42288723728</v>
      </c>
      <c r="Q14" s="37">
        <f>R14/R13</f>
        <v>0.11624350180000004</v>
      </c>
      <c r="R14" s="26">
        <v>261757.46608374547</v>
      </c>
      <c r="S14" s="37">
        <f>T14/T13</f>
        <v>0.11605064078999995</v>
      </c>
      <c r="T14" s="26">
        <v>261323.18108284427</v>
      </c>
      <c r="U14" s="37">
        <f>V14/V13</f>
        <v>0.11591207622999991</v>
      </c>
      <c r="V14" s="26">
        <v>261011.1609909425</v>
      </c>
      <c r="W14" s="37">
        <f>X14/X13</f>
        <v>0.1157496212300002</v>
      </c>
      <c r="X14" s="26">
        <v>260645.34433457814</v>
      </c>
      <c r="Y14" s="37">
        <f>Z14/Z13</f>
        <v>0.11556501326999986</v>
      </c>
      <c r="Z14" s="3">
        <v>260229.6435764255</v>
      </c>
    </row>
    <row r="15" spans="1:26" ht="18.600000000000001" customHeight="1" x14ac:dyDescent="0.25">
      <c r="A15" s="20"/>
      <c r="B15" s="18" t="s">
        <v>7</v>
      </c>
      <c r="C15" s="37">
        <f>D15/D13</f>
        <v>1.5450599779999824E-2</v>
      </c>
      <c r="D15" s="26">
        <v>34791.706936402945</v>
      </c>
      <c r="E15" s="37">
        <f>F15/F13</f>
        <v>1.6425329770000108E-2</v>
      </c>
      <c r="F15" s="26">
        <v>36986.606852075551</v>
      </c>
      <c r="G15" s="37">
        <f>H15/H13</f>
        <v>1.6636434389999896E-2</v>
      </c>
      <c r="H15" s="26">
        <v>37461.972868704936</v>
      </c>
      <c r="I15" s="37">
        <f>J15/J13</f>
        <v>1.6345839759999852E-2</v>
      </c>
      <c r="J15" s="26">
        <v>36807.611009086948</v>
      </c>
      <c r="K15" s="37">
        <f>L15/L13</f>
        <v>1.5697757249999816E-2</v>
      </c>
      <c r="L15" s="26">
        <v>35348.256868821336</v>
      </c>
      <c r="M15" s="37">
        <f>N15/N13</f>
        <v>1.5029259280000136E-2</v>
      </c>
      <c r="N15" s="26">
        <v>33842.931134482147</v>
      </c>
      <c r="O15" s="37">
        <f>P15/P13</f>
        <v>1.4573603409999818E-2</v>
      </c>
      <c r="P15" s="26">
        <v>32816.883879447822</v>
      </c>
      <c r="Q15" s="37">
        <f>R15/R13</f>
        <v>1.4091450869999864E-2</v>
      </c>
      <c r="R15" s="26">
        <v>31731.171343418304</v>
      </c>
      <c r="S15" s="37">
        <f>T15/T13</f>
        <v>1.3571073620000004E-2</v>
      </c>
      <c r="T15" s="26">
        <v>30559.384290736867</v>
      </c>
      <c r="U15" s="37">
        <f>V15/V13</f>
        <v>1.3068505619999888E-2</v>
      </c>
      <c r="V15" s="26">
        <v>29427.700160632608</v>
      </c>
      <c r="W15" s="37">
        <f>X15/X13</f>
        <v>1.2727089509999965E-2</v>
      </c>
      <c r="X15" s="26">
        <v>28658.898339886451</v>
      </c>
      <c r="Y15" s="37">
        <f>Z15/Z13</f>
        <v>1.2469072740000007E-2</v>
      </c>
      <c r="Z15" s="3">
        <v>28077.895403150236</v>
      </c>
    </row>
    <row r="16" spans="1:26" ht="18.600000000000001" customHeight="1" x14ac:dyDescent="0.25">
      <c r="A16" s="4"/>
      <c r="B16" s="16" t="s">
        <v>8</v>
      </c>
      <c r="C16" s="38">
        <f>D16/D13</f>
        <v>0.8607295880100001</v>
      </c>
      <c r="D16" s="27">
        <v>1938193.4684696824</v>
      </c>
      <c r="E16" s="38">
        <f>F16/F13</f>
        <v>0.86245274036999997</v>
      </c>
      <c r="F16" s="26">
        <v>1942073.668123387</v>
      </c>
      <c r="G16" s="38">
        <f>H16/H13</f>
        <v>0.86415287103000005</v>
      </c>
      <c r="H16" s="27">
        <v>1945902.0274439673</v>
      </c>
      <c r="I16" s="38">
        <f>J16/J13</f>
        <v>0.86571791210000026</v>
      </c>
      <c r="J16" s="27">
        <v>1949426.1916205168</v>
      </c>
      <c r="K16" s="38">
        <f>L16/L13</f>
        <v>0.86717783523000003</v>
      </c>
      <c r="L16" s="27">
        <v>1952713.6509044198</v>
      </c>
      <c r="M16" s="38">
        <f>N16/N13</f>
        <v>0.86825116758999998</v>
      </c>
      <c r="N16" s="27">
        <v>1955130.5839326647</v>
      </c>
      <c r="O16" s="38">
        <f>P16/P13</f>
        <v>0.86898351820000008</v>
      </c>
      <c r="P16" s="27">
        <v>1956779.6932333149</v>
      </c>
      <c r="Q16" s="38">
        <f>R16/R13</f>
        <v>0.86966504733000005</v>
      </c>
      <c r="R16" s="27">
        <v>1958314.3625728362</v>
      </c>
      <c r="S16" s="38">
        <f>T16/T13</f>
        <v>0.87037828558999997</v>
      </c>
      <c r="T16" s="27">
        <v>1959920.4346264186</v>
      </c>
      <c r="U16" s="38">
        <f>V16/V13</f>
        <v>0.87101941815000006</v>
      </c>
      <c r="V16" s="27">
        <v>1961364.1388484247</v>
      </c>
      <c r="W16" s="38">
        <f>X16/X13</f>
        <v>0.87152328925999989</v>
      </c>
      <c r="X16" s="27">
        <v>1962498.7573255356</v>
      </c>
      <c r="Y16" s="38">
        <f>Z16/Z13</f>
        <v>0.87196591399000001</v>
      </c>
      <c r="Z16" s="5">
        <v>1963495.461020424</v>
      </c>
    </row>
    <row r="17" spans="1:26" ht="18.600000000000001" customHeight="1" x14ac:dyDescent="0.25">
      <c r="A17" s="20" t="s">
        <v>2</v>
      </c>
      <c r="B17" s="18" t="s">
        <v>9</v>
      </c>
      <c r="C17" s="36">
        <f>SUM(C18:C20)</f>
        <v>1</v>
      </c>
      <c r="D17" s="26">
        <v>2329884</v>
      </c>
      <c r="E17" s="36">
        <f>SUM(E18:E20)</f>
        <v>1</v>
      </c>
      <c r="F17" s="25">
        <v>2329884</v>
      </c>
      <c r="G17" s="36">
        <f>SUM(G18:G20)</f>
        <v>1</v>
      </c>
      <c r="H17" s="26">
        <v>2329884</v>
      </c>
      <c r="I17" s="36">
        <f>SUM(I18:I20)</f>
        <v>1</v>
      </c>
      <c r="J17" s="26">
        <v>2329884</v>
      </c>
      <c r="K17" s="36">
        <f>SUM(K18:K20)</f>
        <v>1</v>
      </c>
      <c r="L17" s="26">
        <v>2329884</v>
      </c>
      <c r="M17" s="36">
        <f>SUM(M18:M20)</f>
        <v>1</v>
      </c>
      <c r="N17" s="26">
        <v>2329884</v>
      </c>
      <c r="O17" s="36">
        <f>SUM(O18:O20)</f>
        <v>1</v>
      </c>
      <c r="P17" s="26">
        <v>2329884</v>
      </c>
      <c r="Q17" s="36">
        <f>SUM(Q18:Q20)</f>
        <v>1</v>
      </c>
      <c r="R17" s="26">
        <v>2329884</v>
      </c>
      <c r="S17" s="36">
        <f>SUM(S18:S20)</f>
        <v>1</v>
      </c>
      <c r="T17" s="26">
        <v>2329884</v>
      </c>
      <c r="U17" s="36">
        <f>SUM(U18:U20)</f>
        <v>1</v>
      </c>
      <c r="V17" s="26">
        <v>2329884</v>
      </c>
      <c r="W17" s="36">
        <f>SUM(W18:W20)</f>
        <v>1</v>
      </c>
      <c r="X17" s="26">
        <v>2329884</v>
      </c>
      <c r="Y17" s="36">
        <f>SUM(Y18:Y20)</f>
        <v>1</v>
      </c>
      <c r="Z17" s="3">
        <v>2329884</v>
      </c>
    </row>
    <row r="18" spans="1:26" ht="18.600000000000001" customHeight="1" x14ac:dyDescent="0.25">
      <c r="A18" s="1"/>
      <c r="B18" s="18" t="s">
        <v>5</v>
      </c>
      <c r="C18" s="37">
        <f>D18/D17</f>
        <v>4.0978370069999999E-2</v>
      </c>
      <c r="D18" s="26">
        <v>95474.848772171885</v>
      </c>
      <c r="E18" s="37">
        <f>F18/F17</f>
        <v>3.9426303710000089E-2</v>
      </c>
      <c r="F18" s="26">
        <v>91858.714193069842</v>
      </c>
      <c r="G18" s="37">
        <f>H18/H17</f>
        <v>3.8382121760000075E-2</v>
      </c>
      <c r="H18" s="26">
        <v>89425.891374676023</v>
      </c>
      <c r="I18" s="37">
        <f>J18/J17</f>
        <v>3.7721072899999986E-2</v>
      </c>
      <c r="J18" s="26">
        <v>87885.724212543573</v>
      </c>
      <c r="K18" s="37">
        <f>L18/L17</f>
        <v>3.7314410200000134E-2</v>
      </c>
      <c r="L18" s="26">
        <v>86938.247294417117</v>
      </c>
      <c r="M18" s="37">
        <f>N18/N17</f>
        <v>3.7108859079999904E-2</v>
      </c>
      <c r="N18" s="26">
        <v>86459.337028746493</v>
      </c>
      <c r="O18" s="37">
        <f>P18/P17</f>
        <v>3.6979668200000052E-2</v>
      </c>
      <c r="P18" s="26">
        <v>86158.337264488917</v>
      </c>
      <c r="Q18" s="37">
        <f>R18/R17</f>
        <v>3.6880666250000076E-2</v>
      </c>
      <c r="R18" s="26">
        <v>85927.674205215182</v>
      </c>
      <c r="S18" s="37">
        <f>T18/T17</f>
        <v>3.679365109000008E-2</v>
      </c>
      <c r="T18" s="26">
        <v>85724.938976173755</v>
      </c>
      <c r="U18" s="37">
        <f>V18/V17</f>
        <v>3.6728389719999886E-2</v>
      </c>
      <c r="V18" s="26">
        <v>85572.887554392219</v>
      </c>
      <c r="W18" s="37">
        <f>X18/X17</f>
        <v>3.6661796479999925E-2</v>
      </c>
      <c r="X18" s="26">
        <v>85417.733030008152</v>
      </c>
      <c r="Y18" s="37">
        <f>Z18/Z17</f>
        <v>3.6583660420000011E-2</v>
      </c>
      <c r="Z18" s="3">
        <v>85235.685073991306</v>
      </c>
    </row>
    <row r="19" spans="1:26" ht="18.600000000000001" customHeight="1" x14ac:dyDescent="0.25">
      <c r="A19" s="20"/>
      <c r="B19" s="18" t="s">
        <v>7</v>
      </c>
      <c r="C19" s="37">
        <f>D19/D17</f>
        <v>8.3463523199999237E-3</v>
      </c>
      <c r="D19" s="26">
        <v>19446.032728730701</v>
      </c>
      <c r="E19" s="37">
        <f>F19/F17</f>
        <v>9.3678925599995407E-3</v>
      </c>
      <c r="F19" s="26">
        <v>21826.10298926197</v>
      </c>
      <c r="G19" s="37">
        <f>H19/H17</f>
        <v>9.8016365099997983E-3</v>
      </c>
      <c r="H19" s="26">
        <v>22836.67607846437</v>
      </c>
      <c r="I19" s="37">
        <f>J19/J17</f>
        <v>9.8700055599998688E-3</v>
      </c>
      <c r="J19" s="26">
        <v>22995.968034154736</v>
      </c>
      <c r="K19" s="37">
        <f>L19/L17</f>
        <v>9.726164169999961E-3</v>
      </c>
      <c r="L19" s="26">
        <v>22660.834281056188</v>
      </c>
      <c r="M19" s="37">
        <f>N19/N17</f>
        <v>9.4522439900002319E-3</v>
      </c>
      <c r="N19" s="26">
        <v>22022.632036397699</v>
      </c>
      <c r="O19" s="37">
        <f>P19/P17</f>
        <v>9.1814314799997538E-3</v>
      </c>
      <c r="P19" s="26">
        <v>21391.670302347746</v>
      </c>
      <c r="Q19" s="37">
        <f>R19/R17</f>
        <v>8.8631158300001081E-3</v>
      </c>
      <c r="R19" s="26">
        <v>20650.031762463972</v>
      </c>
      <c r="S19" s="37">
        <f>T19/T17</f>
        <v>8.3809808000000416E-3</v>
      </c>
      <c r="T19" s="26">
        <v>19526.713070227299</v>
      </c>
      <c r="U19" s="37">
        <f>V19/V17</f>
        <v>7.9623313100002126E-3</v>
      </c>
      <c r="V19" s="26">
        <v>18551.308321868535</v>
      </c>
      <c r="W19" s="37">
        <f>X19/X17</f>
        <v>7.639132149999733E-3</v>
      </c>
      <c r="X19" s="26">
        <v>17798.291770169977</v>
      </c>
      <c r="Y19" s="37">
        <f>Z19/Z17</f>
        <v>7.3589965800001803E-3</v>
      </c>
      <c r="Z19" s="3">
        <v>17145.60838779714</v>
      </c>
    </row>
    <row r="20" spans="1:26" ht="18.600000000000001" customHeight="1" x14ac:dyDescent="0.25">
      <c r="A20" s="4"/>
      <c r="B20" s="16" t="s">
        <v>8</v>
      </c>
      <c r="C20" s="38">
        <f>D20/D17</f>
        <v>0.95067527761000004</v>
      </c>
      <c r="D20" s="27">
        <v>2214963.1184990974</v>
      </c>
      <c r="E20" s="38">
        <f>F20/F17</f>
        <v>0.95120580373000041</v>
      </c>
      <c r="F20" s="27">
        <v>2216199.1828176682</v>
      </c>
      <c r="G20" s="38">
        <f>H20/H17</f>
        <v>0.95181624173000012</v>
      </c>
      <c r="H20" s="27">
        <v>2217621.4325468596</v>
      </c>
      <c r="I20" s="38">
        <f>J20/J17</f>
        <v>0.95240892154000012</v>
      </c>
      <c r="J20" s="27">
        <v>2219002.3077533017</v>
      </c>
      <c r="K20" s="38">
        <f>L20/L17</f>
        <v>0.95295942562999991</v>
      </c>
      <c r="L20" s="27">
        <v>2220284.9184245267</v>
      </c>
      <c r="M20" s="38">
        <f>N20/N17</f>
        <v>0.95343889692999984</v>
      </c>
      <c r="N20" s="27">
        <v>2221402.0309348558</v>
      </c>
      <c r="O20" s="38">
        <f>P20/P17</f>
        <v>0.95383890032000018</v>
      </c>
      <c r="P20" s="27">
        <v>2222333.9924331633</v>
      </c>
      <c r="Q20" s="38">
        <f>R20/R17</f>
        <v>0.95425621791999982</v>
      </c>
      <c r="R20" s="27">
        <v>2223306.2940323208</v>
      </c>
      <c r="S20" s="38">
        <f>T20/T17</f>
        <v>0.95482536810999985</v>
      </c>
      <c r="T20" s="27">
        <v>2224632.3479535989</v>
      </c>
      <c r="U20" s="38">
        <f>V20/V17</f>
        <v>0.95530927896999995</v>
      </c>
      <c r="V20" s="27">
        <v>2225759.8041237392</v>
      </c>
      <c r="W20" s="38">
        <f>X20/X17</f>
        <v>0.95569907137000032</v>
      </c>
      <c r="X20" s="27">
        <v>2226667.9751998219</v>
      </c>
      <c r="Y20" s="38">
        <f>Z20/Z17</f>
        <v>0.95605734299999978</v>
      </c>
      <c r="Z20" s="5">
        <v>2227502.7065382116</v>
      </c>
    </row>
    <row r="21" spans="1:26" ht="18.600000000000001" customHeight="1" x14ac:dyDescent="0.25">
      <c r="A21" s="20" t="s">
        <v>3</v>
      </c>
      <c r="B21" s="18" t="s">
        <v>9</v>
      </c>
      <c r="C21" s="36">
        <f>SUM(C22:C24)</f>
        <v>1</v>
      </c>
      <c r="D21" s="26">
        <v>783582</v>
      </c>
      <c r="E21" s="36">
        <f>SUM(E22:E24)</f>
        <v>1</v>
      </c>
      <c r="F21" s="26">
        <v>783582</v>
      </c>
      <c r="G21" s="36">
        <f>SUM(G22:G24)</f>
        <v>1</v>
      </c>
      <c r="H21" s="26">
        <v>783582</v>
      </c>
      <c r="I21" s="36">
        <f>SUM(I22:I24)</f>
        <v>1</v>
      </c>
      <c r="J21" s="26">
        <v>783582</v>
      </c>
      <c r="K21" s="36">
        <f>SUM(K22:K24)</f>
        <v>1</v>
      </c>
      <c r="L21" s="26">
        <v>783582</v>
      </c>
      <c r="M21" s="36">
        <f>SUM(M22:M24)</f>
        <v>1</v>
      </c>
      <c r="N21" s="26">
        <v>783582</v>
      </c>
      <c r="O21" s="36">
        <f>SUM(O22:O24)</f>
        <v>1</v>
      </c>
      <c r="P21" s="26">
        <v>783582</v>
      </c>
      <c r="Q21" s="36">
        <f>SUM(Q22:Q24)</f>
        <v>1</v>
      </c>
      <c r="R21" s="26">
        <v>783582</v>
      </c>
      <c r="S21" s="36">
        <f>SUM(S22:S24)</f>
        <v>1</v>
      </c>
      <c r="T21" s="26">
        <v>783582</v>
      </c>
      <c r="U21" s="36">
        <f>SUM(U22:U24)</f>
        <v>1</v>
      </c>
      <c r="V21" s="26">
        <v>783582</v>
      </c>
      <c r="W21" s="36">
        <f>SUM(W22:W24)</f>
        <v>1</v>
      </c>
      <c r="X21" s="26">
        <v>783582</v>
      </c>
      <c r="Y21" s="36">
        <f>SUM(Y22:Y24)</f>
        <v>1</v>
      </c>
      <c r="Z21" s="3">
        <v>783582</v>
      </c>
    </row>
    <row r="22" spans="1:26" ht="18.600000000000001" customHeight="1" x14ac:dyDescent="0.25">
      <c r="A22" s="1"/>
      <c r="B22" s="18" t="s">
        <v>5</v>
      </c>
      <c r="C22" s="37">
        <f>D22/D21</f>
        <v>1.2647753089999957E-2</v>
      </c>
      <c r="D22" s="26">
        <v>9910.5516617683461</v>
      </c>
      <c r="E22" s="37">
        <f>F22/F21</f>
        <v>1.1834229270000024E-2</v>
      </c>
      <c r="F22" s="26">
        <v>9273.0890398451593</v>
      </c>
      <c r="G22" s="37">
        <f>H22/H21</f>
        <v>1.1269847119999827E-2</v>
      </c>
      <c r="H22" s="26">
        <v>8830.8493459837046</v>
      </c>
      <c r="I22" s="37">
        <f>J22/J21</f>
        <v>1.0888507829999974E-2</v>
      </c>
      <c r="J22" s="26">
        <v>8532.0387424470391</v>
      </c>
      <c r="K22" s="37">
        <f>L22/L21</f>
        <v>1.0648264079999976E-2</v>
      </c>
      <c r="L22" s="26">
        <v>8343.7880643345416</v>
      </c>
      <c r="M22" s="37">
        <f>N22/N21</f>
        <v>1.0542760210000137E-2</v>
      </c>
      <c r="N22" s="26">
        <v>8261.1171308723278</v>
      </c>
      <c r="O22" s="37">
        <f>P22/P21</f>
        <v>1.0461407829999946E-2</v>
      </c>
      <c r="P22" s="26">
        <v>8197.3708702470176</v>
      </c>
      <c r="Q22" s="37">
        <f>R22/R21</f>
        <v>1.0404206940000145E-2</v>
      </c>
      <c r="R22" s="26">
        <v>8152.5492824591929</v>
      </c>
      <c r="S22" s="37">
        <f>T22/T21</f>
        <v>1.0341921519999995E-2</v>
      </c>
      <c r="T22" s="26">
        <v>8103.7435484846355</v>
      </c>
      <c r="U22" s="37">
        <f>V22/V21</f>
        <v>1.0296160799999995E-2</v>
      </c>
      <c r="V22" s="26">
        <v>8067.886271985597</v>
      </c>
      <c r="W22" s="37">
        <f>X22/X21</f>
        <v>1.0246586699999838E-2</v>
      </c>
      <c r="X22" s="26">
        <v>8029.0408995592734</v>
      </c>
      <c r="Y22" s="37">
        <f>Z22/Z21</f>
        <v>1.0177945620000139E-2</v>
      </c>
      <c r="Z22" s="3">
        <v>7975.2549848109484</v>
      </c>
    </row>
    <row r="23" spans="1:26" ht="18.600000000000001" customHeight="1" x14ac:dyDescent="0.25">
      <c r="A23" s="20"/>
      <c r="B23" s="18" t="s">
        <v>7</v>
      </c>
      <c r="C23" s="37">
        <f>D23/D21</f>
        <v>6.1891366500001575E-3</v>
      </c>
      <c r="D23" s="26">
        <v>4849.6960744804237</v>
      </c>
      <c r="E23" s="37">
        <f>F23/F21</f>
        <v>6.7064869599997908E-3</v>
      </c>
      <c r="F23" s="26">
        <v>5255.0824650905561</v>
      </c>
      <c r="G23" s="37">
        <f>H23/H21</f>
        <v>6.9696110800000566E-3</v>
      </c>
      <c r="H23" s="26">
        <v>5461.2617892886046</v>
      </c>
      <c r="I23" s="37">
        <f>J23/J21</f>
        <v>7.1094354900002659E-3</v>
      </c>
      <c r="J23" s="26">
        <v>5570.8256801253883</v>
      </c>
      <c r="K23" s="37">
        <f>L23/L21</f>
        <v>7.1196045300001244E-3</v>
      </c>
      <c r="L23" s="26">
        <v>5578.7939568265574</v>
      </c>
      <c r="M23" s="37">
        <f>N23/N21</f>
        <v>6.9772378699998498E-3</v>
      </c>
      <c r="N23" s="26">
        <v>5467.2380046502221</v>
      </c>
      <c r="O23" s="37">
        <f>P23/P21</f>
        <v>6.8717339799999159E-3</v>
      </c>
      <c r="P23" s="26">
        <v>5384.5670555162942</v>
      </c>
      <c r="Q23" s="37">
        <f>R23/R21</f>
        <v>6.679793209999659E-3</v>
      </c>
      <c r="R23" s="26">
        <v>5234.1657230779529</v>
      </c>
      <c r="S23" s="37">
        <f>T23/T21</f>
        <v>6.312436360000364E-3</v>
      </c>
      <c r="T23" s="26">
        <v>4946.311507841805</v>
      </c>
      <c r="U23" s="37">
        <f>V23/V21</f>
        <v>6.0302452900001776E-3</v>
      </c>
      <c r="V23" s="26">
        <v>4725.1916648289189</v>
      </c>
      <c r="W23" s="37">
        <f>X23/X21</f>
        <v>5.7836458800004818E-3</v>
      </c>
      <c r="X23" s="26">
        <v>4531.9608059425373</v>
      </c>
      <c r="Y23" s="37">
        <f>Z23/Z21</f>
        <v>5.5967896299997082E-3</v>
      </c>
      <c r="Z23" s="3">
        <v>4385.5436118544312</v>
      </c>
    </row>
    <row r="24" spans="1:26" ht="18.600000000000001" customHeight="1" x14ac:dyDescent="0.25">
      <c r="A24" s="4"/>
      <c r="B24" s="16" t="s">
        <v>8</v>
      </c>
      <c r="C24" s="38">
        <f>D24/D21</f>
        <v>0.98116311025999992</v>
      </c>
      <c r="D24" s="27">
        <v>768821.75226375123</v>
      </c>
      <c r="E24" s="38">
        <f>F24/F21</f>
        <v>0.98145928377000013</v>
      </c>
      <c r="F24" s="27">
        <v>769053.82849506428</v>
      </c>
      <c r="G24" s="38">
        <f>H24/H21</f>
        <v>0.98176054180000016</v>
      </c>
      <c r="H24" s="27">
        <v>769289.88886472769</v>
      </c>
      <c r="I24" s="38">
        <f>J24/J21</f>
        <v>0.98200205667999974</v>
      </c>
      <c r="J24" s="27">
        <v>769479.13557742757</v>
      </c>
      <c r="K24" s="38">
        <f>L24/L21</f>
        <v>0.98223213138999987</v>
      </c>
      <c r="L24" s="27">
        <v>769659.4179788389</v>
      </c>
      <c r="M24" s="38">
        <f>N24/N21</f>
        <v>0.98248000192000007</v>
      </c>
      <c r="N24" s="27">
        <v>769853.64486447745</v>
      </c>
      <c r="O24" s="38">
        <f>P24/P21</f>
        <v>0.9826668581900001</v>
      </c>
      <c r="P24" s="27">
        <v>770000.06207423669</v>
      </c>
      <c r="Q24" s="38">
        <f>R24/R21</f>
        <v>0.98291599985000022</v>
      </c>
      <c r="R24" s="27">
        <v>770195.28499446285</v>
      </c>
      <c r="S24" s="38">
        <f>T24/T21</f>
        <v>0.98334564211999964</v>
      </c>
      <c r="T24" s="27">
        <v>770531.94494367356</v>
      </c>
      <c r="U24" s="38">
        <f>V24/V21</f>
        <v>0.98367359390999987</v>
      </c>
      <c r="V24" s="27">
        <v>770788.92206318548</v>
      </c>
      <c r="W24" s="38">
        <f>X24/X21</f>
        <v>0.98396976741999964</v>
      </c>
      <c r="X24" s="27">
        <v>771020.99829449819</v>
      </c>
      <c r="Y24" s="38">
        <f>Z24/Z21</f>
        <v>0.98422526475000016</v>
      </c>
      <c r="Z24" s="5">
        <v>771221.20140333462</v>
      </c>
    </row>
    <row r="25" spans="1:26" ht="18.600000000000001" customHeight="1" x14ac:dyDescent="0.25">
      <c r="A25" s="20" t="s">
        <v>4</v>
      </c>
      <c r="B25" s="18" t="s">
        <v>9</v>
      </c>
      <c r="C25" s="36">
        <f>SUM(C26:C28)</f>
        <v>1.0000023575286499</v>
      </c>
      <c r="D25" s="26">
        <v>424173</v>
      </c>
      <c r="E25" s="36">
        <f>SUM(E26:E28)</f>
        <v>1.0000023575286499</v>
      </c>
      <c r="F25" s="26">
        <v>424173</v>
      </c>
      <c r="G25" s="36">
        <f>SUM(G26:G28)</f>
        <v>1.0000023575286499</v>
      </c>
      <c r="H25" s="26">
        <v>424173</v>
      </c>
      <c r="I25" s="36">
        <f>SUM(I26:I28)</f>
        <v>1.0000023575286499</v>
      </c>
      <c r="J25" s="26">
        <v>424173</v>
      </c>
      <c r="K25" s="36">
        <f>SUM(K26:K28)</f>
        <v>1.0000023575286499</v>
      </c>
      <c r="L25" s="26">
        <v>424173</v>
      </c>
      <c r="M25" s="36">
        <f>SUM(M26:M28)</f>
        <v>1.0000023575286499</v>
      </c>
      <c r="N25" s="26">
        <v>424173</v>
      </c>
      <c r="O25" s="36">
        <f>SUM(O26:O28)</f>
        <v>1.0000023575286499</v>
      </c>
      <c r="P25" s="26">
        <v>424173</v>
      </c>
      <c r="Q25" s="36">
        <f>SUM(Q26:Q28)</f>
        <v>1.0000023575286499</v>
      </c>
      <c r="R25" s="26">
        <v>424173</v>
      </c>
      <c r="S25" s="36">
        <f>SUM(S26:S28)</f>
        <v>1.0000023575286499</v>
      </c>
      <c r="T25" s="26">
        <v>424173</v>
      </c>
      <c r="U25" s="36">
        <f>SUM(U26:U28)</f>
        <v>1.0000023575286499</v>
      </c>
      <c r="V25" s="26">
        <v>424173</v>
      </c>
      <c r="W25" s="36">
        <f>SUM(W26:W28)</f>
        <v>1.0000023575286499</v>
      </c>
      <c r="X25" s="26">
        <v>424173</v>
      </c>
      <c r="Y25" s="36">
        <f>SUM(Y26:Y28)</f>
        <v>1.0000023575286499</v>
      </c>
      <c r="Z25" s="3">
        <v>424173</v>
      </c>
    </row>
    <row r="26" spans="1:26" ht="18.600000000000001" customHeight="1" x14ac:dyDescent="0.25">
      <c r="A26" s="20"/>
      <c r="B26" s="18" t="s">
        <v>5</v>
      </c>
      <c r="C26" s="37">
        <f>D26/D25</f>
        <v>2.0513046789981476E-2</v>
      </c>
      <c r="D26" s="26">
        <v>8701.0805960468133</v>
      </c>
      <c r="E26" s="37">
        <f>F26/F25</f>
        <v>1.9856185211415155E-2</v>
      </c>
      <c r="F26" s="26">
        <v>8422.4576496816007</v>
      </c>
      <c r="G26" s="37">
        <f>H26/H25</f>
        <v>1.9261771750071637E-2</v>
      </c>
      <c r="H26" s="26">
        <v>8170.323508543137</v>
      </c>
      <c r="I26" s="37">
        <f>J26/J25</f>
        <v>1.8956469890315485E-2</v>
      </c>
      <c r="J26" s="26">
        <v>8040.8227027847897</v>
      </c>
      <c r="K26" s="37">
        <f>L26/L25</f>
        <v>1.8715929033234921E-2</v>
      </c>
      <c r="L26" s="26">
        <v>7938.791765814356</v>
      </c>
      <c r="M26" s="37">
        <f>N26/N25</f>
        <v>1.8554026531545916E-2</v>
      </c>
      <c r="N26" s="26">
        <v>7870.1170959654264</v>
      </c>
      <c r="O26" s="37">
        <f>P26/P25</f>
        <v>1.8480013967059554E-2</v>
      </c>
      <c r="P26" s="26">
        <v>7838.7229644495528</v>
      </c>
      <c r="Q26" s="37">
        <f>R26/R25</f>
        <v>1.8396749820762524E-2</v>
      </c>
      <c r="R26" s="26">
        <v>7803.4045617223019</v>
      </c>
      <c r="S26" s="37">
        <f>T26/T25</f>
        <v>1.831579856991809E-2</v>
      </c>
      <c r="T26" s="26">
        <v>7769.0672267978662</v>
      </c>
      <c r="U26" s="37">
        <f>V26/V25</f>
        <v>1.8255663358147833E-2</v>
      </c>
      <c r="V26" s="26">
        <v>7743.5594936156413</v>
      </c>
      <c r="W26" s="37">
        <f>X26/X25</f>
        <v>1.8211718394546696E-2</v>
      </c>
      <c r="X26" s="26">
        <v>7724.9192265700549</v>
      </c>
      <c r="Y26" s="37">
        <f>Z26/Z25</f>
        <v>1.8146957391871103E-2</v>
      </c>
      <c r="Z26" s="3">
        <v>7697.4493577821413</v>
      </c>
    </row>
    <row r="27" spans="1:26" ht="18.600000000000001" customHeight="1" x14ac:dyDescent="0.25">
      <c r="A27" s="20"/>
      <c r="B27" s="18" t="s">
        <v>7</v>
      </c>
      <c r="C27" s="37">
        <f>D27/D25</f>
        <v>5.9533862252455546E-3</v>
      </c>
      <c r="D27" s="26">
        <v>2525.2656953210826</v>
      </c>
      <c r="E27" s="37">
        <f>F27/F25</f>
        <v>6.4668484457444516E-3</v>
      </c>
      <c r="F27" s="26">
        <v>2743.0625057767611</v>
      </c>
      <c r="G27" s="37">
        <f>H27/H25</f>
        <v>6.790653439122234E-3</v>
      </c>
      <c r="H27" s="26">
        <v>2880.4118412327953</v>
      </c>
      <c r="I27" s="37">
        <f>J27/J25</f>
        <v>6.8901078335885189E-3</v>
      </c>
      <c r="J27" s="26">
        <v>2922.597710096743</v>
      </c>
      <c r="K27" s="37">
        <f>L27/L25</f>
        <v>6.9756848653382006E-3</v>
      </c>
      <c r="L27" s="26">
        <v>2958.8971763851005</v>
      </c>
      <c r="M27" s="37">
        <f>N27/N25</f>
        <v>6.8785433763251498E-3</v>
      </c>
      <c r="N27" s="26">
        <v>2917.6923795659677</v>
      </c>
      <c r="O27" s="37">
        <f>P27/P25</f>
        <v>6.7814018573117011E-3</v>
      </c>
      <c r="P27" s="26">
        <v>2876.4875700214761</v>
      </c>
      <c r="Q27" s="37">
        <f>R27/R25</f>
        <v>6.5801801929268426E-3</v>
      </c>
      <c r="R27" s="26">
        <v>2791.1347729743575</v>
      </c>
      <c r="S27" s="37">
        <f>T27/T25</f>
        <v>6.3789585085419469E-3</v>
      </c>
      <c r="T27" s="26">
        <v>2705.7819674437633</v>
      </c>
      <c r="U27" s="37">
        <f>V27/V25</f>
        <v>6.1314789751034E-3</v>
      </c>
      <c r="V27" s="26">
        <v>2600.8078313065344</v>
      </c>
      <c r="W27" s="37">
        <f>X27/X25</f>
        <v>5.8654962980430004E-3</v>
      </c>
      <c r="X27" s="26">
        <v>2487.9851612297934</v>
      </c>
      <c r="Y27" s="37">
        <f>Z27/Z25</f>
        <v>5.7452258645022637E-3</v>
      </c>
      <c r="Z27" s="3">
        <v>2436.9696906235185</v>
      </c>
    </row>
    <row r="28" spans="1:26" ht="18.600000000000001" customHeight="1" thickBot="1" x14ac:dyDescent="0.3">
      <c r="A28" s="20"/>
      <c r="B28" s="19" t="s">
        <v>8</v>
      </c>
      <c r="C28" s="39">
        <f>D28/D25</f>
        <v>0.97353592451342286</v>
      </c>
      <c r="D28" s="28">
        <v>412947.6537086321</v>
      </c>
      <c r="E28" s="39">
        <f>F28/F25</f>
        <v>0.97367932387149025</v>
      </c>
      <c r="F28" s="28">
        <v>413008.47984454164</v>
      </c>
      <c r="G28" s="39">
        <f>H28/H25</f>
        <v>0.97394993233945604</v>
      </c>
      <c r="H28" s="28">
        <v>413123.26465022407</v>
      </c>
      <c r="I28" s="39">
        <f>J28/J25</f>
        <v>0.97415577980474588</v>
      </c>
      <c r="J28" s="28">
        <v>413210.57958711847</v>
      </c>
      <c r="K28" s="39">
        <f>L28/L25</f>
        <v>0.97431074363007675</v>
      </c>
      <c r="L28" s="28">
        <v>413276.31105780054</v>
      </c>
      <c r="M28" s="39">
        <f>N28/N25</f>
        <v>0.97456978762077884</v>
      </c>
      <c r="N28" s="28">
        <v>413386.19052446861</v>
      </c>
      <c r="O28" s="39">
        <f>P28/P25</f>
        <v>0.97474094170427861</v>
      </c>
      <c r="P28" s="28">
        <v>413458.78946552897</v>
      </c>
      <c r="Q28" s="39">
        <f>R28/R25</f>
        <v>0.97502542751496046</v>
      </c>
      <c r="R28" s="28">
        <v>413579.46066530334</v>
      </c>
      <c r="S28" s="39">
        <f>T28/T25</f>
        <v>0.97530760045018983</v>
      </c>
      <c r="T28" s="28">
        <v>413699.15080575837</v>
      </c>
      <c r="U28" s="39">
        <f>V28/V25</f>
        <v>0.97561521519539862</v>
      </c>
      <c r="V28" s="28">
        <v>413829.63267507782</v>
      </c>
      <c r="W28" s="39">
        <f>X28/X25</f>
        <v>0.97592514283606013</v>
      </c>
      <c r="X28" s="28">
        <v>413961.09561220015</v>
      </c>
      <c r="Y28" s="39">
        <f>Z28/Z25</f>
        <v>0.97611017427227653</v>
      </c>
      <c r="Z28" s="13">
        <v>414039.58095159434</v>
      </c>
    </row>
    <row r="29" spans="1:26" ht="18.600000000000001" customHeight="1" x14ac:dyDescent="0.25">
      <c r="A29" s="41" t="s">
        <v>10</v>
      </c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 spans="1:26" ht="18.600000000000001" customHeight="1" x14ac:dyDescent="0.25">
      <c r="A30" s="43" t="s">
        <v>13</v>
      </c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</sheetData>
  <mergeCells count="27">
    <mergeCell ref="Y2:Z2"/>
    <mergeCell ref="Y3:Z3"/>
    <mergeCell ref="W3:X3"/>
    <mergeCell ref="A29:V29"/>
    <mergeCell ref="A30:V30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2022-04-06T15:05:40Z</dcterms:modified>
</cp:coreProperties>
</file>