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lou/Dropbox (CEDIA)/EnqueteCOVID/Codes/"/>
    </mc:Choice>
  </mc:AlternateContent>
  <xr:revisionPtr revIDLastSave="0" documentId="13_ncr:1_{F12E9790-EB9F-984D-A58F-DC2964C5AAAB}" xr6:coauthVersionLast="47" xr6:coauthVersionMax="47" xr10:uidLastSave="{00000000-0000-0000-0000-000000000000}"/>
  <bookViews>
    <workbookView xWindow="27660" yWindow="2700" windowWidth="26920" windowHeight="17080" activeTab="1" xr2:uid="{F3F7B167-FBC9-3A4F-92DB-865B14393AA1}"/>
  </bookViews>
  <sheets>
    <sheet name="Sem1" sheetId="1" r:id="rId1"/>
    <sheet name="Se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D8" i="1" l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" l="1"/>
</calcChain>
</file>

<file path=xl/sharedStrings.xml><?xml version="1.0" encoding="utf-8"?>
<sst xmlns="http://schemas.openxmlformats.org/spreadsheetml/2006/main" count="82" uniqueCount="52">
  <si>
    <t>Calcul PCR moyen</t>
  </si>
  <si>
    <t>cas par date</t>
  </si>
  <si>
    <t>7 derniers jours</t>
  </si>
  <si>
    <t>fraction</t>
  </si>
  <si>
    <t>jour</t>
  </si>
  <si>
    <t>total</t>
  </si>
  <si>
    <t>prod</t>
  </si>
  <si>
    <t>Calcul hospi Moyen</t>
  </si>
  <si>
    <t>Hospi</t>
  </si>
  <si>
    <t>SI</t>
  </si>
  <si>
    <t>nbre de cas</t>
  </si>
  <si>
    <t>nbre d'hospit</t>
  </si>
  <si>
    <t>nbre nouvelle hospit moyen par jour (sur 7 jours)</t>
  </si>
  <si>
    <t>nbre de nouveaux cas par jour (méthode directe)</t>
  </si>
  <si>
    <t>Cas SI moyen</t>
  </si>
  <si>
    <t>Calcul du nombre d'hospitalisation 7 derniers jour selon la date d'entrevue</t>
  </si>
  <si>
    <t>nbre nouvelle hospit aux SI moyen par jour (sur 7 jours)</t>
  </si>
  <si>
    <t>Source : https://www.inspq.qc.ca/covid-19/donnees, extrait le 21 janvier 2022</t>
  </si>
  <si>
    <t xml:space="preserve">France : </t>
  </si>
  <si>
    <t>Nombre quotidien de nouveaux patients admis en soins critiques atteints de la COVID-19 (moyenne sur 7 jours).</t>
  </si>
  <si>
    <t>Nombre quotidien de nouveaux patients hospitalisés atteints de la COVID-19 (moyenne sur 7 jours).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</si>
  <si>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</si>
  <si>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 xml:space="preserve">donc </t>
  </si>
  <si>
    <t>Population du Quebec</t>
  </si>
  <si>
    <t>Population de la France</t>
  </si>
  <si>
    <t>Facteur de proportion</t>
  </si>
  <si>
    <t>nbre de SI</t>
  </si>
  <si>
    <t>Chiffres INSPQ et nos estimations</t>
  </si>
  <si>
    <t>Estimation avec le facteur de proportion de la pop totale FRvs QC</t>
  </si>
  <si>
    <t xml:space="preserve">cas hospitalisés pour 1000 cas de COVID </t>
  </si>
  <si>
    <t>cas aux soins intensifs pour 1000 cas de COVID</t>
  </si>
  <si>
    <t>Fréquence</t>
  </si>
  <si>
    <t>Pourcentage</t>
  </si>
  <si>
    <t>Pourcentage valide</t>
  </si>
  <si>
    <t>Pourcentage cumulé</t>
  </si>
  <si>
    <t>Valide</t>
  </si>
  <si>
    <t>Total</t>
  </si>
  <si>
    <t/>
  </si>
  <si>
    <t>1,00</t>
  </si>
  <si>
    <t>2,00</t>
  </si>
  <si>
    <t>3,00</t>
  </si>
  <si>
    <t>4,00</t>
  </si>
  <si>
    <t>5,00</t>
  </si>
  <si>
    <t>6,00</t>
  </si>
  <si>
    <t>13,00</t>
  </si>
  <si>
    <t>14,00</t>
  </si>
  <si>
    <t>15,00</t>
  </si>
  <si>
    <t>16,00</t>
  </si>
  <si>
    <t>17,00</t>
  </si>
  <si>
    <t>18,00</t>
  </si>
  <si>
    <t>Manquant</t>
  </si>
  <si>
    <t>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</si>
</sst>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9" fillId="0" borderId="3" xfId="5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7" applyFont="1" applyBorder="1" applyAlignment="1">
      <alignment horizontal="center" wrapText="1"/>
    </xf>
    <xf numFmtId="0" fontId="9" fillId="4" borderId="6" xfId="9" applyFont="1" applyFill="1" applyBorder="1" applyAlignment="1">
      <alignment horizontal="left" vertical="top"/>
    </xf>
    <xf numFmtId="166" fontId="10" fillId="5" borderId="7" xfId="10" applyNumberFormat="1" applyFont="1" applyFill="1" applyBorder="1" applyAlignment="1">
      <alignment horizontal="right" vertical="top"/>
    </xf>
    <xf numFmtId="167" fontId="10" fillId="5" borderId="8" xfId="11" applyNumberFormat="1" applyFont="1" applyFill="1" applyBorder="1" applyAlignment="1">
      <alignment horizontal="right" vertical="top"/>
    </xf>
    <xf numFmtId="167" fontId="10" fillId="5" borderId="9" xfId="12" applyNumberFormat="1" applyFont="1" applyFill="1" applyBorder="1" applyAlignment="1">
      <alignment horizontal="right" vertical="top"/>
    </xf>
    <xf numFmtId="0" fontId="9" fillId="4" borderId="10" xfId="14" applyFont="1" applyFill="1" applyBorder="1" applyAlignment="1">
      <alignment horizontal="left" vertical="top"/>
    </xf>
    <xf numFmtId="166" fontId="10" fillId="5" borderId="11" xfId="15" applyNumberFormat="1" applyFont="1" applyFill="1" applyBorder="1" applyAlignment="1">
      <alignment horizontal="right" vertical="top"/>
    </xf>
    <xf numFmtId="167" fontId="10" fillId="5" borderId="12" xfId="16" applyNumberFormat="1" applyFont="1" applyFill="1" applyBorder="1" applyAlignment="1">
      <alignment horizontal="right" vertical="top"/>
    </xf>
    <xf numFmtId="167" fontId="10" fillId="5" borderId="13" xfId="17" applyNumberFormat="1" applyFont="1" applyFill="1" applyBorder="1" applyAlignment="1">
      <alignment horizontal="right" vertical="top"/>
    </xf>
    <xf numFmtId="0" fontId="9" fillId="4" borderId="14" xfId="19" applyFont="1" applyFill="1" applyBorder="1" applyAlignment="1">
      <alignment horizontal="left" vertical="top" wrapText="1"/>
    </xf>
    <xf numFmtId="166" fontId="10" fillId="5" borderId="15" xfId="20" applyNumberFormat="1" applyFont="1" applyFill="1" applyBorder="1" applyAlignment="1">
      <alignment horizontal="right" vertical="top"/>
    </xf>
    <xf numFmtId="167" fontId="10" fillId="5" borderId="16" xfId="21" applyNumberFormat="1" applyFont="1" applyFill="1" applyBorder="1" applyAlignment="1">
      <alignment horizontal="right" vertical="top"/>
    </xf>
    <xf numFmtId="0" fontId="10" fillId="5" borderId="17" xfId="22" applyFont="1" applyFill="1" applyBorder="1" applyAlignment="1">
      <alignment horizontal="left" vertical="top" wrapText="1"/>
    </xf>
    <xf numFmtId="168" fontId="10" fillId="5" borderId="8" xfId="11" applyNumberFormat="1" applyFont="1" applyFill="1" applyBorder="1" applyAlignment="1">
      <alignment horizontal="right" vertical="top"/>
    </xf>
    <xf numFmtId="168" fontId="10" fillId="5" borderId="9" xfId="12" applyNumberFormat="1" applyFont="1" applyFill="1" applyBorder="1" applyAlignment="1">
      <alignment horizontal="right" vertical="top"/>
    </xf>
    <xf numFmtId="168" fontId="10" fillId="5" borderId="12" xfId="16" applyNumberFormat="1" applyFont="1" applyFill="1" applyBorder="1" applyAlignment="1">
      <alignment horizontal="right" vertical="top"/>
    </xf>
    <xf numFmtId="168" fontId="10" fillId="5" borderId="13" xfId="17" applyNumberFormat="1" applyFont="1" applyFill="1" applyBorder="1" applyAlignment="1">
      <alignment horizontal="right" vertical="top"/>
    </xf>
    <xf numFmtId="168" fontId="10" fillId="5" borderId="16" xfId="21" applyNumberFormat="1" applyFont="1" applyFill="1" applyBorder="1" applyAlignment="1">
      <alignment horizontal="right" vertical="top"/>
    </xf>
    <xf numFmtId="168" fontId="10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9" fillId="4" borderId="10" xfId="23" applyFont="1" applyFill="1" applyBorder="1" applyAlignment="1">
      <alignment horizontal="left" vertical="top" wrapText="1"/>
    </xf>
    <xf numFmtId="0" fontId="10" fillId="5" borderId="13" xfId="24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10" fillId="5" borderId="12" xfId="25" applyFont="1" applyFill="1" applyBorder="1" applyAlignment="1">
      <alignment horizontal="left" vertical="top" wrapText="1"/>
    </xf>
    <xf numFmtId="0" fontId="10" fillId="5" borderId="16" xfId="26" applyFont="1" applyFill="1" applyBorder="1" applyAlignment="1">
      <alignment horizontal="left" vertical="top" wrapText="1"/>
    </xf>
    <xf numFmtId="0" fontId="0" fillId="0" borderId="0" xfId="0" applyBorder="1"/>
    <xf numFmtId="0" fontId="9" fillId="0" borderId="2" xfId="3" applyFont="1" applyBorder="1" applyAlignment="1">
      <alignment horizontal="left" wrapText="1"/>
    </xf>
    <xf numFmtId="0" fontId="9" fillId="0" borderId="2" xfId="4" applyFont="1" applyBorder="1" applyAlignment="1">
      <alignment horizontal="left" wrapText="1"/>
    </xf>
    <xf numFmtId="0" fontId="9" fillId="4" borderId="6" xfId="8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9" fillId="4" borderId="14" xfId="18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</cellXfs>
  <cellStyles count="27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838" xfId="4" xr:uid="{B99C2BC9-05E7-1546-8676-F12BCCE011E7}"/>
    <cellStyle name="style1643227426894" xfId="5" xr:uid="{50839D20-759D-B541-A1AE-DB9BA3DA535D}"/>
    <cellStyle name="style1643227426936" xfId="6" xr:uid="{29AFBFE1-8157-8348-AE40-07D5D1636115}"/>
    <cellStyle name="style1643227426976" xfId="7" xr:uid="{681B6B50-36DA-3C43-A35C-18CEF319FEE2}"/>
    <cellStyle name="style1643227427044" xfId="8" xr:uid="{F42E72AC-5111-994B-BDD4-4E2F5FF1168B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E20" sqref="E20"/>
    </sheetView>
  </sheetViews>
  <sheetFormatPr baseColWidth="10" defaultRowHeight="16" x14ac:dyDescent="0.2"/>
  <cols>
    <col min="1" max="1" width="24.832031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1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47" t="s">
        <v>37</v>
      </c>
      <c r="I18" s="48"/>
      <c r="J18" s="17" t="s">
        <v>31</v>
      </c>
      <c r="K18" s="18" t="s">
        <v>32</v>
      </c>
      <c r="L18" s="18" t="s">
        <v>33</v>
      </c>
      <c r="M18" s="19" t="s">
        <v>34</v>
      </c>
    </row>
    <row r="19" spans="1:13" x14ac:dyDescent="0.2">
      <c r="A19" s="2">
        <v>6</v>
      </c>
      <c r="B19" s="1">
        <v>15992</v>
      </c>
      <c r="C19" s="1"/>
      <c r="D19" s="1"/>
      <c r="H19" s="49" t="s">
        <v>35</v>
      </c>
      <c r="I19" s="20" t="s">
        <v>44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50"/>
      <c r="I20" s="24" t="s">
        <v>45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50"/>
      <c r="I21" s="24" t="s">
        <v>46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50"/>
      <c r="I22" s="24" t="s">
        <v>47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50"/>
      <c r="I23" s="24" t="s">
        <v>48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50"/>
      <c r="I24" s="24" t="s">
        <v>49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50"/>
      <c r="I25" s="41" t="s">
        <v>36</v>
      </c>
      <c r="J25" s="25">
        <v>6580874.9999999907</v>
      </c>
      <c r="K25" s="26">
        <v>49.999999999999716</v>
      </c>
      <c r="L25" s="26">
        <v>100</v>
      </c>
      <c r="M25" s="42"/>
    </row>
    <row r="26" spans="1:13" ht="17" x14ac:dyDescent="0.2">
      <c r="A26" s="2">
        <v>13</v>
      </c>
      <c r="B26" s="1">
        <v>6026</v>
      </c>
      <c r="C26" s="1"/>
      <c r="D26" s="1"/>
      <c r="H26" s="43" t="s">
        <v>50</v>
      </c>
      <c r="I26" s="41" t="s">
        <v>51</v>
      </c>
      <c r="J26" s="25">
        <v>6580874.9999999879</v>
      </c>
      <c r="K26" s="26">
        <v>49.999999999999694</v>
      </c>
      <c r="L26" s="44"/>
      <c r="M26" s="42"/>
    </row>
    <row r="27" spans="1:13" x14ac:dyDescent="0.2">
      <c r="A27" s="2">
        <v>14</v>
      </c>
      <c r="B27" s="1">
        <v>5640</v>
      </c>
      <c r="C27" s="1"/>
      <c r="D27" s="1"/>
      <c r="H27" s="51" t="s">
        <v>36</v>
      </c>
      <c r="I27" s="52"/>
      <c r="J27" s="29">
        <v>13161750.000000056</v>
      </c>
      <c r="K27" s="30">
        <v>100</v>
      </c>
      <c r="L27" s="45"/>
      <c r="M27" s="31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7</v>
      </c>
    </row>
    <row r="40" spans="1:16" x14ac:dyDescent="0.2">
      <c r="A40" t="s">
        <v>4</v>
      </c>
      <c r="B40" t="s">
        <v>3</v>
      </c>
      <c r="C40" t="s">
        <v>5</v>
      </c>
      <c r="D40" t="s">
        <v>6</v>
      </c>
      <c r="E40" t="s">
        <v>2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1</v>
      </c>
      <c r="B49" t="s">
        <v>8</v>
      </c>
      <c r="C49" t="s">
        <v>9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12</v>
      </c>
      <c r="H50" s="6" t="s">
        <v>13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17</v>
      </c>
    </row>
    <row r="70" spans="1:16" x14ac:dyDescent="0.2">
      <c r="A70" t="s">
        <v>14</v>
      </c>
    </row>
    <row r="72" spans="1:16" x14ac:dyDescent="0.2">
      <c r="A72" t="s">
        <v>4</v>
      </c>
      <c r="B72" t="s">
        <v>3</v>
      </c>
      <c r="C72" t="s">
        <v>5</v>
      </c>
      <c r="D72" t="s">
        <v>6</v>
      </c>
      <c r="E72" t="s">
        <v>2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1</v>
      </c>
      <c r="B81" t="s">
        <v>9</v>
      </c>
    </row>
    <row r="82" spans="1:8" ht="68" x14ac:dyDescent="0.2">
      <c r="A82" s="2">
        <v>1</v>
      </c>
      <c r="B82" s="5">
        <v>35</v>
      </c>
      <c r="D82" s="1"/>
      <c r="G82" s="6" t="s">
        <v>16</v>
      </c>
      <c r="H82" s="6" t="s">
        <v>13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18</v>
      </c>
      <c r="C103">
        <v>299948</v>
      </c>
      <c r="D103" t="s">
        <v>21</v>
      </c>
    </row>
    <row r="104" spans="1:5" x14ac:dyDescent="0.2">
      <c r="C104">
        <v>2461</v>
      </c>
      <c r="D104" t="s">
        <v>20</v>
      </c>
    </row>
    <row r="105" spans="1:5" ht="18" x14ac:dyDescent="0.2">
      <c r="C105">
        <v>290</v>
      </c>
      <c r="D105" s="9" t="s">
        <v>19</v>
      </c>
    </row>
    <row r="107" spans="1:5" x14ac:dyDescent="0.2">
      <c r="C107" t="s">
        <v>22</v>
      </c>
      <c r="D107" s="3">
        <f>C104*1000/C103</f>
        <v>8.204755490951765</v>
      </c>
      <c r="E107" s="15" t="s">
        <v>29</v>
      </c>
    </row>
    <row r="108" spans="1:5" x14ac:dyDescent="0.2">
      <c r="D108" s="3">
        <f>C105*1000/C103</f>
        <v>0.96683425127022016</v>
      </c>
      <c r="E108" s="16" t="s">
        <v>30</v>
      </c>
    </row>
    <row r="115" spans="1:5" ht="20" x14ac:dyDescent="0.2">
      <c r="A115" t="s">
        <v>23</v>
      </c>
      <c r="B115" s="10">
        <v>8604500</v>
      </c>
      <c r="D115" t="s">
        <v>25</v>
      </c>
      <c r="E115" s="12">
        <f>B116/B115</f>
        <v>7.6271083735254805</v>
      </c>
    </row>
    <row r="116" spans="1:5" ht="18" x14ac:dyDescent="0.25">
      <c r="A116" t="s">
        <v>24</v>
      </c>
      <c r="B116" s="11">
        <v>65627454</v>
      </c>
    </row>
    <row r="117" spans="1:5" ht="85" x14ac:dyDescent="0.2">
      <c r="C117" s="13"/>
      <c r="D117" s="13" t="s">
        <v>28</v>
      </c>
      <c r="E117" s="13" t="s">
        <v>27</v>
      </c>
    </row>
    <row r="118" spans="1:5" ht="17" x14ac:dyDescent="0.2">
      <c r="C118" s="13" t="s">
        <v>10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11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26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tabSelected="1" workbookViewId="0">
      <selection activeCell="D15" sqref="D15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20</v>
      </c>
      <c r="B5" s="38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8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8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8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8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8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9">
        <f>SUM(D5:D10)</f>
        <v>30393.375328408234</v>
      </c>
    </row>
    <row r="13" spans="1:11" x14ac:dyDescent="0.2">
      <c r="A13" t="s">
        <v>1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6"/>
      <c r="H20" s="46"/>
      <c r="I20" s="46"/>
      <c r="J20" s="46"/>
    </row>
    <row r="21" spans="1:19" ht="34" x14ac:dyDescent="0.2">
      <c r="A21" s="2">
        <v>15</v>
      </c>
      <c r="B21" s="5">
        <v>4761</v>
      </c>
      <c r="C21" s="1"/>
      <c r="D21" s="1"/>
      <c r="G21" s="46"/>
      <c r="H21" s="46"/>
      <c r="I21" s="46"/>
      <c r="J21" s="46"/>
      <c r="L21" s="47" t="s">
        <v>37</v>
      </c>
      <c r="M21" s="48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2">
        <v>16</v>
      </c>
      <c r="B22" s="5">
        <v>4009</v>
      </c>
      <c r="C22" s="1"/>
      <c r="D22" s="1"/>
      <c r="G22" s="46"/>
      <c r="H22" s="46"/>
      <c r="I22" s="46"/>
      <c r="J22" s="46"/>
      <c r="L22" s="49" t="s">
        <v>35</v>
      </c>
      <c r="M22" s="20" t="s">
        <v>38</v>
      </c>
      <c r="N22" s="21">
        <v>1448816.1741563953</v>
      </c>
      <c r="O22" s="22">
        <v>22.015555289477433</v>
      </c>
      <c r="P22" s="32">
        <v>22.015555289477494</v>
      </c>
      <c r="Q22" s="33">
        <v>22.015555289477494</v>
      </c>
      <c r="S22" s="40"/>
    </row>
    <row r="23" spans="1:19" x14ac:dyDescent="0.2">
      <c r="A23" s="2">
        <v>17</v>
      </c>
      <c r="B23" s="5">
        <v>4594</v>
      </c>
      <c r="C23" s="1"/>
      <c r="D23" s="1"/>
      <c r="G23" s="46"/>
      <c r="H23" s="46"/>
      <c r="I23" s="46"/>
      <c r="J23" s="46"/>
      <c r="L23" s="50"/>
      <c r="M23" s="24" t="s">
        <v>39</v>
      </c>
      <c r="N23" s="25">
        <v>746127.1700290757</v>
      </c>
      <c r="O23" s="26">
        <v>11.337811005817267</v>
      </c>
      <c r="P23" s="34">
        <v>11.337811005817299</v>
      </c>
      <c r="Q23" s="35">
        <v>33.353366295294798</v>
      </c>
      <c r="S23" s="40"/>
    </row>
    <row r="24" spans="1:19" x14ac:dyDescent="0.2">
      <c r="A24" s="2">
        <v>18</v>
      </c>
      <c r="B24" s="5">
        <v>5366</v>
      </c>
      <c r="C24" s="1"/>
      <c r="D24" s="1"/>
      <c r="G24" s="46"/>
      <c r="H24" s="46"/>
      <c r="I24" s="46"/>
      <c r="J24" s="46"/>
      <c r="L24" s="50"/>
      <c r="M24" s="24" t="s">
        <v>40</v>
      </c>
      <c r="N24" s="25">
        <v>1384024.3979356063</v>
      </c>
      <c r="O24" s="26">
        <v>21.031008763053681</v>
      </c>
      <c r="P24" s="34">
        <v>21.031008763053741</v>
      </c>
      <c r="Q24" s="35">
        <v>54.384375058348532</v>
      </c>
      <c r="S24" s="40"/>
    </row>
    <row r="25" spans="1:19" x14ac:dyDescent="0.2">
      <c r="A25" s="2">
        <v>19</v>
      </c>
      <c r="B25" s="5">
        <v>4872</v>
      </c>
      <c r="C25" s="1"/>
      <c r="D25" s="1"/>
      <c r="G25" s="46"/>
      <c r="H25" s="46"/>
      <c r="I25" s="46"/>
      <c r="J25" s="46"/>
      <c r="L25" s="50"/>
      <c r="M25" s="24" t="s">
        <v>41</v>
      </c>
      <c r="N25" s="25">
        <v>1228108.9757409226</v>
      </c>
      <c r="O25" s="26">
        <v>18.661788527223582</v>
      </c>
      <c r="P25" s="34">
        <v>18.661788527223635</v>
      </c>
      <c r="Q25" s="35">
        <v>73.04616358557216</v>
      </c>
      <c r="S25" s="40"/>
    </row>
    <row r="26" spans="1:19" x14ac:dyDescent="0.2">
      <c r="A26" s="2">
        <v>20</v>
      </c>
      <c r="B26" s="5">
        <v>4601</v>
      </c>
      <c r="C26" s="1"/>
      <c r="D26" s="1"/>
      <c r="G26" s="46"/>
      <c r="H26" s="46"/>
      <c r="I26" s="46"/>
      <c r="J26" s="46"/>
      <c r="L26" s="50"/>
      <c r="M26" s="24" t="s">
        <v>42</v>
      </c>
      <c r="N26" s="25">
        <v>1504466.7868082984</v>
      </c>
      <c r="O26" s="26">
        <v>22.861196828815338</v>
      </c>
      <c r="P26" s="34">
        <v>22.861196828815402</v>
      </c>
      <c r="Q26" s="35">
        <v>95.907360414387554</v>
      </c>
      <c r="S26" s="40"/>
    </row>
    <row r="27" spans="1:19" x14ac:dyDescent="0.2">
      <c r="A27" s="2">
        <v>21</v>
      </c>
      <c r="B27" s="5">
        <v>4096</v>
      </c>
      <c r="C27" s="1"/>
      <c r="D27" s="1"/>
      <c r="G27" s="46"/>
      <c r="H27" s="46"/>
      <c r="I27" s="46"/>
      <c r="J27" s="46"/>
      <c r="L27" s="50"/>
      <c r="M27" s="24" t="s">
        <v>43</v>
      </c>
      <c r="N27" s="25">
        <v>269331.49532967148</v>
      </c>
      <c r="O27" s="26">
        <v>4.0926395856124298</v>
      </c>
      <c r="P27" s="34">
        <v>4.0926395856124413</v>
      </c>
      <c r="Q27" s="35">
        <v>100</v>
      </c>
      <c r="S27" s="40"/>
    </row>
    <row r="28" spans="1:19" ht="17" x14ac:dyDescent="0.2">
      <c r="A28" s="2">
        <v>22</v>
      </c>
      <c r="B28" s="5">
        <v>2968</v>
      </c>
      <c r="C28" s="1"/>
      <c r="D28" s="1"/>
      <c r="G28" s="46"/>
      <c r="H28" s="46"/>
      <c r="I28" s="46"/>
      <c r="J28" s="46"/>
      <c r="L28" s="51"/>
      <c r="M28" s="28" t="s">
        <v>36</v>
      </c>
      <c r="N28" s="29">
        <v>6580874.9999999693</v>
      </c>
      <c r="O28" s="30">
        <v>99.999999999999716</v>
      </c>
      <c r="P28" s="36">
        <v>100</v>
      </c>
      <c r="Q28" s="37"/>
    </row>
    <row r="29" spans="1:19" x14ac:dyDescent="0.2">
      <c r="A29" s="2">
        <v>23</v>
      </c>
      <c r="B29" s="5">
        <v>2623</v>
      </c>
      <c r="C29" s="1"/>
      <c r="D29" s="1"/>
      <c r="G29" s="46"/>
      <c r="H29" s="46"/>
      <c r="I29" s="46"/>
      <c r="J29" s="46"/>
    </row>
    <row r="30" spans="1:19" x14ac:dyDescent="0.2">
      <c r="A30" s="2">
        <v>24</v>
      </c>
      <c r="B30" s="5">
        <v>3457</v>
      </c>
      <c r="C30" s="1"/>
      <c r="D30" s="1"/>
      <c r="G30" s="46"/>
      <c r="H30" s="46"/>
      <c r="I30" s="46"/>
      <c r="J30" s="46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Sem1</vt:lpstr>
      <vt:lpstr>Sem2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2022-01-19T19:34:27Z</dcterms:created>
  <dcterms:modified xsi:type="dcterms:W3CDTF">2022-01-27T02:08:38Z</dcterms:modified>
</cp:coreProperties>
</file>