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F7F8A335-7EB2-40FA-923C-12ADE5521218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4" l="1"/>
  <c r="E41" i="4"/>
  <c r="G41" i="4"/>
  <c r="I41" i="4"/>
  <c r="K41" i="4"/>
  <c r="M41" i="4"/>
  <c r="Q41" i="4"/>
  <c r="S41" i="4"/>
  <c r="E42" i="4"/>
  <c r="G42" i="4"/>
  <c r="I42" i="4"/>
  <c r="I40" i="4" s="1"/>
  <c r="K42" i="4"/>
  <c r="M42" i="4"/>
  <c r="O42" i="4"/>
  <c r="Q42" i="4"/>
  <c r="S42" i="4"/>
  <c r="S40" i="4" s="1"/>
  <c r="E43" i="4"/>
  <c r="G43" i="4"/>
  <c r="I43" i="4"/>
  <c r="K43" i="4"/>
  <c r="M43" i="4"/>
  <c r="Q43" i="4"/>
  <c r="S43" i="4"/>
  <c r="E45" i="4"/>
  <c r="G45" i="4"/>
  <c r="I45" i="4"/>
  <c r="K45" i="4"/>
  <c r="M45" i="4"/>
  <c r="O45" i="4"/>
  <c r="Q45" i="4"/>
  <c r="S45" i="4"/>
  <c r="E46" i="4"/>
  <c r="E44" i="4" s="1"/>
  <c r="G46" i="4"/>
  <c r="I46" i="4"/>
  <c r="I44" i="4" s="1"/>
  <c r="K46" i="4"/>
  <c r="M46" i="4"/>
  <c r="O46" i="4"/>
  <c r="Q46" i="4"/>
  <c r="S46" i="4"/>
  <c r="E47" i="4"/>
  <c r="G47" i="4"/>
  <c r="I47" i="4"/>
  <c r="K47" i="4"/>
  <c r="M47" i="4"/>
  <c r="O47" i="4"/>
  <c r="Q47" i="4"/>
  <c r="S47" i="4"/>
  <c r="U59" i="4"/>
  <c r="S59" i="4"/>
  <c r="Q59" i="4"/>
  <c r="O59" i="4"/>
  <c r="M59" i="4"/>
  <c r="K59" i="4"/>
  <c r="I59" i="4"/>
  <c r="I56" i="4" s="1"/>
  <c r="G59" i="4"/>
  <c r="E59" i="4"/>
  <c r="E56" i="4" s="1"/>
  <c r="C59" i="4"/>
  <c r="U58" i="4"/>
  <c r="S58" i="4"/>
  <c r="S56" i="4" s="1"/>
  <c r="Q58" i="4"/>
  <c r="O58" i="4"/>
  <c r="M58" i="4"/>
  <c r="K58" i="4"/>
  <c r="I58" i="4"/>
  <c r="G58" i="4"/>
  <c r="E58" i="4"/>
  <c r="C58" i="4"/>
  <c r="U57" i="4"/>
  <c r="S57" i="4"/>
  <c r="Q57" i="4"/>
  <c r="O57" i="4"/>
  <c r="M57" i="4"/>
  <c r="M56" i="4" s="1"/>
  <c r="K57" i="4"/>
  <c r="I57" i="4"/>
  <c r="G57" i="4"/>
  <c r="E57" i="4"/>
  <c r="C57" i="4"/>
  <c r="U55" i="4"/>
  <c r="S55" i="4"/>
  <c r="Q55" i="4"/>
  <c r="O55" i="4"/>
  <c r="M55" i="4"/>
  <c r="K55" i="4"/>
  <c r="I55" i="4"/>
  <c r="G55" i="4"/>
  <c r="E55" i="4"/>
  <c r="C55" i="4"/>
  <c r="U54" i="4"/>
  <c r="S54" i="4"/>
  <c r="Q54" i="4"/>
  <c r="O54" i="4"/>
  <c r="M54" i="4"/>
  <c r="K54" i="4"/>
  <c r="I54" i="4"/>
  <c r="G54" i="4"/>
  <c r="E54" i="4"/>
  <c r="C54" i="4"/>
  <c r="U53" i="4"/>
  <c r="S53" i="4"/>
  <c r="Q53" i="4"/>
  <c r="O53" i="4"/>
  <c r="M53" i="4"/>
  <c r="K53" i="4"/>
  <c r="I53" i="4"/>
  <c r="G53" i="4"/>
  <c r="G52" i="4" s="1"/>
  <c r="E53" i="4"/>
  <c r="E52" i="4" s="1"/>
  <c r="C53" i="4"/>
  <c r="U51" i="4"/>
  <c r="S51" i="4"/>
  <c r="Q51" i="4"/>
  <c r="O51" i="4"/>
  <c r="M51" i="4"/>
  <c r="K51" i="4"/>
  <c r="I51" i="4"/>
  <c r="G51" i="4"/>
  <c r="E51" i="4"/>
  <c r="C51" i="4"/>
  <c r="U50" i="4"/>
  <c r="S50" i="4"/>
  <c r="Q50" i="4"/>
  <c r="O50" i="4"/>
  <c r="M50" i="4"/>
  <c r="K50" i="4"/>
  <c r="I50" i="4"/>
  <c r="G50" i="4"/>
  <c r="E50" i="4"/>
  <c r="C50" i="4"/>
  <c r="U49" i="4"/>
  <c r="S49" i="4"/>
  <c r="Q49" i="4"/>
  <c r="O49" i="4"/>
  <c r="M49" i="4"/>
  <c r="K49" i="4"/>
  <c r="I49" i="4"/>
  <c r="G49" i="4"/>
  <c r="E49" i="4"/>
  <c r="C49" i="4"/>
  <c r="U47" i="4"/>
  <c r="C47" i="4"/>
  <c r="U46" i="4"/>
  <c r="C46" i="4"/>
  <c r="U45" i="4"/>
  <c r="U44" i="4" s="1"/>
  <c r="C45" i="4"/>
  <c r="U43" i="4"/>
  <c r="C43" i="4"/>
  <c r="U42" i="4"/>
  <c r="C42" i="4"/>
  <c r="U41" i="4"/>
  <c r="C41" i="4"/>
  <c r="V39" i="4"/>
  <c r="U39" i="4" s="1"/>
  <c r="T39" i="4"/>
  <c r="S39" i="4" s="1"/>
  <c r="R39" i="4"/>
  <c r="Q39" i="4" s="1"/>
  <c r="N39" i="4"/>
  <c r="M39" i="4" s="1"/>
  <c r="L39" i="4"/>
  <c r="K39" i="4" s="1"/>
  <c r="J39" i="4"/>
  <c r="I39" i="4" s="1"/>
  <c r="H39" i="4"/>
  <c r="G39" i="4" s="1"/>
  <c r="F39" i="4"/>
  <c r="E39" i="4" s="1"/>
  <c r="D39" i="4"/>
  <c r="C39" i="4" s="1"/>
  <c r="V38" i="4"/>
  <c r="U38" i="4" s="1"/>
  <c r="T38" i="4"/>
  <c r="S38" i="4" s="1"/>
  <c r="R38" i="4"/>
  <c r="Q38" i="4" s="1"/>
  <c r="P38" i="4"/>
  <c r="O38" i="4" s="1"/>
  <c r="N38" i="4"/>
  <c r="M38" i="4" s="1"/>
  <c r="L38" i="4"/>
  <c r="K38" i="4" s="1"/>
  <c r="J38" i="4"/>
  <c r="I38" i="4" s="1"/>
  <c r="H38" i="4"/>
  <c r="G38" i="4" s="1"/>
  <c r="F38" i="4"/>
  <c r="E38" i="4" s="1"/>
  <c r="D38" i="4"/>
  <c r="C38" i="4" s="1"/>
  <c r="V37" i="4"/>
  <c r="U37" i="4" s="1"/>
  <c r="T37" i="4"/>
  <c r="S37" i="4" s="1"/>
  <c r="R37" i="4"/>
  <c r="Q37" i="4" s="1"/>
  <c r="N37" i="4"/>
  <c r="M37" i="4" s="1"/>
  <c r="L37" i="4"/>
  <c r="K37" i="4" s="1"/>
  <c r="J37" i="4"/>
  <c r="I37" i="4" s="1"/>
  <c r="H37" i="4"/>
  <c r="G37" i="4" s="1"/>
  <c r="F37" i="4"/>
  <c r="E37" i="4" s="1"/>
  <c r="D37" i="4"/>
  <c r="C37" i="4" s="1"/>
  <c r="U28" i="4"/>
  <c r="U27" i="4"/>
  <c r="U26" i="4"/>
  <c r="U24" i="4"/>
  <c r="U23" i="4"/>
  <c r="U22" i="4"/>
  <c r="U20" i="4"/>
  <c r="U19" i="4"/>
  <c r="U18" i="4"/>
  <c r="U16" i="4"/>
  <c r="U15" i="4"/>
  <c r="U14" i="4"/>
  <c r="U12" i="4"/>
  <c r="U11" i="4"/>
  <c r="U10" i="4"/>
  <c r="V8" i="4"/>
  <c r="U8" i="4" s="1"/>
  <c r="V7" i="4"/>
  <c r="U7" i="4" s="1"/>
  <c r="V6" i="4"/>
  <c r="U6" i="4" s="1"/>
  <c r="S28" i="4"/>
  <c r="S27" i="4"/>
  <c r="S26" i="4"/>
  <c r="S25" i="4" s="1"/>
  <c r="S24" i="4"/>
  <c r="S23" i="4"/>
  <c r="S22" i="4"/>
  <c r="S20" i="4"/>
  <c r="S19" i="4"/>
  <c r="S18" i="4"/>
  <c r="S17" i="4" s="1"/>
  <c r="S16" i="4"/>
  <c r="S15" i="4"/>
  <c r="S14" i="4"/>
  <c r="S12" i="4"/>
  <c r="S11" i="4"/>
  <c r="S10" i="4"/>
  <c r="S9" i="4" s="1"/>
  <c r="T8" i="4"/>
  <c r="S8" i="4" s="1"/>
  <c r="T7" i="4"/>
  <c r="S7" i="4" s="1"/>
  <c r="T6" i="4"/>
  <c r="S6" i="4" s="1"/>
  <c r="O41" i="4" l="1"/>
  <c r="O40" i="4" s="1"/>
  <c r="P37" i="4"/>
  <c r="O37" i="4" s="1"/>
  <c r="P39" i="4"/>
  <c r="O39" i="4" s="1"/>
  <c r="O56" i="4"/>
  <c r="K56" i="4"/>
  <c r="K40" i="4"/>
  <c r="I52" i="4"/>
  <c r="C56" i="4"/>
  <c r="K44" i="4"/>
  <c r="K52" i="4"/>
  <c r="U56" i="4"/>
  <c r="C48" i="4"/>
  <c r="O52" i="4"/>
  <c r="E48" i="4"/>
  <c r="Q52" i="4"/>
  <c r="Q40" i="4"/>
  <c r="S52" i="4"/>
  <c r="O44" i="4"/>
  <c r="U48" i="4"/>
  <c r="S48" i="4"/>
  <c r="C44" i="4"/>
  <c r="O36" i="4"/>
  <c r="C36" i="4"/>
  <c r="G36" i="4"/>
  <c r="I48" i="4"/>
  <c r="G48" i="4"/>
  <c r="K48" i="4"/>
  <c r="U21" i="4"/>
  <c r="G44" i="4"/>
  <c r="O48" i="4"/>
  <c r="U52" i="4"/>
  <c r="Q48" i="4"/>
  <c r="C52" i="4"/>
  <c r="M48" i="4"/>
  <c r="I36" i="4"/>
  <c r="E40" i="4"/>
  <c r="M40" i="4"/>
  <c r="G56" i="4"/>
  <c r="U40" i="4"/>
  <c r="K36" i="4"/>
  <c r="G40" i="4"/>
  <c r="M44" i="4"/>
  <c r="Q44" i="4"/>
  <c r="U9" i="4"/>
  <c r="S44" i="4"/>
  <c r="M52" i="4"/>
  <c r="S36" i="4"/>
  <c r="C40" i="4"/>
  <c r="Q56" i="4"/>
  <c r="Q36" i="4"/>
  <c r="E36" i="4"/>
  <c r="U36" i="4"/>
  <c r="M36" i="4"/>
  <c r="U13" i="4"/>
  <c r="U25" i="4"/>
  <c r="U17" i="4"/>
  <c r="U5" i="4"/>
  <c r="S13" i="4"/>
  <c r="S21" i="4"/>
  <c r="S5" i="4"/>
  <c r="C10" i="4"/>
  <c r="F6" i="4"/>
  <c r="F7" i="4"/>
  <c r="D8" i="4"/>
  <c r="C8" i="4" s="1"/>
  <c r="D7" i="4"/>
  <c r="C7" i="4" s="1"/>
  <c r="D6" i="4"/>
  <c r="C6" i="4" s="1"/>
  <c r="F8" i="4"/>
  <c r="E8" i="4" s="1"/>
  <c r="E7" i="4"/>
  <c r="E6" i="4"/>
  <c r="H8" i="4"/>
  <c r="G8" i="4" s="1"/>
  <c r="H7" i="4"/>
  <c r="G7" i="4" s="1"/>
  <c r="H6" i="4"/>
  <c r="G6" i="4" s="1"/>
  <c r="J8" i="4"/>
  <c r="I8" i="4" s="1"/>
  <c r="J7" i="4"/>
  <c r="I7" i="4" s="1"/>
  <c r="J6" i="4"/>
  <c r="I6" i="4" s="1"/>
  <c r="L8" i="4"/>
  <c r="K8" i="4" s="1"/>
  <c r="L7" i="4"/>
  <c r="K7" i="4" s="1"/>
  <c r="L6" i="4"/>
  <c r="K6" i="4" s="1"/>
  <c r="N8" i="4"/>
  <c r="M8" i="4" s="1"/>
  <c r="N7" i="4"/>
  <c r="M7" i="4" s="1"/>
  <c r="N6" i="4"/>
  <c r="M6" i="4" s="1"/>
  <c r="P8" i="4"/>
  <c r="O8" i="4" s="1"/>
  <c r="P7" i="4"/>
  <c r="O7" i="4" s="1"/>
  <c r="P6" i="4"/>
  <c r="O6" i="4" s="1"/>
  <c r="O28" i="4"/>
  <c r="O27" i="4"/>
  <c r="O26" i="4"/>
  <c r="O25" i="4" s="1"/>
  <c r="O24" i="4"/>
  <c r="O23" i="4"/>
  <c r="O22" i="4"/>
  <c r="O20" i="4"/>
  <c r="O19" i="4"/>
  <c r="O18" i="4"/>
  <c r="O17" i="4" s="1"/>
  <c r="O16" i="4"/>
  <c r="O15" i="4"/>
  <c r="O14" i="4"/>
  <c r="O12" i="4"/>
  <c r="O11" i="4"/>
  <c r="O10" i="4"/>
  <c r="M28" i="4"/>
  <c r="M27" i="4"/>
  <c r="M26" i="4"/>
  <c r="M25" i="4" s="1"/>
  <c r="M24" i="4"/>
  <c r="M23" i="4"/>
  <c r="M22" i="4"/>
  <c r="M20" i="4"/>
  <c r="M19" i="4"/>
  <c r="M18" i="4"/>
  <c r="M16" i="4"/>
  <c r="M15" i="4"/>
  <c r="M14" i="4"/>
  <c r="M13" i="4" s="1"/>
  <c r="M12" i="4"/>
  <c r="M11" i="4"/>
  <c r="M10" i="4"/>
  <c r="M9" i="4" s="1"/>
  <c r="K28" i="4"/>
  <c r="K27" i="4"/>
  <c r="K26" i="4"/>
  <c r="K25" i="4" s="1"/>
  <c r="K24" i="4"/>
  <c r="K23" i="4"/>
  <c r="K22" i="4"/>
  <c r="K21" i="4" s="1"/>
  <c r="K20" i="4"/>
  <c r="K19" i="4"/>
  <c r="K17" i="4" s="1"/>
  <c r="K18" i="4"/>
  <c r="K16" i="4"/>
  <c r="K15" i="4"/>
  <c r="K14" i="4"/>
  <c r="K13" i="4" s="1"/>
  <c r="K12" i="4"/>
  <c r="K11" i="4"/>
  <c r="K10" i="4"/>
  <c r="K9" i="4" s="1"/>
  <c r="I28" i="4"/>
  <c r="I27" i="4"/>
  <c r="I26" i="4"/>
  <c r="I24" i="4"/>
  <c r="I23" i="4"/>
  <c r="I22" i="4"/>
  <c r="I20" i="4"/>
  <c r="I19" i="4"/>
  <c r="I18" i="4"/>
  <c r="I17" i="4" s="1"/>
  <c r="I16" i="4"/>
  <c r="I15" i="4"/>
  <c r="I14" i="4"/>
  <c r="I13" i="4" s="1"/>
  <c r="I12" i="4"/>
  <c r="I11" i="4"/>
  <c r="I10" i="4"/>
  <c r="G28" i="4"/>
  <c r="G27" i="4"/>
  <c r="G26" i="4"/>
  <c r="G24" i="4"/>
  <c r="G23" i="4"/>
  <c r="G22" i="4"/>
  <c r="G20" i="4"/>
  <c r="G19" i="4"/>
  <c r="G18" i="4"/>
  <c r="G17" i="4" s="1"/>
  <c r="G16" i="4"/>
  <c r="G15" i="4"/>
  <c r="G14" i="4"/>
  <c r="G13" i="4" s="1"/>
  <c r="G12" i="4"/>
  <c r="G11" i="4"/>
  <c r="G10" i="4"/>
  <c r="G9" i="4" s="1"/>
  <c r="E28" i="4"/>
  <c r="E27" i="4"/>
  <c r="E26" i="4"/>
  <c r="E25" i="4" s="1"/>
  <c r="E24" i="4"/>
  <c r="E23" i="4"/>
  <c r="E22" i="4"/>
  <c r="E20" i="4"/>
  <c r="E19" i="4"/>
  <c r="E18" i="4"/>
  <c r="E16" i="4"/>
  <c r="E15" i="4"/>
  <c r="E14" i="4"/>
  <c r="E12" i="4"/>
  <c r="E11" i="4"/>
  <c r="E10" i="4"/>
  <c r="E9" i="4" s="1"/>
  <c r="C28" i="4"/>
  <c r="C27" i="4"/>
  <c r="C26" i="4"/>
  <c r="C24" i="4"/>
  <c r="C23" i="4"/>
  <c r="C22" i="4"/>
  <c r="C21" i="4" s="1"/>
  <c r="C20" i="4"/>
  <c r="C19" i="4"/>
  <c r="C18" i="4"/>
  <c r="C16" i="4"/>
  <c r="C15" i="4"/>
  <c r="C14" i="4"/>
  <c r="C13" i="4" s="1"/>
  <c r="C12" i="4"/>
  <c r="C11" i="4"/>
  <c r="C9" i="4" s="1"/>
  <c r="Q10" i="4"/>
  <c r="Q28" i="4"/>
  <c r="Q27" i="4"/>
  <c r="Q26" i="4"/>
  <c r="Q24" i="4"/>
  <c r="Q23" i="4"/>
  <c r="Q22" i="4"/>
  <c r="Q20" i="4"/>
  <c r="Q19" i="4"/>
  <c r="Q18" i="4"/>
  <c r="Q16" i="4"/>
  <c r="Q15" i="4"/>
  <c r="Q14" i="4"/>
  <c r="Q12" i="4"/>
  <c r="Q11" i="4"/>
  <c r="R8" i="4"/>
  <c r="Q8" i="4" s="1"/>
  <c r="R7" i="4"/>
  <c r="Q7" i="4" s="1"/>
  <c r="R6" i="4"/>
  <c r="Q6" i="4" s="1"/>
  <c r="O13" i="4" l="1"/>
  <c r="G25" i="4"/>
  <c r="O21" i="4"/>
  <c r="E17" i="4"/>
  <c r="O9" i="4"/>
  <c r="M17" i="4"/>
  <c r="C17" i="4"/>
  <c r="C25" i="4"/>
  <c r="E21" i="4"/>
  <c r="O5" i="4"/>
  <c r="K5" i="4"/>
  <c r="I25" i="4"/>
  <c r="I5" i="4"/>
  <c r="I9" i="4"/>
  <c r="G21" i="4"/>
  <c r="G5" i="4"/>
  <c r="E13" i="4"/>
  <c r="C5" i="4"/>
  <c r="I21" i="4"/>
  <c r="M21" i="4"/>
  <c r="E5" i="4"/>
  <c r="M5" i="4"/>
  <c r="Q25" i="4"/>
  <c r="Q21" i="4"/>
  <c r="Q17" i="4"/>
  <c r="Q5" i="4"/>
  <c r="Q9" i="4"/>
  <c r="Q13" i="4"/>
</calcChain>
</file>

<file path=xl/sharedStrings.xml><?xml version="1.0" encoding="utf-8"?>
<sst xmlns="http://schemas.openxmlformats.org/spreadsheetml/2006/main" count="126" uniqueCount="26">
  <si>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</si>
  <si>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</si>
  <si>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</si>
  <si>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</si>
  <si>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</si>
  <si>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</si>
  <si>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</si>
  <si>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</si>
  <si>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</si>
  <si>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</si>
  <si>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</si>
  <si>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</si>
  <si>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</si>
  <si>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</si>
  <si>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</si>
  <si>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</si>
  <si>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</si>
  <si>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</si>
  <si>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</si>
  <si>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</si>
  <si>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</si>
  <si>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</si>
  <si>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Vague 9</t>
  </si>
  <si>
    <t>Vague 10</t>
  </si>
  <si>
    <r>
      <rPr>
        <b/>
        <sz val="10"/>
        <color theme="1"/>
        <rFont val="Calibri"/>
        <family val="2"/>
        <scheme val="minor"/>
      </rPr>
      <t xml:space="preserve">Tableau 2. </t>
    </r>
    <r>
      <rPr>
        <sz val="10"/>
        <color theme="1"/>
        <rFont val="Calibri"/>
        <family val="2"/>
        <scheme val="minor"/>
      </rPr>
      <t xml:space="preserve">Population (18 ans et +) selon le statut vaccinal </t>
    </r>
    <r>
      <rPr>
        <sz val="10"/>
        <color rgb="FFFF0000"/>
        <rFont val="Calibri"/>
        <family val="2"/>
        <scheme val="minor"/>
      </rPr>
      <t>(calculée à partir des données extraites le 18 mars 2022)</t>
    </r>
  </si>
  <si>
    <r>
      <rPr>
        <b/>
        <sz val="10"/>
        <color theme="1"/>
        <rFont val="Calibri"/>
        <family val="2"/>
        <scheme val="minor"/>
      </rPr>
      <t>Tableau 1.</t>
    </r>
    <r>
      <rPr>
        <sz val="10"/>
        <color theme="1"/>
        <rFont val="Calibri"/>
        <family val="2"/>
        <scheme val="minor"/>
      </rPr>
      <t xml:space="preserve"> Population (18 ans et +) selon le statut vaccinal </t>
    </r>
    <r>
      <rPr>
        <sz val="10"/>
        <color rgb="FFFF0000"/>
        <rFont val="Calibri"/>
        <family val="2"/>
        <scheme val="minor"/>
      </rPr>
      <t>(calculée après chacune des extractions)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</si>
</sst>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2" borderId="9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5" fontId="1" fillId="0" borderId="0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V61"/>
  <sheetViews>
    <sheetView showGridLines="0" tabSelected="1" topLeftCell="A25" workbookViewId="0">
      <selection activeCell="U2" sqref="U2:V2"/>
    </sheetView>
  </sheetViews>
  <sheetFormatPr baseColWidth="10" defaultColWidth="9.140625" defaultRowHeight="18.600000000000001" customHeight="1" x14ac:dyDescent="0.25"/>
  <cols>
    <col min="1" max="1" width="15.140625" style="2" customWidth="1"/>
    <col min="2" max="2" width="30.7109375" style="2" bestFit="1" customWidth="1"/>
    <col min="3" max="3" width="9.140625" style="21"/>
    <col min="4" max="4" width="9.140625" style="1"/>
    <col min="5" max="5" width="9.140625" style="21"/>
    <col min="6" max="6" width="9.140625" style="1"/>
    <col min="7" max="7" width="9.140625" style="21"/>
    <col min="8" max="8" width="9.140625" style="1"/>
    <col min="9" max="9" width="9.140625" style="21"/>
    <col min="10" max="10" width="9.140625" style="1"/>
    <col min="11" max="11" width="9.140625" style="21"/>
    <col min="12" max="12" width="9.140625" style="1"/>
    <col min="13" max="13" width="9.140625" style="21"/>
    <col min="14" max="14" width="9.140625" style="1"/>
    <col min="15" max="15" width="9.140625" style="21"/>
    <col min="16" max="16384" width="9.140625" style="1"/>
  </cols>
  <sheetData>
    <row r="1" spans="1:22" ht="18.600000000000001" customHeight="1" thickBot="1" x14ac:dyDescent="0.3">
      <c r="A1" s="50" t="s">
        <v>25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8.600000000000001" customHeight="1" x14ac:dyDescent="0.25">
      <c r="A2" s="23"/>
      <c r="B2" s="16"/>
      <c r="C2" s="52" t="s">
        <v>15</v>
      </c>
      <c r="D2" s="53"/>
      <c r="E2" s="52" t="s">
        <v>16</v>
      </c>
      <c r="F2" s="53"/>
      <c r="G2" s="52" t="s">
        <v>17</v>
      </c>
      <c r="H2" s="53"/>
      <c r="I2" s="52" t="s">
        <v>18</v>
      </c>
      <c r="J2" s="53"/>
      <c r="K2" s="52" t="s">
        <v>19</v>
      </c>
      <c r="L2" s="53"/>
      <c r="M2" s="52" t="s">
        <v>20</v>
      </c>
      <c r="N2" s="53"/>
      <c r="O2" s="52" t="s">
        <v>21</v>
      </c>
      <c r="P2" s="53"/>
      <c r="Q2" s="52" t="s">
        <v>14</v>
      </c>
      <c r="R2" s="53"/>
      <c r="S2" s="52" t="s">
        <v>22</v>
      </c>
      <c r="T2" s="53"/>
      <c r="U2" s="52" t="s">
        <v>23</v>
      </c>
      <c r="V2" s="54"/>
    </row>
    <row r="3" spans="1:22" ht="18.600000000000001" customHeight="1" x14ac:dyDescent="0.25">
      <c r="A3" s="22"/>
      <c r="B3" s="19"/>
      <c r="C3" s="47">
        <v>44575</v>
      </c>
      <c r="D3" s="48"/>
      <c r="E3" s="47">
        <v>44582</v>
      </c>
      <c r="F3" s="48"/>
      <c r="G3" s="47">
        <v>44589</v>
      </c>
      <c r="H3" s="48"/>
      <c r="I3" s="47">
        <v>44596</v>
      </c>
      <c r="J3" s="48"/>
      <c r="K3" s="47">
        <v>44603</v>
      </c>
      <c r="L3" s="48"/>
      <c r="M3" s="47">
        <v>44610</v>
      </c>
      <c r="N3" s="48"/>
      <c r="O3" s="47">
        <v>44617</v>
      </c>
      <c r="P3" s="48"/>
      <c r="Q3" s="47">
        <v>44624</v>
      </c>
      <c r="R3" s="48"/>
      <c r="S3" s="47">
        <v>44631</v>
      </c>
      <c r="T3" s="48"/>
      <c r="U3" s="47">
        <v>44638</v>
      </c>
      <c r="V3" s="49"/>
    </row>
    <row r="4" spans="1:22" ht="18.600000000000001" customHeight="1" x14ac:dyDescent="0.25">
      <c r="A4" s="4"/>
      <c r="B4" s="17"/>
      <c r="C4" s="15" t="s">
        <v>11</v>
      </c>
      <c r="D4" s="28" t="s">
        <v>12</v>
      </c>
      <c r="E4" s="15" t="s">
        <v>11</v>
      </c>
      <c r="F4" s="28" t="s">
        <v>12</v>
      </c>
      <c r="G4" s="15" t="s">
        <v>11</v>
      </c>
      <c r="H4" s="28" t="s">
        <v>12</v>
      </c>
      <c r="I4" s="15" t="s">
        <v>11</v>
      </c>
      <c r="J4" s="28" t="s">
        <v>12</v>
      </c>
      <c r="K4" s="15" t="s">
        <v>11</v>
      </c>
      <c r="L4" s="28" t="s">
        <v>12</v>
      </c>
      <c r="M4" s="15" t="s">
        <v>11</v>
      </c>
      <c r="N4" s="28" t="s">
        <v>12</v>
      </c>
      <c r="O4" s="15" t="s">
        <v>11</v>
      </c>
      <c r="P4" s="28" t="s">
        <v>12</v>
      </c>
      <c r="Q4" s="15" t="s">
        <v>11</v>
      </c>
      <c r="R4" s="28" t="s">
        <v>12</v>
      </c>
      <c r="S4" s="15" t="s">
        <v>11</v>
      </c>
      <c r="T4" s="28" t="s">
        <v>12</v>
      </c>
      <c r="U4" s="15" t="s">
        <v>11</v>
      </c>
      <c r="V4" s="5" t="s">
        <v>12</v>
      </c>
    </row>
    <row r="5" spans="1:22" ht="18.600000000000001" customHeight="1" thickBot="1" x14ac:dyDescent="0.3">
      <c r="A5" s="6" t="s">
        <v>6</v>
      </c>
      <c r="B5" s="30" t="s">
        <v>9</v>
      </c>
      <c r="C5" s="33">
        <f>SUM(C6:C8)</f>
        <v>1</v>
      </c>
      <c r="D5" s="41">
        <v>7003047</v>
      </c>
      <c r="E5" s="33">
        <f>SUM(E6:E8)</f>
        <v>1</v>
      </c>
      <c r="F5" s="41">
        <v>7003047</v>
      </c>
      <c r="G5" s="33">
        <f>SUM(G6:G8)</f>
        <v>1</v>
      </c>
      <c r="H5" s="24">
        <v>7003047</v>
      </c>
      <c r="I5" s="33">
        <f>SUM(I6:I8)</f>
        <v>1</v>
      </c>
      <c r="J5" s="24">
        <v>7003047</v>
      </c>
      <c r="K5" s="33">
        <f>SUM(K6:K8)</f>
        <v>1</v>
      </c>
      <c r="L5" s="41">
        <v>7003047</v>
      </c>
      <c r="M5" s="33">
        <f>SUM(M6:M8)</f>
        <v>1.0000000000000002</v>
      </c>
      <c r="N5" s="24">
        <v>7003047</v>
      </c>
      <c r="O5" s="33">
        <f>SUM(O6:O8)</f>
        <v>1.0000000000000002</v>
      </c>
      <c r="P5" s="24">
        <v>7003047</v>
      </c>
      <c r="Q5" s="33">
        <f>SUM(Q6:Q8)</f>
        <v>1</v>
      </c>
      <c r="R5" s="24">
        <v>7003047</v>
      </c>
      <c r="S5" s="33">
        <f>SUM(S6:S8)</f>
        <v>0.99999999999999989</v>
      </c>
      <c r="T5" s="24">
        <v>7003047</v>
      </c>
      <c r="U5" s="33">
        <f>SUM(U6:U8)</f>
        <v>1</v>
      </c>
      <c r="V5" s="7">
        <v>7003047</v>
      </c>
    </row>
    <row r="6" spans="1:22" ht="18.600000000000001" customHeight="1" thickBot="1" x14ac:dyDescent="0.3">
      <c r="A6" s="8"/>
      <c r="B6" s="32" t="s">
        <v>5</v>
      </c>
      <c r="C6" s="34">
        <f>D6/D5</f>
        <v>7.3604370676192812E-2</v>
      </c>
      <c r="D6" s="25">
        <f>D10+D14+D18+D22+D26</f>
        <v>515454.86725080007</v>
      </c>
      <c r="E6" s="34">
        <f>F6/F5</f>
        <v>7.1538902322600226E-2</v>
      </c>
      <c r="F6" s="25">
        <f>F10+F14+F18+F22+F26</f>
        <v>500990.29529357853</v>
      </c>
      <c r="G6" s="34">
        <f>H6/H5</f>
        <v>7.008272562427538E-2</v>
      </c>
      <c r="H6" s="25">
        <f>H10+H14+H18+H22+H26</f>
        <v>490792.62143490481</v>
      </c>
      <c r="I6" s="34">
        <f>J6/J5</f>
        <v>6.911050688828195E-2</v>
      </c>
      <c r="J6" s="25">
        <f>J10+J14+J18+J22+J26</f>
        <v>483984.1279324622</v>
      </c>
      <c r="K6" s="34">
        <f>L6/L5</f>
        <v>6.8464811183936963E-2</v>
      </c>
      <c r="L6" s="25">
        <f>L10+L14+L18+L22+L26</f>
        <v>479462.2905672362</v>
      </c>
      <c r="M6" s="34">
        <f>N6/N5</f>
        <v>6.8134678901283871E-2</v>
      </c>
      <c r="N6" s="25">
        <f>N10+N14+N18+N22+N26</f>
        <v>477150.35867559933</v>
      </c>
      <c r="O6" s="34">
        <f>P6/P5</f>
        <v>6.7924075772955977E-2</v>
      </c>
      <c r="P6" s="25">
        <f>P10+P14+P18+P22+P26</f>
        <v>475675.49506957206</v>
      </c>
      <c r="Q6" s="34">
        <f>R6/R5</f>
        <v>6.776689131960581E-2</v>
      </c>
      <c r="R6" s="25">
        <f>R10+R14+R18+R22+R26</f>
        <v>474574.72495509154</v>
      </c>
      <c r="S6" s="34">
        <f>T6/T5</f>
        <v>6.7768111289379429E-2</v>
      </c>
      <c r="T6" s="25">
        <f>T10+T14+T18+T22+T26</f>
        <v>474583.26846075471</v>
      </c>
      <c r="U6" s="34">
        <f>V6/V5</f>
        <v>6.9251731382481752E-2</v>
      </c>
      <c r="V6" s="12">
        <f>V10+V14+V18+V22+V26</f>
        <v>484973.12970289466</v>
      </c>
    </row>
    <row r="7" spans="1:22" ht="18.600000000000001" customHeight="1" x14ac:dyDescent="0.25">
      <c r="A7" s="6"/>
      <c r="B7" s="31" t="s">
        <v>7</v>
      </c>
      <c r="C7" s="35">
        <f>D7/D5</f>
        <v>1.2532116372172988E-2</v>
      </c>
      <c r="D7" s="24">
        <f>D11+D15+D19+D23+D27</f>
        <v>87762.99996379693</v>
      </c>
      <c r="E7" s="35">
        <f>F7/F5</f>
        <v>1.3442793322064883E-2</v>
      </c>
      <c r="F7" s="24">
        <f>F11+F15+F19+F23+F27</f>
        <v>94140.513445706514</v>
      </c>
      <c r="G7" s="35">
        <f>H7/H5</f>
        <v>1.371339248604087E-2</v>
      </c>
      <c r="H7" s="24">
        <f>H11+H15+H19+H23+H27</f>
        <v>96035.532109191059</v>
      </c>
      <c r="I7" s="35">
        <f>J7/J5</f>
        <v>1.3559705125915205E-2</v>
      </c>
      <c r="J7" s="24">
        <f>J11+J15+J19+J23+J27</f>
        <v>94959.252302925102</v>
      </c>
      <c r="K7" s="35">
        <f>L7/L5</f>
        <v>1.3146461259450471E-2</v>
      </c>
      <c r="L7" s="24">
        <f>L11+L15+L19+L23+L27</f>
        <v>92065.286083610845</v>
      </c>
      <c r="M7" s="35">
        <f>N7/N5</f>
        <v>1.2684655684849248E-2</v>
      </c>
      <c r="N7" s="24">
        <f>N11+N15+N19+N23+N27</f>
        <v>88831.239939816471</v>
      </c>
      <c r="O7" s="35">
        <f>P7/P5</f>
        <v>1.2342809481649715E-2</v>
      </c>
      <c r="P7" s="24">
        <f>P11+P15+P19+P23+P27</f>
        <v>86437.274912038585</v>
      </c>
      <c r="Q7" s="35">
        <f>R7/R5</f>
        <v>1.1947727142987341E-2</v>
      </c>
      <c r="R7" s="24">
        <f>R11+R15+R19+R23+R27</f>
        <v>83670.494725516066</v>
      </c>
      <c r="S7" s="35">
        <f>T7/T5</f>
        <v>1.1468857413144221E-2</v>
      </c>
      <c r="T7" s="24">
        <f>T11+T15+T19+T23+T27</f>
        <v>80316.947500547394</v>
      </c>
      <c r="U7" s="35">
        <f>V7/V5</f>
        <v>1.099059838296872E-2</v>
      </c>
      <c r="V7" s="9">
        <f>V11+V15+V19+V23+V27</f>
        <v>76967.677034053952</v>
      </c>
    </row>
    <row r="8" spans="1:22" ht="18.600000000000001" customHeight="1" x14ac:dyDescent="0.25">
      <c r="A8" s="10"/>
      <c r="B8" s="18" t="s">
        <v>8</v>
      </c>
      <c r="C8" s="36">
        <f>D8/D5</f>
        <v>0.91386351295163426</v>
      </c>
      <c r="D8" s="24">
        <f>D12+D16+D20+D24+D28</f>
        <v>6399829.1327854032</v>
      </c>
      <c r="E8" s="36">
        <f>F8/F5</f>
        <v>0.91501830435533493</v>
      </c>
      <c r="F8" s="24">
        <f>F12+F16+F20+F24+F28</f>
        <v>6407916.191260715</v>
      </c>
      <c r="G8" s="36">
        <f>H8/H5</f>
        <v>0.91620388188968382</v>
      </c>
      <c r="H8" s="24">
        <f>H12+H16+H20+H24+H28</f>
        <v>6416218.8464559047</v>
      </c>
      <c r="I8" s="36">
        <f>J8/J5</f>
        <v>0.91732978798580289</v>
      </c>
      <c r="J8" s="24">
        <f>J12+J16+J20+J24+J28</f>
        <v>6424103.619764613</v>
      </c>
      <c r="K8" s="36">
        <f>L8/L5</f>
        <v>0.91838872755661261</v>
      </c>
      <c r="L8" s="24">
        <f>L12+L16+L20+L24+L28</f>
        <v>6431519.4233491533</v>
      </c>
      <c r="M8" s="36">
        <f>N8/N5</f>
        <v>0.91918066541386712</v>
      </c>
      <c r="N8" s="24">
        <f>N12+N16+N20+N24+N28</f>
        <v>6437065.4013845855</v>
      </c>
      <c r="O8" s="36">
        <f>P8/P5</f>
        <v>0.91973311474539443</v>
      </c>
      <c r="P8" s="24">
        <f>P12+P16+P20+P24+P28</f>
        <v>6440934.2300183903</v>
      </c>
      <c r="Q8" s="36">
        <f>R8/R5</f>
        <v>0.92028538153740691</v>
      </c>
      <c r="R8" s="24">
        <f>R12+R16+R20+R24+R28</f>
        <v>6444801.7803193927</v>
      </c>
      <c r="S8" s="36">
        <f>T8/T5</f>
        <v>0.92076303129747628</v>
      </c>
      <c r="T8" s="24">
        <f>T12+T16+T20+T24+T28</f>
        <v>6448146.7840386974</v>
      </c>
      <c r="U8" s="36">
        <f>V8/V5</f>
        <v>0.91975767023454957</v>
      </c>
      <c r="V8" s="9">
        <f>V12+V16+V20+V24+V28</f>
        <v>6441106.193263052</v>
      </c>
    </row>
    <row r="9" spans="1:22" ht="18.600000000000001" customHeight="1" x14ac:dyDescent="0.25">
      <c r="A9" s="13" t="s">
        <v>0</v>
      </c>
      <c r="B9" s="19" t="s">
        <v>9</v>
      </c>
      <c r="C9" s="37">
        <f>SUM(C10:C12)</f>
        <v>0.99999999999999989</v>
      </c>
      <c r="D9" s="26">
        <v>1213604</v>
      </c>
      <c r="E9" s="37">
        <f>SUM(E10:E12)</f>
        <v>1</v>
      </c>
      <c r="F9" s="26">
        <v>1213604</v>
      </c>
      <c r="G9" s="37">
        <f>SUM(G10:G12)</f>
        <v>1</v>
      </c>
      <c r="H9" s="26">
        <v>1213604</v>
      </c>
      <c r="I9" s="37">
        <f>SUM(I10:I12)</f>
        <v>0.99999999999999989</v>
      </c>
      <c r="J9" s="26">
        <v>1213604</v>
      </c>
      <c r="K9" s="37">
        <f>SUM(K10:K12)</f>
        <v>1.0000000000000002</v>
      </c>
      <c r="L9" s="26">
        <v>1213604</v>
      </c>
      <c r="M9" s="37">
        <f>SUM(M10:M12)</f>
        <v>1</v>
      </c>
      <c r="N9" s="26">
        <v>1213604</v>
      </c>
      <c r="O9" s="37">
        <f>SUM(O10:O12)</f>
        <v>1</v>
      </c>
      <c r="P9" s="26">
        <v>1213604</v>
      </c>
      <c r="Q9" s="37">
        <f>SUM(Q10:Q12)</f>
        <v>1</v>
      </c>
      <c r="R9" s="26">
        <v>1213604</v>
      </c>
      <c r="S9" s="37">
        <f>SUM(S10:S12)</f>
        <v>1</v>
      </c>
      <c r="T9" s="26">
        <v>1213604</v>
      </c>
      <c r="U9" s="37">
        <f>SUM(U10:U12)</f>
        <v>1</v>
      </c>
      <c r="V9" s="11">
        <v>1213604</v>
      </c>
    </row>
    <row r="10" spans="1:22" ht="18.600000000000001" customHeight="1" x14ac:dyDescent="0.25">
      <c r="A10" s="1"/>
      <c r="B10" s="19" t="s">
        <v>5</v>
      </c>
      <c r="C10" s="38">
        <f>D10/D9</f>
        <v>0.11293675244999987</v>
      </c>
      <c r="D10" s="27">
        <v>137060.49452032964</v>
      </c>
      <c r="E10" s="38">
        <f>F10/F9</f>
        <v>0.10977083134000014</v>
      </c>
      <c r="F10" s="27">
        <v>133218.31999754952</v>
      </c>
      <c r="G10" s="38">
        <f>H10/H9</f>
        <v>0.10748206297999999</v>
      </c>
      <c r="H10" s="27">
        <v>130440.6615607799</v>
      </c>
      <c r="I10" s="38">
        <f>J10/J9</f>
        <v>0.1058636661099998</v>
      </c>
      <c r="J10" s="27">
        <v>128476.56864576018</v>
      </c>
      <c r="K10" s="38">
        <f>L10/L9</f>
        <v>0.10465883177000003</v>
      </c>
      <c r="L10" s="27">
        <v>127014.37687139912</v>
      </c>
      <c r="M10" s="38">
        <f>N10/N9</f>
        <v>0.10402264588</v>
      </c>
      <c r="N10" s="27">
        <v>126242.29913055152</v>
      </c>
      <c r="O10" s="38">
        <f>P10/P9</f>
        <v>0.10363326343000004</v>
      </c>
      <c r="P10" s="27">
        <v>125769.74303170177</v>
      </c>
      <c r="Q10" s="38">
        <f>R10/R9</f>
        <v>0.10335394198000002</v>
      </c>
      <c r="R10" s="27">
        <v>125430.75740269595</v>
      </c>
      <c r="S10" s="38">
        <f>T10/T9</f>
        <v>0.10336670944000026</v>
      </c>
      <c r="T10" s="27">
        <v>125446.25204322208</v>
      </c>
      <c r="U10" s="38">
        <f>V10/V9</f>
        <v>0.10414863043999992</v>
      </c>
      <c r="V10" s="3">
        <v>126395.19449650566</v>
      </c>
    </row>
    <row r="11" spans="1:22" ht="18.600000000000001" customHeight="1" x14ac:dyDescent="0.25">
      <c r="A11" s="13"/>
      <c r="B11" s="19" t="s">
        <v>7</v>
      </c>
      <c r="C11" s="38">
        <f>D11/D9</f>
        <v>2.1471065209999911E-2</v>
      </c>
      <c r="D11" s="27">
        <v>26057.370623116731</v>
      </c>
      <c r="E11" s="38">
        <f>F11/F9</f>
        <v>2.2418256790000157E-2</v>
      </c>
      <c r="F11" s="27">
        <v>27206.886113371351</v>
      </c>
      <c r="G11" s="38">
        <f>H11/H9</f>
        <v>2.2446605820000052E-2</v>
      </c>
      <c r="H11" s="27">
        <v>27241.290609575342</v>
      </c>
      <c r="I11" s="38">
        <f>J11/J9</f>
        <v>2.1817924100000424E-2</v>
      </c>
      <c r="J11" s="27">
        <v>26478.319959456916</v>
      </c>
      <c r="K11" s="38">
        <f>L11/L9</f>
        <v>2.0866563550000054E-2</v>
      </c>
      <c r="L11" s="27">
        <v>25323.744990534266</v>
      </c>
      <c r="M11" s="38">
        <f>N11/N9</f>
        <v>2.0088632450000046E-2</v>
      </c>
      <c r="N11" s="27">
        <v>24379.644695849856</v>
      </c>
      <c r="O11" s="38">
        <f>P11/P9</f>
        <v>1.9569177919999955E-2</v>
      </c>
      <c r="P11" s="27">
        <v>23749.232600423624</v>
      </c>
      <c r="Q11" s="38">
        <f>R11/R9</f>
        <v>1.8966343839999959E-2</v>
      </c>
      <c r="R11" s="27">
        <v>23017.63074959931</v>
      </c>
      <c r="S11" s="38">
        <f>T11/T9</f>
        <v>1.8410636999999945E-2</v>
      </c>
      <c r="T11" s="27">
        <v>22343.222705747932</v>
      </c>
      <c r="U11" s="38">
        <f>V11/V9</f>
        <v>1.7914710979999891E-2</v>
      </c>
      <c r="V11" s="3">
        <v>21741.364904171787</v>
      </c>
    </row>
    <row r="12" spans="1:22" ht="18.600000000000001" customHeight="1" x14ac:dyDescent="0.25">
      <c r="A12" s="4"/>
      <c r="B12" s="17" t="s">
        <v>8</v>
      </c>
      <c r="C12" s="39">
        <f>D12/D9</f>
        <v>0.86559218234000013</v>
      </c>
      <c r="D12" s="28">
        <v>1050486.1348565535</v>
      </c>
      <c r="E12" s="39">
        <f>F12/F9</f>
        <v>0.86781091186999981</v>
      </c>
      <c r="F12" s="28">
        <v>1053178.7938890792</v>
      </c>
      <c r="G12" s="39">
        <f>H12/H9</f>
        <v>0.87007133119999991</v>
      </c>
      <c r="H12" s="28">
        <v>1055922.0478296448</v>
      </c>
      <c r="I12" s="39">
        <f>J12/J9</f>
        <v>0.87231840978999964</v>
      </c>
      <c r="J12" s="28">
        <v>1058649.1113947828</v>
      </c>
      <c r="K12" s="39">
        <f>L12/L9</f>
        <v>0.87447460468000004</v>
      </c>
      <c r="L12" s="28">
        <v>1061265.8781380667</v>
      </c>
      <c r="M12" s="39">
        <f>N12/N9</f>
        <v>0.87588872166999998</v>
      </c>
      <c r="N12" s="28">
        <v>1062982.0561735986</v>
      </c>
      <c r="O12" s="39">
        <f>P12/P9</f>
        <v>0.87679755865000009</v>
      </c>
      <c r="P12" s="28">
        <v>1064085.0243678747</v>
      </c>
      <c r="Q12" s="39">
        <f>R12/R9</f>
        <v>0.87767971418000001</v>
      </c>
      <c r="R12" s="28">
        <v>1065155.6118477047</v>
      </c>
      <c r="S12" s="39">
        <f>T12/T9</f>
        <v>0.87822265355999984</v>
      </c>
      <c r="T12" s="28">
        <v>1065814.52525103</v>
      </c>
      <c r="U12" s="39">
        <f>V12/V9</f>
        <v>0.87793665858000014</v>
      </c>
      <c r="V12" s="5">
        <v>1065467.4405993226</v>
      </c>
    </row>
    <row r="13" spans="1:22" ht="18.600000000000001" customHeight="1" x14ac:dyDescent="0.25">
      <c r="A13" s="13" t="s">
        <v>1</v>
      </c>
      <c r="B13" s="19" t="s">
        <v>9</v>
      </c>
      <c r="C13" s="37">
        <f>SUM(C14:C16)</f>
        <v>1.0000000000000002</v>
      </c>
      <c r="D13" s="27">
        <v>2251803</v>
      </c>
      <c r="E13" s="37">
        <f>SUM(E14:E16)</f>
        <v>1</v>
      </c>
      <c r="F13" s="27">
        <v>2251803</v>
      </c>
      <c r="G13" s="37">
        <f>SUM(G14:G16)</f>
        <v>1</v>
      </c>
      <c r="H13" s="27">
        <v>2251803</v>
      </c>
      <c r="I13" s="37">
        <f>SUM(I14:I16)</f>
        <v>1</v>
      </c>
      <c r="J13" s="27">
        <v>2251803</v>
      </c>
      <c r="K13" s="37">
        <f>SUM(K14:K16)</f>
        <v>1</v>
      </c>
      <c r="L13" s="27">
        <v>2251803</v>
      </c>
      <c r="M13" s="37">
        <f>SUM(M14:M16)</f>
        <v>1</v>
      </c>
      <c r="N13" s="27">
        <v>2251803</v>
      </c>
      <c r="O13" s="37">
        <f>SUM(O14:O16)</f>
        <v>1</v>
      </c>
      <c r="P13" s="27">
        <v>2251803</v>
      </c>
      <c r="Q13" s="37">
        <f>SUM(Q14:Q16)</f>
        <v>1</v>
      </c>
      <c r="R13" s="27">
        <v>2251803</v>
      </c>
      <c r="S13" s="37">
        <f>SUM(S14:S16)</f>
        <v>1</v>
      </c>
      <c r="T13" s="27">
        <v>2251803</v>
      </c>
      <c r="U13" s="37">
        <f>SUM(U14:U16)</f>
        <v>1</v>
      </c>
      <c r="V13" s="3">
        <v>2251803</v>
      </c>
    </row>
    <row r="14" spans="1:22" ht="18.600000000000001" customHeight="1" x14ac:dyDescent="0.25">
      <c r="A14" s="1"/>
      <c r="B14" s="19" t="s">
        <v>5</v>
      </c>
      <c r="C14" s="38">
        <f>D14/D13</f>
        <v>0.12095190220000021</v>
      </c>
      <c r="D14" s="27">
        <v>272359.85622966709</v>
      </c>
      <c r="E14" s="38">
        <f>F14/F13</f>
        <v>0.11824615817999994</v>
      </c>
      <c r="F14" s="27">
        <v>266267.0537281984</v>
      </c>
      <c r="G14" s="38">
        <f>H14/H13</f>
        <v>0.11633522102000007</v>
      </c>
      <c r="H14" s="27">
        <v>261963.99969849922</v>
      </c>
      <c r="I14" s="38">
        <f>J14/J13</f>
        <v>0.11505515907000011</v>
      </c>
      <c r="J14" s="27">
        <v>259081.55235930346</v>
      </c>
      <c r="K14" s="38">
        <f>L14/L13</f>
        <v>0.11424727257000007</v>
      </c>
      <c r="L14" s="27">
        <v>257262.35111494386</v>
      </c>
      <c r="M14" s="38">
        <f>N14/N13</f>
        <v>0.11384223934000004</v>
      </c>
      <c r="N14" s="27">
        <v>256350.29607253009</v>
      </c>
      <c r="O14" s="38">
        <f>P14/P13</f>
        <v>0.11357192653000006</v>
      </c>
      <c r="P14" s="27">
        <v>255741.60487603373</v>
      </c>
      <c r="Q14" s="38">
        <f>R14/R13</f>
        <v>0.11337093588000004</v>
      </c>
      <c r="R14" s="27">
        <v>255289.01352739171</v>
      </c>
      <c r="S14" s="38">
        <f>T14/T13</f>
        <v>0.11342315075999999</v>
      </c>
      <c r="T14" s="27">
        <v>255406.59115082026</v>
      </c>
      <c r="U14" s="38">
        <f>V14/V13</f>
        <v>0.11498942496000002</v>
      </c>
      <c r="V14" s="3">
        <v>258933.53209320293</v>
      </c>
    </row>
    <row r="15" spans="1:22" ht="18.600000000000001" customHeight="1" x14ac:dyDescent="0.25">
      <c r="A15" s="13"/>
      <c r="B15" s="19" t="s">
        <v>7</v>
      </c>
      <c r="C15" s="38">
        <f>D15/D13</f>
        <v>1.5447505030000242E-2</v>
      </c>
      <c r="D15" s="27">
        <v>34784.738169069635</v>
      </c>
      <c r="E15" s="38">
        <f>F15/F13</f>
        <v>1.6435018760000017E-2</v>
      </c>
      <c r="F15" s="27">
        <v>37008.424548824318</v>
      </c>
      <c r="G15" s="38">
        <f>H15/H13</f>
        <v>1.6656500859999982E-2</v>
      </c>
      <c r="H15" s="27">
        <v>37507.158606050536</v>
      </c>
      <c r="I15" s="38">
        <f>J15/J13</f>
        <v>1.6380084229999672E-2</v>
      </c>
      <c r="J15" s="27">
        <v>36884.722809365951</v>
      </c>
      <c r="K15" s="38">
        <f>L15/L13</f>
        <v>1.5730461500000171E-2</v>
      </c>
      <c r="L15" s="27">
        <v>35421.900397084886</v>
      </c>
      <c r="M15" s="38">
        <f>N15/N13</f>
        <v>1.5060347339999869E-2</v>
      </c>
      <c r="N15" s="27">
        <v>33912.935321253724</v>
      </c>
      <c r="O15" s="38">
        <f>P15/P13</f>
        <v>1.4606047419999945E-2</v>
      </c>
      <c r="P15" s="27">
        <v>32889.941398498137</v>
      </c>
      <c r="Q15" s="38">
        <f>R15/R13</f>
        <v>1.4130384079999928E-2</v>
      </c>
      <c r="R15" s="27">
        <v>31818.841262496077</v>
      </c>
      <c r="S15" s="38">
        <f>T15/T13</f>
        <v>1.360858168000006E-2</v>
      </c>
      <c r="T15" s="27">
        <v>30643.845052769175</v>
      </c>
      <c r="U15" s="38">
        <f>V15/V13</f>
        <v>1.303972849999973E-2</v>
      </c>
      <c r="V15" s="3">
        <v>29362.89975548489</v>
      </c>
    </row>
    <row r="16" spans="1:22" ht="18.600000000000001" customHeight="1" x14ac:dyDescent="0.25">
      <c r="A16" s="4"/>
      <c r="B16" s="17" t="s">
        <v>8</v>
      </c>
      <c r="C16" s="39">
        <f>D16/D13</f>
        <v>0.86360059276999968</v>
      </c>
      <c r="D16" s="28">
        <v>1944658.4056012635</v>
      </c>
      <c r="E16" s="39">
        <f>F16/F13</f>
        <v>0.86531882306000008</v>
      </c>
      <c r="F16" s="27">
        <v>1948527.5217229773</v>
      </c>
      <c r="G16" s="39">
        <f>H16/H13</f>
        <v>0.86700827811999992</v>
      </c>
      <c r="H16" s="28">
        <v>1952331.8416954502</v>
      </c>
      <c r="I16" s="39">
        <f>J16/J13</f>
        <v>0.86856475670000022</v>
      </c>
      <c r="J16" s="28">
        <v>1955836.7248313306</v>
      </c>
      <c r="K16" s="39">
        <f>L16/L13</f>
        <v>0.87002226592999987</v>
      </c>
      <c r="L16" s="28">
        <v>1959118.7484879715</v>
      </c>
      <c r="M16" s="39">
        <f>N16/N13</f>
        <v>0.87109741332000012</v>
      </c>
      <c r="N16" s="28">
        <v>1961539.7686062162</v>
      </c>
      <c r="O16" s="39">
        <f>P16/P13</f>
        <v>0.87182202605000003</v>
      </c>
      <c r="P16" s="28">
        <v>1963171.4537254681</v>
      </c>
      <c r="Q16" s="39">
        <f>R16/R13</f>
        <v>0.87249868004000009</v>
      </c>
      <c r="R16" s="28">
        <v>1964695.1452101122</v>
      </c>
      <c r="S16" s="39">
        <f>T16/T13</f>
        <v>0.8729682675599999</v>
      </c>
      <c r="T16" s="28">
        <v>1965752.5637964103</v>
      </c>
      <c r="U16" s="39">
        <f>V16/V13</f>
        <v>0.87197084654000023</v>
      </c>
      <c r="V16" s="5">
        <v>1963506.5681513122</v>
      </c>
    </row>
    <row r="17" spans="1:22" ht="18.600000000000001" customHeight="1" x14ac:dyDescent="0.25">
      <c r="A17" s="13" t="s">
        <v>2</v>
      </c>
      <c r="B17" s="19" t="s">
        <v>9</v>
      </c>
      <c r="C17" s="37">
        <f>SUM(C18:C20)</f>
        <v>1</v>
      </c>
      <c r="D17" s="27">
        <v>2329884</v>
      </c>
      <c r="E17" s="37">
        <f>SUM(E18:E20)</f>
        <v>1</v>
      </c>
      <c r="F17" s="26">
        <v>2329884</v>
      </c>
      <c r="G17" s="37">
        <f>SUM(G18:G20)</f>
        <v>1</v>
      </c>
      <c r="H17" s="27">
        <v>2329884</v>
      </c>
      <c r="I17" s="37">
        <f>SUM(I18:I20)</f>
        <v>1</v>
      </c>
      <c r="J17" s="27">
        <v>2329884</v>
      </c>
      <c r="K17" s="37">
        <f>SUM(K18:K20)</f>
        <v>1</v>
      </c>
      <c r="L17" s="27">
        <v>2329884</v>
      </c>
      <c r="M17" s="37">
        <f>SUM(M18:M20)</f>
        <v>1</v>
      </c>
      <c r="N17" s="27">
        <v>2329884</v>
      </c>
      <c r="O17" s="37">
        <f>SUM(O18:O20)</f>
        <v>1</v>
      </c>
      <c r="P17" s="27">
        <v>2329884</v>
      </c>
      <c r="Q17" s="37">
        <f>SUM(Q18:Q20)</f>
        <v>1</v>
      </c>
      <c r="R17" s="27">
        <v>2329884</v>
      </c>
      <c r="S17" s="37">
        <f>SUM(S18:S20)</f>
        <v>1</v>
      </c>
      <c r="T17" s="27">
        <v>2329884</v>
      </c>
      <c r="U17" s="37">
        <f>SUM(U18:U20)</f>
        <v>1</v>
      </c>
      <c r="V17" s="3">
        <v>2329884</v>
      </c>
    </row>
    <row r="18" spans="1:22" ht="18.600000000000001" customHeight="1" x14ac:dyDescent="0.25">
      <c r="A18" s="1"/>
      <c r="B18" s="19" t="s">
        <v>5</v>
      </c>
      <c r="C18" s="38">
        <f>D18/D17</f>
        <v>3.8097178449999894E-2</v>
      </c>
      <c r="D18" s="27">
        <v>88762.006515799556</v>
      </c>
      <c r="E18" s="38">
        <f>F18/F17</f>
        <v>3.6544234219999923E-2</v>
      </c>
      <c r="F18" s="27">
        <v>85143.826601430308</v>
      </c>
      <c r="G18" s="38">
        <f>H18/H17</f>
        <v>3.5501968869999991E-2</v>
      </c>
      <c r="H18" s="27">
        <v>82715.469238711055</v>
      </c>
      <c r="I18" s="38">
        <f>J18/J17</f>
        <v>3.4843602370000087E-2</v>
      </c>
      <c r="J18" s="27">
        <v>81181.551664225291</v>
      </c>
      <c r="K18" s="38">
        <f>L18/L17</f>
        <v>3.4434347509999887E-2</v>
      </c>
      <c r="L18" s="27">
        <v>80228.03531398857</v>
      </c>
      <c r="M18" s="38">
        <f>N18/N17</f>
        <v>3.4229720090000006E-2</v>
      </c>
      <c r="N18" s="27">
        <v>79751.277162169572</v>
      </c>
      <c r="O18" s="38">
        <f>P18/P17</f>
        <v>3.4100715840000038E-2</v>
      </c>
      <c r="P18" s="27">
        <v>79450.712224162649</v>
      </c>
      <c r="Q18" s="38">
        <f>R18/R17</f>
        <v>3.4000626339999847E-2</v>
      </c>
      <c r="R18" s="27">
        <v>79217.515299544204</v>
      </c>
      <c r="S18" s="38">
        <f>T18/T17</f>
        <v>3.3977715009999937E-2</v>
      </c>
      <c r="T18" s="27">
        <v>79164.134558358695</v>
      </c>
      <c r="U18" s="38">
        <f>V18/V17</f>
        <v>3.6089624429999932E-2</v>
      </c>
      <c r="V18" s="3">
        <v>84084.638525465969</v>
      </c>
    </row>
    <row r="19" spans="1:22" ht="18.600000000000001" customHeight="1" x14ac:dyDescent="0.25">
      <c r="A19" s="13"/>
      <c r="B19" s="19" t="s">
        <v>7</v>
      </c>
      <c r="C19" s="38">
        <f>D19/D17</f>
        <v>8.3616994499998831E-3</v>
      </c>
      <c r="D19" s="27">
        <v>19481.789761363529</v>
      </c>
      <c r="E19" s="38">
        <f>F19/F17</f>
        <v>9.3861711100004103E-3</v>
      </c>
      <c r="F19" s="27">
        <v>21868.689890452195</v>
      </c>
      <c r="G19" s="38">
        <f>H19/H17</f>
        <v>9.8230061700000856E-3</v>
      </c>
      <c r="H19" s="27">
        <v>22886.464907384478</v>
      </c>
      <c r="I19" s="38">
        <f>J19/J17</f>
        <v>9.8897324999998037E-3</v>
      </c>
      <c r="J19" s="27">
        <v>23041.929516029544</v>
      </c>
      <c r="K19" s="38">
        <f>L19/L17</f>
        <v>9.7500520400000418E-3</v>
      </c>
      <c r="L19" s="27">
        <v>22716.490247163456</v>
      </c>
      <c r="M19" s="38">
        <f>N19/N17</f>
        <v>9.4782534499996979E-3</v>
      </c>
      <c r="N19" s="27">
        <v>22083.231061099097</v>
      </c>
      <c r="O19" s="38">
        <f>P19/P17</f>
        <v>9.2131274699999502E-3</v>
      </c>
      <c r="P19" s="27">
        <v>21465.518282313365</v>
      </c>
      <c r="Q19" s="38">
        <f>R19/R17</f>
        <v>8.900848230000322E-3</v>
      </c>
      <c r="R19" s="27">
        <v>20737.94387750607</v>
      </c>
      <c r="S19" s="38">
        <f>T19/T17</f>
        <v>8.4113604600000186E-3</v>
      </c>
      <c r="T19" s="27">
        <v>19597.494153986685</v>
      </c>
      <c r="U19" s="38">
        <f>V19/V17</f>
        <v>7.9532911899999805E-3</v>
      </c>
      <c r="V19" s="3">
        <v>18530.245890921913</v>
      </c>
    </row>
    <row r="20" spans="1:22" ht="18.600000000000001" customHeight="1" x14ac:dyDescent="0.25">
      <c r="A20" s="4"/>
      <c r="B20" s="17" t="s">
        <v>8</v>
      </c>
      <c r="C20" s="39">
        <f>D20/D17</f>
        <v>0.95354112210000019</v>
      </c>
      <c r="D20" s="28">
        <v>2221640.2037228369</v>
      </c>
      <c r="E20" s="39">
        <f>F20/F17</f>
        <v>0.95406959466999963</v>
      </c>
      <c r="F20" s="28">
        <v>2222871.4835081175</v>
      </c>
      <c r="G20" s="39">
        <f>H20/H17</f>
        <v>0.9546750249599999</v>
      </c>
      <c r="H20" s="28">
        <v>2224282.0658539045</v>
      </c>
      <c r="I20" s="39">
        <f>J20/J17</f>
        <v>0.95526666513000014</v>
      </c>
      <c r="J20" s="28">
        <v>2225660.5188197452</v>
      </c>
      <c r="K20" s="39">
        <f>L20/L17</f>
        <v>0.95581560045000002</v>
      </c>
      <c r="L20" s="28">
        <v>2226939.474438848</v>
      </c>
      <c r="M20" s="39">
        <f>N20/N17</f>
        <v>0.95629202646000033</v>
      </c>
      <c r="N20" s="28">
        <v>2228049.4917767313</v>
      </c>
      <c r="O20" s="39">
        <f>P20/P17</f>
        <v>0.95668615669000001</v>
      </c>
      <c r="P20" s="28">
        <v>2228967.769493524</v>
      </c>
      <c r="Q20" s="39">
        <f>R20/R17</f>
        <v>0.95709852542999985</v>
      </c>
      <c r="R20" s="28">
        <v>2229928.5408229497</v>
      </c>
      <c r="S20" s="39">
        <f>T20/T17</f>
        <v>0.95761092453000007</v>
      </c>
      <c r="T20" s="28">
        <v>2231122.3712876546</v>
      </c>
      <c r="U20" s="39">
        <f>V20/V17</f>
        <v>0.95595708438000004</v>
      </c>
      <c r="V20" s="5">
        <v>2227269.1155836121</v>
      </c>
    </row>
    <row r="21" spans="1:22" ht="18.600000000000001" customHeight="1" x14ac:dyDescent="0.25">
      <c r="A21" s="13" t="s">
        <v>3</v>
      </c>
      <c r="B21" s="19" t="s">
        <v>9</v>
      </c>
      <c r="C21" s="37">
        <f>SUM(C22:C24)</f>
        <v>1</v>
      </c>
      <c r="D21" s="27">
        <v>783582</v>
      </c>
      <c r="E21" s="37">
        <f>SUM(E22:E24)</f>
        <v>1</v>
      </c>
      <c r="F21" s="27">
        <v>783582</v>
      </c>
      <c r="G21" s="37">
        <f>SUM(G22:G24)</f>
        <v>1</v>
      </c>
      <c r="H21" s="27">
        <v>783582</v>
      </c>
      <c r="I21" s="37">
        <f>SUM(I22:I24)</f>
        <v>1</v>
      </c>
      <c r="J21" s="27">
        <v>783582</v>
      </c>
      <c r="K21" s="37">
        <f>SUM(K22:K24)</f>
        <v>1</v>
      </c>
      <c r="L21" s="27">
        <v>783582</v>
      </c>
      <c r="M21" s="37">
        <f>SUM(M22:M24)</f>
        <v>1</v>
      </c>
      <c r="N21" s="27">
        <v>783582</v>
      </c>
      <c r="O21" s="37">
        <f>SUM(O22:O24)</f>
        <v>1</v>
      </c>
      <c r="P21" s="27">
        <v>783582</v>
      </c>
      <c r="Q21" s="37">
        <f>SUM(Q22:Q24)</f>
        <v>1</v>
      </c>
      <c r="R21" s="27">
        <v>783582</v>
      </c>
      <c r="S21" s="37">
        <f>SUM(S22:S24)</f>
        <v>1</v>
      </c>
      <c r="T21" s="27">
        <v>783582</v>
      </c>
      <c r="U21" s="37">
        <f>SUM(U22:U24)</f>
        <v>1</v>
      </c>
      <c r="V21" s="3">
        <v>783582</v>
      </c>
    </row>
    <row r="22" spans="1:22" ht="18.600000000000001" customHeight="1" x14ac:dyDescent="0.25">
      <c r="A22" s="1"/>
      <c r="B22" s="19" t="s">
        <v>5</v>
      </c>
      <c r="C22" s="38">
        <f>D22/D21</f>
        <v>1.1150953629999976E-2</v>
      </c>
      <c r="D22" s="27">
        <v>8737.686547302641</v>
      </c>
      <c r="E22" s="38">
        <f>F22/F21</f>
        <v>1.0339813119999987E-2</v>
      </c>
      <c r="F22" s="27">
        <v>8102.0914441958303</v>
      </c>
      <c r="G22" s="38">
        <f>H22/H21</f>
        <v>9.7757075499999846E-3</v>
      </c>
      <c r="H22" s="27">
        <v>7660.0684734440874</v>
      </c>
      <c r="I22" s="38">
        <f>J22/J21</f>
        <v>9.3911480000000054E-3</v>
      </c>
      <c r="J22" s="27">
        <v>7358.7345321360044</v>
      </c>
      <c r="K22" s="38">
        <f>L22/L21</f>
        <v>9.1555734400000695E-3</v>
      </c>
      <c r="L22" s="27">
        <v>7174.142547262134</v>
      </c>
      <c r="M22" s="38">
        <f>N22/N21</f>
        <v>9.0498832300000623E-3</v>
      </c>
      <c r="N22" s="27">
        <v>7091.325601129909</v>
      </c>
      <c r="O22" s="38">
        <f>P22/P21</f>
        <v>8.9709339200000817E-3</v>
      </c>
      <c r="P22" s="27">
        <v>7029.4623429015046</v>
      </c>
      <c r="Q22" s="38">
        <f>R22/R21</f>
        <v>8.9187255000000073E-3</v>
      </c>
      <c r="R22" s="27">
        <v>6988.5527647410054</v>
      </c>
      <c r="S22" s="38">
        <f>T22/T21</f>
        <v>8.8802602499999488E-3</v>
      </c>
      <c r="T22" s="27">
        <v>6958.4120872154599</v>
      </c>
      <c r="U22" s="38">
        <f>V22/V21</f>
        <v>1.0033282940000016E-2</v>
      </c>
      <c r="V22" s="3">
        <v>7861.899912691093</v>
      </c>
    </row>
    <row r="23" spans="1:22" ht="18.600000000000001" customHeight="1" x14ac:dyDescent="0.25">
      <c r="A23" s="13"/>
      <c r="B23" s="19" t="s">
        <v>7</v>
      </c>
      <c r="C23" s="38">
        <f>D23/D21</f>
        <v>6.2013411100000143E-3</v>
      </c>
      <c r="D23" s="27">
        <v>4859.2592696560314</v>
      </c>
      <c r="E23" s="38">
        <f>F23/F21</f>
        <v>6.7094181499999309E-3</v>
      </c>
      <c r="F23" s="27">
        <v>5257.3792928132461</v>
      </c>
      <c r="G23" s="38">
        <f>H23/H21</f>
        <v>6.9806472299999882E-3</v>
      </c>
      <c r="H23" s="27">
        <v>5469.9095177778509</v>
      </c>
      <c r="I23" s="38">
        <f>J23/J21</f>
        <v>7.1232653499999164E-3</v>
      </c>
      <c r="J23" s="27">
        <v>5581.6625094836345</v>
      </c>
      <c r="K23" s="38">
        <f>L23/L21</f>
        <v>7.1309056099998309E-3</v>
      </c>
      <c r="L23" s="27">
        <v>5587.6492796948878</v>
      </c>
      <c r="M23" s="38">
        <f>N23/N21</f>
        <v>6.9933809999998377E-3</v>
      </c>
      <c r="N23" s="27">
        <v>5479.8874707418727</v>
      </c>
      <c r="O23" s="38">
        <f>P23/P21</f>
        <v>6.8838706499999005E-3</v>
      </c>
      <c r="P23" s="27">
        <v>5394.0771316682221</v>
      </c>
      <c r="Q23" s="38">
        <f>R23/R21</f>
        <v>6.6877707500003119E-3</v>
      </c>
      <c r="R23" s="27">
        <v>5240.4167798267445</v>
      </c>
      <c r="S23" s="38">
        <f>T23/T21</f>
        <v>6.3383175500001474E-3</v>
      </c>
      <c r="T23" s="27">
        <v>4966.5915424642153</v>
      </c>
      <c r="U23" s="38">
        <f>V23/V21</f>
        <v>5.9955138699998387E-3</v>
      </c>
      <c r="V23" s="3">
        <v>4697.9767492822139</v>
      </c>
    </row>
    <row r="24" spans="1:22" ht="18.600000000000001" customHeight="1" x14ac:dyDescent="0.25">
      <c r="A24" s="4"/>
      <c r="B24" s="17" t="s">
        <v>8</v>
      </c>
      <c r="C24" s="39">
        <f>D24/D21</f>
        <v>0.98264770526</v>
      </c>
      <c r="D24" s="28">
        <v>769985.05418304133</v>
      </c>
      <c r="E24" s="39">
        <f>F24/F21</f>
        <v>0.98295076873000009</v>
      </c>
      <c r="F24" s="28">
        <v>770222.52926299092</v>
      </c>
      <c r="G24" s="39">
        <f>H24/H21</f>
        <v>0.98324364522000007</v>
      </c>
      <c r="H24" s="28">
        <v>770452.02200877806</v>
      </c>
      <c r="I24" s="39">
        <f>J24/J21</f>
        <v>0.98348558665000008</v>
      </c>
      <c r="J24" s="28">
        <v>770641.60295838036</v>
      </c>
      <c r="K24" s="39">
        <f>L24/L21</f>
        <v>0.98371352095000009</v>
      </c>
      <c r="L24" s="28">
        <v>770820.20817304298</v>
      </c>
      <c r="M24" s="39">
        <f>N24/N21</f>
        <v>0.98395673577000009</v>
      </c>
      <c r="N24" s="28">
        <v>771010.78692812822</v>
      </c>
      <c r="O24" s="39">
        <f>P24/P21</f>
        <v>0.98414519543000001</v>
      </c>
      <c r="P24" s="28">
        <v>771158.46052543027</v>
      </c>
      <c r="Q24" s="39">
        <f>R24/R21</f>
        <v>0.98439350374999968</v>
      </c>
      <c r="R24" s="28">
        <v>771353.03045543225</v>
      </c>
      <c r="S24" s="39">
        <f>T24/T21</f>
        <v>0.98478142219999987</v>
      </c>
      <c r="T24" s="28">
        <v>771656.99637032032</v>
      </c>
      <c r="U24" s="39">
        <f>V24/V21</f>
        <v>0.9839712031900002</v>
      </c>
      <c r="V24" s="5">
        <v>771022.12333802669</v>
      </c>
    </row>
    <row r="25" spans="1:22" ht="18.600000000000001" customHeight="1" x14ac:dyDescent="0.25">
      <c r="A25" s="13" t="s">
        <v>4</v>
      </c>
      <c r="B25" s="19" t="s">
        <v>9</v>
      </c>
      <c r="C25" s="37">
        <f>SUM(C26:C28)</f>
        <v>1.0000023575286499</v>
      </c>
      <c r="D25" s="27">
        <v>424173</v>
      </c>
      <c r="E25" s="37">
        <f>SUM(E26:E28)</f>
        <v>1.0000023575286499</v>
      </c>
      <c r="F25" s="27">
        <v>424173</v>
      </c>
      <c r="G25" s="37">
        <f>SUM(G26:G28)</f>
        <v>1.0000023575286499</v>
      </c>
      <c r="H25" s="27">
        <v>424173</v>
      </c>
      <c r="I25" s="37">
        <f>SUM(I26:I28)</f>
        <v>1.0000023575286499</v>
      </c>
      <c r="J25" s="27">
        <v>424173</v>
      </c>
      <c r="K25" s="37">
        <f>SUM(K26:K28)</f>
        <v>1.0000023575286499</v>
      </c>
      <c r="L25" s="27">
        <v>424173</v>
      </c>
      <c r="M25" s="37">
        <f>SUM(M26:M28)</f>
        <v>1.0000023575286499</v>
      </c>
      <c r="N25" s="27">
        <v>424173</v>
      </c>
      <c r="O25" s="37">
        <f>SUM(O26:O28)</f>
        <v>1.0000023575286499</v>
      </c>
      <c r="P25" s="27">
        <v>424173</v>
      </c>
      <c r="Q25" s="37">
        <f>SUM(Q26:Q28)</f>
        <v>1.0000023575286499</v>
      </c>
      <c r="R25" s="27">
        <v>424173</v>
      </c>
      <c r="S25" s="37">
        <f>SUM(S26:S28)</f>
        <v>1.0000023575286499</v>
      </c>
      <c r="T25" s="27">
        <v>424173</v>
      </c>
      <c r="U25" s="37">
        <f>SUM(U26:U28)</f>
        <v>1.0000023575286499</v>
      </c>
      <c r="V25" s="3">
        <v>424173</v>
      </c>
    </row>
    <row r="26" spans="1:22" ht="18.600000000000001" customHeight="1" x14ac:dyDescent="0.25">
      <c r="A26" s="13"/>
      <c r="B26" s="19" t="s">
        <v>5</v>
      </c>
      <c r="C26" s="38">
        <f>D26/D25</f>
        <v>2.0121090775936126E-2</v>
      </c>
      <c r="D26" s="27">
        <v>8534.823437701154</v>
      </c>
      <c r="E26" s="38">
        <f>F26/F25</f>
        <v>1.9470837422948816E-2</v>
      </c>
      <c r="F26" s="27">
        <v>8259.003522204468</v>
      </c>
      <c r="G26" s="38">
        <f>H26/H25</f>
        <v>1.8889515512469077E-2</v>
      </c>
      <c r="H26" s="27">
        <v>8012.4224634705461</v>
      </c>
      <c r="I26" s="38">
        <f>J26/J25</f>
        <v>1.8590812548269837E-2</v>
      </c>
      <c r="J26" s="27">
        <v>7885.7207310372614</v>
      </c>
      <c r="K26" s="38">
        <f>L26/L25</f>
        <v>1.8349552469493626E-2</v>
      </c>
      <c r="L26" s="27">
        <v>7783.3847196425195</v>
      </c>
      <c r="M26" s="38">
        <f>N26/N25</f>
        <v>1.8188712410309563E-2</v>
      </c>
      <c r="N26" s="27">
        <v>7715.1607092182385</v>
      </c>
      <c r="O26" s="38">
        <f>P26/P25</f>
        <v>1.8115185536968188E-2</v>
      </c>
      <c r="P26" s="27">
        <v>7683.9725947724073</v>
      </c>
      <c r="Q26" s="38">
        <f>R26/R25</f>
        <v>1.803246779195912E-2</v>
      </c>
      <c r="R26" s="27">
        <v>7648.8859607186751</v>
      </c>
      <c r="S26" s="38">
        <f>T26/T25</f>
        <v>1.7935791814043384E-2</v>
      </c>
      <c r="T26" s="27">
        <v>7607.8786211382248</v>
      </c>
      <c r="U26" s="38">
        <f>V26/V25</f>
        <v>1.8147936514179373E-2</v>
      </c>
      <c r="V26" s="3">
        <v>7697.8646750290063</v>
      </c>
    </row>
    <row r="27" spans="1:22" ht="18.600000000000001" customHeight="1" x14ac:dyDescent="0.25">
      <c r="A27" s="13"/>
      <c r="B27" s="19" t="s">
        <v>7</v>
      </c>
      <c r="C27" s="38">
        <f>D27/D25</f>
        <v>6.0820517585772902E-3</v>
      </c>
      <c r="D27" s="27">
        <v>2579.8421405910049</v>
      </c>
      <c r="E27" s="38">
        <f>F27/F25</f>
        <v>6.5990376573836721E-3</v>
      </c>
      <c r="F27" s="27">
        <v>2799.1336002454045</v>
      </c>
      <c r="G27" s="38">
        <f>H27/H25</f>
        <v>6.9092291786673182E-3</v>
      </c>
      <c r="H27" s="27">
        <v>2930.7084684028523</v>
      </c>
      <c r="I27" s="38">
        <f>J27/J25</f>
        <v>7.0080309415947199E-3</v>
      </c>
      <c r="J27" s="27">
        <v>2972.6175085890573</v>
      </c>
      <c r="K27" s="38">
        <f>L27/L25</f>
        <v>7.1091303999390567E-3</v>
      </c>
      <c r="L27" s="27">
        <v>3015.5011691333493</v>
      </c>
      <c r="M27" s="38">
        <f>N27/N25</f>
        <v>7.0149240778454077E-3</v>
      </c>
      <c r="N27" s="27">
        <v>2975.5413908719202</v>
      </c>
      <c r="O27" s="38">
        <f>P27/P25</f>
        <v>6.9276109020028082E-3</v>
      </c>
      <c r="P27" s="27">
        <v>2938.5054991352372</v>
      </c>
      <c r="Q27" s="38">
        <f>R27/R25</f>
        <v>6.7323051115650116E-3</v>
      </c>
      <c r="R27" s="27">
        <v>2855.6620560878655</v>
      </c>
      <c r="S27" s="38">
        <f>T27/T25</f>
        <v>6.5204387020847314E-3</v>
      </c>
      <c r="T27" s="27">
        <v>2765.7940455793869</v>
      </c>
      <c r="U27" s="38">
        <f>V27/V25</f>
        <v>6.2125352961955316E-3</v>
      </c>
      <c r="V27" s="3">
        <v>2635.1897341931472</v>
      </c>
    </row>
    <row r="28" spans="1:22" ht="18.600000000000001" customHeight="1" thickBot="1" x14ac:dyDescent="0.3">
      <c r="A28" s="13"/>
      <c r="B28" s="20" t="s">
        <v>8</v>
      </c>
      <c r="C28" s="40">
        <f>D28/D25</f>
        <v>0.97379921499413646</v>
      </c>
      <c r="D28" s="29">
        <v>413059.33442170784</v>
      </c>
      <c r="E28" s="40">
        <f>F28/F25</f>
        <v>0.97393248244831743</v>
      </c>
      <c r="F28" s="29">
        <v>413115.86287755013</v>
      </c>
      <c r="G28" s="40">
        <f>H28/H25</f>
        <v>0.97420361283751344</v>
      </c>
      <c r="H28" s="29">
        <v>413230.8690681266</v>
      </c>
      <c r="I28" s="40">
        <f>J28/J25</f>
        <v>0.97440351403878533</v>
      </c>
      <c r="J28" s="29">
        <v>413315.66176037368</v>
      </c>
      <c r="K28" s="40">
        <f>L28/L25</f>
        <v>0.97454367465921721</v>
      </c>
      <c r="L28" s="29">
        <v>413375.11411122413</v>
      </c>
      <c r="M28" s="40">
        <f>N28/N25</f>
        <v>0.97479872104049492</v>
      </c>
      <c r="N28" s="29">
        <v>413483.29789990984</v>
      </c>
      <c r="O28" s="40">
        <f>P28/P25</f>
        <v>0.97495956108967885</v>
      </c>
      <c r="P28" s="29">
        <v>413551.52190609236</v>
      </c>
      <c r="Q28" s="40">
        <f>R28/R25</f>
        <v>0.97523758462512578</v>
      </c>
      <c r="R28" s="29">
        <v>413669.45198319346</v>
      </c>
      <c r="S28" s="40">
        <f>T28/T25</f>
        <v>0.97554612701252175</v>
      </c>
      <c r="T28" s="29">
        <v>413800.32733328239</v>
      </c>
      <c r="U28" s="40">
        <f>V28/V25</f>
        <v>0.97564188571827493</v>
      </c>
      <c r="V28" s="14">
        <v>413840.94559077785</v>
      </c>
    </row>
    <row r="29" spans="1:22" ht="21.75" customHeight="1" x14ac:dyDescent="0.25">
      <c r="A29" s="42" t="s">
        <v>10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21.75" customHeight="1" x14ac:dyDescent="0.25">
      <c r="A30" s="44" t="s">
        <v>13</v>
      </c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2" spans="1:22" ht="18.600000000000001" customHeight="1" thickBot="1" x14ac:dyDescent="0.3">
      <c r="A32" s="50" t="s">
        <v>24</v>
      </c>
      <c r="B32" s="5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1:22" ht="18.600000000000001" customHeight="1" x14ac:dyDescent="0.25">
      <c r="A33" s="23"/>
      <c r="B33" s="16"/>
      <c r="C33" s="52" t="s">
        <v>15</v>
      </c>
      <c r="D33" s="53"/>
      <c r="E33" s="52" t="s">
        <v>16</v>
      </c>
      <c r="F33" s="53"/>
      <c r="G33" s="52" t="s">
        <v>17</v>
      </c>
      <c r="H33" s="53"/>
      <c r="I33" s="52" t="s">
        <v>18</v>
      </c>
      <c r="J33" s="53"/>
      <c r="K33" s="52" t="s">
        <v>19</v>
      </c>
      <c r="L33" s="53"/>
      <c r="M33" s="52" t="s">
        <v>20</v>
      </c>
      <c r="N33" s="53"/>
      <c r="O33" s="52" t="s">
        <v>21</v>
      </c>
      <c r="P33" s="53"/>
      <c r="Q33" s="52" t="s">
        <v>14</v>
      </c>
      <c r="R33" s="53"/>
      <c r="S33" s="52" t="s">
        <v>22</v>
      </c>
      <c r="T33" s="53"/>
      <c r="U33" s="52" t="s">
        <v>23</v>
      </c>
      <c r="V33" s="54"/>
    </row>
    <row r="34" spans="1:22" ht="18.600000000000001" customHeight="1" x14ac:dyDescent="0.25">
      <c r="A34" s="22"/>
      <c r="B34" s="19"/>
      <c r="C34" s="47">
        <v>44575</v>
      </c>
      <c r="D34" s="48"/>
      <c r="E34" s="47">
        <v>44582</v>
      </c>
      <c r="F34" s="48"/>
      <c r="G34" s="47">
        <v>44589</v>
      </c>
      <c r="H34" s="48"/>
      <c r="I34" s="47">
        <v>44596</v>
      </c>
      <c r="J34" s="48"/>
      <c r="K34" s="47">
        <v>44603</v>
      </c>
      <c r="L34" s="48"/>
      <c r="M34" s="47">
        <v>44610</v>
      </c>
      <c r="N34" s="48"/>
      <c r="O34" s="47">
        <v>44617</v>
      </c>
      <c r="P34" s="48"/>
      <c r="Q34" s="47">
        <v>44624</v>
      </c>
      <c r="R34" s="48"/>
      <c r="S34" s="47">
        <v>44631</v>
      </c>
      <c r="T34" s="48"/>
      <c r="U34" s="47">
        <v>44638</v>
      </c>
      <c r="V34" s="49"/>
    </row>
    <row r="35" spans="1:22" ht="18.600000000000001" customHeight="1" x14ac:dyDescent="0.25">
      <c r="A35" s="4"/>
      <c r="B35" s="17"/>
      <c r="C35" s="15" t="s">
        <v>11</v>
      </c>
      <c r="D35" s="28" t="s">
        <v>12</v>
      </c>
      <c r="E35" s="15" t="s">
        <v>11</v>
      </c>
      <c r="F35" s="28" t="s">
        <v>12</v>
      </c>
      <c r="G35" s="15" t="s">
        <v>11</v>
      </c>
      <c r="H35" s="28" t="s">
        <v>12</v>
      </c>
      <c r="I35" s="15" t="s">
        <v>11</v>
      </c>
      <c r="J35" s="28" t="s">
        <v>12</v>
      </c>
      <c r="K35" s="15" t="s">
        <v>11</v>
      </c>
      <c r="L35" s="28" t="s">
        <v>12</v>
      </c>
      <c r="M35" s="15" t="s">
        <v>11</v>
      </c>
      <c r="N35" s="28" t="s">
        <v>12</v>
      </c>
      <c r="O35" s="15" t="s">
        <v>11</v>
      </c>
      <c r="P35" s="28" t="s">
        <v>12</v>
      </c>
      <c r="Q35" s="15" t="s">
        <v>11</v>
      </c>
      <c r="R35" s="28" t="s">
        <v>12</v>
      </c>
      <c r="S35" s="15" t="s">
        <v>11</v>
      </c>
      <c r="T35" s="28" t="s">
        <v>12</v>
      </c>
      <c r="U35" s="15" t="s">
        <v>11</v>
      </c>
      <c r="V35" s="5" t="s">
        <v>12</v>
      </c>
    </row>
    <row r="36" spans="1:22" ht="18.600000000000001" customHeight="1" thickBot="1" x14ac:dyDescent="0.3">
      <c r="A36" s="6" t="s">
        <v>6</v>
      </c>
      <c r="B36" s="30" t="s">
        <v>9</v>
      </c>
      <c r="C36" s="33">
        <f>SUM(C37:C39)</f>
        <v>0.99999999999999989</v>
      </c>
      <c r="D36" s="41">
        <v>7003047</v>
      </c>
      <c r="E36" s="33">
        <f>SUM(E37:E39)</f>
        <v>1</v>
      </c>
      <c r="F36" s="41">
        <v>7003047</v>
      </c>
      <c r="G36" s="33">
        <f>SUM(G37:G39)</f>
        <v>1</v>
      </c>
      <c r="H36" s="24">
        <v>7003047</v>
      </c>
      <c r="I36" s="33">
        <f>SUM(I37:I39)</f>
        <v>1</v>
      </c>
      <c r="J36" s="24">
        <v>7003047</v>
      </c>
      <c r="K36" s="33">
        <f>SUM(K37:K39)</f>
        <v>0.99999999999999989</v>
      </c>
      <c r="L36" s="41">
        <v>7003047</v>
      </c>
      <c r="M36" s="33">
        <f>SUM(M37:M39)</f>
        <v>1</v>
      </c>
      <c r="N36" s="24">
        <v>7003047</v>
      </c>
      <c r="O36" s="33">
        <f>SUM(O37:O39)</f>
        <v>1</v>
      </c>
      <c r="P36" s="24">
        <v>7003047</v>
      </c>
      <c r="Q36" s="33">
        <f>SUM(Q37:Q39)</f>
        <v>1</v>
      </c>
      <c r="R36" s="24">
        <v>7003047</v>
      </c>
      <c r="S36" s="33">
        <f>SUM(S37:S39)</f>
        <v>1</v>
      </c>
      <c r="T36" s="24">
        <v>7003047</v>
      </c>
      <c r="U36" s="33">
        <f>SUM(U37:U39)</f>
        <v>1</v>
      </c>
      <c r="V36" s="7">
        <v>7003047</v>
      </c>
    </row>
    <row r="37" spans="1:22" ht="18.600000000000001" customHeight="1" thickBot="1" x14ac:dyDescent="0.3">
      <c r="A37" s="8"/>
      <c r="B37" s="32" t="s">
        <v>5</v>
      </c>
      <c r="C37" s="34">
        <f>D37/D36</f>
        <v>7.5337741585908016E-2</v>
      </c>
      <c r="D37" s="25">
        <f>D41+D45+D49+D53+D57</f>
        <v>527593.74519996834</v>
      </c>
      <c r="E37" s="34">
        <f>F37/F36</f>
        <v>7.3276012944090807E-2</v>
      </c>
      <c r="F37" s="25">
        <f>F41+F45+F49+F53+F57</f>
        <v>513155.36262007634</v>
      </c>
      <c r="G37" s="34">
        <f>H37/H36</f>
        <v>7.1821826620819776E-2</v>
      </c>
      <c r="H37" s="25">
        <f>H41+H45+H49+H53+H57</f>
        <v>502971.62745145208</v>
      </c>
      <c r="I37" s="34">
        <f>J37/J36</f>
        <v>7.0852345196196653E-2</v>
      </c>
      <c r="J37" s="25">
        <f>J41+J45+J49+J53+J57</f>
        <v>496182.30346918938</v>
      </c>
      <c r="K37" s="34">
        <f>L37/L36</f>
        <v>7.0207373692622879E-2</v>
      </c>
      <c r="L37" s="25">
        <f>L41+L45+L49+L53+L57</f>
        <v>491665.53771600156</v>
      </c>
      <c r="M37" s="34">
        <f>N37/N36</f>
        <v>6.9878353438707921E-2</v>
      </c>
      <c r="N37" s="25">
        <f>N41+N45+N49+N53+N57</f>
        <v>489361.39341388317</v>
      </c>
      <c r="O37" s="34">
        <f>P37/P36</f>
        <v>7.0583251145143674E-2</v>
      </c>
      <c r="P37" s="25">
        <f>P41+P45+P49+P53+P57</f>
        <v>494297.825182245</v>
      </c>
      <c r="Q37" s="34">
        <f>R37/R36</f>
        <v>6.9507773521697819E-2</v>
      </c>
      <c r="R37" s="25">
        <f>R41+R45+R49+R53+R57</f>
        <v>486766.20483780536</v>
      </c>
      <c r="S37" s="34">
        <f>T37/T36</f>
        <v>6.9357442832154906E-2</v>
      </c>
      <c r="T37" s="25">
        <f>T41+T45+T49+T53+T57</f>
        <v>485713.43195339391</v>
      </c>
      <c r="U37" s="34">
        <f>V37/V36</f>
        <v>6.9251731382481752E-2</v>
      </c>
      <c r="V37" s="12">
        <f>V41+V45+V49+V53+V57</f>
        <v>484973.12970289466</v>
      </c>
    </row>
    <row r="38" spans="1:22" ht="18.600000000000001" customHeight="1" x14ac:dyDescent="0.25">
      <c r="A38" s="6"/>
      <c r="B38" s="31" t="s">
        <v>7</v>
      </c>
      <c r="C38" s="35">
        <f>D38/D36</f>
        <v>1.2474578708315561E-2</v>
      </c>
      <c r="D38" s="24">
        <f>D42+D46+D50+D54+D58</f>
        <v>87360.060999533162</v>
      </c>
      <c r="E38" s="35">
        <f>F38/F36</f>
        <v>1.338055974866156E-2</v>
      </c>
      <c r="F38" s="24">
        <f>F42+F46+F50+F54+F58</f>
        <v>93704.688806185091</v>
      </c>
      <c r="G38" s="35">
        <f>H38/H36</f>
        <v>1.3649778818827162E-2</v>
      </c>
      <c r="H38" s="24">
        <f>H42+H46+H50+H54+H58</f>
        <v>95590.042607851094</v>
      </c>
      <c r="I38" s="35">
        <f>J38/J36</f>
        <v>1.3492196107023425E-2</v>
      </c>
      <c r="J38" s="24">
        <f>J42+J46+J50+J54+J58</f>
        <v>94486.483470702078</v>
      </c>
      <c r="K38" s="35">
        <f>L38/L36</f>
        <v>1.3075244290687191E-2</v>
      </c>
      <c r="L38" s="24">
        <f>L42+L46+L50+L54+L58</f>
        <v>91566.550304164062</v>
      </c>
      <c r="M38" s="35">
        <f>N38/N36</f>
        <v>1.2612549086849148E-2</v>
      </c>
      <c r="N38" s="24">
        <f>N42+N46+N50+N54+N58</f>
        <v>88326.274045011669</v>
      </c>
      <c r="O38" s="35">
        <f>P38/P36</f>
        <v>1.2279358229960397E-2</v>
      </c>
      <c r="P38" s="24">
        <f>P42+P46+P50+P54+P58</f>
        <v>85992.922814249469</v>
      </c>
      <c r="Q38" s="35">
        <f>R38/R36</f>
        <v>1.1873159790402757E-2</v>
      </c>
      <c r="R38" s="24">
        <f>R42+R46+R50+R54+R58</f>
        <v>83148.29605070065</v>
      </c>
      <c r="S38" s="35">
        <f>T38/T36</f>
        <v>1.1412867504436494E-2</v>
      </c>
      <c r="T38" s="24">
        <f>T42+T46+T50+T54+T58</f>
        <v>79924.847538341477</v>
      </c>
      <c r="U38" s="35">
        <f>V38/V36</f>
        <v>1.099059838296872E-2</v>
      </c>
      <c r="V38" s="9">
        <f>V42+V46+V50+V54+V58</f>
        <v>76967.677034053952</v>
      </c>
    </row>
    <row r="39" spans="1:22" ht="18.600000000000001" customHeight="1" x14ac:dyDescent="0.25">
      <c r="A39" s="10"/>
      <c r="B39" s="18" t="s">
        <v>8</v>
      </c>
      <c r="C39" s="36">
        <f>D39/D36</f>
        <v>0.9121876797057763</v>
      </c>
      <c r="D39" s="24">
        <f>D43+D47+D51+D55+D59</f>
        <v>6388093.1938004978</v>
      </c>
      <c r="E39" s="36">
        <f>F39/F36</f>
        <v>0.9133434273072476</v>
      </c>
      <c r="F39" s="24">
        <f>F43+F47+F51+F55+F59</f>
        <v>6396186.9485737383</v>
      </c>
      <c r="G39" s="36">
        <f>H39/H36</f>
        <v>0.91452839456035306</v>
      </c>
      <c r="H39" s="24">
        <f>H43+H47+H51+H55+H59</f>
        <v>6404485.3299406972</v>
      </c>
      <c r="I39" s="36">
        <f>J39/J36</f>
        <v>0.91565545869678</v>
      </c>
      <c r="J39" s="24">
        <f>J43+J47+J51+J55+J59</f>
        <v>6412378.2130601089</v>
      </c>
      <c r="K39" s="36">
        <f>L39/L36</f>
        <v>0.91671738201668984</v>
      </c>
      <c r="L39" s="24">
        <f>L43+L47+L51+L55+L59</f>
        <v>6419814.9119798336</v>
      </c>
      <c r="M39" s="36">
        <f>N39/N36</f>
        <v>0.91750909747444287</v>
      </c>
      <c r="N39" s="24">
        <f>N43+N47+N51+N55+N59</f>
        <v>6425359.3325411044</v>
      </c>
      <c r="O39" s="36">
        <f>P39/P36</f>
        <v>0.91713739062489597</v>
      </c>
      <c r="P39" s="24">
        <f>P43+P47+P51+P55+P59</f>
        <v>6422756.2520035058</v>
      </c>
      <c r="Q39" s="36">
        <f>R39/R36</f>
        <v>0.91861906668789939</v>
      </c>
      <c r="R39" s="24">
        <f>R43+R47+R51+R55+R59</f>
        <v>6433132.499111494</v>
      </c>
      <c r="S39" s="36">
        <f>T39/T36</f>
        <v>0.91922968966340857</v>
      </c>
      <c r="T39" s="24">
        <f>T43+T47+T51+T55+T59</f>
        <v>6437408.7205082644</v>
      </c>
      <c r="U39" s="36">
        <f>V39/V36</f>
        <v>0.91975767023454957</v>
      </c>
      <c r="V39" s="9">
        <f>V43+V47+V51+V55+V59</f>
        <v>6441106.193263052</v>
      </c>
    </row>
    <row r="40" spans="1:22" ht="18.600000000000001" customHeight="1" x14ac:dyDescent="0.25">
      <c r="A40" s="21" t="s">
        <v>0</v>
      </c>
      <c r="B40" s="19" t="s">
        <v>9</v>
      </c>
      <c r="C40" s="37">
        <f>SUM(C41:C43)</f>
        <v>1</v>
      </c>
      <c r="D40" s="26">
        <v>1213604</v>
      </c>
      <c r="E40" s="37">
        <f>SUM(E41:E43)</f>
        <v>0.99999999999999989</v>
      </c>
      <c r="F40" s="26">
        <v>1213604</v>
      </c>
      <c r="G40" s="37">
        <f>SUM(G41:G43)</f>
        <v>1</v>
      </c>
      <c r="H40" s="26">
        <v>1213604</v>
      </c>
      <c r="I40" s="37">
        <f>SUM(I41:I43)</f>
        <v>1</v>
      </c>
      <c r="J40" s="26">
        <v>1213604</v>
      </c>
      <c r="K40" s="37">
        <f>SUM(K41:K43)</f>
        <v>0.99999999999999989</v>
      </c>
      <c r="L40" s="26">
        <v>1213604</v>
      </c>
      <c r="M40" s="37">
        <f>SUM(M41:M43)</f>
        <v>1</v>
      </c>
      <c r="N40" s="26">
        <v>1213604</v>
      </c>
      <c r="O40" s="37">
        <f>SUM(O41:O43)</f>
        <v>1</v>
      </c>
      <c r="P40" s="26">
        <v>1213604</v>
      </c>
      <c r="Q40" s="37">
        <f>SUM(Q41:Q43)</f>
        <v>1</v>
      </c>
      <c r="R40" s="26">
        <v>1213604</v>
      </c>
      <c r="S40" s="37">
        <f>SUM(S41:S43)</f>
        <v>1</v>
      </c>
      <c r="T40" s="26">
        <v>1213604</v>
      </c>
      <c r="U40" s="37">
        <f>SUM(U41:U43)</f>
        <v>1</v>
      </c>
      <c r="V40" s="11">
        <v>1213604</v>
      </c>
    </row>
    <row r="41" spans="1:22" ht="18.600000000000001" customHeight="1" x14ac:dyDescent="0.25">
      <c r="A41" s="1"/>
      <c r="B41" s="19" t="s">
        <v>5</v>
      </c>
      <c r="C41" s="38">
        <f>D41/D40</f>
        <v>0.11414003970999975</v>
      </c>
      <c r="D41" s="27">
        <v>138520.80875221454</v>
      </c>
      <c r="E41" s="38">
        <f>F41/F40</f>
        <v>0.11098121787999989</v>
      </c>
      <c r="F41" s="27">
        <v>134687.24994403939</v>
      </c>
      <c r="G41" s="38">
        <f>H41/H40</f>
        <v>0.10870646621000019</v>
      </c>
      <c r="H41" s="27">
        <v>131926.60221832106</v>
      </c>
      <c r="I41" s="38">
        <f>J41/J40</f>
        <v>0.10709414222000002</v>
      </c>
      <c r="J41" s="27">
        <v>129969.8793747609</v>
      </c>
      <c r="K41" s="38">
        <f>L41/L40</f>
        <v>0.1058942732099999</v>
      </c>
      <c r="L41" s="27">
        <v>128513.71354474872</v>
      </c>
      <c r="M41" s="38">
        <f>N41/N40</f>
        <v>0.10526517522000002</v>
      </c>
      <c r="N41" s="27">
        <v>127750.2377076929</v>
      </c>
      <c r="O41" s="38">
        <f>P41/P40</f>
        <v>0.10487271806000001</v>
      </c>
      <c r="P41" s="27">
        <v>127273.95012848824</v>
      </c>
      <c r="Q41" s="38">
        <f>R41/R40</f>
        <v>0.10459608159000006</v>
      </c>
      <c r="R41" s="27">
        <v>126938.22300195042</v>
      </c>
      <c r="S41" s="38">
        <f>T41/T40</f>
        <v>0.10431861188000008</v>
      </c>
      <c r="T41" s="27">
        <v>126601.48465201561</v>
      </c>
      <c r="U41" s="38">
        <f>V41/V40</f>
        <v>0.10414863043999992</v>
      </c>
      <c r="V41" s="3">
        <v>126395.19449650566</v>
      </c>
    </row>
    <row r="42" spans="1:22" ht="18.600000000000001" customHeight="1" x14ac:dyDescent="0.25">
      <c r="A42" s="21"/>
      <c r="B42" s="19" t="s">
        <v>7</v>
      </c>
      <c r="C42" s="38">
        <f>D42/D40</f>
        <v>2.1375166540000247E-2</v>
      </c>
      <c r="D42" s="27">
        <v>25940.987613610458</v>
      </c>
      <c r="E42" s="38">
        <f>F42/F40</f>
        <v>2.2309231249999912E-2</v>
      </c>
      <c r="F42" s="27">
        <v>27074.572281924891</v>
      </c>
      <c r="G42" s="38">
        <f>H42/H40</f>
        <v>2.2331728789999818E-2</v>
      </c>
      <c r="H42" s="27">
        <v>27101.875386458938</v>
      </c>
      <c r="I42" s="38">
        <f>J42/J40</f>
        <v>2.1695131619999797E-2</v>
      </c>
      <c r="J42" s="27">
        <v>26329.298514558235</v>
      </c>
      <c r="K42" s="38">
        <f>L42/L40</f>
        <v>2.0730236950000171E-2</v>
      </c>
      <c r="L42" s="27">
        <v>25158.29848346801</v>
      </c>
      <c r="M42" s="38">
        <f>N42/N40</f>
        <v>1.9949488840000081E-2</v>
      </c>
      <c r="N42" s="27">
        <v>24210.779454179457</v>
      </c>
      <c r="O42" s="38">
        <f>P42/P40</f>
        <v>1.9433711820000091E-2</v>
      </c>
      <c r="P42" s="27">
        <v>23584.830399599392</v>
      </c>
      <c r="Q42" s="38">
        <f>R42/R40</f>
        <v>1.8827111389999956E-2</v>
      </c>
      <c r="R42" s="27">
        <v>22848.657691349508</v>
      </c>
      <c r="S42" s="38">
        <f>T42/T40</f>
        <v>1.8368828069999843E-2</v>
      </c>
      <c r="T42" s="27">
        <v>22292.483221064089</v>
      </c>
      <c r="U42" s="38">
        <f>V42/V40</f>
        <v>1.7914710979999891E-2</v>
      </c>
      <c r="V42" s="3">
        <v>21741.364904171787</v>
      </c>
    </row>
    <row r="43" spans="1:22" ht="18.600000000000001" customHeight="1" x14ac:dyDescent="0.25">
      <c r="A43" s="4"/>
      <c r="B43" s="17" t="s">
        <v>8</v>
      </c>
      <c r="C43" s="39">
        <f>D43/D40</f>
        <v>0.86448479374999998</v>
      </c>
      <c r="D43" s="28">
        <v>1049142.203634175</v>
      </c>
      <c r="E43" s="39">
        <f>F43/F40</f>
        <v>0.86670955087000012</v>
      </c>
      <c r="F43" s="28">
        <v>1051842.1777740356</v>
      </c>
      <c r="G43" s="39">
        <f>H43/H40</f>
        <v>0.86896180500000009</v>
      </c>
      <c r="H43" s="28">
        <v>1054575.5223952201</v>
      </c>
      <c r="I43" s="39">
        <f>J43/J40</f>
        <v>0.87121072616000017</v>
      </c>
      <c r="J43" s="28">
        <v>1057304.8221106809</v>
      </c>
      <c r="K43" s="39">
        <f>L43/L40</f>
        <v>0.8733754898399998</v>
      </c>
      <c r="L43" s="28">
        <v>1059931.9879717831</v>
      </c>
      <c r="M43" s="39">
        <f>N43/N40</f>
        <v>0.87478533593999985</v>
      </c>
      <c r="N43" s="28">
        <v>1061642.9828381275</v>
      </c>
      <c r="O43" s="39">
        <f>P43/P40</f>
        <v>0.87569357011999993</v>
      </c>
      <c r="P43" s="28">
        <v>1062745.2194719124</v>
      </c>
      <c r="Q43" s="39">
        <f>R43/R40</f>
        <v>0.87657680701999996</v>
      </c>
      <c r="R43" s="28">
        <v>1063817.1193067001</v>
      </c>
      <c r="S43" s="39">
        <f>T43/T40</f>
        <v>0.87731256005000013</v>
      </c>
      <c r="T43" s="28">
        <v>1064710.0321269203</v>
      </c>
      <c r="U43" s="39">
        <f>V43/V40</f>
        <v>0.87793665858000014</v>
      </c>
      <c r="V43" s="5">
        <v>1065467.4405993226</v>
      </c>
    </row>
    <row r="44" spans="1:22" ht="18.600000000000001" customHeight="1" x14ac:dyDescent="0.25">
      <c r="A44" s="21" t="s">
        <v>1</v>
      </c>
      <c r="B44" s="19" t="s">
        <v>9</v>
      </c>
      <c r="C44" s="37">
        <f>SUM(C45:C47)</f>
        <v>1</v>
      </c>
      <c r="D44" s="27">
        <v>2251803</v>
      </c>
      <c r="E44" s="37">
        <f>SUM(E45:E47)</f>
        <v>1</v>
      </c>
      <c r="F44" s="27">
        <v>2251803</v>
      </c>
      <c r="G44" s="37">
        <f>SUM(G45:G47)</f>
        <v>1.0000000000000002</v>
      </c>
      <c r="H44" s="27">
        <v>2251803</v>
      </c>
      <c r="I44" s="37">
        <f>SUM(I45:I47)</f>
        <v>1</v>
      </c>
      <c r="J44" s="27">
        <v>2251803</v>
      </c>
      <c r="K44" s="37">
        <f>SUM(K45:K47)</f>
        <v>1</v>
      </c>
      <c r="L44" s="27">
        <v>2251803</v>
      </c>
      <c r="M44" s="37">
        <f>SUM(M45:M47)</f>
        <v>0.99999999999999989</v>
      </c>
      <c r="N44" s="27">
        <v>2251803</v>
      </c>
      <c r="O44" s="37">
        <f>SUM(O45:O47)</f>
        <v>1.0000000000000002</v>
      </c>
      <c r="P44" s="27">
        <v>2251803</v>
      </c>
      <c r="Q44" s="37">
        <f>SUM(Q45:Q47)</f>
        <v>1</v>
      </c>
      <c r="R44" s="27">
        <v>2251803</v>
      </c>
      <c r="S44" s="37">
        <f>SUM(S45:S47)</f>
        <v>0.99999999999999989</v>
      </c>
      <c r="T44" s="27">
        <v>2251803</v>
      </c>
      <c r="U44" s="37">
        <f>SUM(U45:U47)</f>
        <v>1</v>
      </c>
      <c r="V44" s="3">
        <v>2251803</v>
      </c>
    </row>
    <row r="45" spans="1:22" ht="18.600000000000001" customHeight="1" x14ac:dyDescent="0.25">
      <c r="A45" s="1"/>
      <c r="B45" s="19" t="s">
        <v>5</v>
      </c>
      <c r="C45" s="38">
        <f>D45/D44</f>
        <v>0.12289841911000003</v>
      </c>
      <c r="D45" s="27">
        <v>276743.02884715539</v>
      </c>
      <c r="E45" s="38">
        <f>F45/F44</f>
        <v>0.12019974940000001</v>
      </c>
      <c r="F45" s="27">
        <v>270666.15629816824</v>
      </c>
      <c r="G45" s="38">
        <f>H45/H44</f>
        <v>0.1182887172100001</v>
      </c>
      <c r="H45" s="27">
        <v>266362.88827962987</v>
      </c>
      <c r="I45" s="38">
        <f>J45/J44</f>
        <v>0.11701440580999996</v>
      </c>
      <c r="J45" s="27">
        <v>263493.39004617534</v>
      </c>
      <c r="K45" s="38">
        <f>L45/L44</f>
        <v>0.1162054572700001</v>
      </c>
      <c r="L45" s="27">
        <v>261671.79729695804</v>
      </c>
      <c r="M45" s="38">
        <f>N45/N44</f>
        <v>0.11580054807999988</v>
      </c>
      <c r="N45" s="27">
        <v>260760.02156818798</v>
      </c>
      <c r="O45" s="38">
        <f>P45/P44</f>
        <v>0.11552393988000018</v>
      </c>
      <c r="P45" s="27">
        <v>260137.15439360403</v>
      </c>
      <c r="Q45" s="38">
        <f>R45/R44</f>
        <v>0.11532387732999998</v>
      </c>
      <c r="R45" s="27">
        <v>259686.65294332593</v>
      </c>
      <c r="S45" s="38">
        <f>T45/T44</f>
        <v>0.11513164332999989</v>
      </c>
      <c r="T45" s="27">
        <v>259253.77984542376</v>
      </c>
      <c r="U45" s="38">
        <f>V45/V44</f>
        <v>0.11498942496000002</v>
      </c>
      <c r="V45" s="3">
        <v>258933.53209320293</v>
      </c>
    </row>
    <row r="46" spans="1:22" ht="18.600000000000001" customHeight="1" x14ac:dyDescent="0.25">
      <c r="A46" s="21"/>
      <c r="B46" s="19" t="s">
        <v>7</v>
      </c>
      <c r="C46" s="38">
        <f>D46/D44</f>
        <v>1.5385679260000075E-2</v>
      </c>
      <c r="D46" s="27">
        <v>34645.518714705948</v>
      </c>
      <c r="E46" s="38">
        <f>F46/F44</f>
        <v>1.6369030149999783E-2</v>
      </c>
      <c r="F46" s="27">
        <v>36859.83119885996</v>
      </c>
      <c r="G46" s="38">
        <f>H46/H44</f>
        <v>1.6590838610000037E-2</v>
      </c>
      <c r="H46" s="27">
        <v>37359.300154513912</v>
      </c>
      <c r="I46" s="38">
        <f>J46/J44</f>
        <v>1.6306401860000198E-2</v>
      </c>
      <c r="J46" s="27">
        <v>36718.804627554026</v>
      </c>
      <c r="K46" s="38">
        <f>L46/L44</f>
        <v>1.5656633529999894E-2</v>
      </c>
      <c r="L46" s="27">
        <v>35255.654352754354</v>
      </c>
      <c r="M46" s="38">
        <f>N46/N44</f>
        <v>1.4987728790000304E-2</v>
      </c>
      <c r="N46" s="27">
        <v>33749.412652509054</v>
      </c>
      <c r="O46" s="38">
        <f>P46/P44</f>
        <v>1.4534543619999677E-2</v>
      </c>
      <c r="P46" s="27">
        <v>32728.928927146131</v>
      </c>
      <c r="Q46" s="38">
        <f>R46/R44</f>
        <v>1.4054828459999667E-2</v>
      </c>
      <c r="R46" s="27">
        <v>31648.70489071263</v>
      </c>
      <c r="S46" s="38">
        <f>T46/T44</f>
        <v>1.3535100759999991E-2</v>
      </c>
      <c r="T46" s="27">
        <v>30478.380496670259</v>
      </c>
      <c r="U46" s="38">
        <f>V46/V44</f>
        <v>1.303972849999973E-2</v>
      </c>
      <c r="V46" s="3">
        <v>29362.89975548489</v>
      </c>
    </row>
    <row r="47" spans="1:22" ht="18.600000000000001" customHeight="1" x14ac:dyDescent="0.25">
      <c r="A47" s="4"/>
      <c r="B47" s="17" t="s">
        <v>8</v>
      </c>
      <c r="C47" s="39">
        <f>D47/D44</f>
        <v>0.86171590162999989</v>
      </c>
      <c r="D47" s="28">
        <v>1940414.4524381387</v>
      </c>
      <c r="E47" s="39">
        <f>F47/F44</f>
        <v>0.8634312204500002</v>
      </c>
      <c r="F47" s="27">
        <v>1944277.0125029718</v>
      </c>
      <c r="G47" s="39">
        <f>H47/H44</f>
        <v>0.86512044418</v>
      </c>
      <c r="H47" s="28">
        <v>1948080.8115658564</v>
      </c>
      <c r="I47" s="39">
        <f>J47/J44</f>
        <v>0.86667919232999979</v>
      </c>
      <c r="J47" s="28">
        <v>1951590.8053262706</v>
      </c>
      <c r="K47" s="39">
        <f>L47/L44</f>
        <v>0.8681379092</v>
      </c>
      <c r="L47" s="28">
        <v>1954875.5483502876</v>
      </c>
      <c r="M47" s="39">
        <f>N47/N44</f>
        <v>0.86921172312999972</v>
      </c>
      <c r="N47" s="28">
        <v>1957293.5657793027</v>
      </c>
      <c r="O47" s="39">
        <f>P47/P44</f>
        <v>0.86994151650000029</v>
      </c>
      <c r="P47" s="28">
        <v>1958936.9166792501</v>
      </c>
      <c r="Q47" s="39">
        <f>R47/R44</f>
        <v>0.87062129421000034</v>
      </c>
      <c r="R47" s="28">
        <v>1960467.6421659614</v>
      </c>
      <c r="S47" s="39">
        <f>T47/T44</f>
        <v>0.87133325590999999</v>
      </c>
      <c r="T47" s="28">
        <v>1962070.8396579057</v>
      </c>
      <c r="U47" s="39">
        <f>V47/V44</f>
        <v>0.87197084654000023</v>
      </c>
      <c r="V47" s="5">
        <v>1963506.5681513122</v>
      </c>
    </row>
    <row r="48" spans="1:22" ht="18.600000000000001" customHeight="1" x14ac:dyDescent="0.25">
      <c r="A48" s="21" t="s">
        <v>2</v>
      </c>
      <c r="B48" s="19" t="s">
        <v>9</v>
      </c>
      <c r="C48" s="37">
        <f>SUM(C49:C51)</f>
        <v>1</v>
      </c>
      <c r="D48" s="27">
        <v>2329884</v>
      </c>
      <c r="E48" s="37">
        <f>SUM(E49:E51)</f>
        <v>1</v>
      </c>
      <c r="F48" s="26">
        <v>2329884</v>
      </c>
      <c r="G48" s="37">
        <f>SUM(G49:G51)</f>
        <v>1</v>
      </c>
      <c r="H48" s="27">
        <v>2329884</v>
      </c>
      <c r="I48" s="37">
        <f>SUM(I49:I51)</f>
        <v>1</v>
      </c>
      <c r="J48" s="27">
        <v>2329884</v>
      </c>
      <c r="K48" s="37">
        <f>SUM(K49:K51)</f>
        <v>1</v>
      </c>
      <c r="L48" s="27">
        <v>2329884</v>
      </c>
      <c r="M48" s="37">
        <f>SUM(M49:M51)</f>
        <v>1</v>
      </c>
      <c r="N48" s="27">
        <v>2329884</v>
      </c>
      <c r="O48" s="37">
        <f>SUM(O49:O51)</f>
        <v>1</v>
      </c>
      <c r="P48" s="27">
        <v>2329884</v>
      </c>
      <c r="Q48" s="37">
        <f>SUM(Q49:Q51)</f>
        <v>1</v>
      </c>
      <c r="R48" s="27">
        <v>2329884</v>
      </c>
      <c r="S48" s="37">
        <f>SUM(S49:S51)</f>
        <v>1</v>
      </c>
      <c r="T48" s="27">
        <v>2329884</v>
      </c>
      <c r="U48" s="37">
        <f>SUM(U49:U51)</f>
        <v>1</v>
      </c>
      <c r="V48" s="3">
        <v>2329884</v>
      </c>
    </row>
    <row r="49" spans="1:22" ht="18.600000000000001" customHeight="1" x14ac:dyDescent="0.25">
      <c r="A49" s="1"/>
      <c r="B49" s="19" t="s">
        <v>5</v>
      </c>
      <c r="C49" s="38">
        <f>D49/D48</f>
        <v>4.0334992299999976E-2</v>
      </c>
      <c r="D49" s="27">
        <v>93975.853199893143</v>
      </c>
      <c r="E49" s="38">
        <f>F49/F48</f>
        <v>3.8785730619999917E-2</v>
      </c>
      <c r="F49" s="27">
        <v>90366.253199847881</v>
      </c>
      <c r="G49" s="38">
        <f>H49/H48</f>
        <v>3.7745042520000077E-2</v>
      </c>
      <c r="H49" s="27">
        <v>87941.570646667853</v>
      </c>
      <c r="I49" s="38">
        <f>J49/J48</f>
        <v>3.7085895630000136E-2</v>
      </c>
      <c r="J49" s="27">
        <v>86405.834854007233</v>
      </c>
      <c r="K49" s="38">
        <f>L49/L48</f>
        <v>3.6678148440000134E-2</v>
      </c>
      <c r="L49" s="27">
        <v>85455.831199981272</v>
      </c>
      <c r="M49" s="38">
        <f>N49/N48</f>
        <v>3.6472498159999985E-2</v>
      </c>
      <c r="N49" s="27">
        <v>84976.689903013408</v>
      </c>
      <c r="O49" s="38">
        <f>P49/P48</f>
        <v>3.6342800799999887E-2</v>
      </c>
      <c r="P49" s="27">
        <v>84674.510099106934</v>
      </c>
      <c r="Q49" s="38">
        <f>R49/R48</f>
        <v>3.6242418589999999E-2</v>
      </c>
      <c r="R49" s="27">
        <v>84440.631194143556</v>
      </c>
      <c r="S49" s="38">
        <f>T49/T48</f>
        <v>3.6155805620000009E-2</v>
      </c>
      <c r="T49" s="27">
        <v>84238.833021148108</v>
      </c>
      <c r="U49" s="38">
        <f>V49/V48</f>
        <v>3.6089624429999932E-2</v>
      </c>
      <c r="V49" s="3">
        <v>84084.638525465969</v>
      </c>
    </row>
    <row r="50" spans="1:22" ht="18.600000000000001" customHeight="1" x14ac:dyDescent="0.25">
      <c r="A50" s="21"/>
      <c r="B50" s="19" t="s">
        <v>7</v>
      </c>
      <c r="C50" s="38">
        <f>D50/D48</f>
        <v>8.3232840199999481E-3</v>
      </c>
      <c r="D50" s="27">
        <v>19392.286265653558</v>
      </c>
      <c r="E50" s="38">
        <f>F50/F48</f>
        <v>9.3422078400001753E-3</v>
      </c>
      <c r="F50" s="27">
        <v>21766.26057109097</v>
      </c>
      <c r="G50" s="38">
        <f>H50/H48</f>
        <v>9.777493509999978E-3</v>
      </c>
      <c r="H50" s="27">
        <v>22780.42568905279</v>
      </c>
      <c r="I50" s="38">
        <f>J50/J48</f>
        <v>9.8463397199997083E-3</v>
      </c>
      <c r="J50" s="27">
        <v>22940.829372191802</v>
      </c>
      <c r="K50" s="38">
        <f>L50/L48</f>
        <v>9.7046497700002694E-3</v>
      </c>
      <c r="L50" s="27">
        <v>22610.708224727307</v>
      </c>
      <c r="M50" s="38">
        <f>N50/N48</f>
        <v>9.4323741600000083E-3</v>
      </c>
      <c r="N50" s="27">
        <v>21976.337637397461</v>
      </c>
      <c r="O50" s="38">
        <f>P50/P48</f>
        <v>9.1658727099998422E-3</v>
      </c>
      <c r="P50" s="27">
        <v>21355.420173065271</v>
      </c>
      <c r="Q50" s="38">
        <f>R50/R48</f>
        <v>8.8514010200000121E-3</v>
      </c>
      <c r="R50" s="27">
        <v>20622.737614081707</v>
      </c>
      <c r="S50" s="38">
        <f>T50/T48</f>
        <v>8.3690334300003145E-3</v>
      </c>
      <c r="T50" s="27">
        <v>19498.877084022854</v>
      </c>
      <c r="U50" s="38">
        <f>V50/V48</f>
        <v>7.9532911899999805E-3</v>
      </c>
      <c r="V50" s="3">
        <v>18530.245890921913</v>
      </c>
    </row>
    <row r="51" spans="1:22" ht="18.600000000000001" customHeight="1" x14ac:dyDescent="0.25">
      <c r="A51" s="4"/>
      <c r="B51" s="17" t="s">
        <v>8</v>
      </c>
      <c r="C51" s="39">
        <f>D51/D48</f>
        <v>0.95134172368000003</v>
      </c>
      <c r="D51" s="28">
        <v>2216515.8605344533</v>
      </c>
      <c r="E51" s="39">
        <f>F51/F48</f>
        <v>0.95187206153999993</v>
      </c>
      <c r="F51" s="28">
        <v>2217751.4862290611</v>
      </c>
      <c r="G51" s="39">
        <f>H51/H48</f>
        <v>0.95247746396999999</v>
      </c>
      <c r="H51" s="28">
        <v>2219162.0036642794</v>
      </c>
      <c r="I51" s="39">
        <f>J51/J48</f>
        <v>0.9530677646500002</v>
      </c>
      <c r="J51" s="28">
        <v>2220537.335773801</v>
      </c>
      <c r="K51" s="39">
        <f>L51/L48</f>
        <v>0.95361720178999965</v>
      </c>
      <c r="L51" s="28">
        <v>2221817.4605752914</v>
      </c>
      <c r="M51" s="39">
        <f>N51/N48</f>
        <v>0.95409512768000004</v>
      </c>
      <c r="N51" s="28">
        <v>2222930.9724595891</v>
      </c>
      <c r="O51" s="39">
        <f>P51/P48</f>
        <v>0.95449132649000024</v>
      </c>
      <c r="P51" s="28">
        <v>2223854.0697278278</v>
      </c>
      <c r="Q51" s="39">
        <f>R51/R48</f>
        <v>0.95490618038999997</v>
      </c>
      <c r="R51" s="28">
        <v>2224820.6311917747</v>
      </c>
      <c r="S51" s="39">
        <f>T51/T48</f>
        <v>0.95547516094999962</v>
      </c>
      <c r="T51" s="28">
        <v>2226146.289894829</v>
      </c>
      <c r="U51" s="39">
        <f>V51/V48</f>
        <v>0.95595708438000004</v>
      </c>
      <c r="V51" s="5">
        <v>2227269.1155836121</v>
      </c>
    </row>
    <row r="52" spans="1:22" ht="18.600000000000001" customHeight="1" x14ac:dyDescent="0.25">
      <c r="A52" s="21" t="s">
        <v>3</v>
      </c>
      <c r="B52" s="19" t="s">
        <v>9</v>
      </c>
      <c r="C52" s="37">
        <f>SUM(C53:C55)</f>
        <v>1</v>
      </c>
      <c r="D52" s="27">
        <v>783582</v>
      </c>
      <c r="E52" s="37">
        <f>SUM(E53:E55)</f>
        <v>1</v>
      </c>
      <c r="F52" s="27">
        <v>783582</v>
      </c>
      <c r="G52" s="37">
        <f>SUM(G53:G55)</f>
        <v>1</v>
      </c>
      <c r="H52" s="27">
        <v>783582</v>
      </c>
      <c r="I52" s="37">
        <f>SUM(I53:I55)</f>
        <v>1</v>
      </c>
      <c r="J52" s="27">
        <v>783582</v>
      </c>
      <c r="K52" s="37">
        <f>SUM(K53:K55)</f>
        <v>1</v>
      </c>
      <c r="L52" s="27">
        <v>783582</v>
      </c>
      <c r="M52" s="37">
        <f>SUM(M53:M55)</f>
        <v>1</v>
      </c>
      <c r="N52" s="27">
        <v>783582</v>
      </c>
      <c r="O52" s="37">
        <f>SUM(O53:O55)</f>
        <v>1</v>
      </c>
      <c r="P52" s="27">
        <v>783582</v>
      </c>
      <c r="Q52" s="37">
        <f>SUM(Q53:Q55)</f>
        <v>1</v>
      </c>
      <c r="R52" s="27">
        <v>783582</v>
      </c>
      <c r="S52" s="37">
        <f>SUM(S53:S55)</f>
        <v>1</v>
      </c>
      <c r="T52" s="27">
        <v>783582</v>
      </c>
      <c r="U52" s="37">
        <f>SUM(U53:U55)</f>
        <v>1</v>
      </c>
      <c r="V52" s="3">
        <v>783582</v>
      </c>
    </row>
    <row r="53" spans="1:22" ht="18.600000000000001" customHeight="1" x14ac:dyDescent="0.25">
      <c r="A53" s="1"/>
      <c r="B53" s="19" t="s">
        <v>5</v>
      </c>
      <c r="C53" s="38">
        <f>D53/D52</f>
        <v>1.2378245980000055E-2</v>
      </c>
      <c r="D53" s="27">
        <v>9699.3707415004028</v>
      </c>
      <c r="E53" s="38">
        <f>F53/F52</f>
        <v>1.1561775960000145E-2</v>
      </c>
      <c r="F53" s="27">
        <v>9059.5995302888332</v>
      </c>
      <c r="G53" s="38">
        <f>H53/H52</f>
        <v>1.0997507280000107E-2</v>
      </c>
      <c r="H53" s="27">
        <v>8617.4487494770437</v>
      </c>
      <c r="I53" s="38">
        <f>J53/J52</f>
        <v>1.0617931520000054E-2</v>
      </c>
      <c r="J53" s="27">
        <v>8320.0200163046829</v>
      </c>
      <c r="K53" s="38">
        <f>L53/L52</f>
        <v>1.0381015100000047E-2</v>
      </c>
      <c r="L53" s="27">
        <v>8134.3765740882372</v>
      </c>
      <c r="M53" s="38">
        <f>N53/N52</f>
        <v>1.0277841819999956E-2</v>
      </c>
      <c r="N53" s="27">
        <v>8053.531848999206</v>
      </c>
      <c r="O53" s="38">
        <f>P53/P52</f>
        <v>1.8366039769999971E-2</v>
      </c>
      <c r="P53" s="27">
        <v>14391.298175056116</v>
      </c>
      <c r="Q53" s="38">
        <f>R53/R52</f>
        <v>1.0140277450000073E-2</v>
      </c>
      <c r="R53" s="27">
        <v>7945.7388848259579</v>
      </c>
      <c r="S53" s="38">
        <f>T53/T52</f>
        <v>1.0080411470000024E-2</v>
      </c>
      <c r="T53" s="27">
        <v>7898.8289804855594</v>
      </c>
      <c r="U53" s="38">
        <f>V53/V52</f>
        <v>1.0033282940000016E-2</v>
      </c>
      <c r="V53" s="3">
        <v>7861.899912691093</v>
      </c>
    </row>
    <row r="54" spans="1:22" ht="18.600000000000001" customHeight="1" x14ac:dyDescent="0.25">
      <c r="A54" s="21"/>
      <c r="B54" s="19" t="s">
        <v>7</v>
      </c>
      <c r="C54" s="38">
        <f>D54/D52</f>
        <v>6.1661955899997628E-3</v>
      </c>
      <c r="D54" s="27">
        <v>4831.7198728031944</v>
      </c>
      <c r="E54" s="38">
        <f>F54/F52</f>
        <v>6.6820619799999479E-3</v>
      </c>
      <c r="F54" s="27">
        <v>5235.9434904123191</v>
      </c>
      <c r="G54" s="38">
        <f>H54/H52</f>
        <v>6.9457270399999353E-3</v>
      </c>
      <c r="H54" s="27">
        <v>5442.5466854572296</v>
      </c>
      <c r="I54" s="38">
        <f>J54/J52</f>
        <v>7.0807438999999535E-3</v>
      </c>
      <c r="J54" s="27">
        <v>5548.3434666497633</v>
      </c>
      <c r="K54" s="38">
        <f>L54/L52</f>
        <v>7.0845651399998929E-3</v>
      </c>
      <c r="L54" s="27">
        <v>5551.3377215313958</v>
      </c>
      <c r="M54" s="38">
        <f>N54/N52</f>
        <v>6.9419058000001451E-3</v>
      </c>
      <c r="N54" s="27">
        <v>5439.5524305757135</v>
      </c>
      <c r="O54" s="38">
        <f>P54/P52</f>
        <v>6.8576759599999629E-3</v>
      </c>
      <c r="P54" s="27">
        <v>5373.5514440886909</v>
      </c>
      <c r="Q54" s="38">
        <f>R54/R52</f>
        <v>6.6413021699999733E-3</v>
      </c>
      <c r="R54" s="27">
        <v>5204.0048369729193</v>
      </c>
      <c r="S54" s="38">
        <f>T54/T52</f>
        <v>6.2744638400003133E-3</v>
      </c>
      <c r="T54" s="27">
        <v>4916.5569246751256</v>
      </c>
      <c r="U54" s="38">
        <f>V54/V52</f>
        <v>5.9955138699998387E-3</v>
      </c>
      <c r="V54" s="3">
        <v>4697.9767492822139</v>
      </c>
    </row>
    <row r="55" spans="1:22" ht="18.600000000000001" customHeight="1" x14ac:dyDescent="0.25">
      <c r="A55" s="4"/>
      <c r="B55" s="17" t="s">
        <v>8</v>
      </c>
      <c r="C55" s="39">
        <f>D55/D52</f>
        <v>0.98145555843000021</v>
      </c>
      <c r="D55" s="28">
        <v>769050.9093856964</v>
      </c>
      <c r="E55" s="39">
        <f>F55/F52</f>
        <v>0.98175616205999994</v>
      </c>
      <c r="F55" s="28">
        <v>769286.45697929885</v>
      </c>
      <c r="G55" s="39">
        <f>H55/H52</f>
        <v>0.98205676568</v>
      </c>
      <c r="H55" s="28">
        <v>769522.00456506573</v>
      </c>
      <c r="I55" s="39">
        <f>J55/J52</f>
        <v>0.98230132457999997</v>
      </c>
      <c r="J55" s="28">
        <v>769713.63651704555</v>
      </c>
      <c r="K55" s="39">
        <f>L55/L52</f>
        <v>0.98253441976000011</v>
      </c>
      <c r="L55" s="28">
        <v>769896.28570438037</v>
      </c>
      <c r="M55" s="39">
        <f>N55/N52</f>
        <v>0.98278025237999989</v>
      </c>
      <c r="N55" s="28">
        <v>770088.91572042508</v>
      </c>
      <c r="O55" s="39">
        <f>P55/P52</f>
        <v>0.97477628427000007</v>
      </c>
      <c r="P55" s="28">
        <v>763817.15038085519</v>
      </c>
      <c r="Q55" s="39">
        <f>R55/R52</f>
        <v>0.98321842037999996</v>
      </c>
      <c r="R55" s="28">
        <v>770432.25627820112</v>
      </c>
      <c r="S55" s="39">
        <f>T55/T52</f>
        <v>0.98364512468999965</v>
      </c>
      <c r="T55" s="28">
        <v>770766.61409483931</v>
      </c>
      <c r="U55" s="39">
        <f>V55/V52</f>
        <v>0.9839712031900002</v>
      </c>
      <c r="V55" s="5">
        <v>771022.12333802669</v>
      </c>
    </row>
    <row r="56" spans="1:22" ht="18.600000000000001" customHeight="1" x14ac:dyDescent="0.25">
      <c r="A56" s="21" t="s">
        <v>4</v>
      </c>
      <c r="B56" s="19" t="s">
        <v>9</v>
      </c>
      <c r="C56" s="37">
        <f>SUM(C57:C59)</f>
        <v>1.0000023575286499</v>
      </c>
      <c r="D56" s="27">
        <v>424173</v>
      </c>
      <c r="E56" s="37">
        <f>SUM(E57:E59)</f>
        <v>1.0000023575286499</v>
      </c>
      <c r="F56" s="27">
        <v>424173</v>
      </c>
      <c r="G56" s="37">
        <f>SUM(G57:G59)</f>
        <v>1.0000023575286499</v>
      </c>
      <c r="H56" s="27">
        <v>424173</v>
      </c>
      <c r="I56" s="37">
        <f>SUM(I57:I59)</f>
        <v>1.0000023575286499</v>
      </c>
      <c r="J56" s="27">
        <v>424173</v>
      </c>
      <c r="K56" s="37">
        <f>SUM(K57:K59)</f>
        <v>1.0000023575286499</v>
      </c>
      <c r="L56" s="27">
        <v>424173</v>
      </c>
      <c r="M56" s="37">
        <f>SUM(M57:M59)</f>
        <v>1.0000023575286499</v>
      </c>
      <c r="N56" s="27">
        <v>424173</v>
      </c>
      <c r="O56" s="37">
        <f>SUM(O57:O59)</f>
        <v>1.0000023575286499</v>
      </c>
      <c r="P56" s="27">
        <v>424173</v>
      </c>
      <c r="Q56" s="37">
        <f>SUM(Q57:Q59)</f>
        <v>1.0000023575286499</v>
      </c>
      <c r="R56" s="27">
        <v>424173</v>
      </c>
      <c r="S56" s="37">
        <f>SUM(S57:S59)</f>
        <v>1.0000023575286499</v>
      </c>
      <c r="T56" s="27">
        <v>424173</v>
      </c>
      <c r="U56" s="37">
        <f>SUM(U57:U59)</f>
        <v>1.0000023575286499</v>
      </c>
      <c r="V56" s="3">
        <v>424173</v>
      </c>
    </row>
    <row r="57" spans="1:22" ht="18.600000000000001" customHeight="1" x14ac:dyDescent="0.25">
      <c r="A57" s="21"/>
      <c r="B57" s="19" t="s">
        <v>5</v>
      </c>
      <c r="C57" s="38">
        <f>D57/D56</f>
        <v>2.0403664682110516E-2</v>
      </c>
      <c r="D57" s="27">
        <v>8654.6836592048639</v>
      </c>
      <c r="E57" s="38">
        <f>F57/F56</f>
        <v>1.9746904323782989E-2</v>
      </c>
      <c r="F57" s="27">
        <v>8376.1036477320013</v>
      </c>
      <c r="G57" s="38">
        <f>H57/H56</f>
        <v>1.9150482367704336E-2</v>
      </c>
      <c r="H57" s="27">
        <v>8123.1175573562505</v>
      </c>
      <c r="I57" s="38">
        <f>J57/J56</f>
        <v>1.8844148915516147E-2</v>
      </c>
      <c r="J57" s="27">
        <v>7993.1791779412306</v>
      </c>
      <c r="K57" s="38">
        <f>L57/L56</f>
        <v>1.8600474571048336E-2</v>
      </c>
      <c r="L57" s="27">
        <v>7889.8191002252861</v>
      </c>
      <c r="M57" s="38">
        <f>N57/N56</f>
        <v>1.8438025018069699E-2</v>
      </c>
      <c r="N57" s="27">
        <v>7820.912385989679</v>
      </c>
      <c r="O57" s="38">
        <f>P57/P56</f>
        <v>1.8438025018069699E-2</v>
      </c>
      <c r="P57" s="27">
        <v>7820.912385989679</v>
      </c>
      <c r="Q57" s="38">
        <f>R57/R56</f>
        <v>1.8282537581504475E-2</v>
      </c>
      <c r="R57" s="27">
        <v>7754.9588135594968</v>
      </c>
      <c r="S57" s="38">
        <f>T57/T56</f>
        <v>1.8201312800015249E-2</v>
      </c>
      <c r="T57" s="27">
        <v>7720.505454320868</v>
      </c>
      <c r="U57" s="38">
        <f>V57/V56</f>
        <v>1.8147936514179373E-2</v>
      </c>
      <c r="V57" s="3">
        <v>7697.8646750290063</v>
      </c>
    </row>
    <row r="58" spans="1:22" ht="18.600000000000001" customHeight="1" x14ac:dyDescent="0.25">
      <c r="A58" s="21"/>
      <c r="B58" s="19" t="s">
        <v>7</v>
      </c>
      <c r="C58" s="38">
        <f>D58/D56</f>
        <v>6.0106337102078721E-3</v>
      </c>
      <c r="D58" s="27">
        <v>2549.5485327600036</v>
      </c>
      <c r="E58" s="38">
        <f>F58/F56</f>
        <v>6.5258308847968892E-3</v>
      </c>
      <c r="F58" s="27">
        <v>2768.081263896951</v>
      </c>
      <c r="G58" s="38">
        <f>H58/H56</f>
        <v>6.8507299907542988E-3</v>
      </c>
      <c r="H58" s="27">
        <v>2905.8946923682233</v>
      </c>
      <c r="I58" s="38">
        <f>J58/J56</f>
        <v>6.9528411514835986E-3</v>
      </c>
      <c r="J58" s="27">
        <v>2949.2074897482526</v>
      </c>
      <c r="K58" s="38">
        <f>L58/L56</f>
        <v>7.0503108912707679E-3</v>
      </c>
      <c r="L58" s="27">
        <v>2990.5515216829954</v>
      </c>
      <c r="M58" s="38">
        <f>N58/N56</f>
        <v>6.9551618569545521E-3</v>
      </c>
      <c r="N58" s="27">
        <v>2950.1918703499832</v>
      </c>
      <c r="O58" s="38">
        <f>P58/P56</f>
        <v>6.9551618569545521E-3</v>
      </c>
      <c r="P58" s="27">
        <v>2950.1918703499832</v>
      </c>
      <c r="Q58" s="38">
        <f>R58/R56</f>
        <v>6.6581112366508139E-3</v>
      </c>
      <c r="R58" s="27">
        <v>2824.1910175838857</v>
      </c>
      <c r="S58" s="38">
        <f>T58/T56</f>
        <v>6.4562096406634789E-3</v>
      </c>
      <c r="T58" s="27">
        <v>2738.5498119091499</v>
      </c>
      <c r="U58" s="38">
        <f>V58/V56</f>
        <v>6.2125352961955316E-3</v>
      </c>
      <c r="V58" s="3">
        <v>2635.1897341931472</v>
      </c>
    </row>
    <row r="59" spans="1:22" ht="18.600000000000001" customHeight="1" thickBot="1" x14ac:dyDescent="0.3">
      <c r="A59" s="21"/>
      <c r="B59" s="20" t="s">
        <v>8</v>
      </c>
      <c r="C59" s="40">
        <f>D59/D56</f>
        <v>0.97358805913633151</v>
      </c>
      <c r="D59" s="29">
        <v>412969.76780803513</v>
      </c>
      <c r="E59" s="40">
        <f>F59/F56</f>
        <v>0.97372962232006999</v>
      </c>
      <c r="F59" s="29">
        <v>413029.81508837105</v>
      </c>
      <c r="G59" s="40">
        <f>H59/H56</f>
        <v>0.97400114517019121</v>
      </c>
      <c r="H59" s="29">
        <v>413144.98775027553</v>
      </c>
      <c r="I59" s="40">
        <f>J59/J56</f>
        <v>0.9742053674616501</v>
      </c>
      <c r="J59" s="29">
        <v>413231.61333231052</v>
      </c>
      <c r="K59" s="40">
        <f>L59/L56</f>
        <v>0.97435157206633072</v>
      </c>
      <c r="L59" s="29">
        <v>413293.62937809172</v>
      </c>
      <c r="M59" s="40">
        <f>N59/N56</f>
        <v>0.97460917065362562</v>
      </c>
      <c r="N59" s="29">
        <v>413402.89574366034</v>
      </c>
      <c r="O59" s="40">
        <f>P59/P56</f>
        <v>0.97460917065362562</v>
      </c>
      <c r="P59" s="29">
        <v>413402.89574366034</v>
      </c>
      <c r="Q59" s="40">
        <f>R59/R56</f>
        <v>0.97506170871049458</v>
      </c>
      <c r="R59" s="29">
        <v>413594.85016885662</v>
      </c>
      <c r="S59" s="40">
        <f>T59/T56</f>
        <v>0.9753448350879711</v>
      </c>
      <c r="T59" s="29">
        <v>413714.94473376998</v>
      </c>
      <c r="U59" s="40">
        <f>V59/V56</f>
        <v>0.97564188571827493</v>
      </c>
      <c r="V59" s="14">
        <v>413840.94559077785</v>
      </c>
    </row>
    <row r="60" spans="1:22" ht="18.600000000000001" customHeight="1" x14ac:dyDescent="0.25">
      <c r="A60" s="42" t="s">
        <v>10</v>
      </c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 ht="18.600000000000001" customHeight="1" x14ac:dyDescent="0.25">
      <c r="A61" s="44" t="s">
        <v>13</v>
      </c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</sheetData>
  <mergeCells count="46">
    <mergeCell ref="U2:V2"/>
    <mergeCell ref="U3:V3"/>
    <mergeCell ref="A1:V1"/>
    <mergeCell ref="A29:V29"/>
    <mergeCell ref="A30:V30"/>
    <mergeCell ref="S2:T2"/>
    <mergeCell ref="S3:T3"/>
    <mergeCell ref="Q2:R2"/>
    <mergeCell ref="C2:D2"/>
    <mergeCell ref="C3:D3"/>
    <mergeCell ref="E2:F2"/>
    <mergeCell ref="E3:F3"/>
    <mergeCell ref="G2:H2"/>
    <mergeCell ref="G3:H3"/>
    <mergeCell ref="I2:J2"/>
    <mergeCell ref="I3:J3"/>
    <mergeCell ref="K2:L2"/>
    <mergeCell ref="K3:L3"/>
    <mergeCell ref="M2:N2"/>
    <mergeCell ref="M3:N3"/>
    <mergeCell ref="O2:P2"/>
    <mergeCell ref="O3:P3"/>
    <mergeCell ref="Q3:R3"/>
    <mergeCell ref="A32:V32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A60:V60"/>
    <mergeCell ref="A61:V61"/>
    <mergeCell ref="M34:N34"/>
    <mergeCell ref="O34:P34"/>
    <mergeCell ref="Q34:R34"/>
    <mergeCell ref="S34:T34"/>
    <mergeCell ref="U34:V34"/>
    <mergeCell ref="C34:D34"/>
    <mergeCell ref="E34:F34"/>
    <mergeCell ref="G34:H34"/>
    <mergeCell ref="I34:J34"/>
    <mergeCell ref="K34:L3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2022-03-23T14:58:37Z</dcterms:modified>
</cp:coreProperties>
</file>