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4FA0F678-68BA-43D0-8961-35E43100CAF1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Vaccin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4" l="1"/>
  <c r="S27" i="4"/>
  <c r="S26" i="4"/>
  <c r="S25" i="4" s="1"/>
  <c r="S24" i="4"/>
  <c r="S23" i="4"/>
  <c r="S22" i="4"/>
  <c r="S20" i="4"/>
  <c r="S19" i="4"/>
  <c r="S18" i="4"/>
  <c r="S17" i="4" s="1"/>
  <c r="S16" i="4"/>
  <c r="S15" i="4"/>
  <c r="S14" i="4"/>
  <c r="S12" i="4"/>
  <c r="S11" i="4"/>
  <c r="S10" i="4"/>
  <c r="S9" i="4" s="1"/>
  <c r="T8" i="4"/>
  <c r="S8" i="4" s="1"/>
  <c r="T7" i="4"/>
  <c r="S7" i="4" s="1"/>
  <c r="T6" i="4"/>
  <c r="S6" i="4" s="1"/>
  <c r="S13" i="4" l="1"/>
  <c r="S21" i="4"/>
  <c r="S5" i="4"/>
  <c r="C10" i="4"/>
  <c r="F6" i="4"/>
  <c r="F7" i="4"/>
  <c r="D8" i="4"/>
  <c r="C8" i="4" s="1"/>
  <c r="D7" i="4"/>
  <c r="C7" i="4" s="1"/>
  <c r="D6" i="4"/>
  <c r="C6" i="4" s="1"/>
  <c r="F8" i="4"/>
  <c r="E8" i="4" s="1"/>
  <c r="E7" i="4"/>
  <c r="E6" i="4"/>
  <c r="H8" i="4"/>
  <c r="G8" i="4" s="1"/>
  <c r="H7" i="4"/>
  <c r="G7" i="4" s="1"/>
  <c r="H6" i="4"/>
  <c r="G6" i="4" s="1"/>
  <c r="J8" i="4"/>
  <c r="I8" i="4" s="1"/>
  <c r="J7" i="4"/>
  <c r="I7" i="4" s="1"/>
  <c r="J6" i="4"/>
  <c r="I6" i="4" s="1"/>
  <c r="L8" i="4"/>
  <c r="K8" i="4" s="1"/>
  <c r="L7" i="4"/>
  <c r="K7" i="4" s="1"/>
  <c r="L6" i="4"/>
  <c r="K6" i="4" s="1"/>
  <c r="N8" i="4"/>
  <c r="M8" i="4" s="1"/>
  <c r="N7" i="4"/>
  <c r="M7" i="4" s="1"/>
  <c r="N6" i="4"/>
  <c r="M6" i="4" s="1"/>
  <c r="P8" i="4"/>
  <c r="O8" i="4" s="1"/>
  <c r="P7" i="4"/>
  <c r="O7" i="4" s="1"/>
  <c r="P6" i="4"/>
  <c r="O6" i="4" s="1"/>
  <c r="O28" i="4"/>
  <c r="O27" i="4"/>
  <c r="O26" i="4"/>
  <c r="O25" i="4" s="1"/>
  <c r="O24" i="4"/>
  <c r="O23" i="4"/>
  <c r="O22" i="4"/>
  <c r="O21" i="4" s="1"/>
  <c r="O20" i="4"/>
  <c r="O19" i="4"/>
  <c r="O18" i="4"/>
  <c r="O17" i="4"/>
  <c r="O16" i="4"/>
  <c r="O13" i="4" s="1"/>
  <c r="O15" i="4"/>
  <c r="O14" i="4"/>
  <c r="O12" i="4"/>
  <c r="O11" i="4"/>
  <c r="O10" i="4"/>
  <c r="O9" i="4" s="1"/>
  <c r="M28" i="4"/>
  <c r="M27" i="4"/>
  <c r="M26" i="4"/>
  <c r="M25" i="4"/>
  <c r="M24" i="4"/>
  <c r="M23" i="4"/>
  <c r="M22" i="4"/>
  <c r="M20" i="4"/>
  <c r="M19" i="4"/>
  <c r="M18" i="4"/>
  <c r="M17" i="4" s="1"/>
  <c r="M16" i="4"/>
  <c r="M15" i="4"/>
  <c r="M14" i="4"/>
  <c r="M13" i="4"/>
  <c r="M12" i="4"/>
  <c r="M11" i="4"/>
  <c r="M10" i="4"/>
  <c r="M9" i="4" s="1"/>
  <c r="K28" i="4"/>
  <c r="K27" i="4"/>
  <c r="K26" i="4"/>
  <c r="K25" i="4" s="1"/>
  <c r="K24" i="4"/>
  <c r="K23" i="4"/>
  <c r="K22" i="4"/>
  <c r="K21" i="4" s="1"/>
  <c r="K20" i="4"/>
  <c r="K19" i="4"/>
  <c r="K17" i="4" s="1"/>
  <c r="K18" i="4"/>
  <c r="K16" i="4"/>
  <c r="K15" i="4"/>
  <c r="K14" i="4"/>
  <c r="K13" i="4" s="1"/>
  <c r="K12" i="4"/>
  <c r="K11" i="4"/>
  <c r="K10" i="4"/>
  <c r="K9" i="4" s="1"/>
  <c r="I28" i="4"/>
  <c r="I27" i="4"/>
  <c r="I26" i="4"/>
  <c r="I24" i="4"/>
  <c r="I23" i="4"/>
  <c r="I22" i="4"/>
  <c r="I20" i="4"/>
  <c r="I19" i="4"/>
  <c r="I18" i="4"/>
  <c r="I17" i="4" s="1"/>
  <c r="I16" i="4"/>
  <c r="I15" i="4"/>
  <c r="I14" i="4"/>
  <c r="I13" i="4" s="1"/>
  <c r="I12" i="4"/>
  <c r="I11" i="4"/>
  <c r="I10" i="4"/>
  <c r="G28" i="4"/>
  <c r="G27" i="4"/>
  <c r="G26" i="4"/>
  <c r="G25" i="4" s="1"/>
  <c r="G24" i="4"/>
  <c r="G23" i="4"/>
  <c r="G22" i="4"/>
  <c r="G20" i="4"/>
  <c r="G19" i="4"/>
  <c r="G18" i="4"/>
  <c r="G17" i="4" s="1"/>
  <c r="G16" i="4"/>
  <c r="G15" i="4"/>
  <c r="G14" i="4"/>
  <c r="G13" i="4"/>
  <c r="G12" i="4"/>
  <c r="G11" i="4"/>
  <c r="G10" i="4"/>
  <c r="G9" i="4" s="1"/>
  <c r="E28" i="4"/>
  <c r="E27" i="4"/>
  <c r="E26" i="4"/>
  <c r="E25" i="4" s="1"/>
  <c r="E24" i="4"/>
  <c r="E23" i="4"/>
  <c r="E22" i="4"/>
  <c r="E21" i="4" s="1"/>
  <c r="E20" i="4"/>
  <c r="E19" i="4"/>
  <c r="E18" i="4"/>
  <c r="E17" i="4" s="1"/>
  <c r="E16" i="4"/>
  <c r="E15" i="4"/>
  <c r="E14" i="4"/>
  <c r="E12" i="4"/>
  <c r="E11" i="4"/>
  <c r="E10" i="4"/>
  <c r="E9" i="4" s="1"/>
  <c r="C28" i="4"/>
  <c r="C27" i="4"/>
  <c r="C26" i="4"/>
  <c r="C25" i="4" s="1"/>
  <c r="C24" i="4"/>
  <c r="C23" i="4"/>
  <c r="C22" i="4"/>
  <c r="C21" i="4" s="1"/>
  <c r="C20" i="4"/>
  <c r="C17" i="4" s="1"/>
  <c r="C19" i="4"/>
  <c r="C18" i="4"/>
  <c r="C16" i="4"/>
  <c r="C15" i="4"/>
  <c r="C14" i="4"/>
  <c r="C13" i="4" s="1"/>
  <c r="C12" i="4"/>
  <c r="C11" i="4"/>
  <c r="C9" i="4" s="1"/>
  <c r="Q10" i="4"/>
  <c r="Q28" i="4"/>
  <c r="Q27" i="4"/>
  <c r="Q26" i="4"/>
  <c r="Q24" i="4"/>
  <c r="Q23" i="4"/>
  <c r="Q22" i="4"/>
  <c r="Q20" i="4"/>
  <c r="Q19" i="4"/>
  <c r="Q18" i="4"/>
  <c r="Q16" i="4"/>
  <c r="Q15" i="4"/>
  <c r="Q14" i="4"/>
  <c r="Q12" i="4"/>
  <c r="Q11" i="4"/>
  <c r="R8" i="4"/>
  <c r="Q8" i="4" s="1"/>
  <c r="R7" i="4"/>
  <c r="Q7" i="4" s="1"/>
  <c r="R6" i="4"/>
  <c r="Q6" i="4" s="1"/>
  <c r="O5" i="4" l="1"/>
  <c r="K5" i="4"/>
  <c r="I25" i="4"/>
  <c r="I5" i="4"/>
  <c r="I9" i="4"/>
  <c r="G21" i="4"/>
  <c r="G5" i="4"/>
  <c r="E13" i="4"/>
  <c r="C5" i="4"/>
  <c r="I21" i="4"/>
  <c r="M21" i="4"/>
  <c r="E5" i="4"/>
  <c r="M5" i="4"/>
  <c r="Q25" i="4"/>
  <c r="Q21" i="4"/>
  <c r="Q17" i="4"/>
  <c r="Q5" i="4"/>
  <c r="Q9" i="4"/>
  <c r="Q13" i="4"/>
</calcChain>
</file>

<file path=xl/sharedStrings.xml><?xml version="1.0" encoding="utf-8"?>
<sst xmlns="http://schemas.openxmlformats.org/spreadsheetml/2006/main" count="60" uniqueCount="24">
  <si>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</si>
  <si>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</si>
  <si>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</si>
  <si>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</si>
  <si>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</si>
  <si>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</si>
  <si>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</si>
  <si>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</si>
  <si>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</si>
  <si>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</si>
  <si>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</si>
  <si>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</si>
  <si>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</si>
  <si>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</si>
  <si>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</si>
  <si>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</si>
  <si>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</si>
  <si>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</si>
  <si>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</si>
  <si>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</si>
  <si>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</si>
  <si>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</si>
  <si>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Population (18 ans et +) selon le statut vaccinal</t>
  </si>
  <si>
    <t>Vague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</si>
</sst>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T39"/>
  <sheetViews>
    <sheetView showGridLines="0" tabSelected="1" workbookViewId="0">
      <selection sqref="A1:B1"/>
    </sheetView>
  </sheetViews>
  <sheetFormatPr baseColWidth="10" defaultColWidth="11.5703125" defaultRowHeight="18.600000000000001" customHeight="1" x14ac:dyDescent="0.25"/>
  <cols>
    <col min="1" max="1" width="17.85546875" style="2" customWidth="1"/>
    <col min="2" max="2" width="32.85546875" style="2" customWidth="1"/>
    <col min="3" max="3" width="9.7109375" style="22" customWidth="1"/>
    <col min="4" max="4" width="9.7109375" style="1" customWidth="1"/>
    <col min="5" max="5" width="9.7109375" style="22" customWidth="1"/>
    <col min="6" max="6" width="9.7109375" style="1" customWidth="1"/>
    <col min="7" max="7" width="9.7109375" style="22" customWidth="1"/>
    <col min="8" max="8" width="9.7109375" style="1" customWidth="1"/>
    <col min="9" max="9" width="9.7109375" style="22" customWidth="1"/>
    <col min="10" max="10" width="9.7109375" style="1" customWidth="1"/>
    <col min="11" max="11" width="9.7109375" style="22" customWidth="1"/>
    <col min="12" max="12" width="9.7109375" style="1" customWidth="1"/>
    <col min="13" max="13" width="9.7109375" style="22" customWidth="1"/>
    <col min="14" max="14" width="9.7109375" style="1" customWidth="1"/>
    <col min="15" max="15" width="9.7109375" style="22" customWidth="1"/>
    <col min="16" max="18" width="9.7109375" style="1" customWidth="1"/>
    <col min="19" max="16384" width="11.5703125" style="1"/>
  </cols>
  <sheetData>
    <row r="1" spans="1:20" ht="18.600000000000001" customHeight="1" thickBot="1" x14ac:dyDescent="0.3">
      <c r="A1" s="55" t="s">
        <v>22</v>
      </c>
      <c r="B1" s="55"/>
      <c r="C1" s="21"/>
      <c r="D1" s="25"/>
      <c r="E1" s="21"/>
      <c r="F1" s="25"/>
      <c r="G1" s="21"/>
      <c r="H1" s="25"/>
      <c r="I1" s="21"/>
      <c r="J1" s="25"/>
      <c r="K1" s="21"/>
      <c r="L1" s="25"/>
      <c r="M1" s="21"/>
      <c r="N1" s="25"/>
      <c r="O1" s="21"/>
      <c r="P1" s="25"/>
      <c r="Q1" s="25"/>
      <c r="R1" s="25"/>
    </row>
    <row r="2" spans="1:20" ht="18.600000000000001" customHeight="1" x14ac:dyDescent="0.25">
      <c r="A2" s="26"/>
      <c r="B2" s="16"/>
      <c r="C2" s="46" t="s">
        <v>15</v>
      </c>
      <c r="D2" s="53"/>
      <c r="E2" s="46" t="s">
        <v>16</v>
      </c>
      <c r="F2" s="53"/>
      <c r="G2" s="46" t="s">
        <v>17</v>
      </c>
      <c r="H2" s="53"/>
      <c r="I2" s="46" t="s">
        <v>18</v>
      </c>
      <c r="J2" s="53"/>
      <c r="K2" s="46" t="s">
        <v>19</v>
      </c>
      <c r="L2" s="53"/>
      <c r="M2" s="46" t="s">
        <v>20</v>
      </c>
      <c r="N2" s="53"/>
      <c r="O2" s="46" t="s">
        <v>21</v>
      </c>
      <c r="P2" s="53"/>
      <c r="Q2" s="46" t="s">
        <v>14</v>
      </c>
      <c r="R2" s="53"/>
      <c r="S2" s="46" t="s">
        <v>23</v>
      </c>
      <c r="T2" s="47"/>
    </row>
    <row r="3" spans="1:20" ht="18.600000000000001" customHeight="1" x14ac:dyDescent="0.25">
      <c r="A3" s="24"/>
      <c r="B3" s="19"/>
      <c r="C3" s="48">
        <v>44575</v>
      </c>
      <c r="D3" s="54"/>
      <c r="E3" s="48">
        <v>44582</v>
      </c>
      <c r="F3" s="54"/>
      <c r="G3" s="48">
        <v>44589</v>
      </c>
      <c r="H3" s="54"/>
      <c r="I3" s="48">
        <v>44596</v>
      </c>
      <c r="J3" s="54"/>
      <c r="K3" s="48">
        <v>44603</v>
      </c>
      <c r="L3" s="54"/>
      <c r="M3" s="48">
        <v>44610</v>
      </c>
      <c r="N3" s="54"/>
      <c r="O3" s="48">
        <v>44617</v>
      </c>
      <c r="P3" s="54"/>
      <c r="Q3" s="48">
        <v>44624</v>
      </c>
      <c r="R3" s="54"/>
      <c r="S3" s="48">
        <v>44631</v>
      </c>
      <c r="T3" s="49"/>
    </row>
    <row r="4" spans="1:20" ht="18.600000000000001" customHeight="1" x14ac:dyDescent="0.25">
      <c r="A4" s="4"/>
      <c r="B4" s="17"/>
      <c r="C4" s="15" t="s">
        <v>11</v>
      </c>
      <c r="D4" s="31" t="s">
        <v>12</v>
      </c>
      <c r="E4" s="15" t="s">
        <v>11</v>
      </c>
      <c r="F4" s="31" t="s">
        <v>12</v>
      </c>
      <c r="G4" s="15" t="s">
        <v>11</v>
      </c>
      <c r="H4" s="31" t="s">
        <v>12</v>
      </c>
      <c r="I4" s="15" t="s">
        <v>11</v>
      </c>
      <c r="J4" s="31" t="s">
        <v>12</v>
      </c>
      <c r="K4" s="15" t="s">
        <v>11</v>
      </c>
      <c r="L4" s="31" t="s">
        <v>12</v>
      </c>
      <c r="M4" s="15" t="s">
        <v>11</v>
      </c>
      <c r="N4" s="31" t="s">
        <v>12</v>
      </c>
      <c r="O4" s="15" t="s">
        <v>11</v>
      </c>
      <c r="P4" s="31" t="s">
        <v>12</v>
      </c>
      <c r="Q4" s="15" t="s">
        <v>11</v>
      </c>
      <c r="R4" s="31" t="s">
        <v>12</v>
      </c>
      <c r="S4" s="15" t="s">
        <v>11</v>
      </c>
      <c r="T4" s="5" t="s">
        <v>12</v>
      </c>
    </row>
    <row r="5" spans="1:20" ht="18.600000000000001" customHeight="1" thickBot="1" x14ac:dyDescent="0.3">
      <c r="A5" s="6" t="s">
        <v>6</v>
      </c>
      <c r="B5" s="34" t="s">
        <v>9</v>
      </c>
      <c r="C5" s="37">
        <f>SUM(C6:C8)</f>
        <v>1</v>
      </c>
      <c r="D5" s="45">
        <v>7003047</v>
      </c>
      <c r="E5" s="37">
        <f>SUM(E6:E8)</f>
        <v>1</v>
      </c>
      <c r="F5" s="45">
        <v>7003047</v>
      </c>
      <c r="G5" s="37">
        <f>SUM(G6:G8)</f>
        <v>1</v>
      </c>
      <c r="H5" s="27">
        <v>7003047</v>
      </c>
      <c r="I5" s="37">
        <f>SUM(I6:I8)</f>
        <v>1</v>
      </c>
      <c r="J5" s="27">
        <v>7003047</v>
      </c>
      <c r="K5" s="37">
        <f>SUM(K6:K8)</f>
        <v>1</v>
      </c>
      <c r="L5" s="45">
        <v>7003047</v>
      </c>
      <c r="M5" s="37">
        <f>SUM(M6:M8)</f>
        <v>1.0000000000000002</v>
      </c>
      <c r="N5" s="27">
        <v>7003047</v>
      </c>
      <c r="O5" s="37">
        <f>SUM(O6:O8)</f>
        <v>1.0000000000000002</v>
      </c>
      <c r="P5" s="27">
        <v>7003047</v>
      </c>
      <c r="Q5" s="37">
        <f>SUM(Q6:Q8)</f>
        <v>1</v>
      </c>
      <c r="R5" s="27">
        <v>7003047</v>
      </c>
      <c r="S5" s="37">
        <f>SUM(S6:S8)</f>
        <v>0.99999999999999989</v>
      </c>
      <c r="T5" s="7">
        <v>7003047</v>
      </c>
    </row>
    <row r="6" spans="1:20" ht="18.600000000000001" customHeight="1" thickBot="1" x14ac:dyDescent="0.3">
      <c r="A6" s="8"/>
      <c r="B6" s="36" t="s">
        <v>5</v>
      </c>
      <c r="C6" s="38">
        <f>D6/D5</f>
        <v>7.3604370676192812E-2</v>
      </c>
      <c r="D6" s="28">
        <f>D10+D14+D18+D22+D26</f>
        <v>515454.86725080007</v>
      </c>
      <c r="E6" s="38">
        <f>F6/F5</f>
        <v>7.1538902322600226E-2</v>
      </c>
      <c r="F6" s="28">
        <f>F10+F14+F18+F22+F26</f>
        <v>500990.29529357853</v>
      </c>
      <c r="G6" s="38">
        <f>H6/H5</f>
        <v>7.008272562427538E-2</v>
      </c>
      <c r="H6" s="28">
        <f>H10+H14+H18+H22+H26</f>
        <v>490792.62143490481</v>
      </c>
      <c r="I6" s="38">
        <f>J6/J5</f>
        <v>6.911050688828195E-2</v>
      </c>
      <c r="J6" s="28">
        <f>J10+J14+J18+J22+J26</f>
        <v>483984.1279324622</v>
      </c>
      <c r="K6" s="38">
        <f>L6/L5</f>
        <v>6.8464811183936963E-2</v>
      </c>
      <c r="L6" s="28">
        <f>L10+L14+L18+L22+L26</f>
        <v>479462.2905672362</v>
      </c>
      <c r="M6" s="38">
        <f>N6/N5</f>
        <v>6.8134678901283871E-2</v>
      </c>
      <c r="N6" s="28">
        <f>N10+N14+N18+N22+N26</f>
        <v>477150.35867559933</v>
      </c>
      <c r="O6" s="38">
        <f>P6/P5</f>
        <v>6.7924075772955977E-2</v>
      </c>
      <c r="P6" s="28">
        <f>P10+P14+P18+P22+P26</f>
        <v>475675.49506957206</v>
      </c>
      <c r="Q6" s="38">
        <f>R6/R5</f>
        <v>6.776689131960581E-2</v>
      </c>
      <c r="R6" s="28">
        <f>R10+R14+R18+R22+R26</f>
        <v>474574.72495509154</v>
      </c>
      <c r="S6" s="38">
        <f>T6/T5</f>
        <v>6.7768111289379429E-2</v>
      </c>
      <c r="T6" s="12">
        <f>T10+T14+T18+T22+T26</f>
        <v>474583.26846075471</v>
      </c>
    </row>
    <row r="7" spans="1:20" ht="18.600000000000001" customHeight="1" x14ac:dyDescent="0.25">
      <c r="A7" s="6"/>
      <c r="B7" s="35" t="s">
        <v>7</v>
      </c>
      <c r="C7" s="39">
        <f>D7/D5</f>
        <v>1.2532116372172988E-2</v>
      </c>
      <c r="D7" s="27">
        <f>D11+D15+D19+D23+D27</f>
        <v>87762.99996379693</v>
      </c>
      <c r="E7" s="39">
        <f>F7/F5</f>
        <v>1.3442793322064883E-2</v>
      </c>
      <c r="F7" s="27">
        <f>F11+F15+F19+F23+F27</f>
        <v>94140.513445706514</v>
      </c>
      <c r="G7" s="39">
        <f>H7/H5</f>
        <v>1.371339248604087E-2</v>
      </c>
      <c r="H7" s="27">
        <f>H11+H15+H19+H23+H27</f>
        <v>96035.532109191059</v>
      </c>
      <c r="I7" s="39">
        <f>J7/J5</f>
        <v>1.3559705125915205E-2</v>
      </c>
      <c r="J7" s="27">
        <f>J11+J15+J19+J23+J27</f>
        <v>94959.252302925102</v>
      </c>
      <c r="K7" s="39">
        <f>L7/L5</f>
        <v>1.3146461259450471E-2</v>
      </c>
      <c r="L7" s="27">
        <f>L11+L15+L19+L23+L27</f>
        <v>92065.286083610845</v>
      </c>
      <c r="M7" s="39">
        <f>N7/N5</f>
        <v>1.2684655684849248E-2</v>
      </c>
      <c r="N7" s="27">
        <f>N11+N15+N19+N23+N27</f>
        <v>88831.239939816471</v>
      </c>
      <c r="O7" s="39">
        <f>P7/P5</f>
        <v>1.2342809481649715E-2</v>
      </c>
      <c r="P7" s="27">
        <f>P11+P15+P19+P23+P27</f>
        <v>86437.274912038585</v>
      </c>
      <c r="Q7" s="39">
        <f>R7/R5</f>
        <v>1.1947727142987341E-2</v>
      </c>
      <c r="R7" s="27">
        <f>R11+R15+R19+R23+R27</f>
        <v>83670.494725516066</v>
      </c>
      <c r="S7" s="39">
        <f>T7/T5</f>
        <v>1.1468857413144221E-2</v>
      </c>
      <c r="T7" s="9">
        <f>T11+T15+T19+T23+T27</f>
        <v>80316.947500547394</v>
      </c>
    </row>
    <row r="8" spans="1:20" ht="18.600000000000001" customHeight="1" x14ac:dyDescent="0.25">
      <c r="A8" s="10"/>
      <c r="B8" s="18" t="s">
        <v>8</v>
      </c>
      <c r="C8" s="40">
        <f>D8/D5</f>
        <v>0.91386351295163426</v>
      </c>
      <c r="D8" s="27">
        <f>D12+D16+D20+D24+D28</f>
        <v>6399829.1327854032</v>
      </c>
      <c r="E8" s="40">
        <f>F8/F5</f>
        <v>0.91501830435533493</v>
      </c>
      <c r="F8" s="27">
        <f>F12+F16+F20+F24+F28</f>
        <v>6407916.191260715</v>
      </c>
      <c r="G8" s="40">
        <f>H8/H5</f>
        <v>0.91620388188968382</v>
      </c>
      <c r="H8" s="27">
        <f>H12+H16+H20+H24+H28</f>
        <v>6416218.8464559047</v>
      </c>
      <c r="I8" s="40">
        <f>J8/J5</f>
        <v>0.91732978798580289</v>
      </c>
      <c r="J8" s="27">
        <f>J12+J16+J20+J24+J28</f>
        <v>6424103.619764613</v>
      </c>
      <c r="K8" s="40">
        <f>L8/L5</f>
        <v>0.91838872755661261</v>
      </c>
      <c r="L8" s="27">
        <f>L12+L16+L20+L24+L28</f>
        <v>6431519.4233491533</v>
      </c>
      <c r="M8" s="40">
        <f>N8/N5</f>
        <v>0.91918066541386712</v>
      </c>
      <c r="N8" s="27">
        <f>N12+N16+N20+N24+N28</f>
        <v>6437065.4013845855</v>
      </c>
      <c r="O8" s="40">
        <f>P8/P5</f>
        <v>0.91973311474539443</v>
      </c>
      <c r="P8" s="27">
        <f>P12+P16+P20+P24+P28</f>
        <v>6440934.2300183903</v>
      </c>
      <c r="Q8" s="40">
        <f>R8/R5</f>
        <v>0.92028538153740691</v>
      </c>
      <c r="R8" s="27">
        <f>R12+R16+R20+R24+R28</f>
        <v>6444801.7803193927</v>
      </c>
      <c r="S8" s="40">
        <f>T8/T5</f>
        <v>0.92076303129747628</v>
      </c>
      <c r="T8" s="9">
        <f>T12+T16+T20+T24+T28</f>
        <v>6448146.7840386974</v>
      </c>
    </row>
    <row r="9" spans="1:20" ht="18.600000000000001" customHeight="1" x14ac:dyDescent="0.25">
      <c r="A9" s="13" t="s">
        <v>0</v>
      </c>
      <c r="B9" s="19" t="s">
        <v>9</v>
      </c>
      <c r="C9" s="41">
        <f>SUM(C10:C12)</f>
        <v>0.99999999999999989</v>
      </c>
      <c r="D9" s="29">
        <v>1213604</v>
      </c>
      <c r="E9" s="41">
        <f>SUM(E10:E12)</f>
        <v>1</v>
      </c>
      <c r="F9" s="29">
        <v>1213604</v>
      </c>
      <c r="G9" s="41">
        <f>SUM(G10:G12)</f>
        <v>1</v>
      </c>
      <c r="H9" s="29">
        <v>1213604</v>
      </c>
      <c r="I9" s="41">
        <f>SUM(I10:I12)</f>
        <v>0.99999999999999989</v>
      </c>
      <c r="J9" s="29">
        <v>1213604</v>
      </c>
      <c r="K9" s="41">
        <f>SUM(K10:K12)</f>
        <v>1.0000000000000002</v>
      </c>
      <c r="L9" s="29">
        <v>1213604</v>
      </c>
      <c r="M9" s="41">
        <f>SUM(M10:M12)</f>
        <v>1</v>
      </c>
      <c r="N9" s="29">
        <v>1213604</v>
      </c>
      <c r="O9" s="41">
        <f>SUM(O10:O12)</f>
        <v>1</v>
      </c>
      <c r="P9" s="29">
        <v>1213604</v>
      </c>
      <c r="Q9" s="41">
        <f>SUM(Q10:Q12)</f>
        <v>1</v>
      </c>
      <c r="R9" s="29">
        <v>1213604</v>
      </c>
      <c r="S9" s="41">
        <f>SUM(S10:S12)</f>
        <v>1</v>
      </c>
      <c r="T9" s="11">
        <v>1213604</v>
      </c>
    </row>
    <row r="10" spans="1:20" ht="18.600000000000001" customHeight="1" x14ac:dyDescent="0.25">
      <c r="A10" s="1"/>
      <c r="B10" s="19" t="s">
        <v>5</v>
      </c>
      <c r="C10" s="42">
        <f>D10/D9</f>
        <v>0.11293675244999987</v>
      </c>
      <c r="D10" s="30">
        <v>137060.49452032964</v>
      </c>
      <c r="E10" s="42">
        <f>F10/F9</f>
        <v>0.10977083134000014</v>
      </c>
      <c r="F10" s="30">
        <v>133218.31999754952</v>
      </c>
      <c r="G10" s="42">
        <f>H10/H9</f>
        <v>0.10748206297999999</v>
      </c>
      <c r="H10" s="30">
        <v>130440.6615607799</v>
      </c>
      <c r="I10" s="42">
        <f>J10/J9</f>
        <v>0.1058636661099998</v>
      </c>
      <c r="J10" s="30">
        <v>128476.56864576018</v>
      </c>
      <c r="K10" s="42">
        <f>L10/L9</f>
        <v>0.10465883177000003</v>
      </c>
      <c r="L10" s="30">
        <v>127014.37687139912</v>
      </c>
      <c r="M10" s="42">
        <f>N10/N9</f>
        <v>0.10402264588</v>
      </c>
      <c r="N10" s="30">
        <v>126242.29913055152</v>
      </c>
      <c r="O10" s="42">
        <f>P10/P9</f>
        <v>0.10363326343000004</v>
      </c>
      <c r="P10" s="30">
        <v>125769.74303170177</v>
      </c>
      <c r="Q10" s="42">
        <f>R10/R9</f>
        <v>0.10335394198000002</v>
      </c>
      <c r="R10" s="30">
        <v>125430.75740269595</v>
      </c>
      <c r="S10" s="42">
        <f>T10/T9</f>
        <v>0.10336670944000026</v>
      </c>
      <c r="T10" s="3">
        <v>125446.25204322208</v>
      </c>
    </row>
    <row r="11" spans="1:20" ht="18.600000000000001" customHeight="1" x14ac:dyDescent="0.25">
      <c r="A11" s="13"/>
      <c r="B11" s="19" t="s">
        <v>7</v>
      </c>
      <c r="C11" s="42">
        <f>D11/D9</f>
        <v>2.1471065209999911E-2</v>
      </c>
      <c r="D11" s="30">
        <v>26057.370623116731</v>
      </c>
      <c r="E11" s="42">
        <f>F11/F9</f>
        <v>2.2418256790000157E-2</v>
      </c>
      <c r="F11" s="30">
        <v>27206.886113371351</v>
      </c>
      <c r="G11" s="42">
        <f>H11/H9</f>
        <v>2.2446605820000052E-2</v>
      </c>
      <c r="H11" s="30">
        <v>27241.290609575342</v>
      </c>
      <c r="I11" s="42">
        <f>J11/J9</f>
        <v>2.1817924100000424E-2</v>
      </c>
      <c r="J11" s="30">
        <v>26478.319959456916</v>
      </c>
      <c r="K11" s="42">
        <f>L11/L9</f>
        <v>2.0866563550000054E-2</v>
      </c>
      <c r="L11" s="30">
        <v>25323.744990534266</v>
      </c>
      <c r="M11" s="42">
        <f>N11/N9</f>
        <v>2.0088632450000046E-2</v>
      </c>
      <c r="N11" s="30">
        <v>24379.644695849856</v>
      </c>
      <c r="O11" s="42">
        <f>P11/P9</f>
        <v>1.9569177919999955E-2</v>
      </c>
      <c r="P11" s="30">
        <v>23749.232600423624</v>
      </c>
      <c r="Q11" s="42">
        <f>R11/R9</f>
        <v>1.8966343839999959E-2</v>
      </c>
      <c r="R11" s="30">
        <v>23017.63074959931</v>
      </c>
      <c r="S11" s="42">
        <f>T11/T9</f>
        <v>1.8410636999999945E-2</v>
      </c>
      <c r="T11" s="3">
        <v>22343.222705747932</v>
      </c>
    </row>
    <row r="12" spans="1:20" ht="18.600000000000001" customHeight="1" x14ac:dyDescent="0.25">
      <c r="A12" s="4"/>
      <c r="B12" s="17" t="s">
        <v>8</v>
      </c>
      <c r="C12" s="43">
        <f>D12/D9</f>
        <v>0.86559218234000013</v>
      </c>
      <c r="D12" s="31">
        <v>1050486.1348565535</v>
      </c>
      <c r="E12" s="43">
        <f>F12/F9</f>
        <v>0.86781091186999981</v>
      </c>
      <c r="F12" s="31">
        <v>1053178.7938890792</v>
      </c>
      <c r="G12" s="43">
        <f>H12/H9</f>
        <v>0.87007133119999991</v>
      </c>
      <c r="H12" s="31">
        <v>1055922.0478296448</v>
      </c>
      <c r="I12" s="43">
        <f>J12/J9</f>
        <v>0.87231840978999964</v>
      </c>
      <c r="J12" s="31">
        <v>1058649.1113947828</v>
      </c>
      <c r="K12" s="43">
        <f>L12/L9</f>
        <v>0.87447460468000004</v>
      </c>
      <c r="L12" s="31">
        <v>1061265.8781380667</v>
      </c>
      <c r="M12" s="43">
        <f>N12/N9</f>
        <v>0.87588872166999998</v>
      </c>
      <c r="N12" s="31">
        <v>1062982.0561735986</v>
      </c>
      <c r="O12" s="43">
        <f>P12/P9</f>
        <v>0.87679755865000009</v>
      </c>
      <c r="P12" s="31">
        <v>1064085.0243678747</v>
      </c>
      <c r="Q12" s="43">
        <f>R12/R9</f>
        <v>0.87767971418000001</v>
      </c>
      <c r="R12" s="31">
        <v>1065155.6118477047</v>
      </c>
      <c r="S12" s="43">
        <f>T12/T9</f>
        <v>0.87822265355999984</v>
      </c>
      <c r="T12" s="5">
        <v>1065814.52525103</v>
      </c>
    </row>
    <row r="13" spans="1:20" ht="18.600000000000001" customHeight="1" x14ac:dyDescent="0.25">
      <c r="A13" s="13" t="s">
        <v>1</v>
      </c>
      <c r="B13" s="19" t="s">
        <v>9</v>
      </c>
      <c r="C13" s="41">
        <f>SUM(C14:C16)</f>
        <v>1.0000000000000002</v>
      </c>
      <c r="D13" s="30">
        <v>2251803</v>
      </c>
      <c r="E13" s="41">
        <f>SUM(E14:E16)</f>
        <v>1</v>
      </c>
      <c r="F13" s="30">
        <v>2251803</v>
      </c>
      <c r="G13" s="41">
        <f>SUM(G14:G16)</f>
        <v>1</v>
      </c>
      <c r="H13" s="30">
        <v>2251803</v>
      </c>
      <c r="I13" s="41">
        <f>SUM(I14:I16)</f>
        <v>1</v>
      </c>
      <c r="J13" s="30">
        <v>2251803</v>
      </c>
      <c r="K13" s="41">
        <f>SUM(K14:K16)</f>
        <v>1</v>
      </c>
      <c r="L13" s="30">
        <v>2251803</v>
      </c>
      <c r="M13" s="41">
        <f>SUM(M14:M16)</f>
        <v>1</v>
      </c>
      <c r="N13" s="30">
        <v>2251803</v>
      </c>
      <c r="O13" s="41">
        <f>SUM(O14:O16)</f>
        <v>1</v>
      </c>
      <c r="P13" s="30">
        <v>2251803</v>
      </c>
      <c r="Q13" s="41">
        <f>SUM(Q14:Q16)</f>
        <v>1</v>
      </c>
      <c r="R13" s="30">
        <v>2251803</v>
      </c>
      <c r="S13" s="41">
        <f>SUM(S14:S16)</f>
        <v>1</v>
      </c>
      <c r="T13" s="3">
        <v>2251803</v>
      </c>
    </row>
    <row r="14" spans="1:20" ht="18.600000000000001" customHeight="1" x14ac:dyDescent="0.25">
      <c r="A14" s="1"/>
      <c r="B14" s="19" t="s">
        <v>5</v>
      </c>
      <c r="C14" s="42">
        <f>D14/D13</f>
        <v>0.12095190220000021</v>
      </c>
      <c r="D14" s="30">
        <v>272359.85622966709</v>
      </c>
      <c r="E14" s="42">
        <f>F14/F13</f>
        <v>0.11824615817999994</v>
      </c>
      <c r="F14" s="30">
        <v>266267.0537281984</v>
      </c>
      <c r="G14" s="42">
        <f>H14/H13</f>
        <v>0.11633522102000007</v>
      </c>
      <c r="H14" s="30">
        <v>261963.99969849922</v>
      </c>
      <c r="I14" s="42">
        <f>J14/J13</f>
        <v>0.11505515907000011</v>
      </c>
      <c r="J14" s="30">
        <v>259081.55235930346</v>
      </c>
      <c r="K14" s="42">
        <f>L14/L13</f>
        <v>0.11424727257000007</v>
      </c>
      <c r="L14" s="30">
        <v>257262.35111494386</v>
      </c>
      <c r="M14" s="42">
        <f>N14/N13</f>
        <v>0.11384223934000004</v>
      </c>
      <c r="N14" s="30">
        <v>256350.29607253009</v>
      </c>
      <c r="O14" s="42">
        <f>P14/P13</f>
        <v>0.11357192653000006</v>
      </c>
      <c r="P14" s="30">
        <v>255741.60487603373</v>
      </c>
      <c r="Q14" s="42">
        <f>R14/R13</f>
        <v>0.11337093588000004</v>
      </c>
      <c r="R14" s="30">
        <v>255289.01352739171</v>
      </c>
      <c r="S14" s="42">
        <f>T14/T13</f>
        <v>0.11342315075999999</v>
      </c>
      <c r="T14" s="3">
        <v>255406.59115082026</v>
      </c>
    </row>
    <row r="15" spans="1:20" ht="18.600000000000001" customHeight="1" x14ac:dyDescent="0.25">
      <c r="A15" s="13"/>
      <c r="B15" s="19" t="s">
        <v>7</v>
      </c>
      <c r="C15" s="42">
        <f>D15/D13</f>
        <v>1.5447505030000242E-2</v>
      </c>
      <c r="D15" s="30">
        <v>34784.738169069635</v>
      </c>
      <c r="E15" s="42">
        <f>F15/F13</f>
        <v>1.6435018760000017E-2</v>
      </c>
      <c r="F15" s="30">
        <v>37008.424548824318</v>
      </c>
      <c r="G15" s="42">
        <f>H15/H13</f>
        <v>1.6656500859999982E-2</v>
      </c>
      <c r="H15" s="30">
        <v>37507.158606050536</v>
      </c>
      <c r="I15" s="42">
        <f>J15/J13</f>
        <v>1.6380084229999672E-2</v>
      </c>
      <c r="J15" s="30">
        <v>36884.722809365951</v>
      </c>
      <c r="K15" s="42">
        <f>L15/L13</f>
        <v>1.5730461500000171E-2</v>
      </c>
      <c r="L15" s="30">
        <v>35421.900397084886</v>
      </c>
      <c r="M15" s="42">
        <f>N15/N13</f>
        <v>1.5060347339999869E-2</v>
      </c>
      <c r="N15" s="30">
        <v>33912.935321253724</v>
      </c>
      <c r="O15" s="42">
        <f>P15/P13</f>
        <v>1.4606047419999945E-2</v>
      </c>
      <c r="P15" s="30">
        <v>32889.941398498137</v>
      </c>
      <c r="Q15" s="42">
        <f>R15/R13</f>
        <v>1.4130384079999928E-2</v>
      </c>
      <c r="R15" s="30">
        <v>31818.841262496077</v>
      </c>
      <c r="S15" s="42">
        <f>T15/T13</f>
        <v>1.360858168000006E-2</v>
      </c>
      <c r="T15" s="3">
        <v>30643.845052769175</v>
      </c>
    </row>
    <row r="16" spans="1:20" ht="18.600000000000001" customHeight="1" x14ac:dyDescent="0.25">
      <c r="A16" s="4"/>
      <c r="B16" s="17" t="s">
        <v>8</v>
      </c>
      <c r="C16" s="43">
        <f>D16/D13</f>
        <v>0.86360059276999968</v>
      </c>
      <c r="D16" s="31">
        <v>1944658.4056012635</v>
      </c>
      <c r="E16" s="43">
        <f>F16/F13</f>
        <v>0.86531882306000008</v>
      </c>
      <c r="F16" s="30">
        <v>1948527.5217229773</v>
      </c>
      <c r="G16" s="43">
        <f>H16/H13</f>
        <v>0.86700827811999992</v>
      </c>
      <c r="H16" s="31">
        <v>1952331.8416954502</v>
      </c>
      <c r="I16" s="43">
        <f>J16/J13</f>
        <v>0.86856475670000022</v>
      </c>
      <c r="J16" s="31">
        <v>1955836.7248313306</v>
      </c>
      <c r="K16" s="43">
        <f>L16/L13</f>
        <v>0.87002226592999987</v>
      </c>
      <c r="L16" s="31">
        <v>1959118.7484879715</v>
      </c>
      <c r="M16" s="43">
        <f>N16/N13</f>
        <v>0.87109741332000012</v>
      </c>
      <c r="N16" s="31">
        <v>1961539.7686062162</v>
      </c>
      <c r="O16" s="43">
        <f>P16/P13</f>
        <v>0.87182202605000003</v>
      </c>
      <c r="P16" s="31">
        <v>1963171.4537254681</v>
      </c>
      <c r="Q16" s="43">
        <f>R16/R13</f>
        <v>0.87249868004000009</v>
      </c>
      <c r="R16" s="31">
        <v>1964695.1452101122</v>
      </c>
      <c r="S16" s="43">
        <f>T16/T13</f>
        <v>0.8729682675599999</v>
      </c>
      <c r="T16" s="5">
        <v>1965752.5637964103</v>
      </c>
    </row>
    <row r="17" spans="1:20" ht="18.600000000000001" customHeight="1" x14ac:dyDescent="0.25">
      <c r="A17" s="13" t="s">
        <v>2</v>
      </c>
      <c r="B17" s="19" t="s">
        <v>9</v>
      </c>
      <c r="C17" s="41">
        <f>SUM(C18:C20)</f>
        <v>1</v>
      </c>
      <c r="D17" s="30">
        <v>2329884</v>
      </c>
      <c r="E17" s="41">
        <f>SUM(E18:E20)</f>
        <v>1</v>
      </c>
      <c r="F17" s="29">
        <v>2329884</v>
      </c>
      <c r="G17" s="41">
        <f>SUM(G18:G20)</f>
        <v>1</v>
      </c>
      <c r="H17" s="30">
        <v>2329884</v>
      </c>
      <c r="I17" s="41">
        <f>SUM(I18:I20)</f>
        <v>1</v>
      </c>
      <c r="J17" s="30">
        <v>2329884</v>
      </c>
      <c r="K17" s="41">
        <f>SUM(K18:K20)</f>
        <v>1</v>
      </c>
      <c r="L17" s="30">
        <v>2329884</v>
      </c>
      <c r="M17" s="41">
        <f>SUM(M18:M20)</f>
        <v>1</v>
      </c>
      <c r="N17" s="30">
        <v>2329884</v>
      </c>
      <c r="O17" s="41">
        <f>SUM(O18:O20)</f>
        <v>1</v>
      </c>
      <c r="P17" s="30">
        <v>2329884</v>
      </c>
      <c r="Q17" s="41">
        <f>SUM(Q18:Q20)</f>
        <v>1</v>
      </c>
      <c r="R17" s="30">
        <v>2329884</v>
      </c>
      <c r="S17" s="41">
        <f>SUM(S18:S20)</f>
        <v>1</v>
      </c>
      <c r="T17" s="3">
        <v>2329884</v>
      </c>
    </row>
    <row r="18" spans="1:20" ht="18.600000000000001" customHeight="1" x14ac:dyDescent="0.25">
      <c r="A18" s="1"/>
      <c r="B18" s="19" t="s">
        <v>5</v>
      </c>
      <c r="C18" s="42">
        <f>D18/D17</f>
        <v>3.8097178449999894E-2</v>
      </c>
      <c r="D18" s="30">
        <v>88762.006515799556</v>
      </c>
      <c r="E18" s="42">
        <f>F18/F17</f>
        <v>3.6544234219999923E-2</v>
      </c>
      <c r="F18" s="30">
        <v>85143.826601430308</v>
      </c>
      <c r="G18" s="42">
        <f>H18/H17</f>
        <v>3.5501968869999991E-2</v>
      </c>
      <c r="H18" s="30">
        <v>82715.469238711055</v>
      </c>
      <c r="I18" s="42">
        <f>J18/J17</f>
        <v>3.4843602370000087E-2</v>
      </c>
      <c r="J18" s="30">
        <v>81181.551664225291</v>
      </c>
      <c r="K18" s="42">
        <f>L18/L17</f>
        <v>3.4434347509999887E-2</v>
      </c>
      <c r="L18" s="30">
        <v>80228.03531398857</v>
      </c>
      <c r="M18" s="42">
        <f>N18/N17</f>
        <v>3.4229720090000006E-2</v>
      </c>
      <c r="N18" s="30">
        <v>79751.277162169572</v>
      </c>
      <c r="O18" s="42">
        <f>P18/P17</f>
        <v>3.4100715840000038E-2</v>
      </c>
      <c r="P18" s="30">
        <v>79450.712224162649</v>
      </c>
      <c r="Q18" s="42">
        <f>R18/R17</f>
        <v>3.4000626339999847E-2</v>
      </c>
      <c r="R18" s="30">
        <v>79217.515299544204</v>
      </c>
      <c r="S18" s="42">
        <f>T18/T17</f>
        <v>3.3977715009999937E-2</v>
      </c>
      <c r="T18" s="3">
        <v>79164.134558358695</v>
      </c>
    </row>
    <row r="19" spans="1:20" ht="18.600000000000001" customHeight="1" x14ac:dyDescent="0.25">
      <c r="A19" s="13"/>
      <c r="B19" s="19" t="s">
        <v>7</v>
      </c>
      <c r="C19" s="42">
        <f>D19/D17</f>
        <v>8.3616994499998831E-3</v>
      </c>
      <c r="D19" s="30">
        <v>19481.789761363529</v>
      </c>
      <c r="E19" s="42">
        <f>F19/F17</f>
        <v>9.3861711100004103E-3</v>
      </c>
      <c r="F19" s="30">
        <v>21868.689890452195</v>
      </c>
      <c r="G19" s="42">
        <f>H19/H17</f>
        <v>9.8230061700000856E-3</v>
      </c>
      <c r="H19" s="30">
        <v>22886.464907384478</v>
      </c>
      <c r="I19" s="42">
        <f>J19/J17</f>
        <v>9.8897324999998037E-3</v>
      </c>
      <c r="J19" s="30">
        <v>23041.929516029544</v>
      </c>
      <c r="K19" s="42">
        <f>L19/L17</f>
        <v>9.7500520400000418E-3</v>
      </c>
      <c r="L19" s="30">
        <v>22716.490247163456</v>
      </c>
      <c r="M19" s="42">
        <f>N19/N17</f>
        <v>9.4782534499996979E-3</v>
      </c>
      <c r="N19" s="30">
        <v>22083.231061099097</v>
      </c>
      <c r="O19" s="42">
        <f>P19/P17</f>
        <v>9.2131274699999502E-3</v>
      </c>
      <c r="P19" s="30">
        <v>21465.518282313365</v>
      </c>
      <c r="Q19" s="42">
        <f>R19/R17</f>
        <v>8.900848230000322E-3</v>
      </c>
      <c r="R19" s="30">
        <v>20737.94387750607</v>
      </c>
      <c r="S19" s="42">
        <f>T19/T17</f>
        <v>8.4113604600000186E-3</v>
      </c>
      <c r="T19" s="3">
        <v>19597.494153986685</v>
      </c>
    </row>
    <row r="20" spans="1:20" ht="18.600000000000001" customHeight="1" x14ac:dyDescent="0.25">
      <c r="A20" s="4"/>
      <c r="B20" s="17" t="s">
        <v>8</v>
      </c>
      <c r="C20" s="43">
        <f>D20/D17</f>
        <v>0.95354112210000019</v>
      </c>
      <c r="D20" s="31">
        <v>2221640.2037228369</v>
      </c>
      <c r="E20" s="43">
        <f>F20/F17</f>
        <v>0.95406959466999963</v>
      </c>
      <c r="F20" s="31">
        <v>2222871.4835081175</v>
      </c>
      <c r="G20" s="43">
        <f>H20/H17</f>
        <v>0.9546750249599999</v>
      </c>
      <c r="H20" s="31">
        <v>2224282.0658539045</v>
      </c>
      <c r="I20" s="43">
        <f>J20/J17</f>
        <v>0.95526666513000014</v>
      </c>
      <c r="J20" s="31">
        <v>2225660.5188197452</v>
      </c>
      <c r="K20" s="43">
        <f>L20/L17</f>
        <v>0.95581560045000002</v>
      </c>
      <c r="L20" s="31">
        <v>2226939.474438848</v>
      </c>
      <c r="M20" s="43">
        <f>N20/N17</f>
        <v>0.95629202646000033</v>
      </c>
      <c r="N20" s="31">
        <v>2228049.4917767313</v>
      </c>
      <c r="O20" s="43">
        <f>P20/P17</f>
        <v>0.95668615669000001</v>
      </c>
      <c r="P20" s="31">
        <v>2228967.769493524</v>
      </c>
      <c r="Q20" s="43">
        <f>R20/R17</f>
        <v>0.95709852542999985</v>
      </c>
      <c r="R20" s="31">
        <v>2229928.5408229497</v>
      </c>
      <c r="S20" s="43">
        <f>T20/T17</f>
        <v>0.95761092453000007</v>
      </c>
      <c r="T20" s="5">
        <v>2231122.3712876546</v>
      </c>
    </row>
    <row r="21" spans="1:20" ht="18.600000000000001" customHeight="1" x14ac:dyDescent="0.25">
      <c r="A21" s="13" t="s">
        <v>3</v>
      </c>
      <c r="B21" s="19" t="s">
        <v>9</v>
      </c>
      <c r="C21" s="41">
        <f>SUM(C22:C24)</f>
        <v>1</v>
      </c>
      <c r="D21" s="30">
        <v>783582</v>
      </c>
      <c r="E21" s="41">
        <f>SUM(E22:E24)</f>
        <v>1</v>
      </c>
      <c r="F21" s="30">
        <v>783582</v>
      </c>
      <c r="G21" s="41">
        <f>SUM(G22:G24)</f>
        <v>1</v>
      </c>
      <c r="H21" s="30">
        <v>783582</v>
      </c>
      <c r="I21" s="41">
        <f>SUM(I22:I24)</f>
        <v>1</v>
      </c>
      <c r="J21" s="30">
        <v>783582</v>
      </c>
      <c r="K21" s="41">
        <f>SUM(K22:K24)</f>
        <v>1</v>
      </c>
      <c r="L21" s="30">
        <v>783582</v>
      </c>
      <c r="M21" s="41">
        <f>SUM(M22:M24)</f>
        <v>1</v>
      </c>
      <c r="N21" s="30">
        <v>783582</v>
      </c>
      <c r="O21" s="41">
        <f>SUM(O22:O24)</f>
        <v>1</v>
      </c>
      <c r="P21" s="30">
        <v>783582</v>
      </c>
      <c r="Q21" s="41">
        <f>SUM(Q22:Q24)</f>
        <v>1</v>
      </c>
      <c r="R21" s="30">
        <v>783582</v>
      </c>
      <c r="S21" s="41">
        <f>SUM(S22:S24)</f>
        <v>1</v>
      </c>
      <c r="T21" s="3">
        <v>783582</v>
      </c>
    </row>
    <row r="22" spans="1:20" ht="18.600000000000001" customHeight="1" x14ac:dyDescent="0.25">
      <c r="A22" s="1"/>
      <c r="B22" s="19" t="s">
        <v>5</v>
      </c>
      <c r="C22" s="42">
        <f>D22/D21</f>
        <v>1.1150953629999976E-2</v>
      </c>
      <c r="D22" s="30">
        <v>8737.686547302641</v>
      </c>
      <c r="E22" s="42">
        <f>F22/F21</f>
        <v>1.0339813119999987E-2</v>
      </c>
      <c r="F22" s="30">
        <v>8102.0914441958303</v>
      </c>
      <c r="G22" s="42">
        <f>H22/H21</f>
        <v>9.7757075499999846E-3</v>
      </c>
      <c r="H22" s="30">
        <v>7660.0684734440874</v>
      </c>
      <c r="I22" s="42">
        <f>J22/J21</f>
        <v>9.3911480000000054E-3</v>
      </c>
      <c r="J22" s="30">
        <v>7358.7345321360044</v>
      </c>
      <c r="K22" s="42">
        <f>L22/L21</f>
        <v>9.1555734400000695E-3</v>
      </c>
      <c r="L22" s="30">
        <v>7174.142547262134</v>
      </c>
      <c r="M22" s="42">
        <f>N22/N21</f>
        <v>9.0498832300000623E-3</v>
      </c>
      <c r="N22" s="30">
        <v>7091.325601129909</v>
      </c>
      <c r="O22" s="42">
        <f>P22/P21</f>
        <v>8.9709339200000817E-3</v>
      </c>
      <c r="P22" s="30">
        <v>7029.4623429015046</v>
      </c>
      <c r="Q22" s="42">
        <f>R22/R21</f>
        <v>8.9187255000000073E-3</v>
      </c>
      <c r="R22" s="30">
        <v>6988.5527647410054</v>
      </c>
      <c r="S22" s="42">
        <f>T22/T21</f>
        <v>8.8802602499999488E-3</v>
      </c>
      <c r="T22" s="3">
        <v>6958.4120872154599</v>
      </c>
    </row>
    <row r="23" spans="1:20" ht="18.600000000000001" customHeight="1" x14ac:dyDescent="0.25">
      <c r="A23" s="13"/>
      <c r="B23" s="19" t="s">
        <v>7</v>
      </c>
      <c r="C23" s="42">
        <f>D23/D21</f>
        <v>6.2013411100000143E-3</v>
      </c>
      <c r="D23" s="30">
        <v>4859.2592696560314</v>
      </c>
      <c r="E23" s="42">
        <f>F23/F21</f>
        <v>6.7094181499999309E-3</v>
      </c>
      <c r="F23" s="30">
        <v>5257.3792928132461</v>
      </c>
      <c r="G23" s="42">
        <f>H23/H21</f>
        <v>6.9806472299999882E-3</v>
      </c>
      <c r="H23" s="30">
        <v>5469.9095177778509</v>
      </c>
      <c r="I23" s="42">
        <f>J23/J21</f>
        <v>7.1232653499999164E-3</v>
      </c>
      <c r="J23" s="30">
        <v>5581.6625094836345</v>
      </c>
      <c r="K23" s="42">
        <f>L23/L21</f>
        <v>7.1309056099998309E-3</v>
      </c>
      <c r="L23" s="30">
        <v>5587.6492796948878</v>
      </c>
      <c r="M23" s="42">
        <f>N23/N21</f>
        <v>6.9933809999998377E-3</v>
      </c>
      <c r="N23" s="30">
        <v>5479.8874707418727</v>
      </c>
      <c r="O23" s="42">
        <f>P23/P21</f>
        <v>6.8838706499999005E-3</v>
      </c>
      <c r="P23" s="30">
        <v>5394.0771316682221</v>
      </c>
      <c r="Q23" s="42">
        <f>R23/R21</f>
        <v>6.6877707500003119E-3</v>
      </c>
      <c r="R23" s="30">
        <v>5240.4167798267445</v>
      </c>
      <c r="S23" s="42">
        <f>T23/T21</f>
        <v>6.3383175500001474E-3</v>
      </c>
      <c r="T23" s="3">
        <v>4966.5915424642153</v>
      </c>
    </row>
    <row r="24" spans="1:20" ht="18.600000000000001" customHeight="1" x14ac:dyDescent="0.25">
      <c r="A24" s="4"/>
      <c r="B24" s="17" t="s">
        <v>8</v>
      </c>
      <c r="C24" s="43">
        <f>D24/D21</f>
        <v>0.98264770526</v>
      </c>
      <c r="D24" s="31">
        <v>769985.05418304133</v>
      </c>
      <c r="E24" s="43">
        <f>F24/F21</f>
        <v>0.98295076873000009</v>
      </c>
      <c r="F24" s="31">
        <v>770222.52926299092</v>
      </c>
      <c r="G24" s="43">
        <f>H24/H21</f>
        <v>0.98324364522000007</v>
      </c>
      <c r="H24" s="31">
        <v>770452.02200877806</v>
      </c>
      <c r="I24" s="43">
        <f>J24/J21</f>
        <v>0.98348558665000008</v>
      </c>
      <c r="J24" s="31">
        <v>770641.60295838036</v>
      </c>
      <c r="K24" s="43">
        <f>L24/L21</f>
        <v>0.98371352095000009</v>
      </c>
      <c r="L24" s="31">
        <v>770820.20817304298</v>
      </c>
      <c r="M24" s="43">
        <f>N24/N21</f>
        <v>0.98395673577000009</v>
      </c>
      <c r="N24" s="31">
        <v>771010.78692812822</v>
      </c>
      <c r="O24" s="43">
        <f>P24/P21</f>
        <v>0.98414519543000001</v>
      </c>
      <c r="P24" s="31">
        <v>771158.46052543027</v>
      </c>
      <c r="Q24" s="43">
        <f>R24/R21</f>
        <v>0.98439350374999968</v>
      </c>
      <c r="R24" s="31">
        <v>771353.03045543225</v>
      </c>
      <c r="S24" s="43">
        <f>T24/T21</f>
        <v>0.98478142219999987</v>
      </c>
      <c r="T24" s="5">
        <v>771656.99637032032</v>
      </c>
    </row>
    <row r="25" spans="1:20" ht="18.600000000000001" customHeight="1" x14ac:dyDescent="0.25">
      <c r="A25" s="13" t="s">
        <v>4</v>
      </c>
      <c r="B25" s="19" t="s">
        <v>9</v>
      </c>
      <c r="C25" s="41">
        <f>SUM(C26:C28)</f>
        <v>1.0000023575286499</v>
      </c>
      <c r="D25" s="30">
        <v>424173</v>
      </c>
      <c r="E25" s="41">
        <f>SUM(E26:E28)</f>
        <v>1.0000023575286499</v>
      </c>
      <c r="F25" s="30">
        <v>424173</v>
      </c>
      <c r="G25" s="41">
        <f>SUM(G26:G28)</f>
        <v>1.0000023575286499</v>
      </c>
      <c r="H25" s="30">
        <v>424173</v>
      </c>
      <c r="I25" s="41">
        <f>SUM(I26:I28)</f>
        <v>1.0000023575286499</v>
      </c>
      <c r="J25" s="30">
        <v>424173</v>
      </c>
      <c r="K25" s="41">
        <f>SUM(K26:K28)</f>
        <v>1.0000023575286499</v>
      </c>
      <c r="L25" s="30">
        <v>424173</v>
      </c>
      <c r="M25" s="41">
        <f>SUM(M26:M28)</f>
        <v>1.0000023575286499</v>
      </c>
      <c r="N25" s="30">
        <v>424173</v>
      </c>
      <c r="O25" s="41">
        <f>SUM(O26:O28)</f>
        <v>1.0000023575286499</v>
      </c>
      <c r="P25" s="30">
        <v>424173</v>
      </c>
      <c r="Q25" s="41">
        <f>SUM(Q26:Q28)</f>
        <v>1.0000023575286499</v>
      </c>
      <c r="R25" s="30">
        <v>424173</v>
      </c>
      <c r="S25" s="41">
        <f>SUM(S26:S28)</f>
        <v>1.0000023575286499</v>
      </c>
      <c r="T25" s="3">
        <v>424173</v>
      </c>
    </row>
    <row r="26" spans="1:20" ht="18.600000000000001" customHeight="1" x14ac:dyDescent="0.25">
      <c r="A26" s="13"/>
      <c r="B26" s="19" t="s">
        <v>5</v>
      </c>
      <c r="C26" s="42">
        <f>D26/D25</f>
        <v>2.0121090775936126E-2</v>
      </c>
      <c r="D26" s="30">
        <v>8534.823437701154</v>
      </c>
      <c r="E26" s="42">
        <f>F26/F25</f>
        <v>1.9470837422948816E-2</v>
      </c>
      <c r="F26" s="30">
        <v>8259.003522204468</v>
      </c>
      <c r="G26" s="42">
        <f>H26/H25</f>
        <v>1.8889515512469077E-2</v>
      </c>
      <c r="H26" s="30">
        <v>8012.4224634705461</v>
      </c>
      <c r="I26" s="42">
        <f>J26/J25</f>
        <v>1.8590812548269837E-2</v>
      </c>
      <c r="J26" s="30">
        <v>7885.7207310372614</v>
      </c>
      <c r="K26" s="42">
        <f>L26/L25</f>
        <v>1.8349552469493626E-2</v>
      </c>
      <c r="L26" s="30">
        <v>7783.3847196425195</v>
      </c>
      <c r="M26" s="42">
        <f>N26/N25</f>
        <v>1.8188712410309563E-2</v>
      </c>
      <c r="N26" s="30">
        <v>7715.1607092182385</v>
      </c>
      <c r="O26" s="42">
        <f>P26/P25</f>
        <v>1.8115185536968188E-2</v>
      </c>
      <c r="P26" s="30">
        <v>7683.9725947724073</v>
      </c>
      <c r="Q26" s="42">
        <f>R26/R25</f>
        <v>1.803246779195912E-2</v>
      </c>
      <c r="R26" s="30">
        <v>7648.8859607186751</v>
      </c>
      <c r="S26" s="42">
        <f>T26/T25</f>
        <v>1.7935791814043384E-2</v>
      </c>
      <c r="T26" s="3">
        <v>7607.8786211382248</v>
      </c>
    </row>
    <row r="27" spans="1:20" ht="18.600000000000001" customHeight="1" x14ac:dyDescent="0.25">
      <c r="A27" s="13"/>
      <c r="B27" s="19" t="s">
        <v>7</v>
      </c>
      <c r="C27" s="42">
        <f>D27/D25</f>
        <v>6.0820517585772902E-3</v>
      </c>
      <c r="D27" s="30">
        <v>2579.8421405910049</v>
      </c>
      <c r="E27" s="42">
        <f>F27/F25</f>
        <v>6.5990376573836721E-3</v>
      </c>
      <c r="F27" s="30">
        <v>2799.1336002454045</v>
      </c>
      <c r="G27" s="42">
        <f>H27/H25</f>
        <v>6.9092291786673182E-3</v>
      </c>
      <c r="H27" s="30">
        <v>2930.7084684028523</v>
      </c>
      <c r="I27" s="42">
        <f>J27/J25</f>
        <v>7.0080309415947199E-3</v>
      </c>
      <c r="J27" s="30">
        <v>2972.6175085890573</v>
      </c>
      <c r="K27" s="42">
        <f>L27/L25</f>
        <v>7.1091303999390567E-3</v>
      </c>
      <c r="L27" s="30">
        <v>3015.5011691333493</v>
      </c>
      <c r="M27" s="42">
        <f>N27/N25</f>
        <v>7.0149240778454077E-3</v>
      </c>
      <c r="N27" s="30">
        <v>2975.5413908719202</v>
      </c>
      <c r="O27" s="42">
        <f>P27/P25</f>
        <v>6.9276109020028082E-3</v>
      </c>
      <c r="P27" s="30">
        <v>2938.5054991352372</v>
      </c>
      <c r="Q27" s="42">
        <f>R27/R25</f>
        <v>6.7323051115650116E-3</v>
      </c>
      <c r="R27" s="30">
        <v>2855.6620560878655</v>
      </c>
      <c r="S27" s="42">
        <f>T27/T25</f>
        <v>6.5204387020847314E-3</v>
      </c>
      <c r="T27" s="3">
        <v>2765.7940455793869</v>
      </c>
    </row>
    <row r="28" spans="1:20" ht="18.600000000000001" customHeight="1" thickBot="1" x14ac:dyDescent="0.3">
      <c r="A28" s="13"/>
      <c r="B28" s="20" t="s">
        <v>8</v>
      </c>
      <c r="C28" s="44">
        <f>D28/D25</f>
        <v>0.97379921499413646</v>
      </c>
      <c r="D28" s="32">
        <v>413059.33442170784</v>
      </c>
      <c r="E28" s="44">
        <f>F28/F25</f>
        <v>0.97393248244831743</v>
      </c>
      <c r="F28" s="32">
        <v>413115.86287755013</v>
      </c>
      <c r="G28" s="44">
        <f>H28/H25</f>
        <v>0.97420361283751344</v>
      </c>
      <c r="H28" s="32">
        <v>413230.8690681266</v>
      </c>
      <c r="I28" s="44">
        <f>J28/J25</f>
        <v>0.97440351403878533</v>
      </c>
      <c r="J28" s="32">
        <v>413315.66176037368</v>
      </c>
      <c r="K28" s="44">
        <f>L28/L25</f>
        <v>0.97454367465921721</v>
      </c>
      <c r="L28" s="32">
        <v>413375.11411122413</v>
      </c>
      <c r="M28" s="44">
        <f>N28/N25</f>
        <v>0.97479872104049492</v>
      </c>
      <c r="N28" s="32">
        <v>413483.29789990984</v>
      </c>
      <c r="O28" s="44">
        <f>P28/P25</f>
        <v>0.97495956108967885</v>
      </c>
      <c r="P28" s="32">
        <v>413551.52190609236</v>
      </c>
      <c r="Q28" s="44">
        <f>R28/R25</f>
        <v>0.97523758462512578</v>
      </c>
      <c r="R28" s="32">
        <v>413669.45198319346</v>
      </c>
      <c r="S28" s="44">
        <f>T28/T25</f>
        <v>0.97554612701252175</v>
      </c>
      <c r="T28" s="14">
        <v>413800.32733328239</v>
      </c>
    </row>
    <row r="29" spans="1:20" ht="18.600000000000001" customHeight="1" x14ac:dyDescent="0.25">
      <c r="A29" s="50" t="s">
        <v>10</v>
      </c>
      <c r="B29" s="50"/>
      <c r="C29" s="24"/>
      <c r="D29" s="33"/>
      <c r="E29" s="24"/>
      <c r="F29" s="33"/>
      <c r="G29" s="24"/>
      <c r="H29" s="33"/>
      <c r="I29" s="24"/>
      <c r="J29" s="33"/>
      <c r="K29" s="24"/>
      <c r="L29" s="33"/>
      <c r="M29" s="24"/>
      <c r="N29" s="33"/>
      <c r="O29" s="24"/>
      <c r="P29" s="33"/>
    </row>
    <row r="30" spans="1:20" ht="27" customHeight="1" x14ac:dyDescent="0.25">
      <c r="A30" s="51" t="s">
        <v>13</v>
      </c>
      <c r="B30" s="52"/>
      <c r="C30" s="23"/>
      <c r="E30" s="23"/>
      <c r="G30" s="23"/>
      <c r="I30" s="23"/>
      <c r="K30" s="23"/>
      <c r="M30" s="23"/>
      <c r="O30" s="23"/>
    </row>
    <row r="34" s="1" customFormat="1" ht="18.600000000000001" customHeight="1" x14ac:dyDescent="0.25"/>
    <row r="35" s="1" customFormat="1" ht="18.600000000000001" customHeight="1" x14ac:dyDescent="0.25"/>
    <row r="36" s="1" customFormat="1" ht="18.600000000000001" customHeight="1" x14ac:dyDescent="0.25"/>
    <row r="37" s="1" customFormat="1" ht="18.600000000000001" customHeight="1" x14ac:dyDescent="0.25"/>
    <row r="38" s="1" customFormat="1" ht="18.600000000000001" customHeight="1" x14ac:dyDescent="0.25"/>
    <row r="39" s="1" customFormat="1" ht="18.600000000000001" customHeight="1" x14ac:dyDescent="0.25"/>
  </sheetData>
  <mergeCells count="21">
    <mergeCell ref="M3:N3"/>
    <mergeCell ref="O2:P2"/>
    <mergeCell ref="O3:P3"/>
    <mergeCell ref="Q3:R3"/>
    <mergeCell ref="A1:B1"/>
    <mergeCell ref="S2:T2"/>
    <mergeCell ref="S3:T3"/>
    <mergeCell ref="A29:B29"/>
    <mergeCell ref="A30:B30"/>
    <mergeCell ref="Q2:R2"/>
    <mergeCell ref="C2:D2"/>
    <mergeCell ref="C3:D3"/>
    <mergeCell ref="E2:F2"/>
    <mergeCell ref="E3:F3"/>
    <mergeCell ref="G2:H2"/>
    <mergeCell ref="G3:H3"/>
    <mergeCell ref="I2:J2"/>
    <mergeCell ref="I3:J3"/>
    <mergeCell ref="K2:L2"/>
    <mergeCell ref="K3:L3"/>
    <mergeCell ref="M2:N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2022-03-16T15:56:16Z</dcterms:modified>
</cp:coreProperties>
</file>