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e Prud'homme\Dropbox\EnqueteCOVID\Vaccination\"/>
    </mc:Choice>
  </mc:AlternateContent>
  <xr:revisionPtr revIDLastSave="0" documentId="13_ncr:1_{4B708862-0066-4170-B9F7-C1280030D5B6}" xr6:coauthVersionLast="47" xr6:coauthVersionMax="47" xr10:uidLastSave="{00000000-0000-0000-0000-000000000000}"/>
  <bookViews>
    <workbookView xWindow="-120" yWindow="-120" windowWidth="29040" windowHeight="15720" xr2:uid="{F68992BC-3D97-46EB-BD5B-2F68FCC43DD4}"/>
  </bookViews>
  <sheets>
    <sheet name="Vaccination" sheetId="5" r:id="rId1"/>
    <sheet name="Vaccination_vierge" sheetId="8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8" i="8" l="1"/>
  <c r="AE28" i="8" s="1"/>
  <c r="AD28" i="8"/>
  <c r="AC28" i="8" s="1"/>
  <c r="AB28" i="8"/>
  <c r="AA28" i="8" s="1"/>
  <c r="Z28" i="8"/>
  <c r="Y28" i="8"/>
  <c r="X28" i="8"/>
  <c r="W28" i="8" s="1"/>
  <c r="V28" i="8"/>
  <c r="U28" i="8"/>
  <c r="T28" i="8"/>
  <c r="S28" i="8" s="1"/>
  <c r="R28" i="8"/>
  <c r="Q28" i="8" s="1"/>
  <c r="P28" i="8"/>
  <c r="O28" i="8" s="1"/>
  <c r="N28" i="8"/>
  <c r="M28" i="8" s="1"/>
  <c r="L28" i="8"/>
  <c r="K28" i="8" s="1"/>
  <c r="J28" i="8"/>
  <c r="I28" i="8" s="1"/>
  <c r="H28" i="8"/>
  <c r="G28" i="8" s="1"/>
  <c r="F28" i="8"/>
  <c r="E28" i="8" s="1"/>
  <c r="D28" i="8"/>
  <c r="C28" i="8" s="1"/>
  <c r="AF27" i="8"/>
  <c r="AF7" i="8" s="1"/>
  <c r="AE7" i="8" s="1"/>
  <c r="AE27" i="8"/>
  <c r="AD27" i="8"/>
  <c r="AC27" i="8" s="1"/>
  <c r="AB27" i="8"/>
  <c r="AA27" i="8"/>
  <c r="Z27" i="8"/>
  <c r="Y27" i="8" s="1"/>
  <c r="X27" i="8"/>
  <c r="W27" i="8" s="1"/>
  <c r="V27" i="8"/>
  <c r="U27" i="8" s="1"/>
  <c r="T27" i="8"/>
  <c r="S27" i="8"/>
  <c r="R27" i="8"/>
  <c r="Q27" i="8" s="1"/>
  <c r="P27" i="8"/>
  <c r="O27" i="8"/>
  <c r="N27" i="8"/>
  <c r="M27" i="8" s="1"/>
  <c r="L27" i="8"/>
  <c r="K27" i="8" s="1"/>
  <c r="J27" i="8"/>
  <c r="I27" i="8" s="1"/>
  <c r="H27" i="8"/>
  <c r="G27" i="8" s="1"/>
  <c r="F27" i="8"/>
  <c r="E27" i="8" s="1"/>
  <c r="D27" i="8"/>
  <c r="C27" i="8" s="1"/>
  <c r="AF26" i="8"/>
  <c r="AE26" i="8" s="1"/>
  <c r="AD26" i="8"/>
  <c r="AC26" i="8" s="1"/>
  <c r="AB26" i="8"/>
  <c r="AA26" i="8" s="1"/>
  <c r="Z26" i="8"/>
  <c r="Y26" i="8"/>
  <c r="Y25" i="8" s="1"/>
  <c r="X26" i="8"/>
  <c r="W26" i="8" s="1"/>
  <c r="W25" i="8" s="1"/>
  <c r="V26" i="8"/>
  <c r="U26" i="8"/>
  <c r="U25" i="8" s="1"/>
  <c r="T26" i="8"/>
  <c r="S26" i="8" s="1"/>
  <c r="R26" i="8"/>
  <c r="Q26" i="8" s="1"/>
  <c r="P26" i="8"/>
  <c r="O26" i="8" s="1"/>
  <c r="N26" i="8"/>
  <c r="M26" i="8"/>
  <c r="L26" i="8"/>
  <c r="K26" i="8" s="1"/>
  <c r="J26" i="8"/>
  <c r="I26" i="8"/>
  <c r="H26" i="8"/>
  <c r="G26" i="8" s="1"/>
  <c r="F26" i="8"/>
  <c r="E26" i="8" s="1"/>
  <c r="E25" i="8" s="1"/>
  <c r="D26" i="8"/>
  <c r="C26" i="8" s="1"/>
  <c r="AF24" i="8"/>
  <c r="AE24" i="8" s="1"/>
  <c r="AD24" i="8"/>
  <c r="AC24" i="8" s="1"/>
  <c r="AB24" i="8"/>
  <c r="AA24" i="8" s="1"/>
  <c r="Z24" i="8"/>
  <c r="Y24" i="8" s="1"/>
  <c r="X24" i="8"/>
  <c r="W24" i="8"/>
  <c r="V24" i="8"/>
  <c r="U24" i="8" s="1"/>
  <c r="T24" i="8"/>
  <c r="S24" i="8"/>
  <c r="R24" i="8"/>
  <c r="Q24" i="8" s="1"/>
  <c r="P24" i="8"/>
  <c r="O24" i="8"/>
  <c r="N24" i="8"/>
  <c r="M24" i="8"/>
  <c r="L24" i="8"/>
  <c r="K24" i="8"/>
  <c r="J24" i="8"/>
  <c r="I24" i="8"/>
  <c r="H24" i="8"/>
  <c r="G24" i="8"/>
  <c r="F24" i="8"/>
  <c r="E24" i="8" s="1"/>
  <c r="D24" i="8"/>
  <c r="C24" i="8"/>
  <c r="AF23" i="8"/>
  <c r="AE23" i="8" s="1"/>
  <c r="AD23" i="8"/>
  <c r="AC23" i="8" s="1"/>
  <c r="AB23" i="8"/>
  <c r="AA23" i="8"/>
  <c r="Z23" i="8"/>
  <c r="Y23" i="8" s="1"/>
  <c r="X23" i="8"/>
  <c r="W23" i="8" s="1"/>
  <c r="V23" i="8"/>
  <c r="U23" i="8" s="1"/>
  <c r="U21" i="8" s="1"/>
  <c r="T23" i="8"/>
  <c r="S23" i="8"/>
  <c r="R23" i="8"/>
  <c r="Q23" i="8"/>
  <c r="P23" i="8"/>
  <c r="O23" i="8"/>
  <c r="N23" i="8"/>
  <c r="M23" i="8"/>
  <c r="M21" i="8" s="1"/>
  <c r="L23" i="8"/>
  <c r="K23" i="8" s="1"/>
  <c r="J23" i="8"/>
  <c r="I23" i="8"/>
  <c r="H23" i="8"/>
  <c r="G23" i="8"/>
  <c r="F23" i="8"/>
  <c r="E23" i="8" s="1"/>
  <c r="D23" i="8"/>
  <c r="C23" i="8" s="1"/>
  <c r="AF22" i="8"/>
  <c r="AE22" i="8"/>
  <c r="AD22" i="8"/>
  <c r="AC22" i="8" s="1"/>
  <c r="AB22" i="8"/>
  <c r="AA22" i="8"/>
  <c r="Z22" i="8"/>
  <c r="Y22" i="8" s="1"/>
  <c r="X22" i="8"/>
  <c r="W22" i="8"/>
  <c r="V22" i="8"/>
  <c r="U22" i="8"/>
  <c r="T22" i="8"/>
  <c r="S22" i="8"/>
  <c r="R22" i="8"/>
  <c r="Q22" i="8" s="1"/>
  <c r="Q21" i="8" s="1"/>
  <c r="P22" i="8"/>
  <c r="O22" i="8" s="1"/>
  <c r="O21" i="8" s="1"/>
  <c r="N22" i="8"/>
  <c r="M22" i="8"/>
  <c r="L22" i="8"/>
  <c r="K22" i="8"/>
  <c r="J22" i="8"/>
  <c r="I22" i="8" s="1"/>
  <c r="I21" i="8" s="1"/>
  <c r="H22" i="8"/>
  <c r="G22" i="8" s="1"/>
  <c r="G21" i="8" s="1"/>
  <c r="F22" i="8"/>
  <c r="E22" i="8" s="1"/>
  <c r="D22" i="8"/>
  <c r="C22" i="8"/>
  <c r="AF20" i="8"/>
  <c r="AE20" i="8"/>
  <c r="AD20" i="8"/>
  <c r="AC20" i="8" s="1"/>
  <c r="AB20" i="8"/>
  <c r="AA20" i="8"/>
  <c r="Z20" i="8"/>
  <c r="Y20" i="8" s="1"/>
  <c r="X20" i="8"/>
  <c r="W20" i="8" s="1"/>
  <c r="V20" i="8"/>
  <c r="U20" i="8" s="1"/>
  <c r="T20" i="8"/>
  <c r="T8" i="8" s="1"/>
  <c r="S8" i="8" s="1"/>
  <c r="R20" i="8"/>
  <c r="Q20" i="8" s="1"/>
  <c r="P20" i="8"/>
  <c r="O20" i="8" s="1"/>
  <c r="N20" i="8"/>
  <c r="M20" i="8" s="1"/>
  <c r="L20" i="8"/>
  <c r="K20" i="8" s="1"/>
  <c r="J20" i="8"/>
  <c r="I20" i="8" s="1"/>
  <c r="H20" i="8"/>
  <c r="G20" i="8" s="1"/>
  <c r="F20" i="8"/>
  <c r="E20" i="8" s="1"/>
  <c r="D20" i="8"/>
  <c r="C20" i="8"/>
  <c r="AF19" i="8"/>
  <c r="AE19" i="8" s="1"/>
  <c r="AD19" i="8"/>
  <c r="AC19" i="8" s="1"/>
  <c r="AB19" i="8"/>
  <c r="AA19" i="8" s="1"/>
  <c r="Z19" i="8"/>
  <c r="Y19" i="8"/>
  <c r="X19" i="8"/>
  <c r="W19" i="8" s="1"/>
  <c r="V19" i="8"/>
  <c r="U19" i="8"/>
  <c r="T19" i="8"/>
  <c r="S19" i="8" s="1"/>
  <c r="R19" i="8"/>
  <c r="Q19" i="8" s="1"/>
  <c r="P19" i="8"/>
  <c r="O19" i="8" s="1"/>
  <c r="N19" i="8"/>
  <c r="M19" i="8" s="1"/>
  <c r="L19" i="8"/>
  <c r="K19" i="8" s="1"/>
  <c r="J19" i="8"/>
  <c r="I19" i="8" s="1"/>
  <c r="H19" i="8"/>
  <c r="G19" i="8" s="1"/>
  <c r="F19" i="8"/>
  <c r="E19" i="8" s="1"/>
  <c r="D19" i="8"/>
  <c r="C19" i="8" s="1"/>
  <c r="AF18" i="8"/>
  <c r="AE18" i="8" s="1"/>
  <c r="AD18" i="8"/>
  <c r="AC18" i="8" s="1"/>
  <c r="AB18" i="8"/>
  <c r="AA18" i="8"/>
  <c r="Z18" i="8"/>
  <c r="Y18" i="8" s="1"/>
  <c r="Y17" i="8" s="1"/>
  <c r="X18" i="8"/>
  <c r="W18" i="8" s="1"/>
  <c r="V18" i="8"/>
  <c r="U18" i="8" s="1"/>
  <c r="T18" i="8"/>
  <c r="S18" i="8" s="1"/>
  <c r="R18" i="8"/>
  <c r="Q18" i="8" s="1"/>
  <c r="P18" i="8"/>
  <c r="O18" i="8"/>
  <c r="N18" i="8"/>
  <c r="M18" i="8" s="1"/>
  <c r="L18" i="8"/>
  <c r="K18" i="8" s="1"/>
  <c r="J18" i="8"/>
  <c r="I18" i="8" s="1"/>
  <c r="H18" i="8"/>
  <c r="G18" i="8" s="1"/>
  <c r="F18" i="8"/>
  <c r="E18" i="8" s="1"/>
  <c r="D18" i="8"/>
  <c r="D6" i="8" s="1"/>
  <c r="C6" i="8" s="1"/>
  <c r="AF16" i="8"/>
  <c r="AE16" i="8"/>
  <c r="AD16" i="8"/>
  <c r="AC16" i="8"/>
  <c r="AB16" i="8"/>
  <c r="AA16" i="8" s="1"/>
  <c r="Z16" i="8"/>
  <c r="Y16" i="8"/>
  <c r="X16" i="8"/>
  <c r="W16" i="8" s="1"/>
  <c r="V16" i="8"/>
  <c r="U16" i="8"/>
  <c r="T16" i="8"/>
  <c r="S16" i="8"/>
  <c r="R16" i="8"/>
  <c r="Q16" i="8" s="1"/>
  <c r="P16" i="8"/>
  <c r="O16" i="8"/>
  <c r="N16" i="8"/>
  <c r="M16" i="8" s="1"/>
  <c r="L16" i="8"/>
  <c r="K16" i="8" s="1"/>
  <c r="J16" i="8"/>
  <c r="I16" i="8"/>
  <c r="H16" i="8"/>
  <c r="G16" i="8" s="1"/>
  <c r="F16" i="8"/>
  <c r="E16" i="8"/>
  <c r="D16" i="8"/>
  <c r="C16" i="8"/>
  <c r="AF15" i="8"/>
  <c r="AE15" i="8" s="1"/>
  <c r="AD15" i="8"/>
  <c r="AC15" i="8" s="1"/>
  <c r="AB15" i="8"/>
  <c r="AA15" i="8"/>
  <c r="Z15" i="8"/>
  <c r="Z7" i="8" s="1"/>
  <c r="Y7" i="8" s="1"/>
  <c r="Y15" i="8"/>
  <c r="X15" i="8"/>
  <c r="W15" i="8"/>
  <c r="V15" i="8"/>
  <c r="U15" i="8" s="1"/>
  <c r="U13" i="8" s="1"/>
  <c r="T15" i="8"/>
  <c r="S15" i="8"/>
  <c r="R15" i="8"/>
  <c r="Q15" i="8" s="1"/>
  <c r="P15" i="8"/>
  <c r="O15" i="8" s="1"/>
  <c r="N15" i="8"/>
  <c r="M15" i="8" s="1"/>
  <c r="L15" i="8"/>
  <c r="L7" i="8" s="1"/>
  <c r="K7" i="8" s="1"/>
  <c r="K15" i="8"/>
  <c r="J15" i="8"/>
  <c r="I15" i="8"/>
  <c r="H15" i="8"/>
  <c r="G15" i="8" s="1"/>
  <c r="F15" i="8"/>
  <c r="E15" i="8" s="1"/>
  <c r="D15" i="8"/>
  <c r="C15" i="8" s="1"/>
  <c r="C13" i="8" s="1"/>
  <c r="AF14" i="8"/>
  <c r="AE14" i="8" s="1"/>
  <c r="AD14" i="8"/>
  <c r="AC14" i="8"/>
  <c r="AB14" i="8"/>
  <c r="AB6" i="8" s="1"/>
  <c r="AA6" i="8" s="1"/>
  <c r="AA14" i="8"/>
  <c r="Z14" i="8"/>
  <c r="Y14" i="8"/>
  <c r="X14" i="8"/>
  <c r="W14" i="8" s="1"/>
  <c r="W13" i="8" s="1"/>
  <c r="V14" i="8"/>
  <c r="U14" i="8"/>
  <c r="T14" i="8"/>
  <c r="S14" i="8" s="1"/>
  <c r="S13" i="8" s="1"/>
  <c r="R14" i="8"/>
  <c r="Q14" i="8"/>
  <c r="P14" i="8"/>
  <c r="O14" i="8"/>
  <c r="N14" i="8"/>
  <c r="M14" i="8"/>
  <c r="L14" i="8"/>
  <c r="K14" i="8" s="1"/>
  <c r="J14" i="8"/>
  <c r="I14" i="8"/>
  <c r="I13" i="8" s="1"/>
  <c r="H14" i="8"/>
  <c r="G14" i="8" s="1"/>
  <c r="F14" i="8"/>
  <c r="E14" i="8"/>
  <c r="D14" i="8"/>
  <c r="C14" i="8"/>
  <c r="AF12" i="8"/>
  <c r="AE12" i="8" s="1"/>
  <c r="AD12" i="8"/>
  <c r="AC12" i="8" s="1"/>
  <c r="AB12" i="8"/>
  <c r="AA12" i="8" s="1"/>
  <c r="Z12" i="8"/>
  <c r="Y12" i="8" s="1"/>
  <c r="X12" i="8"/>
  <c r="X8" i="8" s="1"/>
  <c r="W8" i="8" s="1"/>
  <c r="V12" i="8"/>
  <c r="U12" i="8"/>
  <c r="T12" i="8"/>
  <c r="S12" i="8" s="1"/>
  <c r="R12" i="8"/>
  <c r="Q12" i="8" s="1"/>
  <c r="P12" i="8"/>
  <c r="P8" i="8" s="1"/>
  <c r="O8" i="8" s="1"/>
  <c r="O12" i="8"/>
  <c r="N12" i="8"/>
  <c r="M12" i="8" s="1"/>
  <c r="L12" i="8"/>
  <c r="L8" i="8" s="1"/>
  <c r="K8" i="8" s="1"/>
  <c r="J12" i="8"/>
  <c r="J8" i="8" s="1"/>
  <c r="I8" i="8" s="1"/>
  <c r="H12" i="8"/>
  <c r="G12" i="8" s="1"/>
  <c r="F12" i="8"/>
  <c r="E12" i="8" s="1"/>
  <c r="D12" i="8"/>
  <c r="C12" i="8"/>
  <c r="AF11" i="8"/>
  <c r="AE11" i="8" s="1"/>
  <c r="AD11" i="8"/>
  <c r="AD7" i="8" s="1"/>
  <c r="AC7" i="8" s="1"/>
  <c r="AB11" i="8"/>
  <c r="AB7" i="8" s="1"/>
  <c r="AA7" i="8" s="1"/>
  <c r="AA11" i="8"/>
  <c r="Z11" i="8"/>
  <c r="Y11" i="8" s="1"/>
  <c r="X11" i="8"/>
  <c r="W11" i="8" s="1"/>
  <c r="V11" i="8"/>
  <c r="U11" i="8" s="1"/>
  <c r="T11" i="8"/>
  <c r="S11" i="8" s="1"/>
  <c r="R11" i="8"/>
  <c r="R7" i="8" s="1"/>
  <c r="Q7" i="8" s="1"/>
  <c r="P11" i="8"/>
  <c r="O11" i="8"/>
  <c r="N11" i="8"/>
  <c r="M11" i="8" s="1"/>
  <c r="L11" i="8"/>
  <c r="K11" i="8" s="1"/>
  <c r="J11" i="8"/>
  <c r="I11" i="8"/>
  <c r="H11" i="8"/>
  <c r="G11" i="8" s="1"/>
  <c r="F11" i="8"/>
  <c r="F7" i="8" s="1"/>
  <c r="E7" i="8" s="1"/>
  <c r="D11" i="8"/>
  <c r="D7" i="8" s="1"/>
  <c r="C7" i="8" s="1"/>
  <c r="AF10" i="8"/>
  <c r="AE10" i="8" s="1"/>
  <c r="AD10" i="8"/>
  <c r="AC10" i="8" s="1"/>
  <c r="AB10" i="8"/>
  <c r="AA10" i="8" s="1"/>
  <c r="Z10" i="8"/>
  <c r="Y10" i="8" s="1"/>
  <c r="X10" i="8"/>
  <c r="V10" i="8"/>
  <c r="V6" i="8" s="1"/>
  <c r="U6" i="8" s="1"/>
  <c r="U10" i="8"/>
  <c r="U9" i="8" s="1"/>
  <c r="T10" i="8"/>
  <c r="S10" i="8" s="1"/>
  <c r="S9" i="8" s="1"/>
  <c r="R10" i="8"/>
  <c r="Q10" i="8" s="1"/>
  <c r="P10" i="8"/>
  <c r="O10" i="8" s="1"/>
  <c r="N10" i="8"/>
  <c r="M10" i="8" s="1"/>
  <c r="M9" i="8" s="1"/>
  <c r="L10" i="8"/>
  <c r="L6" i="8" s="1"/>
  <c r="K6" i="8" s="1"/>
  <c r="J10" i="8"/>
  <c r="J6" i="8" s="1"/>
  <c r="I6" i="8" s="1"/>
  <c r="I10" i="8"/>
  <c r="H10" i="8"/>
  <c r="G10" i="8" s="1"/>
  <c r="F10" i="8"/>
  <c r="E10" i="8" s="1"/>
  <c r="D10" i="8"/>
  <c r="C10" i="8" s="1"/>
  <c r="AF8" i="8"/>
  <c r="AE8" i="8"/>
  <c r="AD8" i="8"/>
  <c r="AC8" i="8" s="1"/>
  <c r="Z8" i="8"/>
  <c r="Y8" i="8"/>
  <c r="N8" i="8"/>
  <c r="M8" i="8" s="1"/>
  <c r="H8" i="8"/>
  <c r="G8" i="8" s="1"/>
  <c r="D8" i="8"/>
  <c r="C8" i="8" s="1"/>
  <c r="T7" i="8"/>
  <c r="S7" i="8" s="1"/>
  <c r="N7" i="8"/>
  <c r="M7" i="8" s="1"/>
  <c r="J7" i="8"/>
  <c r="I7" i="8" s="1"/>
  <c r="AF6" i="8"/>
  <c r="AE6" i="8" s="1"/>
  <c r="AE5" i="8" s="1"/>
  <c r="T6" i="8"/>
  <c r="S6" i="8" s="1"/>
  <c r="P6" i="8"/>
  <c r="O6" i="8" s="1"/>
  <c r="Y21" i="8" l="1"/>
  <c r="S5" i="8"/>
  <c r="AA13" i="8"/>
  <c r="R6" i="8"/>
  <c r="Q6" i="8" s="1"/>
  <c r="AB8" i="8"/>
  <c r="AA8" i="8" s="1"/>
  <c r="AA5" i="8" s="1"/>
  <c r="Y13" i="8"/>
  <c r="U17" i="8"/>
  <c r="AA21" i="8"/>
  <c r="W21" i="8"/>
  <c r="C25" i="8"/>
  <c r="S17" i="8"/>
  <c r="F8" i="8"/>
  <c r="E8" i="8" s="1"/>
  <c r="O9" i="8"/>
  <c r="K13" i="8"/>
  <c r="C18" i="8"/>
  <c r="C17" i="8" s="1"/>
  <c r="S20" i="8"/>
  <c r="C21" i="8"/>
  <c r="Z6" i="8"/>
  <c r="Y6" i="8" s="1"/>
  <c r="Y5" i="8" s="1"/>
  <c r="O13" i="8"/>
  <c r="G17" i="8"/>
  <c r="S21" i="8"/>
  <c r="V7" i="8"/>
  <c r="U7" i="8" s="1"/>
  <c r="U5" i="8" s="1"/>
  <c r="X6" i="8"/>
  <c r="W6" i="8" s="1"/>
  <c r="I17" i="8"/>
  <c r="AE21" i="8"/>
  <c r="F6" i="8"/>
  <c r="E6" i="8" s="1"/>
  <c r="AD6" i="8"/>
  <c r="AC6" i="8" s="1"/>
  <c r="X7" i="8"/>
  <c r="W7" i="8" s="1"/>
  <c r="W5" i="8" s="1"/>
  <c r="R8" i="8"/>
  <c r="Q8" i="8" s="1"/>
  <c r="Q5" i="8" s="1"/>
  <c r="Q13" i="8"/>
  <c r="AE13" i="8"/>
  <c r="AC13" i="8"/>
  <c r="AE25" i="8"/>
  <c r="G25" i="8"/>
  <c r="AA9" i="8"/>
  <c r="P7" i="8"/>
  <c r="O7" i="8" s="1"/>
  <c r="O5" i="8" s="1"/>
  <c r="V8" i="8"/>
  <c r="U8" i="8" s="1"/>
  <c r="M17" i="8"/>
  <c r="H6" i="8"/>
  <c r="G6" i="8" s="1"/>
  <c r="G5" i="8" s="1"/>
  <c r="O17" i="8"/>
  <c r="O25" i="8"/>
  <c r="M13" i="8"/>
  <c r="AC21" i="8"/>
  <c r="E13" i="8"/>
  <c r="I9" i="8"/>
  <c r="N6" i="8"/>
  <c r="M6" i="8" s="1"/>
  <c r="H7" i="8"/>
  <c r="G7" i="8" s="1"/>
  <c r="C11" i="8"/>
  <c r="C9" i="8" s="1"/>
  <c r="I12" i="8"/>
  <c r="G13" i="8"/>
  <c r="W17" i="8"/>
  <c r="E17" i="8"/>
  <c r="AA17" i="8"/>
  <c r="I25" i="8"/>
  <c r="E21" i="8"/>
  <c r="AA25" i="8"/>
  <c r="C5" i="8"/>
  <c r="AC17" i="8"/>
  <c r="K25" i="8"/>
  <c r="AC25" i="8"/>
  <c r="E5" i="8"/>
  <c r="AC5" i="8"/>
  <c r="Y9" i="8"/>
  <c r="K17" i="8"/>
  <c r="AE17" i="8"/>
  <c r="M25" i="8"/>
  <c r="G9" i="8"/>
  <c r="M5" i="8"/>
  <c r="I5" i="8"/>
  <c r="AE9" i="8"/>
  <c r="K21" i="8"/>
  <c r="Q25" i="8"/>
  <c r="K5" i="8"/>
  <c r="Q17" i="8"/>
  <c r="S25" i="8"/>
  <c r="K10" i="8"/>
  <c r="W10" i="8"/>
  <c r="W9" i="8" s="1"/>
  <c r="E11" i="8"/>
  <c r="E9" i="8" s="1"/>
  <c r="Q11" i="8"/>
  <c r="Q9" i="8" s="1"/>
  <c r="AC11" i="8"/>
  <c r="AC9" i="8" s="1"/>
  <c r="K12" i="8"/>
  <c r="W12" i="8"/>
  <c r="K9" i="8" l="1"/>
</calcChain>
</file>

<file path=xl/sharedStrings.xml><?xml version="1.0" encoding="utf-8"?>
<sst xmlns="http://schemas.openxmlformats.org/spreadsheetml/2006/main" count="156" uniqueCount="30">
  <si>
    <t>18-29 ans</t>
  </si>
  <si>
    <t>30-49 ans</t>
  </si>
  <si>
    <t>50-69 ans</t>
  </si>
  <si>
    <t>70-79 ans</t>
  </si>
  <si>
    <t>80 ans et plus</t>
  </si>
  <si>
    <t>Aucune dose</t>
  </si>
  <si>
    <t>Total (18 ans et +)</t>
  </si>
  <si>
    <t>Une dose seulement</t>
  </si>
  <si>
    <t>Deux doses ou adéquatement vacciné</t>
  </si>
  <si>
    <t>Vague 8</t>
  </si>
  <si>
    <t>Vague 1</t>
  </si>
  <si>
    <t>Vague 2</t>
  </si>
  <si>
    <t>Vague 3</t>
  </si>
  <si>
    <t>Vague 4</t>
  </si>
  <si>
    <t>Vague 5</t>
  </si>
  <si>
    <t>Vague 6</t>
  </si>
  <si>
    <t>Vague 7</t>
  </si>
  <si>
    <t>Vague 9</t>
  </si>
  <si>
    <t>Vague 10</t>
  </si>
  <si>
    <t>Vague 11</t>
  </si>
  <si>
    <t>Vague 12</t>
  </si>
  <si>
    <t>Vague 13</t>
  </si>
  <si>
    <r>
      <t>%</t>
    </r>
    <r>
      <rPr>
        <vertAlign val="superscript"/>
        <sz val="8"/>
        <color theme="1"/>
        <rFont val="Calibri"/>
        <family val="2"/>
        <scheme val="minor"/>
      </rPr>
      <t xml:space="preserve"> </t>
    </r>
  </si>
  <si>
    <r>
      <t>n</t>
    </r>
    <r>
      <rPr>
        <vertAlign val="superscript"/>
        <sz val="8"/>
        <color theme="1"/>
        <rFont val="Calibri"/>
        <family val="2"/>
        <scheme val="minor"/>
      </rPr>
      <t>1</t>
    </r>
  </si>
  <si>
    <r>
      <t>Population totale</t>
    </r>
    <r>
      <rPr>
        <vertAlign val="superscript"/>
        <sz val="8"/>
        <color theme="1"/>
        <rFont val="Calibri"/>
        <family val="2"/>
        <scheme val="minor"/>
      </rPr>
      <t>2</t>
    </r>
  </si>
  <si>
    <r>
      <rPr>
        <vertAlign val="superscript"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Calcul à partir des données: https://www.inspq.qc.ca/covid-19/donnees/vaccination (tableau 2.1)</t>
    </r>
  </si>
  <si>
    <r>
      <rPr>
        <vertAlign val="super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Statistique Canada. Tableau 17-10-0005-01  Estimations de la population au 1</t>
    </r>
    <r>
      <rPr>
        <vertAlign val="superscript"/>
        <sz val="8"/>
        <color theme="1"/>
        <rFont val="Calibri"/>
        <family val="2"/>
        <scheme val="minor"/>
      </rPr>
      <t>er</t>
    </r>
    <r>
      <rPr>
        <sz val="8"/>
        <color theme="1"/>
        <rFont val="Calibri"/>
        <family val="2"/>
        <scheme val="minor"/>
      </rPr>
      <t xml:space="preserve"> juillet, par âge et sexe. DOI : https://doi.org/10.25318/1710000501-fra</t>
    </r>
  </si>
  <si>
    <t>Vague 14</t>
  </si>
  <si>
    <r>
      <t xml:space="preserve">Population (18 ans et +) selon le statut vaccinal </t>
    </r>
    <r>
      <rPr>
        <sz val="8"/>
        <color rgb="FFFF0000"/>
        <rFont val="Calibri"/>
        <family val="2"/>
        <scheme val="minor"/>
      </rPr>
      <t>(calculée à partir des données extraites le 27 avril 2022 - en mettant à jour les semaines précédentes)</t>
    </r>
  </si>
  <si>
    <t>Vague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</si>
</sst>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vertAlign val="superscript"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3" fontId="3" fillId="0" borderId="7" xfId="0" applyNumberFormat="1" applyFont="1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3" fontId="3" fillId="2" borderId="9" xfId="0" applyNumberFormat="1" applyFont="1" applyFill="1" applyBorder="1" applyAlignment="1">
      <alignment horizontal="center" vertical="center" wrapText="1"/>
    </xf>
    <xf numFmtId="3" fontId="3" fillId="2" borderId="8" xfId="0" applyNumberFormat="1" applyFont="1" applyFill="1" applyBorder="1" applyAlignment="1">
      <alignment horizontal="center" vertical="center" wrapText="1"/>
    </xf>
    <xf numFmtId="3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6" fillId="3" borderId="14" xfId="0" applyFont="1" applyFill="1" applyBorder="1" applyAlignment="1">
      <alignment horizontal="left" vertical="center" wrapText="1"/>
    </xf>
    <xf numFmtId="164" fontId="7" fillId="3" borderId="10" xfId="0" applyNumberFormat="1" applyFont="1" applyFill="1" applyBorder="1" applyAlignment="1">
      <alignment horizontal="center" vertical="center" wrapText="1"/>
    </xf>
    <xf numFmtId="3" fontId="7" fillId="3" borderId="11" xfId="0" applyNumberFormat="1" applyFont="1" applyFill="1" applyBorder="1" applyAlignment="1">
      <alignment horizontal="center" vertical="center" wrapText="1"/>
    </xf>
    <xf numFmtId="3" fontId="7" fillId="3" borderId="5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left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3" fontId="3" fillId="2" borderId="0" xfId="0" applyNumberFormat="1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164" fontId="3" fillId="2" borderId="2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3" fontId="3" fillId="0" borderId="12" xfId="0" applyNumberFormat="1" applyFont="1" applyBorder="1" applyAlignment="1">
      <alignment horizontal="center" vertical="center" wrapText="1"/>
    </xf>
    <xf numFmtId="3" fontId="3" fillId="0" borderId="4" xfId="0" applyNumberFormat="1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3" fontId="3" fillId="0" borderId="8" xfId="0" applyNumberFormat="1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3" fontId="3" fillId="0" borderId="9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0" borderId="0" xfId="0" applyNumberFormat="1" applyFont="1" applyBorder="1" applyAlignment="1">
      <alignment horizontal="center" vertical="center" wrapText="1"/>
    </xf>
    <xf numFmtId="3" fontId="3" fillId="0" borderId="0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5" fontId="3" fillId="0" borderId="0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lcul_Vaccin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_Vaccination_1"/>
      <sheetName val="Calcul_Vaccination_2"/>
      <sheetName val="Calcul_Vaccination_3"/>
      <sheetName val="Calcul_Vaccination_4"/>
      <sheetName val="Calcul_Vaccination_5"/>
      <sheetName val="Calcul_Vaccination_6"/>
      <sheetName val="Calcul_Vaccination_7"/>
      <sheetName val="Calcul_Vaccination_8"/>
      <sheetName val="Calcul_Vaccination_9"/>
      <sheetName val="Calcul_Vaccination_10"/>
      <sheetName val="Calcul_Vaccination_11"/>
      <sheetName val="Calcul_Vaccination_12"/>
      <sheetName val="Calcul_Vaccination_13"/>
      <sheetName val="Calcul_Vaccination_14"/>
      <sheetName val="Calcul_Vaccination_15"/>
      <sheetName val="Calcul_Vaccination_16"/>
      <sheetName val="4 mai"/>
      <sheetName val="27 avril"/>
      <sheetName val="18 avril"/>
      <sheetName val="13 avril"/>
      <sheetName val="6 avril"/>
      <sheetName val="30 mars"/>
      <sheetName val="Pop_tot"/>
    </sheetNames>
    <sheetDataSet>
      <sheetData sheetId="0">
        <row r="8">
          <cell r="I8">
            <v>141642.06511999224</v>
          </cell>
        </row>
        <row r="9">
          <cell r="I9">
            <v>25699.578064188012</v>
          </cell>
        </row>
        <row r="10">
          <cell r="I10">
            <v>1046262.3568158199</v>
          </cell>
        </row>
        <row r="12">
          <cell r="I12">
            <v>285084.24448438734</v>
          </cell>
        </row>
        <row r="13">
          <cell r="I13">
            <v>34609.088910663733</v>
          </cell>
        </row>
        <row r="14">
          <cell r="I14">
            <v>1932109.6666049492</v>
          </cell>
        </row>
        <row r="16">
          <cell r="I16">
            <v>102903.27964799898</v>
          </cell>
        </row>
        <row r="17">
          <cell r="I17">
            <v>19349.634500495158</v>
          </cell>
        </row>
        <row r="18">
          <cell r="I18">
            <v>2207631.0858515059</v>
          </cell>
        </row>
        <row r="20">
          <cell r="I20">
            <v>11925.812779960339</v>
          </cell>
        </row>
        <row r="21">
          <cell r="I21">
            <v>4819.0908895451576</v>
          </cell>
        </row>
        <row r="22">
          <cell r="I22">
            <v>766837.0963304945</v>
          </cell>
        </row>
        <row r="24">
          <cell r="I24">
            <v>9232.9117854367942</v>
          </cell>
        </row>
        <row r="25">
          <cell r="I25">
            <v>2504.7041491093696</v>
          </cell>
        </row>
        <row r="26">
          <cell r="I26">
            <v>412436.38406545384</v>
          </cell>
        </row>
      </sheetData>
      <sheetData sheetId="1">
        <row r="8">
          <cell r="I8">
            <v>137843.37532708794</v>
          </cell>
        </row>
        <row r="9">
          <cell r="I9">
            <v>26784.050872823573</v>
          </cell>
        </row>
        <row r="12">
          <cell r="I12">
            <v>279017.68920134939</v>
          </cell>
        </row>
        <row r="13">
          <cell r="I13">
            <v>36793.048779230099</v>
          </cell>
        </row>
        <row r="14">
          <cell r="I14">
            <v>1935992.2620194205</v>
          </cell>
        </row>
        <row r="16">
          <cell r="I16">
            <v>99287.605617067311</v>
          </cell>
        </row>
        <row r="17">
          <cell r="I17">
            <v>21730.159624280408</v>
          </cell>
        </row>
        <row r="18">
          <cell r="I18">
            <v>2208866.2347586523</v>
          </cell>
        </row>
        <row r="20">
          <cell r="I20">
            <v>11291.461033427855</v>
          </cell>
        </row>
        <row r="21">
          <cell r="I21">
            <v>5230.4283660426736</v>
          </cell>
        </row>
        <row r="22">
          <cell r="I22">
            <v>767060.11060052947</v>
          </cell>
        </row>
        <row r="24">
          <cell r="I24">
            <v>8952.6514595636982</v>
          </cell>
        </row>
        <row r="25">
          <cell r="I25">
            <v>2718.3291573742172</v>
          </cell>
        </row>
        <row r="26">
          <cell r="I26">
            <v>412503.01938306208</v>
          </cell>
        </row>
      </sheetData>
      <sheetData sheetId="2">
        <row r="8">
          <cell r="I8">
            <v>135103.86747866985</v>
          </cell>
        </row>
        <row r="9">
          <cell r="I9">
            <v>26805.295217156061</v>
          </cell>
        </row>
        <row r="10">
          <cell r="I10">
            <v>1051694.8373041742</v>
          </cell>
        </row>
        <row r="12">
          <cell r="I12">
            <v>274724.80949314474</v>
          </cell>
        </row>
        <row r="13">
          <cell r="I13">
            <v>37248.162282340229</v>
          </cell>
        </row>
        <row r="14">
          <cell r="I14">
            <v>1939830.028224515</v>
          </cell>
        </row>
        <row r="16">
          <cell r="I16">
            <v>96855.487006112002</v>
          </cell>
        </row>
        <row r="17">
          <cell r="I17">
            <v>22731.073923074175</v>
          </cell>
        </row>
        <row r="18">
          <cell r="I18">
            <v>2210297.4390708138</v>
          </cell>
        </row>
        <row r="20">
          <cell r="I20">
            <v>10852.370688833296</v>
          </cell>
        </row>
        <row r="21">
          <cell r="I21">
            <v>5436.5926689736079</v>
          </cell>
        </row>
        <row r="22">
          <cell r="I22">
            <v>767293.0366421931</v>
          </cell>
        </row>
        <row r="24">
          <cell r="I24">
            <v>8700.8091416537645</v>
          </cell>
        </row>
        <row r="25">
          <cell r="I25">
            <v>2855.5195208985242</v>
          </cell>
        </row>
        <row r="26">
          <cell r="I26">
            <v>412617.67133744771</v>
          </cell>
        </row>
      </sheetData>
      <sheetData sheetId="3">
        <row r="8">
          <cell r="I8">
            <v>133165.57461962989</v>
          </cell>
        </row>
        <row r="9">
          <cell r="I9">
            <v>26017.231483931537</v>
          </cell>
        </row>
        <row r="10">
          <cell r="I10">
            <v>1054421.1938964385</v>
          </cell>
        </row>
        <row r="12">
          <cell r="I12">
            <v>271858.66667134129</v>
          </cell>
        </row>
        <row r="13">
          <cell r="I13">
            <v>36587.419398489641</v>
          </cell>
        </row>
        <row r="14">
          <cell r="I14">
            <v>1943356.9139301693</v>
          </cell>
        </row>
        <row r="16">
          <cell r="I16">
            <v>95316.968167013489</v>
          </cell>
        </row>
        <row r="17">
          <cell r="I17">
            <v>22879.663300321903</v>
          </cell>
        </row>
        <row r="18">
          <cell r="I18">
            <v>2211687.3685326646</v>
          </cell>
        </row>
        <row r="20">
          <cell r="I20">
            <v>10551.053610209958</v>
          </cell>
        </row>
        <row r="21">
          <cell r="I21">
            <v>5551.5689252363518</v>
          </cell>
        </row>
        <row r="22">
          <cell r="I22">
            <v>767479.37746455369</v>
          </cell>
        </row>
        <row r="24">
          <cell r="I24">
            <v>8568.5184289704193</v>
          </cell>
        </row>
        <row r="25">
          <cell r="I25">
            <v>2902.5562224177411</v>
          </cell>
        </row>
        <row r="26">
          <cell r="I26">
            <v>412702.92534861184</v>
          </cell>
        </row>
      </sheetData>
      <sheetData sheetId="4">
        <row r="8">
          <cell r="I8">
            <v>131711.85499052098</v>
          </cell>
        </row>
        <row r="9">
          <cell r="I9">
            <v>24848.79292185104</v>
          </cell>
        </row>
        <row r="10">
          <cell r="I10">
            <v>1057043.3520876281</v>
          </cell>
        </row>
        <row r="12">
          <cell r="I12">
            <v>270031.3909793382</v>
          </cell>
        </row>
        <row r="13">
          <cell r="I13">
            <v>35129.496999606956</v>
          </cell>
        </row>
        <row r="14">
          <cell r="I14">
            <v>1946642.1120210548</v>
          </cell>
        </row>
        <row r="16">
          <cell r="I16">
            <v>94372.806720416527</v>
          </cell>
        </row>
        <row r="17">
          <cell r="I17">
            <v>22532.954800005071</v>
          </cell>
        </row>
        <row r="18">
          <cell r="I18">
            <v>2212978.2384795784</v>
          </cell>
        </row>
        <row r="20">
          <cell r="I20">
            <v>10362.730435090838</v>
          </cell>
        </row>
        <row r="21">
          <cell r="I21">
            <v>5554.5424543742556</v>
          </cell>
        </row>
        <row r="22">
          <cell r="I22">
            <v>767664.72711053491</v>
          </cell>
        </row>
        <row r="24">
          <cell r="I24">
            <v>8468.5654483163962</v>
          </cell>
        </row>
        <row r="25">
          <cell r="I25">
            <v>2936.853816480143</v>
          </cell>
        </row>
        <row r="26">
          <cell r="I26">
            <v>412768.58073520346</v>
          </cell>
        </row>
      </sheetData>
      <sheetData sheetId="5">
        <row r="8">
          <cell r="I8">
            <v>130953.12866553548</v>
          </cell>
        </row>
        <row r="9">
          <cell r="I9">
            <v>23902.914114776766</v>
          </cell>
        </row>
        <row r="10">
          <cell r="I10">
            <v>1058747.9572196878</v>
          </cell>
        </row>
        <row r="12">
          <cell r="I12">
            <v>269122.13859849214</v>
          </cell>
        </row>
        <row r="13">
          <cell r="I13">
            <v>33616.999993289821</v>
          </cell>
        </row>
        <row r="14">
          <cell r="I14">
            <v>1949063.861408218</v>
          </cell>
        </row>
        <row r="16">
          <cell r="I16">
            <v>93895.050702578854</v>
          </cell>
        </row>
        <row r="17">
          <cell r="I17">
            <v>21894.227003412321</v>
          </cell>
        </row>
        <row r="18">
          <cell r="I18">
            <v>2214094.7222940088</v>
          </cell>
        </row>
        <row r="20">
          <cell r="I20">
            <v>10278.480591734173</v>
          </cell>
        </row>
        <row r="21">
          <cell r="I21">
            <v>5438.5750217320165</v>
          </cell>
        </row>
        <row r="22">
          <cell r="I22">
            <v>767864.94438653381</v>
          </cell>
        </row>
        <row r="24">
          <cell r="I24">
            <v>8399.9702644333593</v>
          </cell>
        </row>
        <row r="25">
          <cell r="I25">
            <v>2897.6565588515368</v>
          </cell>
        </row>
        <row r="26">
          <cell r="I26">
            <v>412876.3731767151</v>
          </cell>
        </row>
      </sheetData>
      <sheetData sheetId="6">
        <row r="8">
          <cell r="I8">
            <v>130486.7648840067</v>
          </cell>
        </row>
        <row r="9">
          <cell r="I9">
            <v>23264.572355087264</v>
          </cell>
        </row>
        <row r="10">
          <cell r="I10">
            <v>1059852.6627609059</v>
          </cell>
        </row>
        <row r="12">
          <cell r="I12">
            <v>268496.47939084982</v>
          </cell>
        </row>
        <row r="13">
          <cell r="I13">
            <v>32592.751050649676</v>
          </cell>
        </row>
        <row r="14">
          <cell r="I14">
            <v>1950713.7695585005</v>
          </cell>
        </row>
        <row r="16">
          <cell r="I16">
            <v>93595.808276626747</v>
          </cell>
        </row>
        <row r="17">
          <cell r="I17">
            <v>21259.626689520665</v>
          </cell>
        </row>
        <row r="18">
          <cell r="I18">
            <v>2215028.5650338526</v>
          </cell>
        </row>
        <row r="20">
          <cell r="I20">
            <v>10217.02776592155</v>
          </cell>
        </row>
        <row r="21">
          <cell r="I21">
            <v>5355.316362590529</v>
          </cell>
        </row>
        <row r="22">
          <cell r="I22">
            <v>768009.65587148792</v>
          </cell>
        </row>
        <row r="24">
          <cell r="I24">
            <v>8366.6526013875846</v>
          </cell>
        </row>
        <row r="25">
          <cell r="I25">
            <v>2857.4793829316041</v>
          </cell>
        </row>
        <row r="26">
          <cell r="I26">
            <v>412949.86801568081</v>
          </cell>
        </row>
      </sheetData>
      <sheetData sheetId="7">
        <row r="8">
          <cell r="I8">
            <v>130143.8205879773</v>
          </cell>
        </row>
        <row r="9">
          <cell r="I9">
            <v>22538.218382815714</v>
          </cell>
        </row>
        <row r="10">
          <cell r="I10">
            <v>1060921.9610292069</v>
          </cell>
        </row>
        <row r="12">
          <cell r="I12">
            <v>268052.08593369182</v>
          </cell>
        </row>
        <row r="13">
          <cell r="I13">
            <v>31494.436569346813</v>
          </cell>
        </row>
        <row r="14">
          <cell r="I14">
            <v>1952256.4774969611</v>
          </cell>
        </row>
        <row r="16">
          <cell r="I16">
            <v>93362.605550597422</v>
          </cell>
        </row>
        <row r="17">
          <cell r="I17">
            <v>20513.58436599141</v>
          </cell>
        </row>
        <row r="18">
          <cell r="I18">
            <v>2216007.8100834112</v>
          </cell>
        </row>
        <row r="20">
          <cell r="I20">
            <v>10171.43373866973</v>
          </cell>
        </row>
        <row r="21">
          <cell r="I21">
            <v>5206.6401642835699</v>
          </cell>
        </row>
        <row r="22">
          <cell r="I22">
            <v>768203.9260970467</v>
          </cell>
        </row>
        <row r="24">
          <cell r="I24">
            <v>8331.3750805503805</v>
          </cell>
        </row>
        <row r="25">
          <cell r="I25">
            <v>2771.2454365091398</v>
          </cell>
        </row>
        <row r="26">
          <cell r="I26">
            <v>413071.37948294048</v>
          </cell>
        </row>
      </sheetData>
      <sheetData sheetId="8">
        <row r="8">
          <cell r="I8">
            <v>129818.07408005558</v>
          </cell>
        </row>
        <row r="9">
          <cell r="I9">
            <v>21978.784160049981</v>
          </cell>
        </row>
        <row r="10">
          <cell r="I10">
            <v>1061807.1417598943</v>
          </cell>
        </row>
        <row r="12">
          <cell r="I12">
            <v>267621.33615091024</v>
          </cell>
        </row>
        <row r="13">
          <cell r="I13">
            <v>30309.387365271104</v>
          </cell>
        </row>
        <row r="14">
          <cell r="I14">
            <v>1953872.2764838184</v>
          </cell>
        </row>
        <row r="16">
          <cell r="I16">
            <v>93162.422686179169</v>
          </cell>
        </row>
        <row r="17">
          <cell r="I17">
            <v>19391.941209833138</v>
          </cell>
        </row>
        <row r="18">
          <cell r="I18">
            <v>2217329.6361039877</v>
          </cell>
        </row>
        <row r="20">
          <cell r="I20">
            <v>10122.866182280006</v>
          </cell>
        </row>
        <row r="21">
          <cell r="I21">
            <v>4914.2436574018793</v>
          </cell>
        </row>
        <row r="22">
          <cell r="I22">
            <v>768544.89016031811</v>
          </cell>
        </row>
        <row r="24">
          <cell r="I24">
            <v>8297.0774864879786</v>
          </cell>
        </row>
        <row r="25">
          <cell r="I25">
            <v>2686.9713521198137</v>
          </cell>
        </row>
        <row r="26">
          <cell r="I26">
            <v>413189.95116139221</v>
          </cell>
        </row>
      </sheetData>
      <sheetData sheetId="9">
        <row r="8">
          <cell r="I8">
            <v>129613.72379772342</v>
          </cell>
        </row>
        <row r="9">
          <cell r="I9">
            <v>21417.32666524034</v>
          </cell>
        </row>
        <row r="10">
          <cell r="I10">
            <v>1062572.9495370362</v>
          </cell>
        </row>
        <row r="12">
          <cell r="I12">
            <v>267308.50655834819</v>
          </cell>
        </row>
        <row r="13">
          <cell r="I13">
            <v>29176.963743061526</v>
          </cell>
        </row>
        <row r="14">
          <cell r="I14">
            <v>1955317.52969859</v>
          </cell>
        </row>
        <row r="16">
          <cell r="I16">
            <v>93010.737731852569</v>
          </cell>
        </row>
        <row r="17">
          <cell r="I17">
            <v>18416.823619676754</v>
          </cell>
        </row>
        <row r="18">
          <cell r="I18">
            <v>2218456.4386484707</v>
          </cell>
        </row>
        <row r="20">
          <cell r="I20">
            <v>10086.192718934035</v>
          </cell>
        </row>
        <row r="21">
          <cell r="I21">
            <v>4697.1764221349731</v>
          </cell>
        </row>
        <row r="22">
          <cell r="I22">
            <v>768798.63085893099</v>
          </cell>
        </row>
        <row r="24">
          <cell r="I24">
            <v>8270.6193447996047</v>
          </cell>
        </row>
        <row r="25">
          <cell r="I25">
            <v>2579.1789233334712</v>
          </cell>
        </row>
        <row r="26">
          <cell r="I26">
            <v>413324.20173186692</v>
          </cell>
        </row>
      </sheetData>
      <sheetData sheetId="10">
        <row r="8">
          <cell r="I8">
            <v>129391.16406698967</v>
          </cell>
        </row>
        <row r="9">
          <cell r="I9">
            <v>21108.777981833788</v>
          </cell>
        </row>
        <row r="10">
          <cell r="I10">
            <v>1063104.0579511765</v>
          </cell>
        </row>
        <row r="12">
          <cell r="I12">
            <v>266941.10231331433</v>
          </cell>
        </row>
        <row r="13">
          <cell r="I13">
            <v>28408.046112086391</v>
          </cell>
        </row>
        <row r="14">
          <cell r="I14">
            <v>1956453.851574599</v>
          </cell>
        </row>
        <row r="16">
          <cell r="I16">
            <v>92855.957177149598</v>
          </cell>
        </row>
        <row r="17">
          <cell r="I17">
            <v>17664.590048796032</v>
          </cell>
        </row>
        <row r="18">
          <cell r="I18">
            <v>2219363.4527740544</v>
          </cell>
        </row>
        <row r="20">
          <cell r="I20">
            <v>10047.536910665105</v>
          </cell>
        </row>
        <row r="21">
          <cell r="I21">
            <v>4499.932675274089</v>
          </cell>
        </row>
        <row r="22">
          <cell r="I22">
            <v>769034.53041406081</v>
          </cell>
        </row>
        <row r="24">
          <cell r="I24">
            <v>8251.0207202270976</v>
          </cell>
        </row>
        <row r="25">
          <cell r="I25">
            <v>2466.4868394644582</v>
          </cell>
        </row>
        <row r="26">
          <cell r="I26">
            <v>413456.49244030844</v>
          </cell>
        </row>
      </sheetData>
      <sheetData sheetId="11">
        <row r="8">
          <cell r="I8">
            <v>129172.65089248121</v>
          </cell>
        </row>
        <row r="9">
          <cell r="I9">
            <v>20869.020450856653</v>
          </cell>
        </row>
        <row r="10">
          <cell r="I10">
            <v>1063562.3286566623</v>
          </cell>
        </row>
        <row r="12">
          <cell r="I12">
            <v>266535.69076364604</v>
          </cell>
        </row>
        <row r="13">
          <cell r="I13">
            <v>27805.776044434635</v>
          </cell>
        </row>
        <row r="14">
          <cell r="I14">
            <v>1957461.5331919191</v>
          </cell>
        </row>
        <row r="16">
          <cell r="I16">
            <v>92673.316102562472</v>
          </cell>
        </row>
        <row r="17">
          <cell r="I17">
            <v>17002.129261619411</v>
          </cell>
        </row>
        <row r="18">
          <cell r="I18">
            <v>2220208.5546358181</v>
          </cell>
        </row>
        <row r="20">
          <cell r="I20">
            <v>9995.9958329735091</v>
          </cell>
        </row>
        <row r="21">
          <cell r="I21">
            <v>4353.2388453974854</v>
          </cell>
        </row>
        <row r="22">
          <cell r="I22">
            <v>769232.76532162901</v>
          </cell>
        </row>
        <row r="24">
          <cell r="I24">
            <v>8219.6629234561115</v>
          </cell>
        </row>
        <row r="25">
          <cell r="I25">
            <v>2412.5906165876659</v>
          </cell>
        </row>
        <row r="26">
          <cell r="I26">
            <v>413541.74645995622</v>
          </cell>
        </row>
      </sheetData>
      <sheetData sheetId="12">
        <row r="8">
          <cell r="I8">
            <v>128958.18424992613</v>
          </cell>
        </row>
        <row r="9">
          <cell r="I9">
            <v>20851.822662749328</v>
          </cell>
        </row>
        <row r="10">
          <cell r="I10">
            <v>1063793.9930873245</v>
          </cell>
        </row>
        <row r="12">
          <cell r="I12">
            <v>266114.68642396107</v>
          </cell>
        </row>
        <row r="13">
          <cell r="I13">
            <v>27582.604780553142</v>
          </cell>
        </row>
        <row r="14">
          <cell r="I14">
            <v>1958105.708795486</v>
          </cell>
        </row>
        <row r="16">
          <cell r="I16">
            <v>92482.420085871127</v>
          </cell>
        </row>
        <row r="17">
          <cell r="I17">
            <v>16694.631823667325</v>
          </cell>
        </row>
        <row r="18">
          <cell r="I18">
            <v>2220706.9480904615</v>
          </cell>
        </row>
        <row r="20">
          <cell r="I20">
            <v>9927.6047881776467</v>
          </cell>
        </row>
        <row r="21">
          <cell r="I21">
            <v>4273.9448682657676</v>
          </cell>
        </row>
        <row r="22">
          <cell r="I22">
            <v>769380.45034355659</v>
          </cell>
        </row>
        <row r="24">
          <cell r="I24">
            <v>8159.8871187219047</v>
          </cell>
        </row>
        <row r="25">
          <cell r="I25">
            <v>2384.1726171080372</v>
          </cell>
        </row>
        <row r="26">
          <cell r="I26">
            <v>413629.94026417006</v>
          </cell>
        </row>
      </sheetData>
      <sheetData sheetId="13">
        <row r="8">
          <cell r="I8">
            <v>128748.7757874825</v>
          </cell>
        </row>
        <row r="9">
          <cell r="I9">
            <v>20873.066994945635</v>
          </cell>
        </row>
        <row r="10">
          <cell r="I10">
            <v>1063982.157217572</v>
          </cell>
        </row>
        <row r="12">
          <cell r="I12">
            <v>265684.9111990002</v>
          </cell>
        </row>
        <row r="13">
          <cell r="I13">
            <v>27575.782943365397</v>
          </cell>
        </row>
        <row r="14">
          <cell r="I14">
            <v>1958542.3058576346</v>
          </cell>
        </row>
        <row r="16">
          <cell r="I16">
            <v>92258.504184270743</v>
          </cell>
        </row>
        <row r="17">
          <cell r="I17">
            <v>16555.329364042263</v>
          </cell>
        </row>
        <row r="18">
          <cell r="I18">
            <v>2221070.166451687</v>
          </cell>
        </row>
        <row r="20">
          <cell r="I20">
            <v>9868.1343072878662</v>
          </cell>
        </row>
        <row r="21">
          <cell r="I21">
            <v>4232.3155386945</v>
          </cell>
        </row>
        <row r="22">
          <cell r="I22">
            <v>769481.55015401763</v>
          </cell>
        </row>
        <row r="24">
          <cell r="I24">
            <v>8105.9909043287626</v>
          </cell>
        </row>
        <row r="25">
          <cell r="I25">
            <v>2347.9151567708468</v>
          </cell>
        </row>
        <row r="26">
          <cell r="I26">
            <v>413720.09393890039</v>
          </cell>
        </row>
      </sheetData>
      <sheetData sheetId="14">
        <row r="8">
          <cell r="I8">
            <v>128585.90253352141</v>
          </cell>
        </row>
        <row r="9">
          <cell r="I9">
            <v>20921.625487609417</v>
          </cell>
        </row>
        <row r="10">
          <cell r="I10">
            <v>1064096.4719788693</v>
          </cell>
        </row>
        <row r="12">
          <cell r="I12">
            <v>265375.97977016494</v>
          </cell>
        </row>
        <row r="13">
          <cell r="I13">
            <v>27606.968433328671</v>
          </cell>
        </row>
        <row r="14">
          <cell r="I14">
            <v>1958820.0517965062</v>
          </cell>
        </row>
        <row r="16">
          <cell r="I16">
            <v>92084.118075087201</v>
          </cell>
        </row>
        <row r="17">
          <cell r="I17">
            <v>16516.118255078793</v>
          </cell>
        </row>
        <row r="18">
          <cell r="I18">
            <v>2221283.763669834</v>
          </cell>
        </row>
        <row r="20">
          <cell r="I20">
            <v>9807.6726578543894</v>
          </cell>
        </row>
        <row r="21">
          <cell r="I21">
            <v>4232.3155386947328</v>
          </cell>
        </row>
        <row r="22">
          <cell r="I22">
            <v>769542.01180345088</v>
          </cell>
        </row>
        <row r="24">
          <cell r="I24">
            <v>8073.6531722994987</v>
          </cell>
        </row>
        <row r="25">
          <cell r="I25">
            <v>2342.0355706714327</v>
          </cell>
        </row>
        <row r="26">
          <cell r="I26">
            <v>413758.31125702907</v>
          </cell>
        </row>
      </sheetData>
      <sheetData sheetId="15">
        <row r="8">
          <cell r="I8">
            <v>128365.36607483262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33D40-4C19-4E45-8D02-75290ACB6BAD}">
  <dimension ref="A1:AF30"/>
  <sheetViews>
    <sheetView showGridLines="0" tabSelected="1" topLeftCell="C1" workbookViewId="0">
      <selection sqref="A1:X1"/>
    </sheetView>
  </sheetViews>
  <sheetFormatPr baseColWidth="10" defaultColWidth="9.140625" defaultRowHeight="18.600000000000001" customHeight="1" x14ac:dyDescent="0.25"/>
  <cols>
    <col min="1" max="1" width="12.7109375" style="2" bestFit="1" customWidth="1"/>
    <col min="2" max="2" width="27" style="2" bestFit="1" customWidth="1"/>
    <col min="3" max="3" width="7.85546875" style="2" customWidth="1"/>
    <col min="4" max="4" width="7.85546875" style="1" customWidth="1"/>
    <col min="5" max="5" width="7.85546875" style="2" customWidth="1"/>
    <col min="6" max="6" width="7.85546875" style="1" customWidth="1"/>
    <col min="7" max="7" width="7.85546875" style="2" customWidth="1"/>
    <col min="8" max="8" width="7.85546875" style="1" customWidth="1"/>
    <col min="9" max="9" width="7.85546875" style="2" customWidth="1"/>
    <col min="10" max="10" width="7.85546875" style="1" customWidth="1"/>
    <col min="11" max="11" width="7.85546875" style="2" customWidth="1"/>
    <col min="12" max="12" width="7.85546875" style="1" customWidth="1"/>
    <col min="13" max="13" width="7.85546875" style="2" customWidth="1"/>
    <col min="14" max="14" width="7.85546875" style="1" customWidth="1"/>
    <col min="15" max="15" width="7.85546875" style="2" customWidth="1"/>
    <col min="16" max="28" width="7.85546875" style="1" customWidth="1"/>
    <col min="29" max="16384" width="9.140625" style="1"/>
  </cols>
  <sheetData>
    <row r="1" spans="1:32" ht="18.600000000000001" customHeight="1" thickBot="1" x14ac:dyDescent="0.3">
      <c r="A1" s="47" t="s">
        <v>28</v>
      </c>
      <c r="B1" s="47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"/>
      <c r="Z1" s="4"/>
      <c r="AA1" s="4"/>
      <c r="AB1" s="4"/>
    </row>
    <row r="2" spans="1:32" ht="18.600000000000001" customHeight="1" x14ac:dyDescent="0.25">
      <c r="A2" s="3"/>
      <c r="B2" s="5"/>
      <c r="C2" s="42" t="s">
        <v>10</v>
      </c>
      <c r="D2" s="43"/>
      <c r="E2" s="42" t="s">
        <v>11</v>
      </c>
      <c r="F2" s="43"/>
      <c r="G2" s="42" t="s">
        <v>12</v>
      </c>
      <c r="H2" s="43"/>
      <c r="I2" s="42" t="s">
        <v>13</v>
      </c>
      <c r="J2" s="43"/>
      <c r="K2" s="42" t="s">
        <v>14</v>
      </c>
      <c r="L2" s="43"/>
      <c r="M2" s="42" t="s">
        <v>15</v>
      </c>
      <c r="N2" s="43"/>
      <c r="O2" s="42" t="s">
        <v>16</v>
      </c>
      <c r="P2" s="43"/>
      <c r="Q2" s="42" t="s">
        <v>9</v>
      </c>
      <c r="R2" s="43"/>
      <c r="S2" s="42" t="s">
        <v>17</v>
      </c>
      <c r="T2" s="43"/>
      <c r="U2" s="42" t="s">
        <v>18</v>
      </c>
      <c r="V2" s="43"/>
      <c r="W2" s="42" t="s">
        <v>19</v>
      </c>
      <c r="X2" s="43"/>
      <c r="Y2" s="42" t="s">
        <v>20</v>
      </c>
      <c r="Z2" s="43"/>
      <c r="AA2" s="42" t="s">
        <v>21</v>
      </c>
      <c r="AB2" s="43"/>
      <c r="AC2" s="42" t="s">
        <v>27</v>
      </c>
      <c r="AD2" s="43"/>
      <c r="AE2" s="42" t="s">
        <v>29</v>
      </c>
      <c r="AF2" s="42"/>
    </row>
    <row r="3" spans="1:32" ht="18.600000000000001" customHeight="1" x14ac:dyDescent="0.25">
      <c r="A3" s="6"/>
      <c r="B3" s="7"/>
      <c r="C3" s="44">
        <v>44575</v>
      </c>
      <c r="D3" s="45"/>
      <c r="E3" s="44">
        <v>44582</v>
      </c>
      <c r="F3" s="45"/>
      <c r="G3" s="44">
        <v>44589</v>
      </c>
      <c r="H3" s="45"/>
      <c r="I3" s="44">
        <v>44596</v>
      </c>
      <c r="J3" s="45"/>
      <c r="K3" s="44">
        <v>44603</v>
      </c>
      <c r="L3" s="45"/>
      <c r="M3" s="44">
        <v>44610</v>
      </c>
      <c r="N3" s="45"/>
      <c r="O3" s="44">
        <v>44617</v>
      </c>
      <c r="P3" s="45"/>
      <c r="Q3" s="44">
        <v>44624</v>
      </c>
      <c r="R3" s="45"/>
      <c r="S3" s="44">
        <v>44631</v>
      </c>
      <c r="T3" s="45"/>
      <c r="U3" s="44">
        <v>44638</v>
      </c>
      <c r="V3" s="45"/>
      <c r="W3" s="44">
        <v>44645</v>
      </c>
      <c r="X3" s="45"/>
      <c r="Y3" s="44">
        <v>44652</v>
      </c>
      <c r="Z3" s="45"/>
      <c r="AA3" s="44">
        <v>44659</v>
      </c>
      <c r="AB3" s="45"/>
      <c r="AC3" s="44">
        <v>44666</v>
      </c>
      <c r="AD3" s="45"/>
      <c r="AE3" s="44">
        <v>44673</v>
      </c>
      <c r="AF3" s="46"/>
    </row>
    <row r="4" spans="1:32" ht="18.600000000000001" customHeight="1" x14ac:dyDescent="0.25">
      <c r="A4" s="8"/>
      <c r="B4" s="9"/>
      <c r="C4" s="10" t="s">
        <v>22</v>
      </c>
      <c r="D4" s="11" t="s">
        <v>23</v>
      </c>
      <c r="E4" s="10" t="s">
        <v>22</v>
      </c>
      <c r="F4" s="11" t="s">
        <v>23</v>
      </c>
      <c r="G4" s="10" t="s">
        <v>22</v>
      </c>
      <c r="H4" s="11" t="s">
        <v>23</v>
      </c>
      <c r="I4" s="10" t="s">
        <v>22</v>
      </c>
      <c r="J4" s="11" t="s">
        <v>23</v>
      </c>
      <c r="K4" s="10" t="s">
        <v>22</v>
      </c>
      <c r="L4" s="11" t="s">
        <v>23</v>
      </c>
      <c r="M4" s="10" t="s">
        <v>22</v>
      </c>
      <c r="N4" s="11" t="s">
        <v>23</v>
      </c>
      <c r="O4" s="10" t="s">
        <v>22</v>
      </c>
      <c r="P4" s="11" t="s">
        <v>23</v>
      </c>
      <c r="Q4" s="10" t="s">
        <v>22</v>
      </c>
      <c r="R4" s="11" t="s">
        <v>23</v>
      </c>
      <c r="S4" s="10" t="s">
        <v>22</v>
      </c>
      <c r="T4" s="11" t="s">
        <v>23</v>
      </c>
      <c r="U4" s="10" t="s">
        <v>22</v>
      </c>
      <c r="V4" s="11" t="s">
        <v>23</v>
      </c>
      <c r="W4" s="10" t="s">
        <v>22</v>
      </c>
      <c r="X4" s="11" t="s">
        <v>23</v>
      </c>
      <c r="Y4" s="10" t="s">
        <v>22</v>
      </c>
      <c r="Z4" s="11" t="s">
        <v>23</v>
      </c>
      <c r="AA4" s="10" t="s">
        <v>22</v>
      </c>
      <c r="AB4" s="11" t="s">
        <v>23</v>
      </c>
      <c r="AC4" s="10" t="s">
        <v>22</v>
      </c>
      <c r="AD4" s="11" t="s">
        <v>23</v>
      </c>
      <c r="AE4" s="10" t="s">
        <v>22</v>
      </c>
      <c r="AF4" s="12" t="s">
        <v>23</v>
      </c>
    </row>
    <row r="5" spans="1:32" ht="18.600000000000001" customHeight="1" thickBot="1" x14ac:dyDescent="0.3">
      <c r="A5" s="13" t="s">
        <v>6</v>
      </c>
      <c r="B5" s="14" t="s">
        <v>24</v>
      </c>
      <c r="C5" s="39">
        <v>1</v>
      </c>
      <c r="D5" s="15">
        <v>7003047</v>
      </c>
      <c r="E5" s="39">
        <v>0.99961232130634525</v>
      </c>
      <c r="F5" s="15">
        <v>7003047</v>
      </c>
      <c r="G5" s="39">
        <v>1</v>
      </c>
      <c r="H5" s="16">
        <v>7003047</v>
      </c>
      <c r="I5" s="39">
        <v>1</v>
      </c>
      <c r="J5" s="16">
        <v>7003047</v>
      </c>
      <c r="K5" s="39">
        <v>1</v>
      </c>
      <c r="L5" s="15">
        <v>7003047</v>
      </c>
      <c r="M5" s="39">
        <v>1</v>
      </c>
      <c r="N5" s="16">
        <v>7003047</v>
      </c>
      <c r="O5" s="39">
        <v>1</v>
      </c>
      <c r="P5" s="16">
        <v>7003047</v>
      </c>
      <c r="Q5" s="39">
        <v>0.99999999999999989</v>
      </c>
      <c r="R5" s="16">
        <v>7003047</v>
      </c>
      <c r="S5" s="39">
        <v>1</v>
      </c>
      <c r="T5" s="16">
        <v>7003047</v>
      </c>
      <c r="U5" s="39">
        <v>1.0000000000000002</v>
      </c>
      <c r="V5" s="16">
        <v>7003047</v>
      </c>
      <c r="W5" s="39">
        <v>1</v>
      </c>
      <c r="X5" s="16">
        <v>7003047</v>
      </c>
      <c r="Y5" s="39">
        <v>1</v>
      </c>
      <c r="Z5" s="16">
        <v>7003047</v>
      </c>
      <c r="AA5" s="39">
        <v>0.99999999999999989</v>
      </c>
      <c r="AB5" s="16">
        <v>7003047</v>
      </c>
      <c r="AC5" s="39">
        <v>1</v>
      </c>
      <c r="AD5" s="16">
        <v>7003047</v>
      </c>
      <c r="AE5" s="39">
        <v>1</v>
      </c>
      <c r="AF5" s="17">
        <v>7003047</v>
      </c>
    </row>
    <row r="6" spans="1:32" ht="18.600000000000001" customHeight="1" thickBot="1" x14ac:dyDescent="0.3">
      <c r="A6" s="18"/>
      <c r="B6" s="19" t="s">
        <v>5</v>
      </c>
      <c r="C6" s="20">
        <v>7.6615795407942736E-2</v>
      </c>
      <c r="D6" s="21">
        <v>536544.01618420717</v>
      </c>
      <c r="E6" s="20">
        <v>7.4556511322940305E-2</v>
      </c>
      <c r="F6" s="21">
        <v>522122.75295058318</v>
      </c>
      <c r="G6" s="20">
        <v>7.3103439645494775E-2</v>
      </c>
      <c r="H6" s="21">
        <v>511946.82369906321</v>
      </c>
      <c r="I6" s="20">
        <v>7.2133761440131908E-2</v>
      </c>
      <c r="J6" s="21">
        <v>505156.12165203143</v>
      </c>
      <c r="K6" s="20">
        <v>7.1488533735441076E-2</v>
      </c>
      <c r="L6" s="21">
        <v>500637.56171037938</v>
      </c>
      <c r="M6" s="20">
        <v>7.1159593545559105E-2</v>
      </c>
      <c r="N6" s="21">
        <v>498333.9781004471</v>
      </c>
      <c r="O6" s="20">
        <v>7.0947374560137555E-2</v>
      </c>
      <c r="P6" s="21">
        <v>496847.79857124761</v>
      </c>
      <c r="Q6" s="20">
        <v>7.079047051321273E-2</v>
      </c>
      <c r="R6" s="21">
        <v>495748.99215614289</v>
      </c>
      <c r="S6" s="20">
        <v>7.0641983331032748E-2</v>
      </c>
      <c r="T6" s="21">
        <v>494709.12944043888</v>
      </c>
      <c r="U6" s="20">
        <v>7.0537751391556214E-2</v>
      </c>
      <c r="V6" s="21">
        <v>493979.18826938357</v>
      </c>
      <c r="W6" s="20">
        <v>7.0423500257030827E-2</v>
      </c>
      <c r="X6" s="21">
        <v>493179.08220449899</v>
      </c>
      <c r="Y6" s="20">
        <v>7.0296752112428695E-2</v>
      </c>
      <c r="Z6" s="21">
        <v>492291.45899068745</v>
      </c>
      <c r="AA6" s="20">
        <v>7.0161026159649392E-2</v>
      </c>
      <c r="AB6" s="21">
        <v>491340.96376425418</v>
      </c>
      <c r="AC6" s="20">
        <v>7.0021139558177958E-2</v>
      </c>
      <c r="AD6" s="21">
        <v>490361.33131947945</v>
      </c>
      <c r="AE6" s="20">
        <v>6.9915350224570891E-2</v>
      </c>
      <c r="AF6" s="22">
        <v>489620.48364413047</v>
      </c>
    </row>
    <row r="7" spans="1:32" ht="18.600000000000001" customHeight="1" x14ac:dyDescent="0.25">
      <c r="A7" s="13"/>
      <c r="B7" s="23" t="s">
        <v>7</v>
      </c>
      <c r="C7" s="24">
        <v>1.2460830786970219E-2</v>
      </c>
      <c r="D7" s="16">
        <v>87263.783660199435</v>
      </c>
      <c r="E7" s="24">
        <v>1.3359474267386704E-2</v>
      </c>
      <c r="F7" s="16">
        <v>93557.026189799653</v>
      </c>
      <c r="G7" s="24">
        <v>1.3621707095756611E-2</v>
      </c>
      <c r="H7" s="16">
        <v>95393.455011817045</v>
      </c>
      <c r="I7" s="24">
        <v>1.3459961730050582E-2</v>
      </c>
      <c r="J7" s="16">
        <v>94260.744613745541</v>
      </c>
      <c r="K7" s="24">
        <v>1.3039847556325215E-2</v>
      </c>
      <c r="L7" s="16">
        <v>91318.665309780627</v>
      </c>
      <c r="M7" s="24">
        <v>1.2575167750177675E-2</v>
      </c>
      <c r="N7" s="16">
        <v>88064.490787378512</v>
      </c>
      <c r="O7" s="24">
        <v>1.2228566020643945E-2</v>
      </c>
      <c r="P7" s="16">
        <v>85637.222585172509</v>
      </c>
      <c r="Q7" s="24">
        <v>1.182739276663795E-2</v>
      </c>
      <c r="R7" s="16">
        <v>82827.787432225596</v>
      </c>
      <c r="S7" s="24">
        <v>1.1363455830310107E-2</v>
      </c>
      <c r="T7" s="16">
        <v>79578.8152620857</v>
      </c>
      <c r="U7" s="24">
        <v>1.0935169567493715E-2</v>
      </c>
      <c r="V7" s="16">
        <v>76579.506434128154</v>
      </c>
      <c r="W7" s="24">
        <v>1.0629480648301695E-2</v>
      </c>
      <c r="X7" s="16">
        <v>74438.752565647243</v>
      </c>
      <c r="Y7" s="24">
        <v>1.0386208840553994E-2</v>
      </c>
      <c r="Z7" s="16">
        <v>72735.10866221512</v>
      </c>
      <c r="AA7" s="24">
        <v>1.0292406247520111E-2</v>
      </c>
      <c r="AB7" s="16">
        <v>72078.204694476968</v>
      </c>
      <c r="AC7" s="24">
        <v>1.0264550627100117E-2</v>
      </c>
      <c r="AD7" s="16">
        <v>71883.130475461599</v>
      </c>
      <c r="AE7" s="24">
        <v>1.0271510527622282E-2</v>
      </c>
      <c r="AF7" s="25">
        <v>71931.870985933638</v>
      </c>
    </row>
    <row r="8" spans="1:32" ht="18.600000000000001" customHeight="1" x14ac:dyDescent="0.25">
      <c r="A8" s="26"/>
      <c r="B8" s="27" t="s">
        <v>8</v>
      </c>
      <c r="C8" s="28">
        <v>0.91092337380508703</v>
      </c>
      <c r="D8" s="16">
        <v>6379239.2001555935</v>
      </c>
      <c r="E8" s="28">
        <v>0.91169633571601827</v>
      </c>
      <c r="F8" s="16">
        <v>6384652.2887470545</v>
      </c>
      <c r="G8" s="28">
        <v>0.91327485325874858</v>
      </c>
      <c r="H8" s="16">
        <v>6395706.7212891197</v>
      </c>
      <c r="I8" s="28">
        <v>0.91440627682981745</v>
      </c>
      <c r="J8" s="16">
        <v>6403630.1337342225</v>
      </c>
      <c r="K8" s="28">
        <v>0.91547161870823368</v>
      </c>
      <c r="L8" s="16">
        <v>6411090.7729798397</v>
      </c>
      <c r="M8" s="28">
        <v>0.91626523870426324</v>
      </c>
      <c r="N8" s="16">
        <v>6416648.5311121745</v>
      </c>
      <c r="O8" s="28">
        <v>0.91682405941921852</v>
      </c>
      <c r="P8" s="16">
        <v>6420561.97884358</v>
      </c>
      <c r="Q8" s="28">
        <v>0.91738213672014923</v>
      </c>
      <c r="R8" s="16">
        <v>6424470.2204116313</v>
      </c>
      <c r="S8" s="28">
        <v>0.91799456083865716</v>
      </c>
      <c r="T8" s="16">
        <v>6428759.0552974753</v>
      </c>
      <c r="U8" s="28">
        <v>0.91852707904095021</v>
      </c>
      <c r="V8" s="16">
        <v>6432488.305296489</v>
      </c>
      <c r="W8" s="28">
        <v>0.91894701909466758</v>
      </c>
      <c r="X8" s="16">
        <v>6435429.1652298542</v>
      </c>
      <c r="Y8" s="28">
        <v>0.91931703904701734</v>
      </c>
      <c r="Z8" s="16">
        <v>6438020.4323470974</v>
      </c>
      <c r="AA8" s="28">
        <v>0.91954656759283038</v>
      </c>
      <c r="AB8" s="16">
        <v>6439627.8315412682</v>
      </c>
      <c r="AC8" s="28">
        <v>0.91971430981472202</v>
      </c>
      <c r="AD8" s="16">
        <v>6440802.5382050592</v>
      </c>
      <c r="AE8" s="28">
        <v>0.91981313924780694</v>
      </c>
      <c r="AF8" s="25">
        <v>6441494.6453699367</v>
      </c>
    </row>
    <row r="9" spans="1:32" ht="18.600000000000001" customHeight="1" x14ac:dyDescent="0.25">
      <c r="A9" s="29" t="s">
        <v>0</v>
      </c>
      <c r="B9" s="7" t="s">
        <v>24</v>
      </c>
      <c r="C9" s="40">
        <v>0.99999999999999989</v>
      </c>
      <c r="D9" s="30">
        <v>1213604</v>
      </c>
      <c r="E9" s="40">
        <v>0.99776291762999958</v>
      </c>
      <c r="F9" s="30">
        <v>1213604</v>
      </c>
      <c r="G9" s="40">
        <v>1</v>
      </c>
      <c r="H9" s="30">
        <v>1213604</v>
      </c>
      <c r="I9" s="40">
        <v>1</v>
      </c>
      <c r="J9" s="30">
        <v>1213604</v>
      </c>
      <c r="K9" s="40">
        <v>1</v>
      </c>
      <c r="L9" s="30">
        <v>1213604</v>
      </c>
      <c r="M9" s="40">
        <v>1</v>
      </c>
      <c r="N9" s="30">
        <v>1213604</v>
      </c>
      <c r="O9" s="40">
        <v>1</v>
      </c>
      <c r="P9" s="30">
        <v>1213604</v>
      </c>
      <c r="Q9" s="40">
        <v>1</v>
      </c>
      <c r="R9" s="30">
        <v>1213604</v>
      </c>
      <c r="S9" s="40">
        <v>0.99999999999999989</v>
      </c>
      <c r="T9" s="30">
        <v>1213604</v>
      </c>
      <c r="U9" s="40">
        <v>1</v>
      </c>
      <c r="V9" s="30">
        <v>1213604</v>
      </c>
      <c r="W9" s="40">
        <v>1</v>
      </c>
      <c r="X9" s="30">
        <v>1213604</v>
      </c>
      <c r="Y9" s="40">
        <v>1.0000000000000002</v>
      </c>
      <c r="Z9" s="30">
        <v>1213604</v>
      </c>
      <c r="AA9" s="40">
        <v>0.99999999999999989</v>
      </c>
      <c r="AB9" s="30">
        <v>1213604</v>
      </c>
      <c r="AC9" s="40">
        <v>1</v>
      </c>
      <c r="AD9" s="30">
        <v>1213604</v>
      </c>
      <c r="AE9" s="40">
        <v>1</v>
      </c>
      <c r="AF9" s="31">
        <v>1213604</v>
      </c>
    </row>
    <row r="10" spans="1:32" ht="18.600000000000001" customHeight="1" x14ac:dyDescent="0.25">
      <c r="A10" s="4"/>
      <c r="B10" s="7" t="s">
        <v>5</v>
      </c>
      <c r="C10" s="32">
        <v>0.11592555843999985</v>
      </c>
      <c r="D10" s="33">
        <v>140687.72142501757</v>
      </c>
      <c r="E10" s="32">
        <v>0.11278964087999982</v>
      </c>
      <c r="F10" s="33">
        <v>136881.9593305313</v>
      </c>
      <c r="G10" s="32">
        <v>0.11053087974000006</v>
      </c>
      <c r="H10" s="33">
        <v>134140.71777598304</v>
      </c>
      <c r="I10" s="32">
        <v>0.10892581691000003</v>
      </c>
      <c r="J10" s="33">
        <v>132192.80710524367</v>
      </c>
      <c r="K10" s="32">
        <v>0.10773014933000007</v>
      </c>
      <c r="L10" s="33">
        <v>130741.7401474854</v>
      </c>
      <c r="M10" s="32">
        <v>0.10710480018000001</v>
      </c>
      <c r="N10" s="33">
        <v>129982.81391764875</v>
      </c>
      <c r="O10" s="32">
        <v>0.10671875130000023</v>
      </c>
      <c r="P10" s="33">
        <v>129514.30345268548</v>
      </c>
      <c r="Q10" s="32">
        <v>0.10643776107999978</v>
      </c>
      <c r="R10" s="33">
        <v>129173.29259773204</v>
      </c>
      <c r="S10" s="32">
        <v>0.10617011164999965</v>
      </c>
      <c r="T10" s="33">
        <v>128848.47217888618</v>
      </c>
      <c r="U10" s="32">
        <v>0.10600168427000002</v>
      </c>
      <c r="V10" s="33">
        <v>128644.0680368091</v>
      </c>
      <c r="W10" s="32">
        <v>0.10581991611999989</v>
      </c>
      <c r="X10" s="33">
        <v>128423.47348289634</v>
      </c>
      <c r="Y10" s="32">
        <v>0.10563814797000014</v>
      </c>
      <c r="Z10" s="33">
        <v>128202.87892898405</v>
      </c>
      <c r="AA10" s="32">
        <v>0.10546388399999995</v>
      </c>
      <c r="AB10" s="33">
        <v>127991.39147793595</v>
      </c>
      <c r="AC10" s="32">
        <v>0.10528878623999999</v>
      </c>
      <c r="AD10" s="33">
        <v>127778.89213600894</v>
      </c>
      <c r="AE10" s="32">
        <v>0.10515704601999983</v>
      </c>
      <c r="AF10" s="41">
        <v>127619.01167805586</v>
      </c>
    </row>
    <row r="11" spans="1:32" ht="18.600000000000001" customHeight="1" x14ac:dyDescent="0.25">
      <c r="A11" s="29"/>
      <c r="B11" s="7" t="s">
        <v>7</v>
      </c>
      <c r="C11" s="32">
        <v>2.1245195230000121E-2</v>
      </c>
      <c r="D11" s="33">
        <v>25783.253911909065</v>
      </c>
      <c r="E11" s="32">
        <v>2.2144030419999905E-2</v>
      </c>
      <c r="F11" s="33">
        <v>26874.083893833566</v>
      </c>
      <c r="G11" s="32">
        <v>2.2162373979999695E-2</v>
      </c>
      <c r="H11" s="33">
        <v>26896.345711623551</v>
      </c>
      <c r="I11" s="32">
        <v>2.1517013659999751E-2</v>
      </c>
      <c r="J11" s="33">
        <v>26113.133845830336</v>
      </c>
      <c r="K11" s="32">
        <v>2.0548139379999927E-2</v>
      </c>
      <c r="L11" s="33">
        <v>24937.304144125432</v>
      </c>
      <c r="M11" s="32">
        <v>1.9770205040000006E-2</v>
      </c>
      <c r="N11" s="33">
        <v>23993.199917364167</v>
      </c>
      <c r="O11" s="32">
        <v>1.9241576539999968E-2</v>
      </c>
      <c r="P11" s="33">
        <v>23351.65425525012</v>
      </c>
      <c r="Q11" s="32">
        <v>1.8642075160000104E-2</v>
      </c>
      <c r="R11" s="33">
        <v>22624.096982476767</v>
      </c>
      <c r="S11" s="32">
        <v>1.8178482990000192E-2</v>
      </c>
      <c r="T11" s="33">
        <v>22061.479670596193</v>
      </c>
      <c r="U11" s="32">
        <v>1.7717392219999985E-2</v>
      </c>
      <c r="V11" s="33">
        <v>21501.898067760863</v>
      </c>
      <c r="W11" s="32">
        <v>1.7468086350000332E-2</v>
      </c>
      <c r="X11" s="33">
        <v>21199.339466705802</v>
      </c>
      <c r="Y11" s="32">
        <v>1.7272143609999673E-2</v>
      </c>
      <c r="Z11" s="33">
        <v>20961.542573670042</v>
      </c>
      <c r="AA11" s="32">
        <v>1.7258802829999927E-2</v>
      </c>
      <c r="AB11" s="33">
        <v>20945.352149699233</v>
      </c>
      <c r="AC11" s="32">
        <v>1.7276312600000125E-2</v>
      </c>
      <c r="AD11" s="33">
        <v>20966.60207661055</v>
      </c>
      <c r="AE11" s="32">
        <v>1.7315501150000145E-2</v>
      </c>
      <c r="AF11" s="41">
        <v>21014.161457644776</v>
      </c>
    </row>
    <row r="12" spans="1:32" ht="18.600000000000001" customHeight="1" x14ac:dyDescent="0.25">
      <c r="A12" s="8"/>
      <c r="B12" s="9" t="s">
        <v>8</v>
      </c>
      <c r="C12" s="34">
        <v>0.86282924632999991</v>
      </c>
      <c r="D12" s="11">
        <v>1047133.0246630732</v>
      </c>
      <c r="E12" s="34">
        <v>0.86282924632999991</v>
      </c>
      <c r="F12" s="11">
        <v>1047133.0246630732</v>
      </c>
      <c r="G12" s="34">
        <v>0.86730674628000026</v>
      </c>
      <c r="H12" s="11">
        <v>1052566.9365123934</v>
      </c>
      <c r="I12" s="34">
        <v>0.86955716943000028</v>
      </c>
      <c r="J12" s="11">
        <v>1055298.059048926</v>
      </c>
      <c r="K12" s="34">
        <v>0.87172171128999998</v>
      </c>
      <c r="L12" s="11">
        <v>1057924.9557083892</v>
      </c>
      <c r="M12" s="34">
        <v>0.87312499477999994</v>
      </c>
      <c r="N12" s="11">
        <v>1059627.9861649871</v>
      </c>
      <c r="O12" s="34">
        <v>0.87403967215999989</v>
      </c>
      <c r="P12" s="11">
        <v>1060738.0422920645</v>
      </c>
      <c r="Q12" s="34">
        <v>0.87492016376000015</v>
      </c>
      <c r="R12" s="11">
        <v>1061806.6104197912</v>
      </c>
      <c r="S12" s="34">
        <v>0.87565140536000008</v>
      </c>
      <c r="T12" s="11">
        <v>1062694.0481505175</v>
      </c>
      <c r="U12" s="34">
        <v>0.87628092351000009</v>
      </c>
      <c r="V12" s="11">
        <v>1063458.0338954302</v>
      </c>
      <c r="W12" s="34">
        <v>0.87671199752999973</v>
      </c>
      <c r="X12" s="11">
        <v>1063981.1870503977</v>
      </c>
      <c r="Y12" s="34">
        <v>0.87708970842000034</v>
      </c>
      <c r="Z12" s="11">
        <v>1064439.578497346</v>
      </c>
      <c r="AA12" s="34">
        <v>0.87727731317000002</v>
      </c>
      <c r="AB12" s="11">
        <v>1064667.2563723647</v>
      </c>
      <c r="AC12" s="34">
        <v>0.87743490115999989</v>
      </c>
      <c r="AD12" s="11">
        <v>1064858.5057873805</v>
      </c>
      <c r="AE12" s="34">
        <v>0.87752745283</v>
      </c>
      <c r="AF12" s="12">
        <v>1064970.8268642994</v>
      </c>
    </row>
    <row r="13" spans="1:32" ht="18.600000000000001" customHeight="1" x14ac:dyDescent="0.25">
      <c r="A13" s="29" t="s">
        <v>1</v>
      </c>
      <c r="B13" s="7" t="s">
        <v>24</v>
      </c>
      <c r="C13" s="40">
        <v>1</v>
      </c>
      <c r="D13" s="33">
        <v>2251803</v>
      </c>
      <c r="E13" s="40">
        <v>1</v>
      </c>
      <c r="F13" s="33">
        <v>2251803</v>
      </c>
      <c r="G13" s="40">
        <v>1</v>
      </c>
      <c r="H13" s="33">
        <v>2251803</v>
      </c>
      <c r="I13" s="40">
        <v>1</v>
      </c>
      <c r="J13" s="33">
        <v>2251803</v>
      </c>
      <c r="K13" s="40">
        <v>1</v>
      </c>
      <c r="L13" s="33">
        <v>2251803</v>
      </c>
      <c r="M13" s="40">
        <v>1</v>
      </c>
      <c r="N13" s="33">
        <v>2251803</v>
      </c>
      <c r="O13" s="40">
        <v>0.99999999999999989</v>
      </c>
      <c r="P13" s="33">
        <v>2251803</v>
      </c>
      <c r="Q13" s="40">
        <v>0.99999999999999989</v>
      </c>
      <c r="R13" s="33">
        <v>2251803</v>
      </c>
      <c r="S13" s="40">
        <v>1</v>
      </c>
      <c r="T13" s="33">
        <v>2251803</v>
      </c>
      <c r="U13" s="40">
        <v>1</v>
      </c>
      <c r="V13" s="33">
        <v>2251803</v>
      </c>
      <c r="W13" s="40">
        <v>1</v>
      </c>
      <c r="X13" s="33">
        <v>2251803</v>
      </c>
      <c r="Y13" s="40">
        <v>1</v>
      </c>
      <c r="Z13" s="33">
        <v>2251803</v>
      </c>
      <c r="AA13" s="40">
        <v>1</v>
      </c>
      <c r="AB13" s="33">
        <v>2251803</v>
      </c>
      <c r="AC13" s="40">
        <v>1</v>
      </c>
      <c r="AD13" s="33">
        <v>2251803</v>
      </c>
      <c r="AE13" s="40">
        <v>1</v>
      </c>
      <c r="AF13" s="41">
        <v>2251803</v>
      </c>
    </row>
    <row r="14" spans="1:32" ht="18.600000000000001" customHeight="1" x14ac:dyDescent="0.25">
      <c r="A14" s="4"/>
      <c r="B14" s="7" t="s">
        <v>5</v>
      </c>
      <c r="C14" s="32">
        <v>0.12474929995000002</v>
      </c>
      <c r="D14" s="33">
        <v>280910.84787530988</v>
      </c>
      <c r="E14" s="32">
        <v>0.12205145509999991</v>
      </c>
      <c r="F14" s="33">
        <v>274835.8327485451</v>
      </c>
      <c r="G14" s="32">
        <v>0.1201391081699999</v>
      </c>
      <c r="H14" s="33">
        <v>270529.60419453029</v>
      </c>
      <c r="I14" s="32">
        <v>0.118865656</v>
      </c>
      <c r="J14" s="33">
        <v>267662.04077776801</v>
      </c>
      <c r="K14" s="32">
        <v>0.11805326639000008</v>
      </c>
      <c r="L14" s="33">
        <v>265832.69941680133</v>
      </c>
      <c r="M14" s="32">
        <v>0.11764815591999998</v>
      </c>
      <c r="N14" s="33">
        <v>264920.47044512373</v>
      </c>
      <c r="O14" s="32">
        <v>0.11737099791</v>
      </c>
      <c r="P14" s="33">
        <v>264296.36520673172</v>
      </c>
      <c r="Q14" s="32">
        <v>0.11717364751999983</v>
      </c>
      <c r="R14" s="33">
        <v>263851.97100647818</v>
      </c>
      <c r="S14" s="32">
        <v>0.11698193571999993</v>
      </c>
      <c r="T14" s="33">
        <v>263420.27380010299</v>
      </c>
      <c r="U14" s="32">
        <v>0.11684270610000001</v>
      </c>
      <c r="V14" s="33">
        <v>263106.75612409832</v>
      </c>
      <c r="W14" s="32">
        <v>0.11667962095000003</v>
      </c>
      <c r="X14" s="33">
        <v>262739.52049407293</v>
      </c>
      <c r="Y14" s="32">
        <v>0.11649962004999988</v>
      </c>
      <c r="Z14" s="33">
        <v>262334.19392744987</v>
      </c>
      <c r="AA14" s="32">
        <v>0.11631181187999982</v>
      </c>
      <c r="AB14" s="33">
        <v>261911.28692681924</v>
      </c>
      <c r="AC14" s="32">
        <v>0.11612010007000004</v>
      </c>
      <c r="AD14" s="33">
        <v>261479.58969792631</v>
      </c>
      <c r="AE14" s="32">
        <v>0.11598130420000023</v>
      </c>
      <c r="AF14" s="41">
        <v>261167.04874147312</v>
      </c>
    </row>
    <row r="15" spans="1:32" ht="18.600000000000001" customHeight="1" x14ac:dyDescent="0.25">
      <c r="A15" s="29"/>
      <c r="B15" s="7" t="s">
        <v>7</v>
      </c>
      <c r="C15" s="32">
        <v>1.5396366319999988E-2</v>
      </c>
      <c r="D15" s="33">
        <v>34669.583868474932</v>
      </c>
      <c r="E15" s="32">
        <v>1.637097362000001E-2</v>
      </c>
      <c r="F15" s="33">
        <v>36864.207510436885</v>
      </c>
      <c r="G15" s="32">
        <v>1.6576564999999925E-2</v>
      </c>
      <c r="H15" s="33">
        <v>37327.158796694828</v>
      </c>
      <c r="I15" s="32">
        <v>1.6285527410000129E-2</v>
      </c>
      <c r="J15" s="33">
        <v>36671.799478420522</v>
      </c>
      <c r="K15" s="32">
        <v>1.5634054249999953E-2</v>
      </c>
      <c r="L15" s="33">
        <v>35204.810262312647</v>
      </c>
      <c r="M15" s="32">
        <v>1.4960894270000127E-2</v>
      </c>
      <c r="N15" s="33">
        <v>33688.986599869095</v>
      </c>
      <c r="O15" s="32">
        <v>1.4504602819999751E-2</v>
      </c>
      <c r="P15" s="33">
        <v>32661.508143883897</v>
      </c>
      <c r="Q15" s="32">
        <v>1.4015347359999956E-2</v>
      </c>
      <c r="R15" s="33">
        <v>31559.801231289981</v>
      </c>
      <c r="S15" s="32">
        <v>1.3488790489999897E-2</v>
      </c>
      <c r="T15" s="33">
        <v>30374.098891753238</v>
      </c>
      <c r="U15" s="32">
        <v>1.2984787979999926E-2</v>
      </c>
      <c r="V15" s="33">
        <v>29239.184527727775</v>
      </c>
      <c r="W15" s="32">
        <v>1.2642569400000069E-2</v>
      </c>
      <c r="X15" s="33">
        <v>28468.575702628354</v>
      </c>
      <c r="Y15" s="32">
        <v>1.2373652369999639E-2</v>
      </c>
      <c r="Z15" s="33">
        <v>27863.027527722297</v>
      </c>
      <c r="AA15" s="32">
        <v>1.2275627779999965E-2</v>
      </c>
      <c r="AB15" s="33">
        <v>27642.295461887261</v>
      </c>
      <c r="AC15" s="32">
        <v>1.2273892840000038E-2</v>
      </c>
      <c r="AD15" s="33">
        <v>27638.388718790608</v>
      </c>
      <c r="AE15" s="32">
        <v>1.2290808579999936E-2</v>
      </c>
      <c r="AF15" s="41">
        <v>27676.479632869596</v>
      </c>
    </row>
    <row r="16" spans="1:32" ht="18.600000000000001" customHeight="1" x14ac:dyDescent="0.25">
      <c r="A16" s="8"/>
      <c r="B16" s="9" t="s">
        <v>8</v>
      </c>
      <c r="C16" s="34">
        <v>0.85985433373000009</v>
      </c>
      <c r="D16" s="11">
        <v>1936222.5682562154</v>
      </c>
      <c r="E16" s="34">
        <v>0.86157757128000012</v>
      </c>
      <c r="F16" s="11">
        <v>1940102.959741018</v>
      </c>
      <c r="G16" s="34">
        <v>0.86328432683000011</v>
      </c>
      <c r="H16" s="11">
        <v>1943946.2370087747</v>
      </c>
      <c r="I16" s="34">
        <v>0.8648488165899999</v>
      </c>
      <c r="J16" s="11">
        <v>1947469.1597438115</v>
      </c>
      <c r="K16" s="34">
        <v>0.86631267936</v>
      </c>
      <c r="L16" s="11">
        <v>1950765.490320886</v>
      </c>
      <c r="M16" s="34">
        <v>0.86739094980999987</v>
      </c>
      <c r="N16" s="11">
        <v>1953193.5429550072</v>
      </c>
      <c r="O16" s="34">
        <v>0.86812439927000018</v>
      </c>
      <c r="P16" s="11">
        <v>1954845.1266493842</v>
      </c>
      <c r="Q16" s="34">
        <v>0.86881100512000009</v>
      </c>
      <c r="R16" s="11">
        <v>1956391.2277622316</v>
      </c>
      <c r="S16" s="34">
        <v>0.86952927379000022</v>
      </c>
      <c r="T16" s="11">
        <v>1958008.6273081438</v>
      </c>
      <c r="U16" s="34">
        <v>0.87017250592000006</v>
      </c>
      <c r="V16" s="11">
        <v>1959457.0593481739</v>
      </c>
      <c r="W16" s="34">
        <v>0.87067780964999997</v>
      </c>
      <c r="X16" s="11">
        <v>1960594.9038032989</v>
      </c>
      <c r="Y16" s="34">
        <v>0.87112672758000043</v>
      </c>
      <c r="Z16" s="11">
        <v>1961605.7785448276</v>
      </c>
      <c r="AA16" s="34">
        <v>0.87141256034000014</v>
      </c>
      <c r="AB16" s="11">
        <v>1962249.4176112933</v>
      </c>
      <c r="AC16" s="34">
        <v>0.87160600709000002</v>
      </c>
      <c r="AD16" s="11">
        <v>1962685.0215832833</v>
      </c>
      <c r="AE16" s="34">
        <v>0.87172788721999994</v>
      </c>
      <c r="AF16" s="12">
        <v>1962959.4716256575</v>
      </c>
    </row>
    <row r="17" spans="1:32" ht="18.600000000000001" customHeight="1" x14ac:dyDescent="0.25">
      <c r="A17" s="29" t="s">
        <v>2</v>
      </c>
      <c r="B17" s="7" t="s">
        <v>24</v>
      </c>
      <c r="C17" s="40">
        <v>1</v>
      </c>
      <c r="D17" s="33">
        <v>2329884</v>
      </c>
      <c r="E17" s="40">
        <v>1</v>
      </c>
      <c r="F17" s="30">
        <v>2329884</v>
      </c>
      <c r="G17" s="40">
        <v>1</v>
      </c>
      <c r="H17" s="33">
        <v>2329884</v>
      </c>
      <c r="I17" s="40">
        <v>1</v>
      </c>
      <c r="J17" s="33">
        <v>2329884</v>
      </c>
      <c r="K17" s="40">
        <v>1</v>
      </c>
      <c r="L17" s="33">
        <v>2329884</v>
      </c>
      <c r="M17" s="40">
        <v>1</v>
      </c>
      <c r="N17" s="33">
        <v>2329884</v>
      </c>
      <c r="O17" s="40">
        <v>1</v>
      </c>
      <c r="P17" s="33">
        <v>2329884</v>
      </c>
      <c r="Q17" s="40">
        <v>1</v>
      </c>
      <c r="R17" s="33">
        <v>2329884</v>
      </c>
      <c r="S17" s="40">
        <v>1</v>
      </c>
      <c r="T17" s="33">
        <v>2329884</v>
      </c>
      <c r="U17" s="40">
        <v>1</v>
      </c>
      <c r="V17" s="33">
        <v>2329884</v>
      </c>
      <c r="W17" s="40">
        <v>1</v>
      </c>
      <c r="X17" s="33">
        <v>2329884</v>
      </c>
      <c r="Y17" s="40">
        <v>1</v>
      </c>
      <c r="Z17" s="33">
        <v>2329884</v>
      </c>
      <c r="AA17" s="40">
        <v>1</v>
      </c>
      <c r="AB17" s="33">
        <v>2329884</v>
      </c>
      <c r="AC17" s="40">
        <v>1</v>
      </c>
      <c r="AD17" s="33">
        <v>2329884</v>
      </c>
      <c r="AE17" s="40">
        <v>1</v>
      </c>
      <c r="AF17" s="41">
        <v>2329884</v>
      </c>
    </row>
    <row r="18" spans="1:32" ht="18.600000000000001" customHeight="1" x14ac:dyDescent="0.25">
      <c r="A18" s="4"/>
      <c r="B18" s="7" t="s">
        <v>5</v>
      </c>
      <c r="C18" s="32">
        <v>4.1328113870000072E-2</v>
      </c>
      <c r="D18" s="33">
        <v>96289.711255891249</v>
      </c>
      <c r="E18" s="32">
        <v>3.9772306090000112E-2</v>
      </c>
      <c r="F18" s="33">
        <v>92664.859602193814</v>
      </c>
      <c r="G18" s="32">
        <v>3.8726519179999946E-2</v>
      </c>
      <c r="H18" s="33">
        <v>90228.297413174994</v>
      </c>
      <c r="I18" s="32">
        <v>3.8064246649999876E-2</v>
      </c>
      <c r="J18" s="33">
        <v>88685.279241888318</v>
      </c>
      <c r="K18" s="32">
        <v>3.7657650380000025E-2</v>
      </c>
      <c r="L18" s="33">
        <v>87737.957097955979</v>
      </c>
      <c r="M18" s="32">
        <v>3.7451245069999958E-2</v>
      </c>
      <c r="N18" s="33">
        <v>87257.056668671779</v>
      </c>
      <c r="O18" s="32">
        <v>3.7322519170000026E-2</v>
      </c>
      <c r="P18" s="33">
        <v>86957.140253876336</v>
      </c>
      <c r="Q18" s="32">
        <v>3.7222645639999954E-2</v>
      </c>
      <c r="R18" s="33">
        <v>86724.446514305659</v>
      </c>
      <c r="S18" s="32">
        <v>3.7136532450000058E-2</v>
      </c>
      <c r="T18" s="33">
        <v>86523.812770735938</v>
      </c>
      <c r="U18" s="32">
        <v>3.7071725619999892E-2</v>
      </c>
      <c r="V18" s="33">
        <v>86372.820374427829</v>
      </c>
      <c r="W18" s="32">
        <v>3.7005587149999922E-2</v>
      </c>
      <c r="X18" s="33">
        <v>86218.72541139042</v>
      </c>
      <c r="Y18" s="32">
        <v>3.6928795489999965E-2</v>
      </c>
      <c r="Z18" s="33">
        <v>86039.809751423076</v>
      </c>
      <c r="AA18" s="32">
        <v>3.6848008899999972E-2</v>
      </c>
      <c r="AB18" s="33">
        <v>85851.586367967539</v>
      </c>
      <c r="AC18" s="32">
        <v>3.6752574179999935E-2</v>
      </c>
      <c r="AD18" s="33">
        <v>85629.234540794976</v>
      </c>
      <c r="AE18" s="32">
        <v>3.6677558060000032E-2</v>
      </c>
      <c r="AF18" s="41">
        <v>85454.455683065113</v>
      </c>
    </row>
    <row r="19" spans="1:32" ht="18.600000000000001" customHeight="1" x14ac:dyDescent="0.25">
      <c r="A19" s="29"/>
      <c r="B19" s="7" t="s">
        <v>7</v>
      </c>
      <c r="C19" s="32">
        <v>8.3445450599998229E-3</v>
      </c>
      <c r="D19" s="33">
        <v>19441.822022572625</v>
      </c>
      <c r="E19" s="32">
        <v>9.3668062099998509E-3</v>
      </c>
      <c r="F19" s="33">
        <v>21823.571919779293</v>
      </c>
      <c r="G19" s="32">
        <v>9.8004792900000682E-3</v>
      </c>
      <c r="H19" s="33">
        <v>22833.979890102521</v>
      </c>
      <c r="I19" s="32">
        <v>9.8639545000002819E-3</v>
      </c>
      <c r="J19" s="33">
        <v>22981.869766278658</v>
      </c>
      <c r="K19" s="32">
        <v>9.7179171799998756E-3</v>
      </c>
      <c r="L19" s="33">
        <v>22641.61975100683</v>
      </c>
      <c r="M19" s="32">
        <v>9.4427100900003596E-3</v>
      </c>
      <c r="N19" s="33">
        <v>22000.419155330397</v>
      </c>
      <c r="O19" s="32">
        <v>9.1706101999999463E-3</v>
      </c>
      <c r="P19" s="33">
        <v>21366.457975216676</v>
      </c>
      <c r="Q19" s="32">
        <v>8.851014869999967E-3</v>
      </c>
      <c r="R19" s="33">
        <v>20621.837929375004</v>
      </c>
      <c r="S19" s="32">
        <v>8.3685147100001807E-3</v>
      </c>
      <c r="T19" s="33">
        <v>19497.668526594061</v>
      </c>
      <c r="U19" s="32">
        <v>7.9486019799999575E-3</v>
      </c>
      <c r="V19" s="33">
        <v>18519.320575570222</v>
      </c>
      <c r="W19" s="32">
        <v>7.622792279999846E-3</v>
      </c>
      <c r="X19" s="33">
        <v>17760.221768495161</v>
      </c>
      <c r="Y19" s="32">
        <v>7.3391514500000662E-3</v>
      </c>
      <c r="Z19" s="33">
        <v>17099.371536931954</v>
      </c>
      <c r="AA19" s="32">
        <v>7.2050989700000751E-3</v>
      </c>
      <c r="AB19" s="33">
        <v>16787.044808619656</v>
      </c>
      <c r="AC19" s="32">
        <v>7.1456187299997909E-3</v>
      </c>
      <c r="AD19" s="33">
        <v>16648.462749126833</v>
      </c>
      <c r="AE19" s="32">
        <v>7.1318583800001958E-3</v>
      </c>
      <c r="AF19" s="41">
        <v>16616.402729828376</v>
      </c>
    </row>
    <row r="20" spans="1:32" ht="18.600000000000001" customHeight="1" x14ac:dyDescent="0.25">
      <c r="A20" s="8"/>
      <c r="B20" s="9" t="s">
        <v>8</v>
      </c>
      <c r="C20" s="34">
        <v>0.95032734107000005</v>
      </c>
      <c r="D20" s="11">
        <v>2214152.4667215361</v>
      </c>
      <c r="E20" s="34">
        <v>0.95086088769999999</v>
      </c>
      <c r="F20" s="11">
        <v>2215395.5684780269</v>
      </c>
      <c r="G20" s="34">
        <v>0.95147300153000003</v>
      </c>
      <c r="H20" s="11">
        <v>2216821.7226967225</v>
      </c>
      <c r="I20" s="34">
        <v>0.95207179884999982</v>
      </c>
      <c r="J20" s="11">
        <v>2218216.850991833</v>
      </c>
      <c r="K20" s="34">
        <v>0.95262443244000006</v>
      </c>
      <c r="L20" s="11">
        <v>2219504.4231510372</v>
      </c>
      <c r="M20" s="34">
        <v>0.95310604483999972</v>
      </c>
      <c r="N20" s="11">
        <v>2220626.5241759978</v>
      </c>
      <c r="O20" s="34">
        <v>0.95350687063000006</v>
      </c>
      <c r="P20" s="11">
        <v>2221560.401770907</v>
      </c>
      <c r="Q20" s="34">
        <v>0.95392633949000005</v>
      </c>
      <c r="R20" s="11">
        <v>2222537.7155563193</v>
      </c>
      <c r="S20" s="34">
        <v>0.95449495283999974</v>
      </c>
      <c r="T20" s="11">
        <v>2223862.51870267</v>
      </c>
      <c r="U20" s="34">
        <v>0.95497967240000015</v>
      </c>
      <c r="V20" s="11">
        <v>2224991.8590500019</v>
      </c>
      <c r="W20" s="34">
        <v>0.95537162057000025</v>
      </c>
      <c r="X20" s="11">
        <v>2225905.0528201144</v>
      </c>
      <c r="Y20" s="34">
        <v>0.95573205305999998</v>
      </c>
      <c r="Z20" s="11">
        <v>2226744.818711645</v>
      </c>
      <c r="AA20" s="34">
        <v>0.95594689212999995</v>
      </c>
      <c r="AB20" s="11">
        <v>2227245.3688234128</v>
      </c>
      <c r="AC20" s="34">
        <v>0.95610180709000026</v>
      </c>
      <c r="AD20" s="11">
        <v>2227606.3027100782</v>
      </c>
      <c r="AE20" s="34">
        <v>0.95619058355999975</v>
      </c>
      <c r="AF20" s="12">
        <v>2227813.1415871065</v>
      </c>
    </row>
    <row r="21" spans="1:32" ht="18.600000000000001" customHeight="1" x14ac:dyDescent="0.25">
      <c r="A21" s="29" t="s">
        <v>3</v>
      </c>
      <c r="B21" s="7" t="s">
        <v>24</v>
      </c>
      <c r="C21" s="40">
        <v>1</v>
      </c>
      <c r="D21" s="33">
        <v>783582</v>
      </c>
      <c r="E21" s="40">
        <v>1</v>
      </c>
      <c r="F21" s="33">
        <v>783582</v>
      </c>
      <c r="G21" s="40">
        <v>1</v>
      </c>
      <c r="H21" s="33">
        <v>783582</v>
      </c>
      <c r="I21" s="40">
        <v>1</v>
      </c>
      <c r="J21" s="33">
        <v>783582</v>
      </c>
      <c r="K21" s="40">
        <v>1</v>
      </c>
      <c r="L21" s="33">
        <v>783582</v>
      </c>
      <c r="M21" s="40">
        <v>1</v>
      </c>
      <c r="N21" s="33">
        <v>783582</v>
      </c>
      <c r="O21" s="40">
        <v>1</v>
      </c>
      <c r="P21" s="33">
        <v>783582</v>
      </c>
      <c r="Q21" s="40">
        <v>1</v>
      </c>
      <c r="R21" s="33">
        <v>783582</v>
      </c>
      <c r="S21" s="40">
        <v>1</v>
      </c>
      <c r="T21" s="33">
        <v>783582</v>
      </c>
      <c r="U21" s="40">
        <v>1</v>
      </c>
      <c r="V21" s="33">
        <v>783582</v>
      </c>
      <c r="W21" s="40">
        <v>1</v>
      </c>
      <c r="X21" s="33">
        <v>783582</v>
      </c>
      <c r="Y21" s="40">
        <v>1</v>
      </c>
      <c r="Z21" s="33">
        <v>783582</v>
      </c>
      <c r="AA21" s="40">
        <v>1</v>
      </c>
      <c r="AB21" s="33">
        <v>783582</v>
      </c>
      <c r="AC21" s="40">
        <v>1</v>
      </c>
      <c r="AD21" s="33">
        <v>783582</v>
      </c>
      <c r="AE21" s="40">
        <v>1</v>
      </c>
      <c r="AF21" s="41">
        <v>783582</v>
      </c>
    </row>
    <row r="22" spans="1:32" ht="18.600000000000001" customHeight="1" x14ac:dyDescent="0.25">
      <c r="A22" s="4"/>
      <c r="B22" s="7" t="s">
        <v>5</v>
      </c>
      <c r="C22" s="32">
        <v>1.2710270430000089E-2</v>
      </c>
      <c r="D22" s="33">
        <v>9959.5391240803292</v>
      </c>
      <c r="E22" s="32">
        <v>1.1898383700000112E-2</v>
      </c>
      <c r="F22" s="33">
        <v>9323.3592964134878</v>
      </c>
      <c r="G22" s="32">
        <v>1.1334749389999997E-2</v>
      </c>
      <c r="H22" s="33">
        <v>8881.7055965149775</v>
      </c>
      <c r="I22" s="32">
        <v>1.0948438230000057E-2</v>
      </c>
      <c r="J22" s="33">
        <v>8578.9991251399042</v>
      </c>
      <c r="K22" s="32">
        <v>1.0706518780000089E-2</v>
      </c>
      <c r="L22" s="33">
        <v>8389.4353986700298</v>
      </c>
      <c r="M22" s="32">
        <v>1.0600124890000073E-2</v>
      </c>
      <c r="N22" s="33">
        <v>8306.0670615560375</v>
      </c>
      <c r="O22" s="32">
        <v>1.0522862650000048E-2</v>
      </c>
      <c r="P22" s="33">
        <v>8245.5257610123372</v>
      </c>
      <c r="Q22" s="32">
        <v>1.0464599329999973E-2</v>
      </c>
      <c r="R22" s="33">
        <v>8199.871672200039</v>
      </c>
      <c r="S22" s="32">
        <v>1.0402536229999957E-2</v>
      </c>
      <c r="T22" s="33">
        <v>8151.2401441758266</v>
      </c>
      <c r="U22" s="32">
        <v>1.0358205439999957E-2</v>
      </c>
      <c r="V22" s="33">
        <v>8116.5033350860467</v>
      </c>
      <c r="W22" s="32">
        <v>1.0308808270000053E-2</v>
      </c>
      <c r="X22" s="33">
        <v>8077.7966018231818</v>
      </c>
      <c r="Y22" s="32">
        <v>1.0241678789999984E-2</v>
      </c>
      <c r="Z22" s="33">
        <v>8025.195149625768</v>
      </c>
      <c r="AA22" s="32">
        <v>1.0154283810000097E-2</v>
      </c>
      <c r="AB22" s="33">
        <v>7956.7140164074954</v>
      </c>
      <c r="AC22" s="32">
        <v>1.0079554769999995E-2</v>
      </c>
      <c r="AD22" s="33">
        <v>7898.1576857861364</v>
      </c>
      <c r="AE22" s="32">
        <v>1.0002292540000091E-2</v>
      </c>
      <c r="AF22" s="41">
        <v>7837.6163930783514</v>
      </c>
    </row>
    <row r="23" spans="1:32" ht="18.600000000000001" customHeight="1" x14ac:dyDescent="0.25">
      <c r="A23" s="29"/>
      <c r="B23" s="7" t="s">
        <v>7</v>
      </c>
      <c r="C23" s="32">
        <v>6.1822451399999546E-3</v>
      </c>
      <c r="D23" s="33">
        <v>4844.2960112914443</v>
      </c>
      <c r="E23" s="32">
        <v>6.7040818599998463E-3</v>
      </c>
      <c r="F23" s="33">
        <v>5253.1978720223997</v>
      </c>
      <c r="G23" s="32">
        <v>6.9675333999999201E-3</v>
      </c>
      <c r="H23" s="33">
        <v>5459.6337566387374</v>
      </c>
      <c r="I23" s="32">
        <v>7.114458299999845E-3</v>
      </c>
      <c r="J23" s="33">
        <v>5574.7614636304788</v>
      </c>
      <c r="K23" s="32">
        <v>7.1207912599997661E-3</v>
      </c>
      <c r="L23" s="33">
        <v>5579.7238570931368</v>
      </c>
      <c r="M23" s="32">
        <v>6.9776661499999044E-3</v>
      </c>
      <c r="N23" s="33">
        <v>5467.573597149225</v>
      </c>
      <c r="O23" s="32">
        <v>6.8700056600000748E-3</v>
      </c>
      <c r="P23" s="33">
        <v>5383.2127750741784</v>
      </c>
      <c r="Q23" s="32">
        <v>6.6787499700000008E-3</v>
      </c>
      <c r="R23" s="33">
        <v>5233.3482589925407</v>
      </c>
      <c r="S23" s="32">
        <v>6.307637929999976E-3</v>
      </c>
      <c r="T23" s="33">
        <v>4942.551544465241</v>
      </c>
      <c r="U23" s="32">
        <v>6.0264540700000618E-3</v>
      </c>
      <c r="V23" s="33">
        <v>4722.2209330787882</v>
      </c>
      <c r="W23" s="32">
        <v>5.7756684699997755E-3</v>
      </c>
      <c r="X23" s="33">
        <v>4525.7098510593642</v>
      </c>
      <c r="Y23" s="32">
        <v>5.5894791599997544E-3</v>
      </c>
      <c r="Z23" s="33">
        <v>4379.8152591509279</v>
      </c>
      <c r="AA23" s="32">
        <v>5.486885049999681E-3</v>
      </c>
      <c r="AB23" s="33">
        <v>4299.4243612488499</v>
      </c>
      <c r="AC23" s="32">
        <v>5.4324215099999943E-3</v>
      </c>
      <c r="AD23" s="33">
        <v>4256.7477116488153</v>
      </c>
      <c r="AE23" s="32">
        <v>5.4336881099998078E-3</v>
      </c>
      <c r="AF23" s="41">
        <v>4257.7401966098696</v>
      </c>
    </row>
    <row r="24" spans="1:32" ht="18.600000000000001" customHeight="1" x14ac:dyDescent="0.25">
      <c r="A24" s="8"/>
      <c r="B24" s="9" t="s">
        <v>8</v>
      </c>
      <c r="C24" s="34">
        <v>0.98110748442999995</v>
      </c>
      <c r="D24" s="11">
        <v>768778.16486462823</v>
      </c>
      <c r="E24" s="34">
        <v>0.98139753444</v>
      </c>
      <c r="F24" s="11">
        <v>769005.44283156411</v>
      </c>
      <c r="G24" s="34">
        <v>0.9816977172100001</v>
      </c>
      <c r="H24" s="11">
        <v>769240.66064684629</v>
      </c>
      <c r="I24" s="34">
        <v>0.98193710347000007</v>
      </c>
      <c r="J24" s="11">
        <v>769428.23941122962</v>
      </c>
      <c r="K24" s="34">
        <v>0.98217268996000018</v>
      </c>
      <c r="L24" s="11">
        <v>769612.84074423683</v>
      </c>
      <c r="M24" s="34">
        <v>0.98242220895999999</v>
      </c>
      <c r="N24" s="11">
        <v>769808.35934129474</v>
      </c>
      <c r="O24" s="34">
        <v>0.98260713168999991</v>
      </c>
      <c r="P24" s="11">
        <v>769953.26146391348</v>
      </c>
      <c r="Q24" s="34">
        <v>0.98285665070000006</v>
      </c>
      <c r="R24" s="11">
        <v>770148.78006880742</v>
      </c>
      <c r="S24" s="34">
        <v>0.98328982584000002</v>
      </c>
      <c r="T24" s="11">
        <v>770488.20831135893</v>
      </c>
      <c r="U24" s="34">
        <v>0.98361534048999999</v>
      </c>
      <c r="V24" s="11">
        <v>770743.27573183517</v>
      </c>
      <c r="W24" s="34">
        <v>0.9839155232600002</v>
      </c>
      <c r="X24" s="11">
        <v>770978.49354711745</v>
      </c>
      <c r="Y24" s="34">
        <v>0.98416884205000021</v>
      </c>
      <c r="Z24" s="11">
        <v>771176.9895912233</v>
      </c>
      <c r="AA24" s="34">
        <v>0.98435883114000022</v>
      </c>
      <c r="AB24" s="11">
        <v>771325.86162234365</v>
      </c>
      <c r="AC24" s="34">
        <v>0.98448802371999999</v>
      </c>
      <c r="AD24" s="11">
        <v>771427.09460256505</v>
      </c>
      <c r="AE24" s="34">
        <v>0.98456401935000015</v>
      </c>
      <c r="AF24" s="12">
        <v>771486.64341031178</v>
      </c>
    </row>
    <row r="25" spans="1:32" ht="18.600000000000001" customHeight="1" x14ac:dyDescent="0.25">
      <c r="A25" s="29" t="s">
        <v>4</v>
      </c>
      <c r="B25" s="7" t="s">
        <v>24</v>
      </c>
      <c r="C25" s="40">
        <v>1.0000023575286499</v>
      </c>
      <c r="D25" s="33">
        <v>424173</v>
      </c>
      <c r="E25" s="40">
        <v>1.0000023575286499</v>
      </c>
      <c r="F25" s="33">
        <v>424173</v>
      </c>
      <c r="G25" s="40">
        <v>1.0000023575286499</v>
      </c>
      <c r="H25" s="33">
        <v>424173</v>
      </c>
      <c r="I25" s="40">
        <v>1.0000023575286499</v>
      </c>
      <c r="J25" s="33">
        <v>424173</v>
      </c>
      <c r="K25" s="40">
        <v>1.0000023575286499</v>
      </c>
      <c r="L25" s="33">
        <v>424173</v>
      </c>
      <c r="M25" s="40">
        <v>1.0000023575286499</v>
      </c>
      <c r="N25" s="33">
        <v>424173</v>
      </c>
      <c r="O25" s="40">
        <v>1.0000023575286499</v>
      </c>
      <c r="P25" s="33">
        <v>424173</v>
      </c>
      <c r="Q25" s="40">
        <v>1.0000023575286499</v>
      </c>
      <c r="R25" s="33">
        <v>424173</v>
      </c>
      <c r="S25" s="40">
        <v>1.0000023575286499</v>
      </c>
      <c r="T25" s="33">
        <v>424173</v>
      </c>
      <c r="U25" s="40">
        <v>1.0000023575286499</v>
      </c>
      <c r="V25" s="33">
        <v>424173</v>
      </c>
      <c r="W25" s="40">
        <v>1.0000023575286499</v>
      </c>
      <c r="X25" s="33">
        <v>424173</v>
      </c>
      <c r="Y25" s="40">
        <v>1.0000023575286499</v>
      </c>
      <c r="Z25" s="33">
        <v>424173</v>
      </c>
      <c r="AA25" s="40">
        <v>1.0000023575286499</v>
      </c>
      <c r="AB25" s="33">
        <v>424173</v>
      </c>
      <c r="AC25" s="40">
        <v>1.0000023575286499</v>
      </c>
      <c r="AD25" s="33">
        <v>424173</v>
      </c>
      <c r="AE25" s="40">
        <v>1.0000023575286499</v>
      </c>
      <c r="AF25" s="41">
        <v>424173</v>
      </c>
    </row>
    <row r="26" spans="1:32" ht="18.600000000000001" customHeight="1" x14ac:dyDescent="0.25">
      <c r="A26" s="29"/>
      <c r="B26" s="7" t="s">
        <v>5</v>
      </c>
      <c r="C26" s="32">
        <v>2.0501532402835965E-2</v>
      </c>
      <c r="D26" s="33">
        <v>8696.1965039081406</v>
      </c>
      <c r="E26" s="32">
        <v>1.9842710339647907E-2</v>
      </c>
      <c r="F26" s="33">
        <v>8416.7419728994719</v>
      </c>
      <c r="G26" s="32">
        <v>1.9252754698813736E-2</v>
      </c>
      <c r="H26" s="33">
        <v>8166.4987188599189</v>
      </c>
      <c r="I26" s="32">
        <v>1.8947446919043719E-2</v>
      </c>
      <c r="J26" s="33">
        <v>8036.9954019915313</v>
      </c>
      <c r="K26" s="32">
        <v>1.8708710006215948E-2</v>
      </c>
      <c r="L26" s="33">
        <v>7935.7296494666371</v>
      </c>
      <c r="M26" s="32">
        <v>1.8548021697389519E-2</v>
      </c>
      <c r="N26" s="33">
        <v>7867.5700074468041</v>
      </c>
      <c r="O26" s="32">
        <v>1.8469973093388176E-2</v>
      </c>
      <c r="P26" s="33">
        <v>7834.4638969417429</v>
      </c>
      <c r="Q26" s="32">
        <v>1.838733338856309E-2</v>
      </c>
      <c r="R26" s="33">
        <v>7799.4103654269711</v>
      </c>
      <c r="S26" s="32">
        <v>1.8306989239149918E-2</v>
      </c>
      <c r="T26" s="33">
        <v>7765.3305465379381</v>
      </c>
      <c r="U26" s="32">
        <v>1.8245009463031054E-2</v>
      </c>
      <c r="V26" s="33">
        <v>7739.0403989622719</v>
      </c>
      <c r="W26" s="32">
        <v>1.8199098514794947E-2</v>
      </c>
      <c r="X26" s="33">
        <v>7719.5662143161171</v>
      </c>
      <c r="Y26" s="32">
        <v>1.8127936557029042E-2</v>
      </c>
      <c r="Z26" s="33">
        <v>7689.38123320468</v>
      </c>
      <c r="AA26" s="32">
        <v>1.7987908176908839E-2</v>
      </c>
      <c r="AB26" s="33">
        <v>7629.9849751239526</v>
      </c>
      <c r="AC26" s="32">
        <v>1.785935752384778E-2</v>
      </c>
      <c r="AD26" s="33">
        <v>7575.4572589630843</v>
      </c>
      <c r="AE26" s="32">
        <v>1.7781308919846438E-2</v>
      </c>
      <c r="AF26" s="41">
        <v>7542.3511484580231</v>
      </c>
    </row>
    <row r="27" spans="1:32" ht="18.600000000000001" customHeight="1" x14ac:dyDescent="0.25">
      <c r="A27" s="29"/>
      <c r="B27" s="7" t="s">
        <v>7</v>
      </c>
      <c r="C27" s="32">
        <v>5.9523539828121256E-3</v>
      </c>
      <c r="D27" s="33">
        <v>2524.8278459513676</v>
      </c>
      <c r="E27" s="32">
        <v>6.4642610296447673E-3</v>
      </c>
      <c r="F27" s="33">
        <v>2741.9649937275099</v>
      </c>
      <c r="G27" s="32">
        <v>6.7810465464737436E-3</v>
      </c>
      <c r="H27" s="33">
        <v>2876.3368567574071</v>
      </c>
      <c r="I27" s="32">
        <v>6.8820506245931392E-3</v>
      </c>
      <c r="J27" s="33">
        <v>2919.1800595855457</v>
      </c>
      <c r="K27" s="32">
        <v>6.9669858648301062E-3</v>
      </c>
      <c r="L27" s="33">
        <v>2955.2072952425806</v>
      </c>
      <c r="M27" s="32">
        <v>6.8705728975338564E-3</v>
      </c>
      <c r="N27" s="33">
        <v>2914.3115176656283</v>
      </c>
      <c r="O27" s="32">
        <v>6.7764554456498606E-3</v>
      </c>
      <c r="P27" s="33">
        <v>2874.3894357476383</v>
      </c>
      <c r="Q27" s="32">
        <v>6.5744472894109316E-3</v>
      </c>
      <c r="R27" s="33">
        <v>2788.7030300913029</v>
      </c>
      <c r="S27" s="32">
        <v>6.3724391431726375E-3</v>
      </c>
      <c r="T27" s="33">
        <v>2703.0166286769672</v>
      </c>
      <c r="U27" s="32">
        <v>6.1222244932857706E-3</v>
      </c>
      <c r="V27" s="33">
        <v>2596.8823299905052</v>
      </c>
      <c r="W27" s="32">
        <v>5.8582365609281166E-3</v>
      </c>
      <c r="X27" s="33">
        <v>2484.9057767585618</v>
      </c>
      <c r="Y27" s="32">
        <v>5.7319814432788005E-3</v>
      </c>
      <c r="Z27" s="33">
        <v>2431.3517647398985</v>
      </c>
      <c r="AA27" s="32">
        <v>5.6677061317480584E-3</v>
      </c>
      <c r="AB27" s="33">
        <v>2404.0879130219691</v>
      </c>
      <c r="AC27" s="32">
        <v>5.5942486185702371E-3</v>
      </c>
      <c r="AD27" s="33">
        <v>2372.9292192847934</v>
      </c>
      <c r="AE27" s="32">
        <v>5.5804753460993997E-3</v>
      </c>
      <c r="AF27" s="41">
        <v>2367.0869689810206</v>
      </c>
    </row>
    <row r="28" spans="1:32" ht="18.600000000000001" customHeight="1" thickBot="1" x14ac:dyDescent="0.3">
      <c r="A28" s="29"/>
      <c r="B28" s="35" t="s">
        <v>8</v>
      </c>
      <c r="C28" s="36">
        <v>0.9735484711430018</v>
      </c>
      <c r="D28" s="37">
        <v>412952.97565014049</v>
      </c>
      <c r="E28" s="36">
        <v>0.97369538615935725</v>
      </c>
      <c r="F28" s="37">
        <v>413015.29303337302</v>
      </c>
      <c r="G28" s="36">
        <v>0.97396855628336243</v>
      </c>
      <c r="H28" s="37">
        <v>413131.16442438267</v>
      </c>
      <c r="I28" s="36">
        <v>0.97417285998501302</v>
      </c>
      <c r="J28" s="37">
        <v>413217.82453842292</v>
      </c>
      <c r="K28" s="36">
        <v>0.97432666165760384</v>
      </c>
      <c r="L28" s="37">
        <v>413283.06305529078</v>
      </c>
      <c r="M28" s="36">
        <v>0.97458376293372651</v>
      </c>
      <c r="N28" s="37">
        <v>413392.11847488757</v>
      </c>
      <c r="O28" s="36">
        <v>0.97475592898961183</v>
      </c>
      <c r="P28" s="37">
        <v>413465.14666731062</v>
      </c>
      <c r="Q28" s="36">
        <v>0.9750405768506758</v>
      </c>
      <c r="R28" s="37">
        <v>413585.88660448173</v>
      </c>
      <c r="S28" s="36">
        <v>0.97532292914632734</v>
      </c>
      <c r="T28" s="37">
        <v>413705.65282478509</v>
      </c>
      <c r="U28" s="36">
        <v>0.97563512357233306</v>
      </c>
      <c r="V28" s="37">
        <v>413838.07727104722</v>
      </c>
      <c r="W28" s="36">
        <v>0.9759450224529268</v>
      </c>
      <c r="X28" s="37">
        <v>413969.52800892532</v>
      </c>
      <c r="Y28" s="36">
        <v>0.97614243952834201</v>
      </c>
      <c r="Z28" s="37">
        <v>414053.26700205542</v>
      </c>
      <c r="AA28" s="36">
        <v>0.97634674321999293</v>
      </c>
      <c r="AB28" s="37">
        <v>414139.92711185408</v>
      </c>
      <c r="AC28" s="36">
        <v>0.97654875138623187</v>
      </c>
      <c r="AD28" s="37">
        <v>414225.61352175212</v>
      </c>
      <c r="AE28" s="36">
        <v>0.97664057326270404</v>
      </c>
      <c r="AF28" s="38">
        <v>414264.56188256096</v>
      </c>
    </row>
    <row r="29" spans="1:32" ht="18.600000000000001" customHeight="1" x14ac:dyDescent="0.25">
      <c r="A29" s="49" t="s">
        <v>25</v>
      </c>
      <c r="B29" s="49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4"/>
      <c r="X29" s="4"/>
      <c r="Y29" s="4"/>
      <c r="Z29" s="4"/>
      <c r="AA29" s="4"/>
      <c r="AB29" s="4"/>
    </row>
    <row r="30" spans="1:32" ht="18.600000000000001" customHeight="1" x14ac:dyDescent="0.25">
      <c r="A30" s="51" t="s">
        <v>26</v>
      </c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4"/>
      <c r="X30" s="4"/>
      <c r="Y30" s="4"/>
      <c r="Z30" s="4"/>
      <c r="AA30" s="4"/>
      <c r="AB30" s="4"/>
    </row>
  </sheetData>
  <mergeCells count="33">
    <mergeCell ref="A29:V29"/>
    <mergeCell ref="A30:V30"/>
    <mergeCell ref="O3:P3"/>
    <mergeCell ref="Q3:R3"/>
    <mergeCell ref="S3:T3"/>
    <mergeCell ref="U3:V3"/>
    <mergeCell ref="Y2:Z2"/>
    <mergeCell ref="AA2:AB2"/>
    <mergeCell ref="C3:D3"/>
    <mergeCell ref="E3:F3"/>
    <mergeCell ref="G3:H3"/>
    <mergeCell ref="I3:J3"/>
    <mergeCell ref="K3:L3"/>
    <mergeCell ref="M3:N3"/>
    <mergeCell ref="AA3:AB3"/>
    <mergeCell ref="W3:X3"/>
    <mergeCell ref="Y3:Z3"/>
    <mergeCell ref="AC2:AD2"/>
    <mergeCell ref="AC3:AD3"/>
    <mergeCell ref="AE2:AF2"/>
    <mergeCell ref="AE3:AF3"/>
    <mergeCell ref="A1:X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6B68-5723-4C79-A62A-E5CE9895ED26}">
  <dimension ref="A1:AF30"/>
  <sheetViews>
    <sheetView showGridLines="0" topLeftCell="C1" workbookViewId="0">
      <selection activeCell="H31" sqref="H31"/>
    </sheetView>
  </sheetViews>
  <sheetFormatPr baseColWidth="10" defaultColWidth="9.140625" defaultRowHeight="18.600000000000001" customHeight="1" x14ac:dyDescent="0.25"/>
  <cols>
    <col min="1" max="1" width="12.7109375" style="2" bestFit="1" customWidth="1"/>
    <col min="2" max="2" width="27" style="2" bestFit="1" customWidth="1"/>
    <col min="3" max="3" width="7.85546875" style="2" customWidth="1"/>
    <col min="4" max="4" width="7.85546875" style="1" customWidth="1"/>
    <col min="5" max="5" width="7.85546875" style="2" customWidth="1"/>
    <col min="6" max="6" width="7.85546875" style="1" customWidth="1"/>
    <col min="7" max="7" width="7.85546875" style="2" customWidth="1"/>
    <col min="8" max="8" width="7.85546875" style="1" customWidth="1"/>
    <col min="9" max="9" width="7.85546875" style="2" customWidth="1"/>
    <col min="10" max="10" width="7.85546875" style="1" customWidth="1"/>
    <col min="11" max="11" width="7.85546875" style="2" customWidth="1"/>
    <col min="12" max="12" width="7.85546875" style="1" customWidth="1"/>
    <col min="13" max="13" width="7.85546875" style="2" customWidth="1"/>
    <col min="14" max="14" width="7.85546875" style="1" customWidth="1"/>
    <col min="15" max="15" width="7.85546875" style="2" customWidth="1"/>
    <col min="16" max="28" width="7.85546875" style="1" customWidth="1"/>
    <col min="29" max="16384" width="9.140625" style="1"/>
  </cols>
  <sheetData>
    <row r="1" spans="1:32" ht="18.600000000000001" customHeight="1" thickBot="1" x14ac:dyDescent="0.3">
      <c r="A1" s="47" t="s">
        <v>28</v>
      </c>
      <c r="B1" s="47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"/>
      <c r="Z1" s="4"/>
      <c r="AA1" s="4"/>
      <c r="AB1" s="4"/>
    </row>
    <row r="2" spans="1:32" ht="18.600000000000001" customHeight="1" x14ac:dyDescent="0.25">
      <c r="A2" s="3"/>
      <c r="B2" s="5"/>
      <c r="C2" s="42" t="s">
        <v>10</v>
      </c>
      <c r="D2" s="43"/>
      <c r="E2" s="42" t="s">
        <v>11</v>
      </c>
      <c r="F2" s="43"/>
      <c r="G2" s="42" t="s">
        <v>12</v>
      </c>
      <c r="H2" s="43"/>
      <c r="I2" s="42" t="s">
        <v>13</v>
      </c>
      <c r="J2" s="43"/>
      <c r="K2" s="42" t="s">
        <v>14</v>
      </c>
      <c r="L2" s="43"/>
      <c r="M2" s="42" t="s">
        <v>15</v>
      </c>
      <c r="N2" s="43"/>
      <c r="O2" s="42" t="s">
        <v>16</v>
      </c>
      <c r="P2" s="43"/>
      <c r="Q2" s="42" t="s">
        <v>9</v>
      </c>
      <c r="R2" s="43"/>
      <c r="S2" s="42" t="s">
        <v>17</v>
      </c>
      <c r="T2" s="43"/>
      <c r="U2" s="42" t="s">
        <v>18</v>
      </c>
      <c r="V2" s="43"/>
      <c r="W2" s="42" t="s">
        <v>19</v>
      </c>
      <c r="X2" s="43"/>
      <c r="Y2" s="42" t="s">
        <v>20</v>
      </c>
      <c r="Z2" s="43"/>
      <c r="AA2" s="42" t="s">
        <v>21</v>
      </c>
      <c r="AB2" s="43"/>
      <c r="AC2" s="42" t="s">
        <v>27</v>
      </c>
      <c r="AD2" s="43"/>
      <c r="AE2" s="42" t="s">
        <v>29</v>
      </c>
      <c r="AF2" s="42"/>
    </row>
    <row r="3" spans="1:32" ht="18.600000000000001" customHeight="1" x14ac:dyDescent="0.25">
      <c r="A3" s="6"/>
      <c r="B3" s="7"/>
      <c r="C3" s="44">
        <v>44575</v>
      </c>
      <c r="D3" s="45"/>
      <c r="E3" s="44">
        <v>44582</v>
      </c>
      <c r="F3" s="45"/>
      <c r="G3" s="44">
        <v>44589</v>
      </c>
      <c r="H3" s="45"/>
      <c r="I3" s="44">
        <v>44596</v>
      </c>
      <c r="J3" s="45"/>
      <c r="K3" s="44">
        <v>44603</v>
      </c>
      <c r="L3" s="45"/>
      <c r="M3" s="44">
        <v>44610</v>
      </c>
      <c r="N3" s="45"/>
      <c r="O3" s="44">
        <v>44617</v>
      </c>
      <c r="P3" s="45"/>
      <c r="Q3" s="44">
        <v>44624</v>
      </c>
      <c r="R3" s="45"/>
      <c r="S3" s="44">
        <v>44631</v>
      </c>
      <c r="T3" s="45"/>
      <c r="U3" s="44">
        <v>44638</v>
      </c>
      <c r="V3" s="45"/>
      <c r="W3" s="44">
        <v>44645</v>
      </c>
      <c r="X3" s="45"/>
      <c r="Y3" s="44">
        <v>44652</v>
      </c>
      <c r="Z3" s="45"/>
      <c r="AA3" s="44">
        <v>44659</v>
      </c>
      <c r="AB3" s="45"/>
      <c r="AC3" s="44">
        <v>44666</v>
      </c>
      <c r="AD3" s="45"/>
      <c r="AE3" s="44">
        <v>44673</v>
      </c>
      <c r="AF3" s="46"/>
    </row>
    <row r="4" spans="1:32" ht="18.600000000000001" customHeight="1" x14ac:dyDescent="0.25">
      <c r="A4" s="8"/>
      <c r="B4" s="9"/>
      <c r="C4" s="10" t="s">
        <v>22</v>
      </c>
      <c r="D4" s="11" t="s">
        <v>23</v>
      </c>
      <c r="E4" s="10" t="s">
        <v>22</v>
      </c>
      <c r="F4" s="11" t="s">
        <v>23</v>
      </c>
      <c r="G4" s="10" t="s">
        <v>22</v>
      </c>
      <c r="H4" s="11" t="s">
        <v>23</v>
      </c>
      <c r="I4" s="10" t="s">
        <v>22</v>
      </c>
      <c r="J4" s="11" t="s">
        <v>23</v>
      </c>
      <c r="K4" s="10" t="s">
        <v>22</v>
      </c>
      <c r="L4" s="11" t="s">
        <v>23</v>
      </c>
      <c r="M4" s="10" t="s">
        <v>22</v>
      </c>
      <c r="N4" s="11" t="s">
        <v>23</v>
      </c>
      <c r="O4" s="10" t="s">
        <v>22</v>
      </c>
      <c r="P4" s="11" t="s">
        <v>23</v>
      </c>
      <c r="Q4" s="10" t="s">
        <v>22</v>
      </c>
      <c r="R4" s="11" t="s">
        <v>23</v>
      </c>
      <c r="S4" s="10" t="s">
        <v>22</v>
      </c>
      <c r="T4" s="11" t="s">
        <v>23</v>
      </c>
      <c r="U4" s="10" t="s">
        <v>22</v>
      </c>
      <c r="V4" s="11" t="s">
        <v>23</v>
      </c>
      <c r="W4" s="10" t="s">
        <v>22</v>
      </c>
      <c r="X4" s="11" t="s">
        <v>23</v>
      </c>
      <c r="Y4" s="10" t="s">
        <v>22</v>
      </c>
      <c r="Z4" s="11" t="s">
        <v>23</v>
      </c>
      <c r="AA4" s="10" t="s">
        <v>22</v>
      </c>
      <c r="AB4" s="11" t="s">
        <v>23</v>
      </c>
      <c r="AC4" s="10" t="s">
        <v>22</v>
      </c>
      <c r="AD4" s="11" t="s">
        <v>23</v>
      </c>
      <c r="AE4" s="10" t="s">
        <v>22</v>
      </c>
      <c r="AF4" s="12" t="s">
        <v>23</v>
      </c>
    </row>
    <row r="5" spans="1:32" ht="18.600000000000001" customHeight="1" thickBot="1" x14ac:dyDescent="0.3">
      <c r="A5" s="13" t="s">
        <v>6</v>
      </c>
      <c r="B5" s="14" t="s">
        <v>24</v>
      </c>
      <c r="C5" s="39">
        <f>SUM(C6:C8)</f>
        <v>1</v>
      </c>
      <c r="D5" s="15">
        <v>7003047</v>
      </c>
      <c r="E5" s="39">
        <f>SUM(E6:E8)</f>
        <v>0.99961242342308021</v>
      </c>
      <c r="F5" s="15">
        <v>7003047</v>
      </c>
      <c r="G5" s="39">
        <f>SUM(G6:G8)</f>
        <v>1</v>
      </c>
      <c r="H5" s="16">
        <v>7003047</v>
      </c>
      <c r="I5" s="39">
        <f>SUM(I6:I8)</f>
        <v>0.99999999999999989</v>
      </c>
      <c r="J5" s="16">
        <v>7003047</v>
      </c>
      <c r="K5" s="39">
        <f>SUM(K6:K8)</f>
        <v>1.0000000000000002</v>
      </c>
      <c r="L5" s="15">
        <v>7003047</v>
      </c>
      <c r="M5" s="39">
        <f>SUM(M6:M8)</f>
        <v>1</v>
      </c>
      <c r="N5" s="16">
        <v>7003047</v>
      </c>
      <c r="O5" s="39">
        <f>SUM(O6:O8)</f>
        <v>1</v>
      </c>
      <c r="P5" s="16">
        <v>7003047</v>
      </c>
      <c r="Q5" s="39">
        <f>SUM(Q6:Q8)</f>
        <v>1</v>
      </c>
      <c r="R5" s="16">
        <v>7003047</v>
      </c>
      <c r="S5" s="39">
        <f>SUM(S6:S8)</f>
        <v>1</v>
      </c>
      <c r="T5" s="16">
        <v>7003047</v>
      </c>
      <c r="U5" s="39">
        <f>SUM(U6:U8)</f>
        <v>0.99999999999999989</v>
      </c>
      <c r="V5" s="16">
        <v>7003047</v>
      </c>
      <c r="W5" s="39">
        <f>SUM(W6:W8)</f>
        <v>1</v>
      </c>
      <c r="X5" s="16">
        <v>7003047</v>
      </c>
      <c r="Y5" s="39">
        <f>SUM(Y6:Y8)</f>
        <v>1</v>
      </c>
      <c r="Z5" s="16">
        <v>7003047</v>
      </c>
      <c r="AA5" s="39">
        <f>SUM(AA6:AA8)</f>
        <v>1</v>
      </c>
      <c r="AB5" s="16">
        <v>7003047</v>
      </c>
      <c r="AC5" s="39">
        <f>SUM(AC6:AC8)</f>
        <v>0.99999999999999989</v>
      </c>
      <c r="AD5" s="16">
        <v>7003047</v>
      </c>
      <c r="AE5" s="39">
        <f>SUM(AE6:AE8)</f>
        <v>1</v>
      </c>
      <c r="AF5" s="17">
        <v>7003047</v>
      </c>
    </row>
    <row r="6" spans="1:32" ht="18.600000000000001" customHeight="1" thickBot="1" x14ac:dyDescent="0.3">
      <c r="A6" s="18"/>
      <c r="B6" s="19" t="s">
        <v>5</v>
      </c>
      <c r="C6" s="20">
        <f>D6/D5</f>
        <v>7.8649809692520375E-2</v>
      </c>
      <c r="D6" s="21">
        <f>D10+D14+D18+D22+D26</f>
        <v>550788.31381777569</v>
      </c>
      <c r="E6" s="20">
        <f>F6/F5</f>
        <v>7.6594200015863992E-2</v>
      </c>
      <c r="F6" s="21">
        <f>F10+F14+F18+F22+F26</f>
        <v>536392.78263849625</v>
      </c>
      <c r="G6" s="20">
        <f>H6/H5</f>
        <v>7.5144054267865648E-2</v>
      </c>
      <c r="H6" s="21">
        <f>H10+H14+H18+H22+H26</f>
        <v>526237.34380841372</v>
      </c>
      <c r="I6" s="20">
        <f>J6/J5</f>
        <v>7.4176395145879356E-2</v>
      </c>
      <c r="J6" s="21">
        <f>J10+J14+J18+J22+J26</f>
        <v>519460.78149716504</v>
      </c>
      <c r="K6" s="20">
        <f>L6/L5</f>
        <v>7.353189955367756E-2</v>
      </c>
      <c r="L6" s="21">
        <f>L10+L14+L18+L22+L26</f>
        <v>514947.34857368295</v>
      </c>
      <c r="M6" s="20">
        <f>N6/N5</f>
        <v>7.3203673889775972E-2</v>
      </c>
      <c r="N6" s="21">
        <f>N10+N14+N18+N22+N26</f>
        <v>512648.768822774</v>
      </c>
      <c r="O6" s="20">
        <f>P6/P5</f>
        <v>7.2991475413315438E-2</v>
      </c>
      <c r="P6" s="21">
        <f>P10+P14+P18+P22+P26</f>
        <v>511162.7329187924</v>
      </c>
      <c r="Q6" s="20">
        <f>R6/R5</f>
        <v>7.2834199298032226E-2</v>
      </c>
      <c r="R6" s="21">
        <f>R10+R14+R18+R22+R26</f>
        <v>510061.32089148666</v>
      </c>
      <c r="S6" s="20">
        <f>T6/T5</f>
        <v>7.2685757583222418E-2</v>
      </c>
      <c r="T6" s="21">
        <f>T10+T14+T18+T22+T26</f>
        <v>509021.77658591297</v>
      </c>
      <c r="U6" s="20">
        <f>V6/V5</f>
        <v>7.2581232162465537E-2</v>
      </c>
      <c r="V6" s="21">
        <f>V10+V14+V18+V22+V26</f>
        <v>508289.78015165782</v>
      </c>
      <c r="W6" s="20">
        <f>X6/X5</f>
        <v>7.2466567936549015E-2</v>
      </c>
      <c r="X6" s="21">
        <f>X10+X14+X18+X22+X26</f>
        <v>507486.78118834581</v>
      </c>
      <c r="Y6" s="20">
        <f>Z6/Z5</f>
        <v>7.2339556840775074E-2</v>
      </c>
      <c r="Z6" s="21">
        <f>Z10+Z14+Z18+Z22+Z26</f>
        <v>506597.31651511934</v>
      </c>
      <c r="AA6" s="20">
        <f>AB6/AB5</f>
        <v>7.2203254193018818E-2</v>
      </c>
      <c r="AB6" s="21">
        <f>AB10+AB14+AB18+AB22+AB26</f>
        <v>505642.78266665788</v>
      </c>
      <c r="AC6" s="20">
        <f>AD6/AD5</f>
        <v>7.2063819703390555E-2</v>
      </c>
      <c r="AD6" s="21">
        <f>AD10+AD14+AD18+AD22+AD26</f>
        <v>504666.31638237007</v>
      </c>
      <c r="AE6" s="20">
        <f>AF6/AF5</f>
        <v>7.1958295611742634E-2</v>
      </c>
      <c r="AF6" s="22">
        <f>AF10+AF14+AF18+AF22+AF26</f>
        <v>503927.32620892744</v>
      </c>
    </row>
    <row r="7" spans="1:32" ht="18.600000000000001" customHeight="1" x14ac:dyDescent="0.25">
      <c r="A7" s="13"/>
      <c r="B7" s="23" t="s">
        <v>7</v>
      </c>
      <c r="C7" s="24">
        <f>D7/D5</f>
        <v>1.2420607274805014E-2</v>
      </c>
      <c r="D7" s="16">
        <f>D11+D15+D19+D23+D27</f>
        <v>86982.09651400143</v>
      </c>
      <c r="E7" s="24">
        <f>F7/F5</f>
        <v>1.3316491635676723E-2</v>
      </c>
      <c r="F7" s="16">
        <f>F11+F15+F19+F23+F27</f>
        <v>93256.016799750971</v>
      </c>
      <c r="G7" s="24">
        <f>H7/H5</f>
        <v>1.3576468016342401E-2</v>
      </c>
      <c r="H7" s="16">
        <f>H11+H15+H19+H23+H27</f>
        <v>95076.643612442596</v>
      </c>
      <c r="I7" s="24">
        <f>J7/J5</f>
        <v>1.3413938151549915E-2</v>
      </c>
      <c r="J7" s="16">
        <f>J11+J15+J19+J23+J27</f>
        <v>93938.439330397174</v>
      </c>
      <c r="K7" s="24">
        <f>L7/L5</f>
        <v>1.2994720868261696E-2</v>
      </c>
      <c r="L7" s="16">
        <f>L11+L15+L19+L23+L27</f>
        <v>91002.640992317465</v>
      </c>
      <c r="M7" s="24">
        <f>N7/N5</f>
        <v>1.2530313261079421E-2</v>
      </c>
      <c r="N7" s="16">
        <f>N11+N15+N19+N23+N27</f>
        <v>87750.372692062461</v>
      </c>
      <c r="O7" s="24">
        <f>P7/P5</f>
        <v>1.2184659883159393E-2</v>
      </c>
      <c r="P7" s="16">
        <f>P11+P15+P19+P23+P27</f>
        <v>85329.745840779739</v>
      </c>
      <c r="Q7" s="24">
        <f>R7/R5</f>
        <v>1.1784031282232812E-2</v>
      </c>
      <c r="R7" s="16">
        <f>R11+R15+R19+R23+R27</f>
        <v>82524.124918946647</v>
      </c>
      <c r="S7" s="24">
        <f>T7/T5</f>
        <v>1.1320976104355136E-2</v>
      </c>
      <c r="T7" s="16">
        <f>T11+T15+T19+T23+T27</f>
        <v>79281.327744675917</v>
      </c>
      <c r="U7" s="24">
        <f>V7/V5</f>
        <v>1.0893468139432316E-2</v>
      </c>
      <c r="V7" s="16">
        <f>V11+V15+V19+V23+V27</f>
        <v>76287.469373447064</v>
      </c>
      <c r="W7" s="24">
        <f>X7/X5</f>
        <v>1.0587938886809522E-2</v>
      </c>
      <c r="X7" s="16">
        <f>X11+X15+X19+X23+X27</f>
        <v>74147.833657454757</v>
      </c>
      <c r="Y7" s="24">
        <f>Z7/Z5</f>
        <v>1.0344462234638131E-2</v>
      </c>
      <c r="Z7" s="16">
        <f>Z11+Z15+Z19+Z23+Z27</f>
        <v>72442.755218895851</v>
      </c>
      <c r="AA7" s="24">
        <f>AB7/AB5</f>
        <v>1.0250848916527848E-2</v>
      </c>
      <c r="AB7" s="16">
        <f>AB11+AB15+AB19+AB23+AB27</f>
        <v>71787.176752343599</v>
      </c>
      <c r="AC7" s="24">
        <f>AD7/AD5</f>
        <v>1.0221894840605617E-2</v>
      </c>
      <c r="AD7" s="16">
        <f>AD11+AD15+AD19+AD23+AD27</f>
        <v>71584.409997818642</v>
      </c>
      <c r="AE7" s="24">
        <f>AF7/AF5</f>
        <v>1.0226843156326531E-2</v>
      </c>
      <c r="AF7" s="25">
        <f>AF11+AF15+AF19+AF23+AF27</f>
        <v>71619.063285383047</v>
      </c>
    </row>
    <row r="8" spans="1:32" ht="18.600000000000001" customHeight="1" x14ac:dyDescent="0.25">
      <c r="A8" s="26"/>
      <c r="B8" s="27" t="s">
        <v>8</v>
      </c>
      <c r="C8" s="28">
        <f>D8/D5</f>
        <v>0.90892958303267468</v>
      </c>
      <c r="D8" s="16">
        <f>D12+D16+D20+D24+D28</f>
        <v>6365276.5896682236</v>
      </c>
      <c r="E8" s="28">
        <f>F8/F5</f>
        <v>0.90970173177153946</v>
      </c>
      <c r="F8" s="16">
        <f>F12+F16+F20+F24+F28</f>
        <v>6370683.9835774843</v>
      </c>
      <c r="G8" s="28">
        <f>H8/H5</f>
        <v>0.91127947771579199</v>
      </c>
      <c r="H8" s="16">
        <f>H12+H16+H20+H24+H28</f>
        <v>6381733.012579144</v>
      </c>
      <c r="I8" s="28">
        <f>J8/J5</f>
        <v>0.91240966670257062</v>
      </c>
      <c r="J8" s="16">
        <f>J12+J16+J20+J24+J28</f>
        <v>6389647.7791724373</v>
      </c>
      <c r="K8" s="28">
        <f>L8/L5</f>
        <v>0.91347337957806096</v>
      </c>
      <c r="L8" s="16">
        <f>L12+L16+L20+L24+L28</f>
        <v>6397097.0104340008</v>
      </c>
      <c r="M8" s="28">
        <f>N8/N5</f>
        <v>0.91426601284914466</v>
      </c>
      <c r="N8" s="16">
        <f>N12+N16+N20+N24+N28</f>
        <v>6402647.8584851641</v>
      </c>
      <c r="O8" s="28">
        <f>P8/P5</f>
        <v>0.91482386470352517</v>
      </c>
      <c r="P8" s="16">
        <f>P12+P16+P20+P24+P28</f>
        <v>6406554.5212404281</v>
      </c>
      <c r="Q8" s="28">
        <f>R8/R5</f>
        <v>0.91538176941973493</v>
      </c>
      <c r="R8" s="16">
        <f>R12+R16+R20+R24+R28</f>
        <v>6410461.5541895665</v>
      </c>
      <c r="S8" s="28">
        <f>T8/T5</f>
        <v>0.91599326631242239</v>
      </c>
      <c r="T8" s="16">
        <f>T12+T16+T20+T24+T28</f>
        <v>6414743.8956694109</v>
      </c>
      <c r="U8" s="28">
        <f>V8/V5</f>
        <v>0.91652529969810204</v>
      </c>
      <c r="V8" s="16">
        <f>V12+V16+V20+V24+V28</f>
        <v>6418469.7504748944</v>
      </c>
      <c r="W8" s="28">
        <f>X8/X5</f>
        <v>0.91694549317664142</v>
      </c>
      <c r="X8" s="16">
        <f>X12+X16+X20+X24+X28</f>
        <v>6421412.3851541989</v>
      </c>
      <c r="Y8" s="28">
        <f>Z8/Z5</f>
        <v>0.91731598092458688</v>
      </c>
      <c r="Z8" s="16">
        <f>Z12+Z16+Z20+Z24+Z28</f>
        <v>6424006.9282659851</v>
      </c>
      <c r="AA8" s="28">
        <f>AB8/AB5</f>
        <v>0.91754589689045329</v>
      </c>
      <c r="AB8" s="16">
        <f>AB12+AB16+AB20+AB24+AB28</f>
        <v>6425617.0405809982</v>
      </c>
      <c r="AC8" s="28">
        <f>AD8/AD5</f>
        <v>0.91771428545600375</v>
      </c>
      <c r="AD8" s="16">
        <f>AD12+AD16+AD20+AD24+AD28</f>
        <v>6426796.2736198111</v>
      </c>
      <c r="AE8" s="28">
        <f>AF8/AF5</f>
        <v>0.9178148612319309</v>
      </c>
      <c r="AF8" s="25">
        <f>AF12+AF16+AF20+AF24+AF28</f>
        <v>6427500.6105056899</v>
      </c>
    </row>
    <row r="9" spans="1:32" ht="18.600000000000001" customHeight="1" x14ac:dyDescent="0.25">
      <c r="A9" s="29" t="s">
        <v>0</v>
      </c>
      <c r="B9" s="7" t="s">
        <v>24</v>
      </c>
      <c r="C9" s="40">
        <f>SUM(C10:C12)</f>
        <v>1.0000000000000002</v>
      </c>
      <c r="D9" s="30">
        <v>1213604</v>
      </c>
      <c r="E9" s="40">
        <f>SUM(E10:E12)</f>
        <v>0.99776350688999993</v>
      </c>
      <c r="F9" s="30">
        <v>1213604</v>
      </c>
      <c r="G9" s="40">
        <f>SUM(G10:G12)</f>
        <v>1</v>
      </c>
      <c r="H9" s="30">
        <v>1213604</v>
      </c>
      <c r="I9" s="40">
        <f>SUM(I10:I12)</f>
        <v>0.99999999999999989</v>
      </c>
      <c r="J9" s="30">
        <v>1213604</v>
      </c>
      <c r="K9" s="40">
        <f>SUM(K10:K12)</f>
        <v>1</v>
      </c>
      <c r="L9" s="30">
        <v>1213604</v>
      </c>
      <c r="M9" s="40">
        <f>SUM(M10:M12)</f>
        <v>1</v>
      </c>
      <c r="N9" s="30">
        <v>1213604</v>
      </c>
      <c r="O9" s="40">
        <f>SUM(O10:O12)</f>
        <v>0.99999999999999989</v>
      </c>
      <c r="P9" s="30">
        <v>1213604</v>
      </c>
      <c r="Q9" s="40">
        <f>SUM(Q10:Q12)</f>
        <v>0.99999999999999989</v>
      </c>
      <c r="R9" s="30">
        <v>1213604</v>
      </c>
      <c r="S9" s="40">
        <f>SUM(S10:S12)</f>
        <v>0.99999999999999989</v>
      </c>
      <c r="T9" s="30">
        <v>1213604</v>
      </c>
      <c r="U9" s="40">
        <f>SUM(U10:U12)</f>
        <v>1</v>
      </c>
      <c r="V9" s="30">
        <v>1213604</v>
      </c>
      <c r="W9" s="40">
        <f>SUM(W10:W12)</f>
        <v>1</v>
      </c>
      <c r="X9" s="30">
        <v>1213604</v>
      </c>
      <c r="Y9" s="40">
        <f>SUM(Y10:Y12)</f>
        <v>1</v>
      </c>
      <c r="Z9" s="30">
        <v>1213604</v>
      </c>
      <c r="AA9" s="40">
        <f>SUM(AA10:AA12)</f>
        <v>1</v>
      </c>
      <c r="AB9" s="30">
        <v>1213604</v>
      </c>
      <c r="AC9" s="40">
        <f>SUM(AC10:AC12)</f>
        <v>1</v>
      </c>
      <c r="AD9" s="30">
        <v>1213604</v>
      </c>
      <c r="AE9" s="40">
        <f>SUM(AE10:AE12)</f>
        <v>1</v>
      </c>
      <c r="AF9" s="31">
        <v>1213604</v>
      </c>
    </row>
    <row r="10" spans="1:32" ht="18.600000000000001" customHeight="1" x14ac:dyDescent="0.25">
      <c r="A10" s="4"/>
      <c r="B10" s="7" t="s">
        <v>5</v>
      </c>
      <c r="C10" s="32">
        <f>D10/D9</f>
        <v>0.11671193002000013</v>
      </c>
      <c r="D10" s="33">
        <f>[1]Calcul_Vaccination_1!$I$8</f>
        <v>141642.06511999224</v>
      </c>
      <c r="E10" s="32">
        <f>F10/F9</f>
        <v>0.11358183998000002</v>
      </c>
      <c r="F10" s="33">
        <f>[1]Calcul_Vaccination_2!$I$8</f>
        <v>137843.37532708794</v>
      </c>
      <c r="G10" s="32">
        <f>H10/H9</f>
        <v>0.1113245074000002</v>
      </c>
      <c r="H10" s="33">
        <f>[1]Calcul_Vaccination_3!$I$8</f>
        <v>135103.86747866985</v>
      </c>
      <c r="I10" s="32">
        <f>J10/J9</f>
        <v>0.10972736956999968</v>
      </c>
      <c r="J10" s="33">
        <f>[1]Calcul_Vaccination_4!$I$8</f>
        <v>133165.57461962989</v>
      </c>
      <c r="K10" s="32">
        <f>L10/L9</f>
        <v>0.10852951621000012</v>
      </c>
      <c r="L10" s="33">
        <f>[1]Calcul_Vaccination_5!$I$8</f>
        <v>131711.85499052098</v>
      </c>
      <c r="M10" s="32">
        <f>N10/N9</f>
        <v>0.10790433178000029</v>
      </c>
      <c r="N10" s="33">
        <f>[1]Calcul_Vaccination_6!$I$8</f>
        <v>130953.12866553548</v>
      </c>
      <c r="O10" s="32">
        <f>P10/P9</f>
        <v>0.10752005174999975</v>
      </c>
      <c r="P10" s="33">
        <f>[1]Calcul_Vaccination_7!$I$8</f>
        <v>130486.7648840067</v>
      </c>
      <c r="Q10" s="32">
        <f>R10/R9</f>
        <v>0.10723746838999978</v>
      </c>
      <c r="R10" s="33">
        <f>[1]Calcul_Vaccination_8!$I$8</f>
        <v>130143.8205879773</v>
      </c>
      <c r="S10" s="32">
        <f>T10/T9</f>
        <v>0.10696905587000008</v>
      </c>
      <c r="T10" s="33">
        <f>[1]Calcul_Vaccination_9!$I$8</f>
        <v>129818.07408005558</v>
      </c>
      <c r="U10" s="32">
        <f>V10/V9</f>
        <v>0.10680067286999995</v>
      </c>
      <c r="V10" s="33">
        <f>[1]Calcul_Vaccination_10!$I$8</f>
        <v>129613.72379772342</v>
      </c>
      <c r="W10" s="32">
        <f>X10/X9</f>
        <v>0.10661728542999996</v>
      </c>
      <c r="X10" s="33">
        <f>[1]Calcul_Vaccination_11!$I$8</f>
        <v>129391.16406698967</v>
      </c>
      <c r="Y10" s="32">
        <f>Z10/Z9</f>
        <v>0.10643723231999994</v>
      </c>
      <c r="Z10" s="33">
        <f>[1]Calcul_Vaccination_12!$I$8</f>
        <v>129172.65089248121</v>
      </c>
      <c r="AA10" s="32">
        <f>AB10/AB9</f>
        <v>0.10626051352000004</v>
      </c>
      <c r="AB10" s="33">
        <f>[1]Calcul_Vaccination_13!$I$8</f>
        <v>128958.18424992613</v>
      </c>
      <c r="AC10" s="32">
        <f>AD10/AD9</f>
        <v>0.10608796262000002</v>
      </c>
      <c r="AD10" s="33">
        <f>[1]Calcul_Vaccination_14!$I$8</f>
        <v>128748.7757874825</v>
      </c>
      <c r="AE10" s="32">
        <f>AF10/AF9</f>
        <v>0.10595375635999997</v>
      </c>
      <c r="AF10" s="41">
        <f>[1]Calcul_Vaccination_15!$I$8</f>
        <v>128585.90253352141</v>
      </c>
    </row>
    <row r="11" spans="1:32" ht="18.600000000000001" customHeight="1" x14ac:dyDescent="0.25">
      <c r="A11" s="29"/>
      <c r="B11" s="7" t="s">
        <v>7</v>
      </c>
      <c r="C11" s="32">
        <f>D11/D9</f>
        <v>2.1176247000000009E-2</v>
      </c>
      <c r="D11" s="33">
        <f>[1]Calcul_Vaccination_1!$I$9</f>
        <v>25699.578064188012</v>
      </c>
      <c r="E11" s="32">
        <f>F11/F9</f>
        <v>2.2069843929999878E-2</v>
      </c>
      <c r="F11" s="33">
        <f>[1]Calcul_Vaccination_2!$I$9</f>
        <v>26784.050872823573</v>
      </c>
      <c r="G11" s="32">
        <f>H11/H9</f>
        <v>2.2087349099999719E-2</v>
      </c>
      <c r="H11" s="33">
        <f>[1]Calcul_Vaccination_3!$I$9</f>
        <v>26805.295217156061</v>
      </c>
      <c r="I11" s="32">
        <f>J11/J9</f>
        <v>2.1437990880000014E-2</v>
      </c>
      <c r="J11" s="33">
        <f>[1]Calcul_Vaccination_4!$I$9</f>
        <v>26017.231483931537</v>
      </c>
      <c r="K11" s="32">
        <f>L11/L9</f>
        <v>2.0475206839999736E-2</v>
      </c>
      <c r="L11" s="33">
        <f>[1]Calcul_Vaccination_5!$I$9</f>
        <v>24848.79292185104</v>
      </c>
      <c r="M11" s="32">
        <f>N11/N9</f>
        <v>1.9695810259999773E-2</v>
      </c>
      <c r="N11" s="33">
        <f>[1]Calcul_Vaccination_6!$I$9</f>
        <v>23902.914114776766</v>
      </c>
      <c r="O11" s="32">
        <f>P11/P9</f>
        <v>1.9169821750000218E-2</v>
      </c>
      <c r="P11" s="33">
        <f>[1]Calcul_Vaccination_7!$I$9</f>
        <v>23264.572355087264</v>
      </c>
      <c r="Q11" s="32">
        <f>R11/R9</f>
        <v>1.857131188000016E-2</v>
      </c>
      <c r="R11" s="33">
        <f>[1]Calcul_Vaccination_8!$I$9</f>
        <v>22538.218382815714</v>
      </c>
      <c r="S11" s="32">
        <f>T11/T9</f>
        <v>1.8110342549999821E-2</v>
      </c>
      <c r="T11" s="33">
        <f>[1]Calcul_Vaccination_9!$I$9</f>
        <v>21978.784160049981</v>
      </c>
      <c r="U11" s="32">
        <f>V11/V9</f>
        <v>1.7647706060000084E-2</v>
      </c>
      <c r="V11" s="33">
        <f>[1]Calcul_Vaccination_10!$I$9</f>
        <v>21417.32666524034</v>
      </c>
      <c r="W11" s="32">
        <f>X11/X9</f>
        <v>1.7393464410000122E-2</v>
      </c>
      <c r="X11" s="33">
        <f>[1]Calcul_Vaccination_11!$I$9</f>
        <v>21108.777981833788</v>
      </c>
      <c r="Y11" s="32">
        <f>Z11/Z9</f>
        <v>1.7195906120000142E-2</v>
      </c>
      <c r="Z11" s="33">
        <f>[1]Calcul_Vaccination_12!$I$9</f>
        <v>20869.020450856653</v>
      </c>
      <c r="AA11" s="32">
        <f>AB11/AB9</f>
        <v>1.7181735280000172E-2</v>
      </c>
      <c r="AB11" s="33">
        <f>[1]Calcul_Vaccination_13!$I$9</f>
        <v>20851.822662749328</v>
      </c>
      <c r="AC11" s="32">
        <f>AD11/AD9</f>
        <v>1.7199240439999899E-2</v>
      </c>
      <c r="AD11" s="33">
        <f>[1]Calcul_Vaccination_14!$I$9</f>
        <v>20873.066994945635</v>
      </c>
      <c r="AE11" s="32">
        <f>AF11/AF9</f>
        <v>1.7239252250000343E-2</v>
      </c>
      <c r="AF11" s="41">
        <f>[1]Calcul_Vaccination_15!$I$9</f>
        <v>20921.625487609417</v>
      </c>
    </row>
    <row r="12" spans="1:32" ht="18.600000000000001" customHeight="1" x14ac:dyDescent="0.25">
      <c r="A12" s="8"/>
      <c r="B12" s="9" t="s">
        <v>8</v>
      </c>
      <c r="C12" s="34">
        <f>D12/D9</f>
        <v>0.86211182298</v>
      </c>
      <c r="D12" s="11">
        <f>[1]Calcul_Vaccination_1!$I$10</f>
        <v>1046262.3568158199</v>
      </c>
      <c r="E12" s="34">
        <f>F12/F9</f>
        <v>0.86211182298</v>
      </c>
      <c r="F12" s="11">
        <f>[1]Calcul_Vaccination_1!$I$10</f>
        <v>1046262.3568158199</v>
      </c>
      <c r="G12" s="34">
        <f>H12/H9</f>
        <v>0.86658814350000013</v>
      </c>
      <c r="H12" s="11">
        <f>[1]Calcul_Vaccination_3!$I$10</f>
        <v>1051694.8373041742</v>
      </c>
      <c r="I12" s="34">
        <f>J12/J9</f>
        <v>0.86883463955000018</v>
      </c>
      <c r="J12" s="11">
        <f>[1]Calcul_Vaccination_4!$I$10</f>
        <v>1054421.1938964385</v>
      </c>
      <c r="K12" s="34">
        <f>L12/L9</f>
        <v>0.87099527695000023</v>
      </c>
      <c r="L12" s="11">
        <f>[1]Calcul_Vaccination_5!$I$10</f>
        <v>1057043.3520876281</v>
      </c>
      <c r="M12" s="34">
        <f>N12/N9</f>
        <v>0.87239985795999997</v>
      </c>
      <c r="N12" s="11">
        <f>[1]Calcul_Vaccination_6!$I$10</f>
        <v>1058747.9572196878</v>
      </c>
      <c r="O12" s="34">
        <f>P12/P9</f>
        <v>0.87331012649999995</v>
      </c>
      <c r="P12" s="11">
        <f>[1]Calcul_Vaccination_7!$I$10</f>
        <v>1059852.6627609059</v>
      </c>
      <c r="Q12" s="34">
        <f>R12/R9</f>
        <v>0.87419121972999991</v>
      </c>
      <c r="R12" s="11">
        <f>[1]Calcul_Vaccination_8!$I$10</f>
        <v>1060921.9610292069</v>
      </c>
      <c r="S12" s="34">
        <f>T12/T9</f>
        <v>0.87492060157999996</v>
      </c>
      <c r="T12" s="11">
        <f>[1]Calcul_Vaccination_9!$I$10</f>
        <v>1061807.1417598943</v>
      </c>
      <c r="U12" s="34">
        <f>V12/V9</f>
        <v>0.87555162106999995</v>
      </c>
      <c r="V12" s="11">
        <f>[1]Calcul_Vaccination_10!$I$10</f>
        <v>1062572.9495370362</v>
      </c>
      <c r="W12" s="34">
        <f>X12/X9</f>
        <v>0.87598925015999995</v>
      </c>
      <c r="X12" s="11">
        <f>[1]Calcul_Vaccination_11!$I$10</f>
        <v>1063104.0579511765</v>
      </c>
      <c r="Y12" s="34">
        <f>Z12/Z9</f>
        <v>0.87636686155999999</v>
      </c>
      <c r="Z12" s="11">
        <f>[1]Calcul_Vaccination_12!$I$10</f>
        <v>1063562.3286566623</v>
      </c>
      <c r="AA12" s="34">
        <f>AB12/AB9</f>
        <v>0.87655775119999979</v>
      </c>
      <c r="AB12" s="11">
        <f>[1]Calcul_Vaccination_13!$I$10</f>
        <v>1063793.9930873245</v>
      </c>
      <c r="AC12" s="34">
        <f>AD12/AD9</f>
        <v>0.87671279694000015</v>
      </c>
      <c r="AD12" s="11">
        <f>[1]Calcul_Vaccination_14!$I$10</f>
        <v>1063982.157217572</v>
      </c>
      <c r="AE12" s="34">
        <f>AF12/AF9</f>
        <v>0.87680699138999973</v>
      </c>
      <c r="AF12" s="12">
        <f>[1]Calcul_Vaccination_15!$I$10</f>
        <v>1064096.4719788693</v>
      </c>
    </row>
    <row r="13" spans="1:32" ht="18.600000000000001" customHeight="1" x14ac:dyDescent="0.25">
      <c r="A13" s="29" t="s">
        <v>1</v>
      </c>
      <c r="B13" s="7" t="s">
        <v>24</v>
      </c>
      <c r="C13" s="40">
        <f>SUM(C14:C16)</f>
        <v>1</v>
      </c>
      <c r="D13" s="33">
        <v>2251803</v>
      </c>
      <c r="E13" s="40">
        <f>SUM(E14:E16)</f>
        <v>1</v>
      </c>
      <c r="F13" s="33">
        <v>2251803</v>
      </c>
      <c r="G13" s="40">
        <f>SUM(G14:G16)</f>
        <v>1</v>
      </c>
      <c r="H13" s="33">
        <v>2251803</v>
      </c>
      <c r="I13" s="40">
        <f>SUM(I14:I16)</f>
        <v>1</v>
      </c>
      <c r="J13" s="33">
        <v>2251803</v>
      </c>
      <c r="K13" s="40">
        <f>SUM(K14:K16)</f>
        <v>1</v>
      </c>
      <c r="L13" s="33">
        <v>2251803</v>
      </c>
      <c r="M13" s="40">
        <f>SUM(M14:M16)</f>
        <v>1</v>
      </c>
      <c r="N13" s="33">
        <v>2251803</v>
      </c>
      <c r="O13" s="40">
        <f>SUM(O14:O16)</f>
        <v>1</v>
      </c>
      <c r="P13" s="33">
        <v>2251803</v>
      </c>
      <c r="Q13" s="40">
        <f>SUM(Q14:Q16)</f>
        <v>0.99999999999999989</v>
      </c>
      <c r="R13" s="33">
        <v>2251803</v>
      </c>
      <c r="S13" s="40">
        <f>SUM(S14:S16)</f>
        <v>0.99999999999999989</v>
      </c>
      <c r="T13" s="33">
        <v>2251803</v>
      </c>
      <c r="U13" s="40">
        <f>SUM(U14:U16)</f>
        <v>0.99999999999999989</v>
      </c>
      <c r="V13" s="33">
        <v>2251803</v>
      </c>
      <c r="W13" s="40">
        <f>SUM(W14:W16)</f>
        <v>1</v>
      </c>
      <c r="X13" s="33">
        <v>2251803</v>
      </c>
      <c r="Y13" s="40">
        <f>SUM(Y14:Y16)</f>
        <v>0.99999999999999989</v>
      </c>
      <c r="Z13" s="33">
        <v>2251803</v>
      </c>
      <c r="AA13" s="40">
        <f>SUM(AA14:AA16)</f>
        <v>1</v>
      </c>
      <c r="AB13" s="33">
        <v>2251803</v>
      </c>
      <c r="AC13" s="40">
        <f>SUM(AC14:AC16)</f>
        <v>1.0000000000000002</v>
      </c>
      <c r="AD13" s="33">
        <v>2251803</v>
      </c>
      <c r="AE13" s="40">
        <f>SUM(AE14:AE16)</f>
        <v>0.99999999999999989</v>
      </c>
      <c r="AF13" s="41">
        <v>2251803</v>
      </c>
    </row>
    <row r="14" spans="1:32" ht="18.600000000000001" customHeight="1" x14ac:dyDescent="0.25">
      <c r="A14" s="4"/>
      <c r="B14" s="7" t="s">
        <v>5</v>
      </c>
      <c r="C14" s="32">
        <f>D14/D13</f>
        <v>0.12660265773000007</v>
      </c>
      <c r="D14" s="33">
        <f>[1]Calcul_Vaccination_1!$I$12</f>
        <v>285084.24448438734</v>
      </c>
      <c r="E14" s="32">
        <f>F14/F13</f>
        <v>0.12390856979999999</v>
      </c>
      <c r="F14" s="33">
        <f>[1]Calcul_Vaccination_2!$I$12</f>
        <v>279017.68920134939</v>
      </c>
      <c r="G14" s="32">
        <f>H14/H13</f>
        <v>0.12200215093999997</v>
      </c>
      <c r="H14" s="33">
        <f>[1]Calcul_Vaccination_3!$I$12</f>
        <v>274724.80949314474</v>
      </c>
      <c r="I14" s="32">
        <f>J14/J13</f>
        <v>0.12072932964000016</v>
      </c>
      <c r="J14" s="33">
        <f>[1]Calcul_Vaccination_4!$I$12</f>
        <v>271858.66667134129</v>
      </c>
      <c r="K14" s="32">
        <f>L14/L13</f>
        <v>0.11991785737000005</v>
      </c>
      <c r="L14" s="33">
        <f>[1]Calcul_Vaccination_5!$I$12</f>
        <v>270031.3909793382</v>
      </c>
      <c r="M14" s="32">
        <f>N14/N13</f>
        <v>0.11951406876999993</v>
      </c>
      <c r="N14" s="33">
        <f>[1]Calcul_Vaccination_6!$I$12</f>
        <v>269122.13859849214</v>
      </c>
      <c r="O14" s="32">
        <f>P14/P13</f>
        <v>0.11923622065999993</v>
      </c>
      <c r="P14" s="33">
        <f>[1]Calcul_Vaccination_7!$I$12</f>
        <v>268496.47939084982</v>
      </c>
      <c r="Q14" s="32">
        <f>R14/R13</f>
        <v>0.11903887060000001</v>
      </c>
      <c r="R14" s="33">
        <f>[1]Calcul_Vaccination_8!$I$12</f>
        <v>268052.08593369182</v>
      </c>
      <c r="S14" s="32">
        <f>T14/T13</f>
        <v>0.11884757953999983</v>
      </c>
      <c r="T14" s="33">
        <f>[1]Calcul_Vaccination_9!$I$12</f>
        <v>267621.33615091024</v>
      </c>
      <c r="U14" s="32">
        <f>V14/V13</f>
        <v>0.11870865548999987</v>
      </c>
      <c r="V14" s="33">
        <f>[1]Calcul_Vaccination_10!$I$12</f>
        <v>267308.50655834819</v>
      </c>
      <c r="W14" s="32">
        <f>X14/X13</f>
        <v>0.11854549545999998</v>
      </c>
      <c r="X14" s="33">
        <f>[1]Calcul_Vaccination_11!$I$12</f>
        <v>266941.10231331433</v>
      </c>
      <c r="Y14" s="32">
        <f>Z14/Z13</f>
        <v>0.11836545681999981</v>
      </c>
      <c r="Z14" s="33">
        <f>[1]Calcul_Vaccination_12!$I$12</f>
        <v>266535.69076364604</v>
      </c>
      <c r="AA14" s="32">
        <f>AB14/AB13</f>
        <v>0.11817849360000011</v>
      </c>
      <c r="AB14" s="33">
        <f>[1]Calcul_Vaccination_13!$I$12</f>
        <v>266114.68642396107</v>
      </c>
      <c r="AC14" s="32">
        <f>AD14/AD13</f>
        <v>0.11798763533000009</v>
      </c>
      <c r="AD14" s="33">
        <f>[1]Calcul_Vaccination_14!$I$12</f>
        <v>265684.9111990002</v>
      </c>
      <c r="AE14" s="32">
        <f>AF14/AF13</f>
        <v>0.11785044240999987</v>
      </c>
      <c r="AF14" s="41">
        <f>[1]Calcul_Vaccination_15!$I$12</f>
        <v>265375.97977016494</v>
      </c>
    </row>
    <row r="15" spans="1:32" ht="18.600000000000001" customHeight="1" x14ac:dyDescent="0.25">
      <c r="A15" s="29"/>
      <c r="B15" s="7" t="s">
        <v>7</v>
      </c>
      <c r="C15" s="32">
        <f>D15/D13</f>
        <v>1.5369501200000059E-2</v>
      </c>
      <c r="D15" s="33">
        <f>[1]Calcul_Vaccination_1!$I$13</f>
        <v>34609.088910663733</v>
      </c>
      <c r="E15" s="32">
        <f>F15/F13</f>
        <v>1.6339372839999814E-2</v>
      </c>
      <c r="F15" s="33">
        <f>[1]Calcul_Vaccination_2!$I$13</f>
        <v>36793.048779230099</v>
      </c>
      <c r="G15" s="32">
        <f>H15/H13</f>
        <v>1.6541483549999812E-2</v>
      </c>
      <c r="H15" s="33">
        <f>[1]Calcul_Vaccination_3!$I$13</f>
        <v>37248.162282340229</v>
      </c>
      <c r="I15" s="32">
        <f>J15/J13</f>
        <v>1.6248055180000043E-2</v>
      </c>
      <c r="J15" s="33">
        <f>[1]Calcul_Vaccination_4!$I$13</f>
        <v>36587.419398489641</v>
      </c>
      <c r="K15" s="32">
        <f>L15/L13</f>
        <v>1.5600608489999772E-2</v>
      </c>
      <c r="L15" s="33">
        <f>[1]Calcul_Vaccination_5!$I$13</f>
        <v>35129.496999606956</v>
      </c>
      <c r="M15" s="32">
        <f>N15/N13</f>
        <v>1.4928925840000133E-2</v>
      </c>
      <c r="N15" s="33">
        <f>[1]Calcul_Vaccination_6!$I$13</f>
        <v>33616.999993289821</v>
      </c>
      <c r="O15" s="32">
        <f>P15/P13</f>
        <v>1.4474068579999971E-2</v>
      </c>
      <c r="P15" s="33">
        <f>[1]Calcul_Vaccination_7!$I$13</f>
        <v>32592.751050649676</v>
      </c>
      <c r="Q15" s="32">
        <f>R15/R13</f>
        <v>1.3986319659999927E-2</v>
      </c>
      <c r="R15" s="33">
        <f>[1]Calcul_Vaccination_8!$I$13</f>
        <v>31494.436569346813</v>
      </c>
      <c r="S15" s="32">
        <f>T15/T13</f>
        <v>1.3460052840000259E-2</v>
      </c>
      <c r="T15" s="33">
        <f>[1]Calcul_Vaccination_9!$I$13</f>
        <v>30309.387365271104</v>
      </c>
      <c r="U15" s="32">
        <f>V15/V13</f>
        <v>1.2957156440000091E-2</v>
      </c>
      <c r="V15" s="33">
        <f>[1]Calcul_Vaccination_10!$I$13</f>
        <v>29176.963743061526</v>
      </c>
      <c r="W15" s="32">
        <f>X15/X13</f>
        <v>1.2615688899999863E-2</v>
      </c>
      <c r="X15" s="33">
        <f>[1]Calcul_Vaccination_11!$I$13</f>
        <v>28408.046112086391</v>
      </c>
      <c r="Y15" s="32">
        <f>Z15/Z13</f>
        <v>1.2348227639999874E-2</v>
      </c>
      <c r="Z15" s="33">
        <f>[1]Calcul_Vaccination_12!$I$13</f>
        <v>27805.776044434635</v>
      </c>
      <c r="AA15" s="32">
        <f>AB15/AB13</f>
        <v>1.2249119829999846E-2</v>
      </c>
      <c r="AB15" s="33">
        <f>[1]Calcul_Vaccination_13!$I$13</f>
        <v>27582.604780553142</v>
      </c>
      <c r="AC15" s="32">
        <f>AD15/AD13</f>
        <v>1.2246090330000181E-2</v>
      </c>
      <c r="AD15" s="33">
        <f>[1]Calcul_Vaccination_14!$I$13</f>
        <v>27575.782943365397</v>
      </c>
      <c r="AE15" s="32">
        <f>AF15/AF13</f>
        <v>1.2259939450000142E-2</v>
      </c>
      <c r="AF15" s="41">
        <f>[1]Calcul_Vaccination_15!$I$13</f>
        <v>27606.968433328671</v>
      </c>
    </row>
    <row r="16" spans="1:32" ht="18.600000000000001" customHeight="1" x14ac:dyDescent="0.25">
      <c r="A16" s="8"/>
      <c r="B16" s="9" t="s">
        <v>8</v>
      </c>
      <c r="C16" s="34">
        <f>D16/D13</f>
        <v>0.85802784106999996</v>
      </c>
      <c r="D16" s="11">
        <f>[1]Calcul_Vaccination_1!$I$14</f>
        <v>1932109.6666049492</v>
      </c>
      <c r="E16" s="34">
        <f>F16/F13</f>
        <v>0.85975205736000015</v>
      </c>
      <c r="F16" s="11">
        <f>[1]Calcul_Vaccination_2!$I$14</f>
        <v>1935992.2620194205</v>
      </c>
      <c r="G16" s="34">
        <f>H16/H13</f>
        <v>0.86145636551000027</v>
      </c>
      <c r="H16" s="11">
        <f>[1]Calcul_Vaccination_3!$I$14</f>
        <v>1939830.028224515</v>
      </c>
      <c r="I16" s="34">
        <f>J16/J13</f>
        <v>0.8630226151799999</v>
      </c>
      <c r="J16" s="11">
        <f>[1]Calcul_Vaccination_4!$I$14</f>
        <v>1943356.9139301693</v>
      </c>
      <c r="K16" s="34">
        <f>L16/L13</f>
        <v>0.86448153414000017</v>
      </c>
      <c r="L16" s="11">
        <f>[1]Calcul_Vaccination_5!$I$14</f>
        <v>1946642.1120210548</v>
      </c>
      <c r="M16" s="34">
        <f>N16/N13</f>
        <v>0.86555700538999991</v>
      </c>
      <c r="N16" s="11">
        <f>[1]Calcul_Vaccination_6!$I$14</f>
        <v>1949063.861408218</v>
      </c>
      <c r="O16" s="34">
        <f>P16/P13</f>
        <v>0.86628971076000005</v>
      </c>
      <c r="P16" s="11">
        <f>[1]Calcul_Vaccination_7!$I$14</f>
        <v>1950713.7695585005</v>
      </c>
      <c r="Q16" s="34">
        <f>R16/R13</f>
        <v>0.86697480973999996</v>
      </c>
      <c r="R16" s="11">
        <f>[1]Calcul_Vaccination_8!$I$14</f>
        <v>1952256.4774969611</v>
      </c>
      <c r="S16" s="34">
        <f>T16/T13</f>
        <v>0.86769236761999979</v>
      </c>
      <c r="T16" s="11">
        <f>[1]Calcul_Vaccination_9!$I$14</f>
        <v>1953872.2764838184</v>
      </c>
      <c r="U16" s="34">
        <f>V16/V13</f>
        <v>0.86833418806999996</v>
      </c>
      <c r="V16" s="11">
        <f>[1]Calcul_Vaccination_10!$I$14</f>
        <v>1955317.52969859</v>
      </c>
      <c r="W16" s="34">
        <f>X16/X13</f>
        <v>0.8688388156400001</v>
      </c>
      <c r="X16" s="11">
        <f>[1]Calcul_Vaccination_11!$I$14</f>
        <v>1956453.851574599</v>
      </c>
      <c r="Y16" s="34">
        <f>Z16/Z13</f>
        <v>0.86928631554000024</v>
      </c>
      <c r="Z16" s="11">
        <f>[1]Calcul_Vaccination_12!$I$14</f>
        <v>1957461.5331919191</v>
      </c>
      <c r="AA16" s="34">
        <f>AB16/AB13</f>
        <v>0.86957238657000013</v>
      </c>
      <c r="AB16" s="11">
        <f>[1]Calcul_Vaccination_13!$I$14</f>
        <v>1958105.708795486</v>
      </c>
      <c r="AC16" s="34">
        <f>AD16/AD13</f>
        <v>0.86976627433999987</v>
      </c>
      <c r="AD16" s="11">
        <f>[1]Calcul_Vaccination_14!$I$14</f>
        <v>1958542.3058576346</v>
      </c>
      <c r="AE16" s="34">
        <f>AF16/AF13</f>
        <v>0.86988961813999988</v>
      </c>
      <c r="AF16" s="12">
        <f>[1]Calcul_Vaccination_15!$I$14</f>
        <v>1958820.0517965062</v>
      </c>
    </row>
    <row r="17" spans="1:32" ht="18.600000000000001" customHeight="1" x14ac:dyDescent="0.25">
      <c r="A17" s="29" t="s">
        <v>2</v>
      </c>
      <c r="B17" s="7" t="s">
        <v>24</v>
      </c>
      <c r="C17" s="40">
        <f>SUM(C18:C20)</f>
        <v>1</v>
      </c>
      <c r="D17" s="33">
        <v>2329884</v>
      </c>
      <c r="E17" s="40">
        <f>SUM(E18:E20)</f>
        <v>1</v>
      </c>
      <c r="F17" s="30">
        <v>2329884</v>
      </c>
      <c r="G17" s="40">
        <f>SUM(G18:G20)</f>
        <v>1</v>
      </c>
      <c r="H17" s="33">
        <v>2329884</v>
      </c>
      <c r="I17" s="40">
        <f>SUM(I18:I20)</f>
        <v>1</v>
      </c>
      <c r="J17" s="33">
        <v>2329884</v>
      </c>
      <c r="K17" s="40">
        <f>SUM(K18:K20)</f>
        <v>1</v>
      </c>
      <c r="L17" s="33">
        <v>2329884</v>
      </c>
      <c r="M17" s="40">
        <f>SUM(M18:M20)</f>
        <v>1</v>
      </c>
      <c r="N17" s="33">
        <v>2329884</v>
      </c>
      <c r="O17" s="40">
        <f>SUM(O18:O20)</f>
        <v>1</v>
      </c>
      <c r="P17" s="33">
        <v>2329884</v>
      </c>
      <c r="Q17" s="40">
        <f>SUM(Q18:Q20)</f>
        <v>1</v>
      </c>
      <c r="R17" s="33">
        <v>2329884</v>
      </c>
      <c r="S17" s="40">
        <f>SUM(S18:S20)</f>
        <v>1</v>
      </c>
      <c r="T17" s="33">
        <v>2329884</v>
      </c>
      <c r="U17" s="40">
        <f>SUM(U18:U20)</f>
        <v>1</v>
      </c>
      <c r="V17" s="33">
        <v>2329884</v>
      </c>
      <c r="W17" s="40">
        <f>SUM(W18:W20)</f>
        <v>1</v>
      </c>
      <c r="X17" s="33">
        <v>2329884</v>
      </c>
      <c r="Y17" s="40">
        <f>SUM(Y18:Y20)</f>
        <v>1</v>
      </c>
      <c r="Z17" s="33">
        <v>2329884</v>
      </c>
      <c r="AA17" s="40">
        <f>SUM(AA18:AA20)</f>
        <v>1</v>
      </c>
      <c r="AB17" s="33">
        <v>2329884</v>
      </c>
      <c r="AC17" s="40">
        <f>SUM(AC18:AC20)</f>
        <v>1</v>
      </c>
      <c r="AD17" s="33">
        <v>2329884</v>
      </c>
      <c r="AE17" s="40">
        <f>SUM(AE18:AE20)</f>
        <v>1</v>
      </c>
      <c r="AF17" s="41">
        <v>2329884</v>
      </c>
    </row>
    <row r="18" spans="1:32" ht="18.600000000000001" customHeight="1" x14ac:dyDescent="0.25">
      <c r="A18" s="4"/>
      <c r="B18" s="7" t="s">
        <v>5</v>
      </c>
      <c r="C18" s="32">
        <f>D18/D17</f>
        <v>4.4166696559999975E-2</v>
      </c>
      <c r="D18" s="33">
        <f>[1]Calcul_Vaccination_1!$I$16</f>
        <v>102903.27964799898</v>
      </c>
      <c r="E18" s="32">
        <f>F18/F17</f>
        <v>4.2614827870000101E-2</v>
      </c>
      <c r="F18" s="33">
        <f>[1]Calcul_Vaccination_2!$I$16</f>
        <v>99287.605617067311</v>
      </c>
      <c r="G18" s="32">
        <f>H18/H17</f>
        <v>4.1570948169999879E-2</v>
      </c>
      <c r="H18" s="33">
        <f>[1]Calcul_Vaccination_3!$I$16</f>
        <v>96855.487006112002</v>
      </c>
      <c r="I18" s="32">
        <f>J18/J17</f>
        <v>4.0910606779999983E-2</v>
      </c>
      <c r="J18" s="33">
        <f>[1]Calcul_Vaccination_4!$I$16</f>
        <v>95316.968167013489</v>
      </c>
      <c r="K18" s="32">
        <f>L18/L17</f>
        <v>4.0505367100000057E-2</v>
      </c>
      <c r="L18" s="33">
        <f>[1]Calcul_Vaccination_5!$I$16</f>
        <v>94372.806720416527</v>
      </c>
      <c r="M18" s="32">
        <f>N18/N17</f>
        <v>4.0300311390000038E-2</v>
      </c>
      <c r="N18" s="33">
        <f>[1]Calcul_Vaccination_6!$I$16</f>
        <v>93895.050702578854</v>
      </c>
      <c r="O18" s="32">
        <f>P18/P17</f>
        <v>4.0171874770000032E-2</v>
      </c>
      <c r="P18" s="33">
        <f>[1]Calcul_Vaccination_7!$I$16</f>
        <v>93595.808276626747</v>
      </c>
      <c r="Q18" s="32">
        <f>R18/R17</f>
        <v>4.0071782779999961E-2</v>
      </c>
      <c r="R18" s="33">
        <f>[1]Calcul_Vaccination_8!$I$16</f>
        <v>93362.605550597422</v>
      </c>
      <c r="S18" s="32">
        <f>T18/T17</f>
        <v>3.9985863109999971E-2</v>
      </c>
      <c r="T18" s="33">
        <f>[1]Calcul_Vaccination_9!$I$16</f>
        <v>93162.422686179169</v>
      </c>
      <c r="U18" s="32">
        <f>V18/V17</f>
        <v>3.9920759030000023E-2</v>
      </c>
      <c r="V18" s="33">
        <f>[1]Calcul_Vaccination_10!$I$16</f>
        <v>93010.737731852569</v>
      </c>
      <c r="W18" s="32">
        <f>X18/X17</f>
        <v>3.9854326300000173E-2</v>
      </c>
      <c r="X18" s="33">
        <f>[1]Calcul_Vaccination_11!$I$16</f>
        <v>92855.957177149598</v>
      </c>
      <c r="Y18" s="32">
        <f>Z18/Z17</f>
        <v>3.9775935670000082E-2</v>
      </c>
      <c r="Z18" s="33">
        <f>[1]Calcul_Vaccination_12!$I$16</f>
        <v>92673.316102562472</v>
      </c>
      <c r="AA18" s="32">
        <f>AB18/AB17</f>
        <v>3.9694001969999851E-2</v>
      </c>
      <c r="AB18" s="33">
        <f>[1]Calcul_Vaccination_13!$I$16</f>
        <v>92482.420085871127</v>
      </c>
      <c r="AC18" s="32">
        <f>AD18/AD17</f>
        <v>3.9597895939999905E-2</v>
      </c>
      <c r="AD18" s="33">
        <f>[1]Calcul_Vaccination_14!$I$16</f>
        <v>92258.504184270743</v>
      </c>
      <c r="AE18" s="32">
        <f>AF18/AF17</f>
        <v>3.952304839000019E-2</v>
      </c>
      <c r="AF18" s="41">
        <f>[1]Calcul_Vaccination_15!$I$16</f>
        <v>92084.118075087201</v>
      </c>
    </row>
    <row r="19" spans="1:32" ht="18.600000000000001" customHeight="1" x14ac:dyDescent="0.25">
      <c r="A19" s="29"/>
      <c r="B19" s="7" t="s">
        <v>7</v>
      </c>
      <c r="C19" s="32">
        <f>D19/D17</f>
        <v>8.3049776300001023E-3</v>
      </c>
      <c r="D19" s="33">
        <f>[1]Calcul_Vaccination_1!$I$17</f>
        <v>19349.634500495158</v>
      </c>
      <c r="E19" s="32">
        <f>F19/F17</f>
        <v>9.3267131000000034E-3</v>
      </c>
      <c r="F19" s="33">
        <f>[1]Calcul_Vaccination_2!$I$17</f>
        <v>21730.159624280408</v>
      </c>
      <c r="G19" s="32">
        <f>H19/H17</f>
        <v>9.7563114400005205E-3</v>
      </c>
      <c r="H19" s="33">
        <f>[1]Calcul_Vaccination_3!$I$17</f>
        <v>22731.073923074175</v>
      </c>
      <c r="I19" s="32">
        <f>J19/J17</f>
        <v>9.8200868799999935E-3</v>
      </c>
      <c r="J19" s="33">
        <f>[1]Calcul_Vaccination_4!$I$17</f>
        <v>22879.663300321903</v>
      </c>
      <c r="K19" s="32">
        <f>L19/L17</f>
        <v>9.6712775399998754E-3</v>
      </c>
      <c r="L19" s="33">
        <f>[1]Calcul_Vaccination_5!$I$17</f>
        <v>22532.954800005071</v>
      </c>
      <c r="M19" s="32">
        <f>N19/N17</f>
        <v>9.3971317899999834E-3</v>
      </c>
      <c r="N19" s="33">
        <f>[1]Calcul_Vaccination_6!$I$17</f>
        <v>21894.227003412321</v>
      </c>
      <c r="O19" s="32">
        <f>P19/P17</f>
        <v>9.1247575799999758E-3</v>
      </c>
      <c r="P19" s="33">
        <f>[1]Calcul_Vaccination_7!$I$17</f>
        <v>21259.626689520665</v>
      </c>
      <c r="Q19" s="32">
        <f>R19/R17</f>
        <v>8.8045518000000895E-3</v>
      </c>
      <c r="R19" s="33">
        <f>[1]Calcul_Vaccination_8!$I$17</f>
        <v>20513.58436599141</v>
      </c>
      <c r="S19" s="32">
        <f>T19/T17</f>
        <v>8.3231359199999397E-3</v>
      </c>
      <c r="T19" s="33">
        <f>[1]Calcul_Vaccination_9!$I$17</f>
        <v>19391.941209833138</v>
      </c>
      <c r="U19" s="32">
        <f>V19/V17</f>
        <v>7.9046096799998428E-3</v>
      </c>
      <c r="V19" s="33">
        <f>[1]Calcul_Vaccination_10!$I$17</f>
        <v>18416.823619676754</v>
      </c>
      <c r="W19" s="32">
        <f>X19/X17</f>
        <v>7.5817465799997048E-3</v>
      </c>
      <c r="X19" s="33">
        <f>[1]Calcul_Vaccination_11!$I$17</f>
        <v>17664.590048796032</v>
      </c>
      <c r="Y19" s="32">
        <f>Z19/Z17</f>
        <v>7.2974144900001077E-3</v>
      </c>
      <c r="Z19" s="33">
        <f>[1]Calcul_Vaccination_12!$I$17</f>
        <v>17002.129261619411</v>
      </c>
      <c r="AA19" s="32">
        <f>AB19/AB17</f>
        <v>7.1654347700002771E-3</v>
      </c>
      <c r="AB19" s="33">
        <f>[1]Calcul_Vaccination_13!$I$17</f>
        <v>16694.631823667325</v>
      </c>
      <c r="AC19" s="32">
        <f>AD19/AD17</f>
        <v>7.1056453300002336E-3</v>
      </c>
      <c r="AD19" s="33">
        <f>[1]Calcul_Vaccination_14!$I$17</f>
        <v>16555.329364042263</v>
      </c>
      <c r="AE19" s="32">
        <f>AF19/AF17</f>
        <v>7.0888156899994986E-3</v>
      </c>
      <c r="AF19" s="41">
        <f>[1]Calcul_Vaccination_15!$I$17</f>
        <v>16516.118255078793</v>
      </c>
    </row>
    <row r="20" spans="1:32" ht="18.600000000000001" customHeight="1" x14ac:dyDescent="0.25">
      <c r="A20" s="8"/>
      <c r="B20" s="9" t="s">
        <v>8</v>
      </c>
      <c r="C20" s="34">
        <f>D20/D17</f>
        <v>0.94752832580999991</v>
      </c>
      <c r="D20" s="11">
        <f>[1]Calcul_Vaccination_1!$I$18</f>
        <v>2207631.0858515059</v>
      </c>
      <c r="E20" s="34">
        <f>F20/F17</f>
        <v>0.94805845902999986</v>
      </c>
      <c r="F20" s="11">
        <f>[1]Calcul_Vaccination_2!$I$18</f>
        <v>2208866.2347586523</v>
      </c>
      <c r="G20" s="34">
        <f>H20/H17</f>
        <v>0.9486727403899996</v>
      </c>
      <c r="H20" s="11">
        <f>[1]Calcul_Vaccination_3!$I$18</f>
        <v>2210297.4390708138</v>
      </c>
      <c r="I20" s="34">
        <f>J20/J17</f>
        <v>0.94926930634000006</v>
      </c>
      <c r="J20" s="11">
        <f>[1]Calcul_Vaccination_4!$I$18</f>
        <v>2211687.3685326646</v>
      </c>
      <c r="K20" s="34">
        <f>L20/L17</f>
        <v>0.94982335536000007</v>
      </c>
      <c r="L20" s="11">
        <f>[1]Calcul_Vaccination_5!$I$18</f>
        <v>2212978.2384795784</v>
      </c>
      <c r="M20" s="34">
        <f>N20/N17</f>
        <v>0.95030255681999998</v>
      </c>
      <c r="N20" s="11">
        <f>[1]Calcul_Vaccination_6!$I$18</f>
        <v>2214094.7222940088</v>
      </c>
      <c r="O20" s="34">
        <f>P20/P17</f>
        <v>0.95070336764999996</v>
      </c>
      <c r="P20" s="11">
        <f>[1]Calcul_Vaccination_7!$I$18</f>
        <v>2215028.5650338526</v>
      </c>
      <c r="Q20" s="34">
        <f>R20/R17</f>
        <v>0.95112366541999993</v>
      </c>
      <c r="R20" s="11">
        <f>[1]Calcul_Vaccination_8!$I$18</f>
        <v>2216007.8100834112</v>
      </c>
      <c r="S20" s="34">
        <f>T20/T17</f>
        <v>0.95169100097000014</v>
      </c>
      <c r="T20" s="11">
        <f>[1]Calcul_Vaccination_9!$I$18</f>
        <v>2217329.6361039877</v>
      </c>
      <c r="U20" s="34">
        <f>V20/V17</f>
        <v>0.95217463129000013</v>
      </c>
      <c r="V20" s="11">
        <f>[1]Calcul_Vaccination_10!$I$18</f>
        <v>2218456.4386484707</v>
      </c>
      <c r="W20" s="34">
        <f>X20/X17</f>
        <v>0.95256392712000015</v>
      </c>
      <c r="X20" s="11">
        <f>[1]Calcul_Vaccination_11!$I$18</f>
        <v>2219363.4527740544</v>
      </c>
      <c r="Y20" s="34">
        <f>Z20/Z17</f>
        <v>0.95292664983999986</v>
      </c>
      <c r="Z20" s="11">
        <f>[1]Calcul_Vaccination_12!$I$18</f>
        <v>2220208.5546358181</v>
      </c>
      <c r="AA20" s="34">
        <f>AB20/AB17</f>
        <v>0.95314056325999985</v>
      </c>
      <c r="AB20" s="11">
        <f>[1]Calcul_Vaccination_13!$I$18</f>
        <v>2220706.9480904615</v>
      </c>
      <c r="AC20" s="34">
        <f>AD20/AD17</f>
        <v>0.95329645872999991</v>
      </c>
      <c r="AD20" s="11">
        <f>[1]Calcul_Vaccination_14!$I$18</f>
        <v>2221070.166451687</v>
      </c>
      <c r="AE20" s="34">
        <f>AF20/AF17</f>
        <v>0.95338813592000027</v>
      </c>
      <c r="AF20" s="12">
        <f>[1]Calcul_Vaccination_15!$I$18</f>
        <v>2221283.763669834</v>
      </c>
    </row>
    <row r="21" spans="1:32" ht="18.600000000000001" customHeight="1" x14ac:dyDescent="0.25">
      <c r="A21" s="29" t="s">
        <v>3</v>
      </c>
      <c r="B21" s="7" t="s">
        <v>24</v>
      </c>
      <c r="C21" s="40">
        <f>SUM(C22:C24)</f>
        <v>1</v>
      </c>
      <c r="D21" s="33">
        <v>783582</v>
      </c>
      <c r="E21" s="40">
        <f>SUM(E22:E24)</f>
        <v>1</v>
      </c>
      <c r="F21" s="33">
        <v>783582</v>
      </c>
      <c r="G21" s="40">
        <f>SUM(G22:G24)</f>
        <v>1</v>
      </c>
      <c r="H21" s="33">
        <v>783582</v>
      </c>
      <c r="I21" s="40">
        <f>SUM(I22:I24)</f>
        <v>1</v>
      </c>
      <c r="J21" s="33">
        <v>783582</v>
      </c>
      <c r="K21" s="40">
        <f>SUM(K22:K24)</f>
        <v>1</v>
      </c>
      <c r="L21" s="33">
        <v>783582</v>
      </c>
      <c r="M21" s="40">
        <f>SUM(M22:M24)</f>
        <v>1</v>
      </c>
      <c r="N21" s="33">
        <v>783582</v>
      </c>
      <c r="O21" s="40">
        <f>SUM(O22:O24)</f>
        <v>1</v>
      </c>
      <c r="P21" s="33">
        <v>783582</v>
      </c>
      <c r="Q21" s="40">
        <f>SUM(Q22:Q24)</f>
        <v>1</v>
      </c>
      <c r="R21" s="33">
        <v>783582</v>
      </c>
      <c r="S21" s="40">
        <f>SUM(S22:S24)</f>
        <v>1</v>
      </c>
      <c r="T21" s="33">
        <v>783582</v>
      </c>
      <c r="U21" s="40">
        <f>SUM(U22:U24)</f>
        <v>1</v>
      </c>
      <c r="V21" s="33">
        <v>783582</v>
      </c>
      <c r="W21" s="40">
        <f>SUM(W22:W24)</f>
        <v>1</v>
      </c>
      <c r="X21" s="33">
        <v>783582</v>
      </c>
      <c r="Y21" s="40">
        <f>SUM(Y22:Y24)</f>
        <v>1</v>
      </c>
      <c r="Z21" s="33">
        <v>783582</v>
      </c>
      <c r="AA21" s="40">
        <f>SUM(AA22:AA24)</f>
        <v>1</v>
      </c>
      <c r="AB21" s="33">
        <v>783582</v>
      </c>
      <c r="AC21" s="40">
        <f>SUM(AC22:AC24)</f>
        <v>1</v>
      </c>
      <c r="AD21" s="33">
        <v>783582</v>
      </c>
      <c r="AE21" s="40">
        <f>SUM(AE22:AE24)</f>
        <v>1</v>
      </c>
      <c r="AF21" s="41">
        <v>783582</v>
      </c>
    </row>
    <row r="22" spans="1:32" ht="18.600000000000001" customHeight="1" x14ac:dyDescent="0.25">
      <c r="A22" s="4"/>
      <c r="B22" s="7" t="s">
        <v>5</v>
      </c>
      <c r="C22" s="32">
        <f>D22/D21</f>
        <v>1.5219610430000101E-2</v>
      </c>
      <c r="D22" s="33">
        <f>[1]Calcul_Vaccination_1!$I$20</f>
        <v>11925.812779960339</v>
      </c>
      <c r="E22" s="32">
        <f>F22/F21</f>
        <v>1.4410056680000121E-2</v>
      </c>
      <c r="F22" s="33">
        <f>[1]Calcul_Vaccination_2!$I$20</f>
        <v>11291.461033427855</v>
      </c>
      <c r="G22" s="32">
        <f>H22/H21</f>
        <v>1.3849693699999867E-2</v>
      </c>
      <c r="H22" s="33">
        <f>[1]Calcul_Vaccination_3!$I$20</f>
        <v>10852.370688833296</v>
      </c>
      <c r="I22" s="32">
        <f>J22/J21</f>
        <v>1.3465155670000022E-2</v>
      </c>
      <c r="J22" s="33">
        <f>[1]Calcul_Vaccination_4!$I$20</f>
        <v>10551.053610209958</v>
      </c>
      <c r="K22" s="32">
        <f>L22/L21</f>
        <v>1.3224819400000049E-2</v>
      </c>
      <c r="L22" s="33">
        <f>[1]Calcul_Vaccination_5!$I$20</f>
        <v>10362.730435090838</v>
      </c>
      <c r="M22" s="32">
        <f>N22/N21</f>
        <v>1.3117300539999863E-2</v>
      </c>
      <c r="N22" s="33">
        <f>[1]Calcul_Vaccination_6!$I$20</f>
        <v>10278.480591734173</v>
      </c>
      <c r="O22" s="32">
        <f>P22/P21</f>
        <v>1.3038875019999886E-2</v>
      </c>
      <c r="P22" s="33">
        <f>[1]Calcul_Vaccination_7!$I$20</f>
        <v>10217.02776592155</v>
      </c>
      <c r="Q22" s="32">
        <f>R22/R21</f>
        <v>1.2980688350000038E-2</v>
      </c>
      <c r="R22" s="33">
        <f>[1]Calcul_Vaccination_8!$I$20</f>
        <v>10171.43373866973</v>
      </c>
      <c r="S22" s="32">
        <f>T22/T21</f>
        <v>1.2918706890000032E-2</v>
      </c>
      <c r="T22" s="33">
        <f>[1]Calcul_Vaccination_9!$I$20</f>
        <v>10122.866182280006</v>
      </c>
      <c r="U22" s="32">
        <f>V22/V21</f>
        <v>1.2871904560000147E-2</v>
      </c>
      <c r="V22" s="33">
        <f>[1]Calcul_Vaccination_10!$I$20</f>
        <v>10086.192718934035</v>
      </c>
      <c r="W22" s="32">
        <f>X22/X21</f>
        <v>1.282257237999993E-2</v>
      </c>
      <c r="X22" s="33">
        <f>[1]Calcul_Vaccination_11!$I$20</f>
        <v>10047.536910665105</v>
      </c>
      <c r="Y22" s="32">
        <f>Z22/Z21</f>
        <v>1.2756796140000037E-2</v>
      </c>
      <c r="Z22" s="33">
        <f>[1]Calcul_Vaccination_12!$I$20</f>
        <v>9995.9958329735091</v>
      </c>
      <c r="AA22" s="32">
        <f>AB22/AB21</f>
        <v>1.2669516129999983E-2</v>
      </c>
      <c r="AB22" s="33">
        <f>[1]Calcul_Vaccination_13!$I$20</f>
        <v>9927.6047881776467</v>
      </c>
      <c r="AC22" s="32">
        <f>AD22/AD21</f>
        <v>1.2593620460000187E-2</v>
      </c>
      <c r="AD22" s="33">
        <f>[1]Calcul_Vaccination_14!$I$20</f>
        <v>9868.1343072878662</v>
      </c>
      <c r="AE22" s="32">
        <f>AF22/AF21</f>
        <v>1.2516459870000062E-2</v>
      </c>
      <c r="AF22" s="41">
        <f>[1]Calcul_Vaccination_15!$I$20</f>
        <v>9807.6726578543894</v>
      </c>
    </row>
    <row r="23" spans="1:32" ht="18.600000000000001" customHeight="1" x14ac:dyDescent="0.25">
      <c r="A23" s="29"/>
      <c r="B23" s="7" t="s">
        <v>7</v>
      </c>
      <c r="C23" s="32">
        <f>D23/D21</f>
        <v>6.1500785999999462E-3</v>
      </c>
      <c r="D23" s="33">
        <f>[1]Calcul_Vaccination_1!$I$21</f>
        <v>4819.0908895451576</v>
      </c>
      <c r="E23" s="32">
        <f>F23/F21</f>
        <v>6.675023630000017E-3</v>
      </c>
      <c r="F23" s="33">
        <f>[1]Calcul_Vaccination_2!$I$21</f>
        <v>5230.4283660426736</v>
      </c>
      <c r="G23" s="32">
        <f>H23/H21</f>
        <v>6.938128580000061E-3</v>
      </c>
      <c r="H23" s="33">
        <f>[1]Calcul_Vaccination_3!$I$21</f>
        <v>5436.5926689736079</v>
      </c>
      <c r="I23" s="32">
        <f>J23/J21</f>
        <v>7.0848601999999386E-3</v>
      </c>
      <c r="J23" s="33">
        <f>[1]Calcul_Vaccination_4!$I$21</f>
        <v>5551.5689252363518</v>
      </c>
      <c r="K23" s="32">
        <f>L23/L21</f>
        <v>7.0886549900000964E-3</v>
      </c>
      <c r="L23" s="33">
        <f>[1]Calcul_Vaccination_5!$I$21</f>
        <v>5554.5424543742556</v>
      </c>
      <c r="M23" s="32">
        <f>N23/N21</f>
        <v>6.940658439999919E-3</v>
      </c>
      <c r="N23" s="33">
        <f>[1]Calcul_Vaccination_6!$I$21</f>
        <v>5438.5750217320165</v>
      </c>
      <c r="O23" s="32">
        <f>P23/P21</f>
        <v>6.8344045199998588E-3</v>
      </c>
      <c r="P23" s="33">
        <f>[1]Calcul_Vaccination_7!$I$21</f>
        <v>5355.316362590529</v>
      </c>
      <c r="Q23" s="32">
        <f>R23/R21</f>
        <v>6.6446653499998339E-3</v>
      </c>
      <c r="R23" s="33">
        <f>[1]Calcul_Vaccination_8!$I$21</f>
        <v>5206.6401642835699</v>
      </c>
      <c r="S23" s="32">
        <f>T23/T21</f>
        <v>6.2715116699999223E-3</v>
      </c>
      <c r="T23" s="33">
        <f>[1]Calcul_Vaccination_9!$I$21</f>
        <v>4914.2436574018793</v>
      </c>
      <c r="U23" s="32">
        <f>V23/V21</f>
        <v>5.9944924999999656E-3</v>
      </c>
      <c r="V23" s="33">
        <f>[1]Calcul_Vaccination_10!$I$21</f>
        <v>4697.1764221349731</v>
      </c>
      <c r="W23" s="32">
        <f>X23/X21</f>
        <v>5.7427718799999096E-3</v>
      </c>
      <c r="X23" s="33">
        <f>[1]Calcul_Vaccination_11!$I$21</f>
        <v>4499.932675274089</v>
      </c>
      <c r="Y23" s="32">
        <f>Z23/Z21</f>
        <v>5.5555625900001347E-3</v>
      </c>
      <c r="Z23" s="33">
        <f>[1]Calcul_Vaccination_12!$I$21</f>
        <v>4353.2388453974854</v>
      </c>
      <c r="AA23" s="32">
        <f>AB23/AB21</f>
        <v>5.4543683600003163E-3</v>
      </c>
      <c r="AB23" s="33">
        <f>[1]Calcul_Vaccination_13!$I$21</f>
        <v>4273.9448682657676</v>
      </c>
      <c r="AC23" s="32">
        <f>AD23/AD21</f>
        <v>5.401241399999617E-3</v>
      </c>
      <c r="AD23" s="33">
        <f>[1]Calcul_Vaccination_14!$I$21</f>
        <v>4232.3155386945</v>
      </c>
      <c r="AE23" s="32">
        <f>AF23/AF21</f>
        <v>5.4012413999999145E-3</v>
      </c>
      <c r="AF23" s="41">
        <f>[1]Calcul_Vaccination_15!$I$21</f>
        <v>4232.3155386947328</v>
      </c>
    </row>
    <row r="24" spans="1:32" ht="18.600000000000001" customHeight="1" x14ac:dyDescent="0.25">
      <c r="A24" s="8"/>
      <c r="B24" s="9" t="s">
        <v>8</v>
      </c>
      <c r="C24" s="34">
        <f>D24/D21</f>
        <v>0.97863031096999997</v>
      </c>
      <c r="D24" s="11">
        <f>[1]Calcul_Vaccination_1!$I$22</f>
        <v>766837.0963304945</v>
      </c>
      <c r="E24" s="34">
        <f>F24/F21</f>
        <v>0.97891491968999989</v>
      </c>
      <c r="F24" s="11">
        <f>[1]Calcul_Vaccination_2!$I$22</f>
        <v>767060.11060052947</v>
      </c>
      <c r="G24" s="34">
        <f>H24/H21</f>
        <v>0.97921217772000002</v>
      </c>
      <c r="H24" s="11">
        <f>[1]Calcul_Vaccination_3!$I$22</f>
        <v>767293.0366421931</v>
      </c>
      <c r="I24" s="34">
        <f>J24/J21</f>
        <v>0.97944998413000006</v>
      </c>
      <c r="J24" s="11">
        <f>[1]Calcul_Vaccination_4!$I$22</f>
        <v>767479.37746455369</v>
      </c>
      <c r="K24" s="34">
        <f>L24/L21</f>
        <v>0.9796865256099998</v>
      </c>
      <c r="L24" s="11">
        <f>[1]Calcul_Vaccination_5!$I$22</f>
        <v>767664.72711053491</v>
      </c>
      <c r="M24" s="34">
        <f>N24/N21</f>
        <v>0.97994204102000027</v>
      </c>
      <c r="N24" s="11">
        <f>[1]Calcul_Vaccination_6!$I$22</f>
        <v>767864.94438653381</v>
      </c>
      <c r="O24" s="34">
        <f>P24/P21</f>
        <v>0.98012672046000027</v>
      </c>
      <c r="P24" s="11">
        <f>[1]Calcul_Vaccination_7!$I$22</f>
        <v>768009.65587148792</v>
      </c>
      <c r="Q24" s="34">
        <f>R24/R21</f>
        <v>0.98037464630000015</v>
      </c>
      <c r="R24" s="11">
        <f>[1]Calcul_Vaccination_8!$I$22</f>
        <v>768203.9260970467</v>
      </c>
      <c r="S24" s="34">
        <f>T24/T21</f>
        <v>0.98080978144000008</v>
      </c>
      <c r="T24" s="11">
        <f>[1]Calcul_Vaccination_9!$I$22</f>
        <v>768544.89016031811</v>
      </c>
      <c r="U24" s="34">
        <f>V24/V21</f>
        <v>0.98113360293999985</v>
      </c>
      <c r="V24" s="11">
        <f>[1]Calcul_Vaccination_10!$I$22</f>
        <v>768798.63085893099</v>
      </c>
      <c r="W24" s="34">
        <f>X24/X21</f>
        <v>0.98143465574000011</v>
      </c>
      <c r="X24" s="11">
        <f>[1]Calcul_Vaccination_11!$I$22</f>
        <v>769034.53041406081</v>
      </c>
      <c r="Y24" s="34">
        <f>Z24/Z21</f>
        <v>0.98168764126999986</v>
      </c>
      <c r="Z24" s="11">
        <f>[1]Calcul_Vaccination_12!$I$22</f>
        <v>769232.76532162901</v>
      </c>
      <c r="AA24" s="34">
        <f>AB24/AB21</f>
        <v>0.98187611550999965</v>
      </c>
      <c r="AB24" s="11">
        <f>[1]Calcul_Vaccination_13!$I$22</f>
        <v>769380.45034355659</v>
      </c>
      <c r="AC24" s="34">
        <f>AD24/AD21</f>
        <v>0.98200513814000023</v>
      </c>
      <c r="AD24" s="11">
        <f>[1]Calcul_Vaccination_14!$I$22</f>
        <v>769481.55015401763</v>
      </c>
      <c r="AE24" s="34">
        <f>AF24/AF21</f>
        <v>0.98208229872999997</v>
      </c>
      <c r="AF24" s="12">
        <f>[1]Calcul_Vaccination_15!$I$22</f>
        <v>769542.01180345088</v>
      </c>
    </row>
    <row r="25" spans="1:32" ht="18.600000000000001" customHeight="1" x14ac:dyDescent="0.25">
      <c r="A25" s="29" t="s">
        <v>4</v>
      </c>
      <c r="B25" s="7" t="s">
        <v>24</v>
      </c>
      <c r="C25" s="40">
        <f>SUM(C26:C28)</f>
        <v>1.0000023575286499</v>
      </c>
      <c r="D25" s="33">
        <v>424173</v>
      </c>
      <c r="E25" s="40">
        <f>SUM(E26:E28)</f>
        <v>1.0000023575286499</v>
      </c>
      <c r="F25" s="33">
        <v>424173</v>
      </c>
      <c r="G25" s="40">
        <f>SUM(G26:G28)</f>
        <v>1.0000023575286499</v>
      </c>
      <c r="H25" s="33">
        <v>424173</v>
      </c>
      <c r="I25" s="40">
        <f>SUM(I26:I28)</f>
        <v>1.0000023575286499</v>
      </c>
      <c r="J25" s="33">
        <v>424173</v>
      </c>
      <c r="K25" s="40">
        <f>SUM(K26:K28)</f>
        <v>1.0000023575286499</v>
      </c>
      <c r="L25" s="33">
        <v>424173</v>
      </c>
      <c r="M25" s="40">
        <f>SUM(M26:M28)</f>
        <v>1.0000023575286499</v>
      </c>
      <c r="N25" s="33">
        <v>424173</v>
      </c>
      <c r="O25" s="40">
        <f>SUM(O26:O28)</f>
        <v>1.0000023575286499</v>
      </c>
      <c r="P25" s="33">
        <v>424173</v>
      </c>
      <c r="Q25" s="40">
        <f>SUM(Q26:Q28)</f>
        <v>1.0000023575286499</v>
      </c>
      <c r="R25" s="33">
        <v>424173</v>
      </c>
      <c r="S25" s="40">
        <f>SUM(S26:S28)</f>
        <v>1.0000023575286499</v>
      </c>
      <c r="T25" s="33">
        <v>424173</v>
      </c>
      <c r="U25" s="40">
        <f>SUM(U26:U28)</f>
        <v>1.0000023575286499</v>
      </c>
      <c r="V25" s="33">
        <v>424173</v>
      </c>
      <c r="W25" s="40">
        <f>SUM(W26:W28)</f>
        <v>1.0000023575286499</v>
      </c>
      <c r="X25" s="33">
        <v>424173</v>
      </c>
      <c r="Y25" s="40">
        <f>SUM(Y26:Y28)</f>
        <v>1.0000023575286499</v>
      </c>
      <c r="Z25" s="33">
        <v>424173</v>
      </c>
      <c r="AA25" s="40">
        <f>SUM(AA26:AA28)</f>
        <v>1.0000023575286499</v>
      </c>
      <c r="AB25" s="33">
        <v>424173</v>
      </c>
      <c r="AC25" s="40">
        <f>SUM(AC26:AC28)</f>
        <v>1.0000023575286499</v>
      </c>
      <c r="AD25" s="33">
        <v>424173</v>
      </c>
      <c r="AE25" s="40">
        <f>SUM(AE26:AE28)</f>
        <v>1.0000023575286499</v>
      </c>
      <c r="AF25" s="41">
        <v>424173</v>
      </c>
    </row>
    <row r="26" spans="1:32" ht="18.600000000000001" customHeight="1" x14ac:dyDescent="0.25">
      <c r="A26" s="29"/>
      <c r="B26" s="7" t="s">
        <v>5</v>
      </c>
      <c r="C26" s="32">
        <f>D26/D25</f>
        <v>2.1766854055861155E-2</v>
      </c>
      <c r="D26" s="33">
        <f>[1]Calcul_Vaccination_1!$I$24</f>
        <v>9232.9117854367942</v>
      </c>
      <c r="E26" s="32">
        <f>F26/F25</f>
        <v>2.1106132308194293E-2</v>
      </c>
      <c r="F26" s="33">
        <f>[1]Calcul_Vaccination_2!$I$24</f>
        <v>8952.6514595636982</v>
      </c>
      <c r="G26" s="32">
        <f>H26/H25</f>
        <v>2.0512406828472732E-2</v>
      </c>
      <c r="H26" s="33">
        <f>[1]Calcul_Vaccination_3!$I$24</f>
        <v>8700.8091416537645</v>
      </c>
      <c r="I26" s="32">
        <f>J26/J25</f>
        <v>2.0200527683210436E-2</v>
      </c>
      <c r="J26" s="33">
        <f>[1]Calcul_Vaccination_4!$I$24</f>
        <v>8568.5184289704193</v>
      </c>
      <c r="K26" s="32">
        <f>L26/L25</f>
        <v>1.996488566767898E-2</v>
      </c>
      <c r="L26" s="33">
        <f>[1]Calcul_Vaccination_5!$I$24</f>
        <v>8468.5654483163962</v>
      </c>
      <c r="M26" s="32">
        <f>N26/N25</f>
        <v>1.9803170556431833E-2</v>
      </c>
      <c r="N26" s="33">
        <f>[1]Calcul_Vaccination_6!$I$24</f>
        <v>8399.9702644333593</v>
      </c>
      <c r="O26" s="32">
        <f>P26/P25</f>
        <v>1.9724623211254805E-2</v>
      </c>
      <c r="P26" s="33">
        <f>[1]Calcul_Vaccination_7!$I$24</f>
        <v>8366.6526013875846</v>
      </c>
      <c r="Q26" s="32">
        <f>R26/R25</f>
        <v>1.9641455445184818E-2</v>
      </c>
      <c r="R26" s="33">
        <f>[1]Calcul_Vaccination_8!$I$24</f>
        <v>8331.3750805503805</v>
      </c>
      <c r="S26" s="32">
        <f>T26/T25</f>
        <v>1.9560597884561201E-2</v>
      </c>
      <c r="T26" s="33">
        <f>[1]Calcul_Vaccination_9!$I$24</f>
        <v>8297.0774864879786</v>
      </c>
      <c r="U26" s="32">
        <f>V26/V25</f>
        <v>1.9498222057508622E-2</v>
      </c>
      <c r="V26" s="33">
        <f>[1]Calcul_Vaccination_10!$I$24</f>
        <v>8270.6193447996047</v>
      </c>
      <c r="W26" s="32">
        <f>X26/X25</f>
        <v>1.9452017738580952E-2</v>
      </c>
      <c r="X26" s="33">
        <f>[1]Calcul_Vaccination_11!$I$24</f>
        <v>8251.0207202270976</v>
      </c>
      <c r="Y26" s="32">
        <f>Z26/Z25</f>
        <v>1.9378090834296646E-2</v>
      </c>
      <c r="Z26" s="33">
        <f>[1]Calcul_Vaccination_12!$I$24</f>
        <v>8219.6629234561115</v>
      </c>
      <c r="AA26" s="32">
        <f>AB26/AB25</f>
        <v>1.9237167662066904E-2</v>
      </c>
      <c r="AB26" s="33">
        <f>[1]Calcul_Vaccination_13!$I$24</f>
        <v>8159.8871187219047</v>
      </c>
      <c r="AC26" s="32">
        <f>AD26/AD25</f>
        <v>1.9110105792515701E-2</v>
      </c>
      <c r="AD26" s="33">
        <f>[1]Calcul_Vaccination_14!$I$24</f>
        <v>8105.9909043287626</v>
      </c>
      <c r="AE26" s="32">
        <f>AF26/AF25</f>
        <v>1.9033868662784992E-2</v>
      </c>
      <c r="AF26" s="41">
        <f>[1]Calcul_Vaccination_15!$I$24</f>
        <v>8073.6531722994987</v>
      </c>
    </row>
    <row r="27" spans="1:32" ht="18.600000000000001" customHeight="1" x14ac:dyDescent="0.25">
      <c r="A27" s="29"/>
      <c r="B27" s="7" t="s">
        <v>7</v>
      </c>
      <c r="C27" s="32">
        <f>D27/D25</f>
        <v>5.9049117909658784E-3</v>
      </c>
      <c r="D27" s="33">
        <f>[1]Calcul_Vaccination_1!$I$25</f>
        <v>2504.7041491093696</v>
      </c>
      <c r="E27" s="32">
        <f>F27/F25</f>
        <v>6.4085388682783139E-3</v>
      </c>
      <c r="F27" s="33">
        <f>[1]Calcul_Vaccination_2!$I$25</f>
        <v>2718.3291573742172</v>
      </c>
      <c r="G27" s="32">
        <f>H27/H25</f>
        <v>6.7319690807725249E-3</v>
      </c>
      <c r="H27" s="33">
        <f>[1]Calcul_Vaccination_3!$I$25</f>
        <v>2855.5195208985242</v>
      </c>
      <c r="I27" s="32">
        <f>J27/J25</f>
        <v>6.8428594521993177E-3</v>
      </c>
      <c r="J27" s="33">
        <f>[1]Calcul_Vaccination_4!$I$25</f>
        <v>2902.5562224177411</v>
      </c>
      <c r="K27" s="32">
        <f>L27/L25</f>
        <v>6.9237170128229357E-3</v>
      </c>
      <c r="L27" s="33">
        <f>[1]Calcul_Vaccination_5!$I$25</f>
        <v>2936.853816480143</v>
      </c>
      <c r="M27" s="32">
        <f>N27/N25</f>
        <v>6.8313083549672816E-3</v>
      </c>
      <c r="N27" s="33">
        <f>[1]Calcul_Vaccination_6!$I$25</f>
        <v>2897.6565588515368</v>
      </c>
      <c r="O27" s="32">
        <f>P27/P25</f>
        <v>6.7365895116652972E-3</v>
      </c>
      <c r="P27" s="33">
        <f>[1]Calcul_Vaccination_7!$I$25</f>
        <v>2857.4793829316041</v>
      </c>
      <c r="Q27" s="32">
        <f>R27/R25</f>
        <v>6.5332905123832493E-3</v>
      </c>
      <c r="R27" s="33">
        <f>[1]Calcul_Vaccination_8!$I$25</f>
        <v>2771.2454365091398</v>
      </c>
      <c r="S27" s="32">
        <f>T27/T25</f>
        <v>6.3346119439941099E-3</v>
      </c>
      <c r="T27" s="33">
        <f>[1]Calcul_Vaccination_9!$I$25</f>
        <v>2686.9713521198137</v>
      </c>
      <c r="U27" s="32">
        <f>V27/V25</f>
        <v>6.0804882048915683E-3</v>
      </c>
      <c r="V27" s="33">
        <f>[1]Calcul_Vaccination_10!$I$25</f>
        <v>2579.1789233334712</v>
      </c>
      <c r="W27" s="32">
        <f>X27/X25</f>
        <v>5.8148133885571641E-3</v>
      </c>
      <c r="X27" s="33">
        <f>[1]Calcul_Vaccination_11!$I$25</f>
        <v>2466.4868394644582</v>
      </c>
      <c r="Y27" s="32">
        <f>Z27/Z25</f>
        <v>5.6877514990055136E-3</v>
      </c>
      <c r="Z27" s="33">
        <f>[1]Calcul_Vaccination_12!$I$25</f>
        <v>2412.5906165876659</v>
      </c>
      <c r="AA27" s="32">
        <f>AB27/AB25</f>
        <v>5.6207552510603859E-3</v>
      </c>
      <c r="AB27" s="33">
        <f>[1]Calcul_Vaccination_13!$I$25</f>
        <v>2384.1726171080372</v>
      </c>
      <c r="AC27" s="32">
        <f>AD27/AD25</f>
        <v>5.5352772495440468E-3</v>
      </c>
      <c r="AD27" s="33">
        <f>[1]Calcul_Vaccination_14!$I$25</f>
        <v>2347.9151567708468</v>
      </c>
      <c r="AE27" s="32">
        <f>AF27/AF25</f>
        <v>5.5214159568653179E-3</v>
      </c>
      <c r="AF27" s="41">
        <f>[1]Calcul_Vaccination_15!$I$25</f>
        <v>2342.0355706714327</v>
      </c>
    </row>
    <row r="28" spans="1:32" ht="18.600000000000001" customHeight="1" thickBot="1" x14ac:dyDescent="0.3">
      <c r="A28" s="29"/>
      <c r="B28" s="35" t="s">
        <v>8</v>
      </c>
      <c r="C28" s="36">
        <f>D28/D25</f>
        <v>0.97233059168182279</v>
      </c>
      <c r="D28" s="37">
        <f>[1]Calcul_Vaccination_1!$I$26</f>
        <v>412436.38406545384</v>
      </c>
      <c r="E28" s="36">
        <f>F28/F25</f>
        <v>0.97248768635217731</v>
      </c>
      <c r="F28" s="37">
        <f>[1]Calcul_Vaccination_2!$I$26</f>
        <v>412503.01938306208</v>
      </c>
      <c r="G28" s="36">
        <f>H28/H25</f>
        <v>0.97275798161940463</v>
      </c>
      <c r="H28" s="37">
        <f>[1]Calcul_Vaccination_3!$I$26</f>
        <v>412617.67133744771</v>
      </c>
      <c r="I28" s="36">
        <f>J28/J25</f>
        <v>0.97295897039324009</v>
      </c>
      <c r="J28" s="37">
        <f>[1]Calcul_Vaccination_4!$I$26</f>
        <v>412702.92534861184</v>
      </c>
      <c r="K28" s="36">
        <f>L28/L25</f>
        <v>0.97311375484814799</v>
      </c>
      <c r="L28" s="37">
        <f>[1]Calcul_Vaccination_5!$I$26</f>
        <v>412768.58073520346</v>
      </c>
      <c r="M28" s="36">
        <f>N28/N25</f>
        <v>0.97336787861725071</v>
      </c>
      <c r="N28" s="37">
        <f>[1]Calcul_Vaccination_6!$I$26</f>
        <v>412876.3731767151</v>
      </c>
      <c r="O28" s="36">
        <f>P28/P25</f>
        <v>0.97354114480572973</v>
      </c>
      <c r="P28" s="37">
        <f>[1]Calcul_Vaccination_7!$I$26</f>
        <v>412949.86801568081</v>
      </c>
      <c r="Q28" s="36">
        <f>R28/R25</f>
        <v>0.97382761157108177</v>
      </c>
      <c r="R28" s="37">
        <f>[1]Calcul_Vaccination_8!$I$26</f>
        <v>413071.37948294048</v>
      </c>
      <c r="S28" s="36">
        <f>T28/T25</f>
        <v>0.97410714770009454</v>
      </c>
      <c r="T28" s="37">
        <f>[1]Calcul_Vaccination_9!$I$26</f>
        <v>413189.95116139221</v>
      </c>
      <c r="U28" s="36">
        <f>V28/V25</f>
        <v>0.97442364726624964</v>
      </c>
      <c r="V28" s="37">
        <f>[1]Calcul_Vaccination_10!$I$26</f>
        <v>413324.20173186692</v>
      </c>
      <c r="W28" s="36">
        <f>X28/X25</f>
        <v>0.97473552640151173</v>
      </c>
      <c r="X28" s="37">
        <f>[1]Calcul_Vaccination_11!$I$26</f>
        <v>413456.49244030844</v>
      </c>
      <c r="Y28" s="36">
        <f>Z28/Z25</f>
        <v>0.97493651519534774</v>
      </c>
      <c r="Z28" s="37">
        <f>[1]Calcul_Vaccination_12!$I$26</f>
        <v>413541.74645995622</v>
      </c>
      <c r="AA28" s="36">
        <f>AB28/AB25</f>
        <v>0.97514443461552258</v>
      </c>
      <c r="AB28" s="37">
        <f>[1]Calcul_Vaccination_13!$I$26</f>
        <v>413629.94026417006</v>
      </c>
      <c r="AC28" s="36">
        <f>AD28/AD25</f>
        <v>0.97535697448659009</v>
      </c>
      <c r="AD28" s="37">
        <f>[1]Calcul_Vaccination_14!$I$26</f>
        <v>413720.09393890039</v>
      </c>
      <c r="AE28" s="36">
        <f>AF28/AF25</f>
        <v>0.97544707290899957</v>
      </c>
      <c r="AF28" s="38">
        <f>[1]Calcul_Vaccination_15!$I$26</f>
        <v>413758.31125702907</v>
      </c>
    </row>
    <row r="29" spans="1:32" ht="18.600000000000001" customHeight="1" x14ac:dyDescent="0.25">
      <c r="A29" s="49" t="s">
        <v>25</v>
      </c>
      <c r="B29" s="49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4"/>
      <c r="X29" s="4"/>
      <c r="Y29" s="4"/>
      <c r="Z29" s="4"/>
      <c r="AA29" s="4"/>
      <c r="AB29" s="4"/>
    </row>
    <row r="30" spans="1:32" ht="18.600000000000001" customHeight="1" x14ac:dyDescent="0.25">
      <c r="A30" s="51" t="s">
        <v>26</v>
      </c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4"/>
      <c r="X30" s="4"/>
      <c r="Y30" s="4"/>
      <c r="Z30" s="4"/>
      <c r="AA30" s="4"/>
      <c r="AB30" s="4"/>
    </row>
  </sheetData>
  <mergeCells count="33">
    <mergeCell ref="AC2:AD2"/>
    <mergeCell ref="AE2:AF2"/>
    <mergeCell ref="A1:X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M3:N3"/>
    <mergeCell ref="U2:V2"/>
    <mergeCell ref="W2:X2"/>
    <mergeCell ref="Y2:Z2"/>
    <mergeCell ref="AA2:AB2"/>
    <mergeCell ref="AA3:AB3"/>
    <mergeCell ref="AC3:AD3"/>
    <mergeCell ref="AE3:AF3"/>
    <mergeCell ref="A29:V29"/>
    <mergeCell ref="A30:V30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Vaccination</vt:lpstr>
      <vt:lpstr>Vaccination_vierge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Prud'homme</dc:creator>
  <cp:lastModifiedBy>Alexandre Prud'homme</cp:lastModifiedBy>
  <dcterms:created xsi:type="dcterms:W3CDTF">2022-01-14T18:10:53Z</dcterms:created>
  <dcterms:modified xsi:type="dcterms:W3CDTF">2022-05-04T19:05:04Z</dcterms:modified>
</cp:coreProperties>
</file>