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f42f097cf2df78/Documents/"/>
    </mc:Choice>
  </mc:AlternateContent>
  <xr:revisionPtr revIDLastSave="0" documentId="8_{87AB62F8-ADE4-4FAA-9993-25CBC7B08BF0}" xr6:coauthVersionLast="45" xr6:coauthVersionMax="45" xr10:uidLastSave="{00000000-0000-0000-0000-000000000000}"/>
  <bookViews>
    <workbookView xWindow="-120" yWindow="-120" windowWidth="20730" windowHeight="11160" activeTab="2" xr2:uid="{B01FE9E0-BF1A-4BD3-ABB4-925B1F7ACC96}"/>
  </bookViews>
  <sheets>
    <sheet name="PP K-4" sheetId="2" r:id="rId1"/>
    <sheet name="PP 4-6" sheetId="1" r:id="rId2"/>
    <sheet name="Matilda 6-12" sheetId="3" r:id="rId3"/>
    <sheet name="Fe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6" i="3" l="1"/>
  <c r="T25" i="3"/>
  <c r="T16" i="1"/>
  <c r="Q17" i="1"/>
  <c r="R17" i="1"/>
  <c r="S17" i="1"/>
  <c r="T17" i="1"/>
  <c r="P17" i="1"/>
  <c r="N17" i="1"/>
  <c r="M17" i="1"/>
  <c r="Q20" i="2"/>
  <c r="R20" i="2"/>
  <c r="S20" i="2"/>
  <c r="T20" i="2"/>
  <c r="P20" i="2"/>
  <c r="N20" i="2"/>
  <c r="M20" i="2"/>
  <c r="Q27" i="3"/>
  <c r="R27" i="3"/>
  <c r="S27" i="3"/>
  <c r="T27" i="3"/>
  <c r="P27" i="3"/>
  <c r="N27" i="3"/>
  <c r="M27" i="3"/>
  <c r="T15" i="1"/>
  <c r="T19" i="2"/>
  <c r="T19" i="3" l="1"/>
  <c r="T24" i="3"/>
  <c r="E3" i="4"/>
  <c r="D3" i="4"/>
  <c r="C3" i="4"/>
  <c r="B3" i="4"/>
  <c r="C4" i="4"/>
  <c r="B4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20" i="3"/>
  <c r="T21" i="3"/>
  <c r="T22" i="3"/>
  <c r="T23" i="3"/>
  <c r="T2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2" i="2"/>
  <c r="C2" i="4"/>
  <c r="B2" i="4"/>
  <c r="T2" i="1"/>
  <c r="T3" i="1"/>
  <c r="T4" i="1"/>
  <c r="T5" i="1"/>
  <c r="T6" i="1"/>
  <c r="T7" i="1"/>
  <c r="T8" i="1"/>
  <c r="T9" i="1"/>
  <c r="T10" i="1"/>
  <c r="T11" i="1"/>
  <c r="T12" i="1"/>
  <c r="T13" i="1"/>
  <c r="T14" i="1"/>
  <c r="D2" i="4" l="1"/>
  <c r="B5" i="4"/>
  <c r="C5" i="4"/>
  <c r="D4" i="4"/>
  <c r="E4" i="4"/>
  <c r="E2" i="4"/>
  <c r="D5" i="4" l="1"/>
  <c r="E5" i="4"/>
</calcChain>
</file>

<file path=xl/sharedStrings.xml><?xml version="1.0" encoding="utf-8"?>
<sst xmlns="http://schemas.openxmlformats.org/spreadsheetml/2006/main" count="700" uniqueCount="462">
  <si>
    <t>Invitee Email</t>
  </si>
  <si>
    <t>Text Reminder Number</t>
  </si>
  <si>
    <t>Event Created Date &amp; Time</t>
  </si>
  <si>
    <t>Gsmith0604@gmail.com</t>
  </si>
  <si>
    <t>4th Grade</t>
  </si>
  <si>
    <t>6th grade</t>
  </si>
  <si>
    <t>talfieri@gmail.com</t>
  </si>
  <si>
    <t>mcmullen.robyn@hotmail.com</t>
  </si>
  <si>
    <t>(813-230-7114</t>
  </si>
  <si>
    <t>5th grade</t>
  </si>
  <si>
    <t>917 Marsh Reed Drive - WG -FL - 34787</t>
  </si>
  <si>
    <t>Matt.jennert@freeman.com</t>
  </si>
  <si>
    <t>natalie.cruz221@gmail.com</t>
  </si>
  <si>
    <t>trishfreid@yahoo.com</t>
  </si>
  <si>
    <t>michael.p.mcginnis@disney.com</t>
  </si>
  <si>
    <t>(321-229-2912</t>
  </si>
  <si>
    <t>Michael &amp; Ann</t>
  </si>
  <si>
    <t>14618 Glade Hill Park Way, Winter Garden, FL</t>
  </si>
  <si>
    <t>Suzanne Amlaiku</t>
  </si>
  <si>
    <t>susannahhurt@embarqmail.com</t>
  </si>
  <si>
    <t>(407-920-7210</t>
  </si>
  <si>
    <t>16521 Caravaggio Loop, Montverde 34756</t>
  </si>
  <si>
    <t>Jeannielee@me.com</t>
  </si>
  <si>
    <t>7th Grade</t>
  </si>
  <si>
    <t>anne.aide@yahoo.com</t>
  </si>
  <si>
    <t>11th Grade</t>
  </si>
  <si>
    <t>kenj@ensembletechservices.com</t>
  </si>
  <si>
    <t>8th Grade</t>
  </si>
  <si>
    <t>C11ziggy@hotmail.com</t>
  </si>
  <si>
    <t>12th Grade</t>
  </si>
  <si>
    <t>6th Grade</t>
  </si>
  <si>
    <t>Abigail Mcgowan</t>
  </si>
  <si>
    <t>1862 Tumblewater Blvd, Ocoee, FL 34761</t>
  </si>
  <si>
    <t>Steveuf1@gmail.com</t>
  </si>
  <si>
    <t>Chris@chrismarsden.com</t>
  </si>
  <si>
    <t>Melonee Dowling</t>
  </si>
  <si>
    <t>jtrsmommy@gmail.com</t>
  </si>
  <si>
    <t>erica.barker@simplyenchanted.info</t>
  </si>
  <si>
    <t>(614-906-4241</t>
  </si>
  <si>
    <t>2743 Kingston Ridge Drive Clermont FL 34711</t>
  </si>
  <si>
    <t>jason@gatorama.com</t>
  </si>
  <si>
    <t>9th Grade</t>
  </si>
  <si>
    <t>Bethany Marsden</t>
  </si>
  <si>
    <t>Deborah Valentine</t>
  </si>
  <si>
    <t>debbievalentine03@yahoo.com</t>
  </si>
  <si>
    <t>(248-514-3361</t>
  </si>
  <si>
    <t>Debbie and Keith Valentine</t>
  </si>
  <si>
    <t>kwvalentine@msn.com</t>
  </si>
  <si>
    <t>litlebit12@gmail.com</t>
  </si>
  <si>
    <t>Abigail Stevenson</t>
  </si>
  <si>
    <t>brittanystevenson@hotmail.com</t>
  </si>
  <si>
    <t>(409-779-2266</t>
  </si>
  <si>
    <t>2352 Blackjack Oak St. Ocoee, FL 34761</t>
  </si>
  <si>
    <t>Allison Stevenson</t>
  </si>
  <si>
    <t>5525 Oxford Moor Blvd, Windermere, FL 34786</t>
  </si>
  <si>
    <t>Johnandlinz95@gmail.com</t>
  </si>
  <si>
    <t>2nd Grade</t>
  </si>
  <si>
    <t>Zachary Altpeter</t>
  </si>
  <si>
    <t>15410 Heron Hideaway Circle</t>
  </si>
  <si>
    <t>photon55@aol.com</t>
  </si>
  <si>
    <t>Nicholas Altpeter</t>
  </si>
  <si>
    <t>Kindergarten</t>
  </si>
  <si>
    <t>Charlotte Hensley</t>
  </si>
  <si>
    <t>3rd Grade</t>
  </si>
  <si>
    <t>Corteselliot@yahoo.com</t>
  </si>
  <si>
    <t>lmotley@mmvagent.com</t>
  </si>
  <si>
    <t>7549 Purple Finch Street, Winter Garden, FL 34787</t>
  </si>
  <si>
    <t>Danielle Taliaferro</t>
  </si>
  <si>
    <t>Sophia Taliaferro</t>
  </si>
  <si>
    <t>14387 United Colonies Drive Winter Garden 34787</t>
  </si>
  <si>
    <t>Dtransue@icloud.com</t>
  </si>
  <si>
    <t>joseph.amendola@ocps.net</t>
  </si>
  <si>
    <t>Lguyerwilcox@gmail.con</t>
  </si>
  <si>
    <t>1st Grade</t>
  </si>
  <si>
    <t>Alexander Wilcox</t>
  </si>
  <si>
    <t>Lguyerwilcox@gmail.com</t>
  </si>
  <si>
    <t>1225 Cheshire St. Groveland, FL 34736</t>
  </si>
  <si>
    <t>Frankieg329@yahoo.com</t>
  </si>
  <si>
    <t>Hannah Mcginnis</t>
  </si>
  <si>
    <t>Hannah McGinnis</t>
  </si>
  <si>
    <t>Lawrence Dickinson</t>
  </si>
  <si>
    <t>Lawrence Dickinson, Shirmila Dickinson</t>
  </si>
  <si>
    <t>shirmila2512@yahoo.com</t>
  </si>
  <si>
    <t>Invitee Name</t>
  </si>
  <si>
    <t>Event Price</t>
  </si>
  <si>
    <t>Chelle Smith</t>
  </si>
  <si>
    <t>Smith</t>
  </si>
  <si>
    <t>michelle.smith6@hilton.com</t>
  </si>
  <si>
    <t>(407-797-0444</t>
  </si>
  <si>
    <t>Student's Name</t>
  </si>
  <si>
    <t>Landon Smith</t>
  </si>
  <si>
    <t>Chelle and Greg Smith</t>
  </si>
  <si>
    <t>Youth L</t>
  </si>
  <si>
    <t>Michele O'Brien</t>
  </si>
  <si>
    <t>Michele</t>
  </si>
  <si>
    <t>O'Brien</t>
  </si>
  <si>
    <t>obrientutoring@att.net</t>
  </si>
  <si>
    <t>(224-715-9663</t>
  </si>
  <si>
    <t>Reagan</t>
  </si>
  <si>
    <t>Andy, Michele</t>
  </si>
  <si>
    <t>941 Nola Drive Ocoee FL 34761</t>
  </si>
  <si>
    <t>Youth S</t>
  </si>
  <si>
    <t>None</t>
  </si>
  <si>
    <t>AJ Lentine</t>
  </si>
  <si>
    <t>AJ</t>
  </si>
  <si>
    <t>Lentine</t>
  </si>
  <si>
    <t>(978-877-0789</t>
  </si>
  <si>
    <t>Toniann Lentine</t>
  </si>
  <si>
    <t>9175 balmoral mews sq windermere, fl</t>
  </si>
  <si>
    <t>Ansley McMullen</t>
  </si>
  <si>
    <t>Ansley</t>
  </si>
  <si>
    <t>McMullen</t>
  </si>
  <si>
    <t>Robyn</t>
  </si>
  <si>
    <t>17635 Deer Isle Circle, Winter Garden</t>
  </si>
  <si>
    <t>Seasonal asthma, only a problem if she gets sick first</t>
  </si>
  <si>
    <t>Annika Jennert</t>
  </si>
  <si>
    <t>Annika</t>
  </si>
  <si>
    <t>Jennert</t>
  </si>
  <si>
    <t>renee.jennert@freeman.com</t>
  </si>
  <si>
    <t>(321-229-5230</t>
  </si>
  <si>
    <t>Renee Jennert</t>
  </si>
  <si>
    <t>N/A</t>
  </si>
  <si>
    <t>Natalie Cruz</t>
  </si>
  <si>
    <t>Cruz</t>
  </si>
  <si>
    <t>natalie.cruz@pearson.com</t>
  </si>
  <si>
    <t>(908-294-4095</t>
  </si>
  <si>
    <t>Liana Cruz</t>
  </si>
  <si>
    <t>15472 Ft Clatsop Crescent</t>
  </si>
  <si>
    <t>Tree nut allergy and seizure disorder</t>
  </si>
  <si>
    <t>Trish Freid</t>
  </si>
  <si>
    <t>Freid</t>
  </si>
  <si>
    <t>(315-753-2131</t>
  </si>
  <si>
    <t>Bella Freid</t>
  </si>
  <si>
    <t>Trish and Alex Freid</t>
  </si>
  <si>
    <t>Karen Williams</t>
  </si>
  <si>
    <t>Karen</t>
  </si>
  <si>
    <t>Williams</t>
  </si>
  <si>
    <t>williams3039@bellsouth.net</t>
  </si>
  <si>
    <t>(954-464-7721</t>
  </si>
  <si>
    <t>Sophia williams</t>
  </si>
  <si>
    <t>Karen williams</t>
  </si>
  <si>
    <t>7732 summerlake pte blvd</t>
  </si>
  <si>
    <t>Ryan Mcginnis</t>
  </si>
  <si>
    <t>Ryan</t>
  </si>
  <si>
    <t>Mcginnis</t>
  </si>
  <si>
    <t>Ryan McGinnis</t>
  </si>
  <si>
    <t>Youth M</t>
  </si>
  <si>
    <t>N/a</t>
  </si>
  <si>
    <t>Elliott Punga</t>
  </si>
  <si>
    <t>Elliott</t>
  </si>
  <si>
    <t>Punga</t>
  </si>
  <si>
    <t>anpunga@me.com</t>
  </si>
  <si>
    <t>(407-714-7145</t>
  </si>
  <si>
    <t>Amber and Aaron Punga</t>
  </si>
  <si>
    <t>Adult S</t>
  </si>
  <si>
    <t>suzanneamlaiky@gmail.com</t>
  </si>
  <si>
    <t>(407-376-9541</t>
  </si>
  <si>
    <t>Lia Amlaiky</t>
  </si>
  <si>
    <t>Suzanne/ Salah Amlaiky</t>
  </si>
  <si>
    <t>1130 Maidenmoor Rd.</t>
  </si>
  <si>
    <t>Adult M</t>
  </si>
  <si>
    <t>Angie Walls</t>
  </si>
  <si>
    <t>Walls</t>
  </si>
  <si>
    <t>wallsangela1@gmail.com</t>
  </si>
  <si>
    <t>(954-504-2291</t>
  </si>
  <si>
    <t>Elizabeth</t>
  </si>
  <si>
    <t>Jim &amp; Angie</t>
  </si>
  <si>
    <t>17596 Deer Isle Circle, Winter Garden</t>
  </si>
  <si>
    <t>Susannah Hurt</t>
  </si>
  <si>
    <t>Hurt</t>
  </si>
  <si>
    <t>Elisabeth Hurt</t>
  </si>
  <si>
    <t>Mei Ashton</t>
  </si>
  <si>
    <t>Mei</t>
  </si>
  <si>
    <t>Ashton</t>
  </si>
  <si>
    <t>jeannielee@me.com</t>
  </si>
  <si>
    <t>(407-342-1323</t>
  </si>
  <si>
    <t>Tree nuts</t>
  </si>
  <si>
    <t>Annie Aide</t>
  </si>
  <si>
    <t>a.aide@icloud.com</t>
  </si>
  <si>
    <t>(407-551-9339</t>
  </si>
  <si>
    <t>James Lehman</t>
  </si>
  <si>
    <t>509 Bernadino Dr</t>
  </si>
  <si>
    <t>Dana Johnson</t>
  </si>
  <si>
    <t>Johnson</t>
  </si>
  <si>
    <t>dana_girl98@yahoo.com</t>
  </si>
  <si>
    <t>(206-604-1435</t>
  </si>
  <si>
    <t>Ryan Johnson</t>
  </si>
  <si>
    <t>Michele Rybski</t>
  </si>
  <si>
    <t>Rybski</t>
  </si>
  <si>
    <t>dvcotle@aol.com</t>
  </si>
  <si>
    <t>(407-234-3273</t>
  </si>
  <si>
    <t>Dawn and Mike Rybski</t>
  </si>
  <si>
    <t>Visually Impaired, left side weakness</t>
  </si>
  <si>
    <t>Nickie Wisdom</t>
  </si>
  <si>
    <t>Wisdom</t>
  </si>
  <si>
    <t>nickiernw@yahoo.com</t>
  </si>
  <si>
    <t>(407-808-0940</t>
  </si>
  <si>
    <t>Kristin Wisdom</t>
  </si>
  <si>
    <t>Nickie and Steve Wisdom</t>
  </si>
  <si>
    <t>1333 Corsino St 34787</t>
  </si>
  <si>
    <t>Karen Mcgowan</t>
  </si>
  <si>
    <t>Mcgowan</t>
  </si>
  <si>
    <t>karen@creativeuart.com</t>
  </si>
  <si>
    <t>(407-205-5388</t>
  </si>
  <si>
    <t>13604 darchence rd</t>
  </si>
  <si>
    <t>Jaime McClung</t>
  </si>
  <si>
    <t>McClung</t>
  </si>
  <si>
    <t>jaime.rooneym5@gmail.com</t>
  </si>
  <si>
    <t>(321-663-7425</t>
  </si>
  <si>
    <t>Nora McClung</t>
  </si>
  <si>
    <t>Jaime and Steve</t>
  </si>
  <si>
    <t>Emily Marsden</t>
  </si>
  <si>
    <t>Emily</t>
  </si>
  <si>
    <t>Marsden</t>
  </si>
  <si>
    <t>froggykm@gmail.com</t>
  </si>
  <si>
    <t>(407-780-6404</t>
  </si>
  <si>
    <t>Kris Marsden</t>
  </si>
  <si>
    <t>8921 Rose Hill Dr</t>
  </si>
  <si>
    <t>Robyn Marsden</t>
  </si>
  <si>
    <t>Adult L</t>
  </si>
  <si>
    <t>Dowling</t>
  </si>
  <si>
    <t>Rachel Dowling</t>
  </si>
  <si>
    <t>Melonee &amp; Brian Dowling</t>
  </si>
  <si>
    <t>11729 LAKE BUTLER BLVD</t>
  </si>
  <si>
    <t>Erica Barker</t>
  </si>
  <si>
    <t>Barker</t>
  </si>
  <si>
    <t>Bella Barker</t>
  </si>
  <si>
    <t>Jason and Erica Barker</t>
  </si>
  <si>
    <t>Bethany</t>
  </si>
  <si>
    <t>Valentine</t>
  </si>
  <si>
    <t>Alexa Valentine</t>
  </si>
  <si>
    <t>30 Desiree Aurora St.</t>
  </si>
  <si>
    <t>Kelly Hipps</t>
  </si>
  <si>
    <t>Hipps</t>
  </si>
  <si>
    <t>kelb1014@aol.com</t>
  </si>
  <si>
    <t>(407-488-8007</t>
  </si>
  <si>
    <t>Emerson Hipps</t>
  </si>
  <si>
    <t>Kelly &amp; Kevin Hipps</t>
  </si>
  <si>
    <t>1905 Lake Roberts Landing Dr.</t>
  </si>
  <si>
    <t>Claire Keeling</t>
  </si>
  <si>
    <t>Claire</t>
  </si>
  <si>
    <t>Keeling</t>
  </si>
  <si>
    <t>(407-902-5669</t>
  </si>
  <si>
    <t>Liz Onoyan</t>
  </si>
  <si>
    <t>Olivia Mosback</t>
  </si>
  <si>
    <t>Olivia</t>
  </si>
  <si>
    <t>Mosback</t>
  </si>
  <si>
    <t>drummergirl604@gmail.com</t>
  </si>
  <si>
    <t>(860-604-5133</t>
  </si>
  <si>
    <t>Stacy Mosback</t>
  </si>
  <si>
    <t>Kelly Wolfe</t>
  </si>
  <si>
    <t>Wolfe</t>
  </si>
  <si>
    <t>kellymwolfe00@gmail.com</t>
  </si>
  <si>
    <t>(407-558-9115</t>
  </si>
  <si>
    <t>Kyleigh Wolfe</t>
  </si>
  <si>
    <t>No tree nuts or shrimp. Peanuts are ok.</t>
  </si>
  <si>
    <t>Jenna Godette</t>
  </si>
  <si>
    <t>Godette</t>
  </si>
  <si>
    <t>jgodette@comcast.net</t>
  </si>
  <si>
    <t>(941-456-1789</t>
  </si>
  <si>
    <t>Grace Godette</t>
  </si>
  <si>
    <t>Bill &amp; Jenna Godette</t>
  </si>
  <si>
    <t>Abigail</t>
  </si>
  <si>
    <t>Stevenson</t>
  </si>
  <si>
    <t>Brittany Stevenson</t>
  </si>
  <si>
    <t>Allison</t>
  </si>
  <si>
    <t>Caroline Grieser</t>
  </si>
  <si>
    <t>Caroline</t>
  </si>
  <si>
    <t>Grieser</t>
  </si>
  <si>
    <t>becktgrieser@gmail.com</t>
  </si>
  <si>
    <t>(407-361-0765</t>
  </si>
  <si>
    <t>Becky Grieser</t>
  </si>
  <si>
    <t>Lindsy Motley</t>
  </si>
  <si>
    <t>Motley</t>
  </si>
  <si>
    <t>(770-820-3654</t>
  </si>
  <si>
    <t>Meagan Motley</t>
  </si>
  <si>
    <t>John and Lindsy Motley</t>
  </si>
  <si>
    <t>Zachary</t>
  </si>
  <si>
    <t>Altpeter</t>
  </si>
  <si>
    <t>suzie.altpeter@yahoo.com</t>
  </si>
  <si>
    <t>(512-963-3861</t>
  </si>
  <si>
    <t>Suzie and Lee</t>
  </si>
  <si>
    <t>Nicholas</t>
  </si>
  <si>
    <t>(512-736-2918</t>
  </si>
  <si>
    <t>none</t>
  </si>
  <si>
    <t>Daisy Lemos</t>
  </si>
  <si>
    <t>Daisy</t>
  </si>
  <si>
    <t>Lemos</t>
  </si>
  <si>
    <t>brownjessica87@gmail.com</t>
  </si>
  <si>
    <t>(727-244-1662</t>
  </si>
  <si>
    <t>Jessica Lemos</t>
  </si>
  <si>
    <t>Charlotte</t>
  </si>
  <si>
    <t>Hensley</t>
  </si>
  <si>
    <t>colleen.hensley@ymail.com</t>
  </si>
  <si>
    <t>(321-948-0358</t>
  </si>
  <si>
    <t>Chad &amp; Colleen Hensley</t>
  </si>
  <si>
    <t>Eneida Cortes</t>
  </si>
  <si>
    <t>Eneida</t>
  </si>
  <si>
    <t>Cortes</t>
  </si>
  <si>
    <t>eneidacortes77@gmail.com</t>
  </si>
  <si>
    <t>(321-438-3256</t>
  </si>
  <si>
    <t>277 weathervane way</t>
  </si>
  <si>
    <t>Morgan Motley</t>
  </si>
  <si>
    <t>Kidney disease</t>
  </si>
  <si>
    <t>Elizabeth Pike</t>
  </si>
  <si>
    <t>Pike</t>
  </si>
  <si>
    <t>mandy.n.pike@gmail.com</t>
  </si>
  <si>
    <t>(404-668-7846</t>
  </si>
  <si>
    <t>Taliaferro</t>
  </si>
  <si>
    <t>dztaliaferro@gmail.com</t>
  </si>
  <si>
    <t>Megan Transue</t>
  </si>
  <si>
    <t>Transue</t>
  </si>
  <si>
    <t>megan.transue@icloud.com</t>
  </si>
  <si>
    <t>(317-697-5730</t>
  </si>
  <si>
    <t>Lucy</t>
  </si>
  <si>
    <t>1089 Bluffton Way</t>
  </si>
  <si>
    <t>Ella Amendola</t>
  </si>
  <si>
    <t>Ella</t>
  </si>
  <si>
    <t>Amendola</t>
  </si>
  <si>
    <t>carole.amendola@ocps.net</t>
  </si>
  <si>
    <t>(407-491-9700</t>
  </si>
  <si>
    <t>Joe and Carole Amendola</t>
  </si>
  <si>
    <t>Jeremy Wilcox</t>
  </si>
  <si>
    <t>Wilcox</t>
  </si>
  <si>
    <t>jdwilcox24@hotmail.com</t>
  </si>
  <si>
    <t>(407-284-0354</t>
  </si>
  <si>
    <t>Maxwell Wilcox</t>
  </si>
  <si>
    <t>Lauren Falk</t>
  </si>
  <si>
    <t>Lauren</t>
  </si>
  <si>
    <t>Falk</t>
  </si>
  <si>
    <t>laurenfalk294@gmail.com</t>
  </si>
  <si>
    <t>(407-234-5846</t>
  </si>
  <si>
    <t>Noelle Falk</t>
  </si>
  <si>
    <t>Nick &amp; Lauren Falk</t>
  </si>
  <si>
    <t>lactose intolerant</t>
  </si>
  <si>
    <t>Rebecca Gomez</t>
  </si>
  <si>
    <t>Rebecca</t>
  </si>
  <si>
    <t>Gomez</t>
  </si>
  <si>
    <t>gatrgrl7@yahoo.com</t>
  </si>
  <si>
    <t>(407-496-7698</t>
  </si>
  <si>
    <t>Frankie Gomez</t>
  </si>
  <si>
    <t>Rebecca &amp; Frank Gomez</t>
  </si>
  <si>
    <t>Hannah</t>
  </si>
  <si>
    <t>Dickinson</t>
  </si>
  <si>
    <t>lmdssd@yahoo.com</t>
  </si>
  <si>
    <t>(321-287-7657</t>
  </si>
  <si>
    <t>Priya Dickinson</t>
  </si>
  <si>
    <t>Address</t>
  </si>
  <si>
    <t>Parent's Name</t>
  </si>
  <si>
    <t>Audition Time</t>
  </si>
  <si>
    <t>Additional Email</t>
  </si>
  <si>
    <t>Grade</t>
  </si>
  <si>
    <t>Birthdate</t>
  </si>
  <si>
    <t>T-Shirt</t>
  </si>
  <si>
    <t>Allergies/Medical</t>
  </si>
  <si>
    <t>Robyn McMullen</t>
  </si>
  <si>
    <t>6084 stevenson drive 307, Orlando fl 32835</t>
  </si>
  <si>
    <t>2860 Mirella Court #7301, Windermere, FL 34786</t>
  </si>
  <si>
    <t>First Name</t>
  </si>
  <si>
    <t>Last Name</t>
  </si>
  <si>
    <t>Kristin</t>
  </si>
  <si>
    <t>Nora</t>
  </si>
  <si>
    <t>Rachel</t>
  </si>
  <si>
    <t>Bella</t>
  </si>
  <si>
    <t>Alexa</t>
  </si>
  <si>
    <t>Emerson</t>
  </si>
  <si>
    <t>Kyleigh</t>
  </si>
  <si>
    <t>Grace</t>
  </si>
  <si>
    <t>8921 Rose Hill Dr, Orlando</t>
  </si>
  <si>
    <t>2612 Coventry Lane , Ocoee FL 34761</t>
  </si>
  <si>
    <t>1184 Bobcat Chase Blvd, Oakland, FL 34787</t>
  </si>
  <si>
    <t>15160 Sunrise Grove Ct, Winter Garden, FL 34787</t>
  </si>
  <si>
    <t>9732 Royal Vista Ave, Clermont, FL 34711</t>
  </si>
  <si>
    <t>142 N Park Ave, Winter Garden,FL34787</t>
  </si>
  <si>
    <t>Landon</t>
  </si>
  <si>
    <t>Reagan O'Brien</t>
  </si>
  <si>
    <t>Liana</t>
  </si>
  <si>
    <t>Lia</t>
  </si>
  <si>
    <t>Elisabeth</t>
  </si>
  <si>
    <t>1946 Pantheon Dr., Winter Garden, FL 34787</t>
  </si>
  <si>
    <t>15133 Harrowgate Way, Winter Garden, Fl 34787</t>
  </si>
  <si>
    <t>James</t>
  </si>
  <si>
    <t>Lehman</t>
  </si>
  <si>
    <t>Jeannie Lee</t>
  </si>
  <si>
    <t>Dana &amp; Ken Johnson</t>
  </si>
  <si>
    <t>Ken &amp; Karen Wisdom</t>
  </si>
  <si>
    <t>Meagan</t>
  </si>
  <si>
    <t>15410 Heron Hideaway Circle, Winter Garden, FL 34787</t>
  </si>
  <si>
    <t>433 Newhearth Circle , Winter Garden</t>
  </si>
  <si>
    <t>12517 Dallington Ter, Winter Garden, FL 34787</t>
  </si>
  <si>
    <t>14859 Old Thicket Trace, Winter Garden, Florida 34787</t>
  </si>
  <si>
    <t>14275 Avenue of the Groves, Winter Garden FL 34787</t>
  </si>
  <si>
    <t>2206 Romanum Dr., Winter Garden, FL 34787</t>
  </si>
  <si>
    <t>13754 Lensdale Ln, Windermere, FL 34786</t>
  </si>
  <si>
    <t>Morgan</t>
  </si>
  <si>
    <t>Mandy and Greg Pike</t>
  </si>
  <si>
    <t>Lucy Transue</t>
  </si>
  <si>
    <t>Michael &amp; Ann mcginnis</t>
  </si>
  <si>
    <t>Priya</t>
  </si>
  <si>
    <t>Noelle</t>
  </si>
  <si>
    <t>Alexander</t>
  </si>
  <si>
    <t>Maxwell</t>
  </si>
  <si>
    <t>Sophia</t>
  </si>
  <si>
    <t>Amlaiky</t>
  </si>
  <si>
    <t>ALL NUTS- food allergies; Asthma; Ezcema</t>
  </si>
  <si>
    <t>Total Cost</t>
  </si>
  <si>
    <t>Audition Fee</t>
  </si>
  <si>
    <t>At audition</t>
  </si>
  <si>
    <t>February Payment</t>
  </si>
  <si>
    <t>March Payment</t>
  </si>
  <si>
    <t>Amount Still Due</t>
  </si>
  <si>
    <t>Discount</t>
  </si>
  <si>
    <t>Discount Type</t>
  </si>
  <si>
    <t>Employee</t>
  </si>
  <si>
    <t>PP K-4</t>
  </si>
  <si>
    <t>PP 4-6</t>
  </si>
  <si>
    <t>Matilda 6-12</t>
  </si>
  <si>
    <t>Total Fees</t>
  </si>
  <si>
    <t>Total Discounts</t>
  </si>
  <si>
    <t>Collected to Date</t>
  </si>
  <si>
    <t>Still Owed</t>
  </si>
  <si>
    <t>Lilly Hoffman</t>
  </si>
  <si>
    <t>Lilly</t>
  </si>
  <si>
    <t>Hoffman</t>
  </si>
  <si>
    <t>n/a</t>
  </si>
  <si>
    <t>8425 Lake Burden Cr, Windermere, Fl, 34786</t>
  </si>
  <si>
    <t>khoffman09@me.com</t>
  </si>
  <si>
    <t>Connor Wilson</t>
  </si>
  <si>
    <t>alan.wilson@disney.com</t>
  </si>
  <si>
    <t>Wilson</t>
  </si>
  <si>
    <t>Connor</t>
  </si>
  <si>
    <t>5473 new independence parkway, winter garden</t>
  </si>
  <si>
    <t>Alan Wilson</t>
  </si>
  <si>
    <t>Lauren Wilson</t>
  </si>
  <si>
    <t>(407-719-6462</t>
  </si>
  <si>
    <t>5467 new independence parkway, winter garden</t>
  </si>
  <si>
    <t>na</t>
  </si>
  <si>
    <t>Ana Rodrigues</t>
  </si>
  <si>
    <t>myemailisana@gmail.com</t>
  </si>
  <si>
    <t>Luca</t>
  </si>
  <si>
    <t>Wheelock</t>
  </si>
  <si>
    <t>Luca Wheelock</t>
  </si>
  <si>
    <t>819 Cura Ct, Oakland, FL 34787</t>
  </si>
  <si>
    <t>(407-916-9086</t>
  </si>
  <si>
    <t>Michelle Sweet</t>
  </si>
  <si>
    <t>michelle.sweet11@gmail.com</t>
  </si>
  <si>
    <t>(931-217-8484</t>
  </si>
  <si>
    <t>Zoey Johnson</t>
  </si>
  <si>
    <t>Zoey</t>
  </si>
  <si>
    <t>8425 CAROLINA DR</t>
  </si>
  <si>
    <t>NKA</t>
  </si>
  <si>
    <t>Dana Wells</t>
  </si>
  <si>
    <t>danakwells@hotmail.com</t>
  </si>
  <si>
    <t>(407-491-9554</t>
  </si>
  <si>
    <t>(678-206-8133</t>
  </si>
  <si>
    <t>Harmony Wells</t>
  </si>
  <si>
    <t>Harmony</t>
  </si>
  <si>
    <t>Wells</t>
  </si>
  <si>
    <t>Taylor</t>
  </si>
  <si>
    <t>Ball</t>
  </si>
  <si>
    <t>Taylor Ball</t>
  </si>
  <si>
    <t>Becky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</si>
</sst>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trike/>
      <sz val="12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 wrapText="1"/>
    </xf>
    <xf numFmtId="15" fontId="3" fillId="0" borderId="1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right" vertical="top" wrapText="1"/>
    </xf>
    <xf numFmtId="22" fontId="3" fillId="0" borderId="1" xfId="0" applyNumberFormat="1" applyFont="1" applyBorder="1" applyAlignment="1">
      <alignment horizontal="right" vertical="top" wrapText="1"/>
    </xf>
    <xf numFmtId="14" fontId="3" fillId="0" borderId="1" xfId="0" applyNumberFormat="1" applyFont="1" applyBorder="1" applyAlignment="1">
      <alignment horizontal="right" vertical="top" wrapText="1"/>
    </xf>
    <xf numFmtId="0" fontId="5" fillId="0" borderId="1" xfId="0" applyFont="1" applyBorder="1" applyAlignment="1">
      <alignment vertical="top" wrapText="1"/>
    </xf>
    <xf numFmtId="14" fontId="5" fillId="0" borderId="1" xfId="0" applyNumberFormat="1" applyFont="1" applyBorder="1" applyAlignment="1">
      <alignment horizontal="right" vertical="top" wrapText="1"/>
    </xf>
    <xf numFmtId="0" fontId="5" fillId="0" borderId="1" xfId="0" applyFont="1" applyBorder="1" applyAlignment="1">
      <alignment horizontal="right" vertical="top" wrapText="1"/>
    </xf>
    <xf numFmtId="22" fontId="5" fillId="0" borderId="1" xfId="0" applyNumberFormat="1" applyFont="1" applyBorder="1" applyAlignment="1">
      <alignment horizontal="right" vertical="top" wrapText="1"/>
    </xf>
    <xf numFmtId="0" fontId="3" fillId="0" borderId="1" xfId="0" applyFont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0" fillId="0" borderId="2" xfId="0" applyBorder="1" applyAlignment="1">
      <alignment vertical="top"/>
    </xf>
    <xf numFmtId="0" fontId="3" fillId="0" borderId="3" xfId="0" applyFont="1" applyBorder="1" applyAlignment="1">
      <alignment horizontal="right" vertical="top" wrapText="1"/>
    </xf>
    <xf numFmtId="0" fontId="0" fillId="0" borderId="2" xfId="0" applyBorder="1"/>
    <xf numFmtId="0" fontId="0" fillId="0" borderId="0" xfId="0" applyBorder="1"/>
    <xf numFmtId="0" fontId="1" fillId="0" borderId="0" xfId="0" applyFont="1"/>
    <xf numFmtId="0" fontId="6" fillId="0" borderId="0" xfId="0" applyFont="1"/>
    <xf numFmtId="168" fontId="0" fillId="0" borderId="0" xfId="0" applyNumberFormat="1"/>
    <xf numFmtId="168" fontId="1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3" fillId="0" borderId="0" xfId="0" applyFont="1" applyBorder="1" applyAlignment="1">
      <alignment vertical="top" wrapText="1"/>
    </xf>
    <xf numFmtId="14" fontId="3" fillId="0" borderId="0" xfId="0" applyNumberFormat="1" applyFont="1" applyBorder="1" applyAlignment="1">
      <alignment horizontal="right" vertical="top" wrapText="1"/>
    </xf>
    <xf numFmtId="0" fontId="4" fillId="0" borderId="0" xfId="0" applyFont="1" applyBorder="1" applyAlignment="1">
      <alignment vertical="top" wrapText="1"/>
    </xf>
    <xf numFmtId="22" fontId="3" fillId="0" borderId="0" xfId="0" applyNumberFormat="1" applyFont="1" applyBorder="1" applyAlignment="1">
      <alignment horizontal="right" vertical="top" wrapText="1"/>
    </xf>
    <xf numFmtId="22" fontId="7" fillId="0" borderId="0" xfId="0" applyNumberFormat="1" applyFont="1"/>
    <xf numFmtId="0" fontId="3" fillId="0" borderId="0" xfId="0" applyFont="1" applyBorder="1" applyAlignment="1">
      <alignment wrapText="1"/>
    </xf>
    <xf numFmtId="14" fontId="3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1D9C-6EF4-4242-83BA-5CF0B48C516B}">
  <dimension ref="A1:W21"/>
  <sheetViews>
    <sheetView topLeftCell="A10" workbookViewId="0">
      <selection activeCell="P20" sqref="P20:T20"/>
    </sheetView>
  </sheetViews>
  <sheetFormatPr defaultRowHeight="15" x14ac:dyDescent="0.25"/>
  <cols>
    <col min="1" max="1" width="17.5703125" customWidth="1"/>
    <col min="2" max="2" width="15.5703125" customWidth="1"/>
    <col min="3" max="3" width="18.42578125" customWidth="1"/>
    <col min="4" max="4" width="15.140625" customWidth="1"/>
    <col min="5" max="5" width="17.5703125" customWidth="1"/>
    <col min="6" max="6" width="16.42578125" customWidth="1"/>
    <col min="7" max="7" width="47.5703125" customWidth="1"/>
    <col min="8" max="8" width="26" customWidth="1"/>
    <col min="9" max="9" width="35.42578125" customWidth="1"/>
    <col min="10" max="10" width="31.7109375" customWidth="1"/>
    <col min="11" max="11" width="67" customWidth="1"/>
    <col min="12" max="15" width="17.85546875" customWidth="1"/>
    <col min="17" max="17" width="12.42578125" customWidth="1"/>
    <col min="18" max="18" width="12.7109375" customWidth="1"/>
    <col min="19" max="20" width="13.28515625" customWidth="1"/>
    <col min="21" max="21" width="16.5703125" bestFit="1" customWidth="1"/>
    <col min="22" max="22" width="19.28515625" customWidth="1"/>
    <col min="23" max="23" width="18.5703125" customWidth="1"/>
  </cols>
  <sheetData>
    <row r="1" spans="1:23" s="3" customFormat="1" ht="32.25" thickBot="1" x14ac:dyDescent="0.3">
      <c r="A1" s="2" t="s">
        <v>358</v>
      </c>
      <c r="B1" s="2" t="s">
        <v>359</v>
      </c>
      <c r="C1" s="2" t="s">
        <v>89</v>
      </c>
      <c r="D1" s="2" t="s">
        <v>351</v>
      </c>
      <c r="E1" s="2" t="s">
        <v>352</v>
      </c>
      <c r="F1" s="2" t="s">
        <v>353</v>
      </c>
      <c r="G1" s="2" t="s">
        <v>354</v>
      </c>
      <c r="H1" s="2" t="s">
        <v>348</v>
      </c>
      <c r="I1" s="2" t="s">
        <v>0</v>
      </c>
      <c r="J1" s="2" t="s">
        <v>350</v>
      </c>
      <c r="K1" s="2" t="s">
        <v>347</v>
      </c>
      <c r="L1" s="2" t="s">
        <v>1</v>
      </c>
      <c r="M1" s="2" t="s">
        <v>405</v>
      </c>
      <c r="N1" s="2" t="s">
        <v>411</v>
      </c>
      <c r="O1" s="2" t="s">
        <v>412</v>
      </c>
      <c r="P1" s="2" t="s">
        <v>84</v>
      </c>
      <c r="Q1" s="2" t="s">
        <v>407</v>
      </c>
      <c r="R1" s="2" t="s">
        <v>408</v>
      </c>
      <c r="S1" s="2" t="s">
        <v>409</v>
      </c>
      <c r="T1" s="2" t="s">
        <v>410</v>
      </c>
      <c r="U1" s="2" t="s">
        <v>349</v>
      </c>
      <c r="V1" s="2" t="s">
        <v>2</v>
      </c>
      <c r="W1" s="2" t="s">
        <v>83</v>
      </c>
    </row>
    <row r="2" spans="1:23" s="3" customFormat="1" ht="16.5" thickBot="1" x14ac:dyDescent="0.3">
      <c r="A2" s="4" t="s">
        <v>386</v>
      </c>
      <c r="B2" s="4" t="s">
        <v>273</v>
      </c>
      <c r="C2" s="4" t="s">
        <v>275</v>
      </c>
      <c r="D2" s="4" t="s">
        <v>56</v>
      </c>
      <c r="E2" s="9">
        <v>41015</v>
      </c>
      <c r="F2" s="4" t="s">
        <v>146</v>
      </c>
      <c r="G2" s="6"/>
      <c r="H2" s="4" t="s">
        <v>276</v>
      </c>
      <c r="I2" s="4" t="s">
        <v>65</v>
      </c>
      <c r="J2" s="4" t="s">
        <v>55</v>
      </c>
      <c r="K2" s="4" t="s">
        <v>54</v>
      </c>
      <c r="L2" s="4" t="s">
        <v>274</v>
      </c>
      <c r="M2" s="4">
        <v>425</v>
      </c>
      <c r="N2" s="4"/>
      <c r="O2" s="4"/>
      <c r="P2" s="7">
        <v>25</v>
      </c>
      <c r="Q2" s="7"/>
      <c r="R2" s="7"/>
      <c r="S2" s="7"/>
      <c r="T2" s="7">
        <f>M2-N2-P2-Q2-R2-S2</f>
        <v>400</v>
      </c>
      <c r="U2" s="8">
        <v>43844.708333333336</v>
      </c>
      <c r="V2" s="8">
        <v>43836.913888888892</v>
      </c>
      <c r="W2" s="4" t="s">
        <v>272</v>
      </c>
    </row>
    <row r="3" spans="1:23" s="3" customFormat="1" ht="16.5" thickBot="1" x14ac:dyDescent="0.3">
      <c r="A3" s="4" t="s">
        <v>277</v>
      </c>
      <c r="B3" s="4" t="s">
        <v>278</v>
      </c>
      <c r="C3" s="4" t="s">
        <v>57</v>
      </c>
      <c r="D3" s="4" t="s">
        <v>4</v>
      </c>
      <c r="E3" s="9">
        <v>40163</v>
      </c>
      <c r="F3" s="4" t="s">
        <v>146</v>
      </c>
      <c r="G3" s="6"/>
      <c r="H3" s="4" t="s">
        <v>281</v>
      </c>
      <c r="I3" s="4" t="s">
        <v>279</v>
      </c>
      <c r="J3" s="4" t="s">
        <v>59</v>
      </c>
      <c r="K3" s="4" t="s">
        <v>387</v>
      </c>
      <c r="L3" s="4" t="s">
        <v>280</v>
      </c>
      <c r="M3" s="4">
        <v>425</v>
      </c>
      <c r="N3" s="4"/>
      <c r="O3" s="4"/>
      <c r="P3" s="7">
        <v>25</v>
      </c>
      <c r="Q3" s="7"/>
      <c r="R3" s="7"/>
      <c r="S3" s="7"/>
      <c r="T3" s="7">
        <f t="shared" ref="T3:T18" si="0">M3-N3-P3-Q3-R3-S3</f>
        <v>400</v>
      </c>
      <c r="U3" s="8">
        <v>43844.708333333336</v>
      </c>
      <c r="V3" s="8">
        <v>43828.550694444442</v>
      </c>
      <c r="W3" s="4" t="s">
        <v>57</v>
      </c>
    </row>
    <row r="4" spans="1:23" s="3" customFormat="1" ht="16.5" thickBot="1" x14ac:dyDescent="0.3">
      <c r="A4" s="4" t="s">
        <v>282</v>
      </c>
      <c r="B4" s="4" t="s">
        <v>278</v>
      </c>
      <c r="C4" s="4" t="s">
        <v>60</v>
      </c>
      <c r="D4" s="4" t="s">
        <v>56</v>
      </c>
      <c r="E4" s="9">
        <v>40826</v>
      </c>
      <c r="F4" s="4" t="s">
        <v>146</v>
      </c>
      <c r="G4" s="4" t="s">
        <v>284</v>
      </c>
      <c r="H4" s="4" t="s">
        <v>281</v>
      </c>
      <c r="I4" s="4" t="s">
        <v>279</v>
      </c>
      <c r="J4" s="4" t="s">
        <v>59</v>
      </c>
      <c r="K4" s="4" t="s">
        <v>58</v>
      </c>
      <c r="L4" s="4" t="s">
        <v>283</v>
      </c>
      <c r="M4" s="4">
        <v>425</v>
      </c>
      <c r="N4" s="4"/>
      <c r="O4" s="4"/>
      <c r="P4" s="7">
        <v>25</v>
      </c>
      <c r="Q4" s="7"/>
      <c r="R4" s="7"/>
      <c r="S4" s="7"/>
      <c r="T4" s="7">
        <f t="shared" si="0"/>
        <v>400</v>
      </c>
      <c r="U4" s="8">
        <v>43844.708333333336</v>
      </c>
      <c r="V4" s="8">
        <v>43828.549305555556</v>
      </c>
      <c r="W4" s="4" t="s">
        <v>60</v>
      </c>
    </row>
    <row r="5" spans="1:23" s="3" customFormat="1" ht="16.5" thickBot="1" x14ac:dyDescent="0.3">
      <c r="A5" s="4" t="s">
        <v>286</v>
      </c>
      <c r="B5" s="4" t="s">
        <v>287</v>
      </c>
      <c r="C5" s="4" t="s">
        <v>285</v>
      </c>
      <c r="D5" s="4" t="s">
        <v>61</v>
      </c>
      <c r="E5" s="9">
        <v>41920</v>
      </c>
      <c r="F5" s="4" t="s">
        <v>101</v>
      </c>
      <c r="G5" s="4" t="s">
        <v>102</v>
      </c>
      <c r="H5" s="4" t="s">
        <v>290</v>
      </c>
      <c r="I5" s="4" t="s">
        <v>288</v>
      </c>
      <c r="J5" s="6"/>
      <c r="K5" s="4" t="s">
        <v>388</v>
      </c>
      <c r="L5" s="4" t="s">
        <v>289</v>
      </c>
      <c r="M5" s="4">
        <v>425</v>
      </c>
      <c r="N5" s="4"/>
      <c r="O5" s="4"/>
      <c r="P5" s="7">
        <v>25</v>
      </c>
      <c r="Q5" s="7"/>
      <c r="R5" s="7"/>
      <c r="S5" s="7"/>
      <c r="T5" s="7">
        <f t="shared" si="0"/>
        <v>400</v>
      </c>
      <c r="U5" s="8">
        <v>43844.708333333336</v>
      </c>
      <c r="V5" s="8">
        <v>43835.382638888892</v>
      </c>
      <c r="W5" s="4" t="s">
        <v>285</v>
      </c>
    </row>
    <row r="6" spans="1:23" s="3" customFormat="1" ht="16.5" thickBot="1" x14ac:dyDescent="0.3">
      <c r="A6" s="4" t="s">
        <v>291</v>
      </c>
      <c r="B6" s="4" t="s">
        <v>292</v>
      </c>
      <c r="C6" s="4" t="s">
        <v>62</v>
      </c>
      <c r="D6" s="4" t="s">
        <v>63</v>
      </c>
      <c r="E6" s="9">
        <v>40429</v>
      </c>
      <c r="F6" s="4" t="s">
        <v>146</v>
      </c>
      <c r="G6" s="4" t="s">
        <v>147</v>
      </c>
      <c r="H6" s="4" t="s">
        <v>295</v>
      </c>
      <c r="I6" s="4" t="s">
        <v>293</v>
      </c>
      <c r="J6" s="6"/>
      <c r="K6" s="4" t="s">
        <v>389</v>
      </c>
      <c r="L6" s="4" t="s">
        <v>294</v>
      </c>
      <c r="M6" s="4">
        <v>425</v>
      </c>
      <c r="N6" s="4"/>
      <c r="O6" s="4"/>
      <c r="P6" s="7">
        <v>25</v>
      </c>
      <c r="Q6" s="7"/>
      <c r="R6" s="7"/>
      <c r="S6" s="7"/>
      <c r="T6" s="7">
        <f t="shared" si="0"/>
        <v>400</v>
      </c>
      <c r="U6" s="8">
        <v>43844.708333333336</v>
      </c>
      <c r="V6" s="8">
        <v>43828.575694444444</v>
      </c>
      <c r="W6" s="4" t="s">
        <v>62</v>
      </c>
    </row>
    <row r="7" spans="1:23" s="3" customFormat="1" ht="16.5" thickBot="1" x14ac:dyDescent="0.3">
      <c r="A7" s="15" t="s">
        <v>297</v>
      </c>
      <c r="B7" s="15" t="s">
        <v>298</v>
      </c>
      <c r="C7" s="16"/>
      <c r="D7" s="4" t="s">
        <v>63</v>
      </c>
      <c r="E7" s="9">
        <v>40449</v>
      </c>
      <c r="F7" s="4" t="s">
        <v>92</v>
      </c>
      <c r="G7" s="6"/>
      <c r="H7" s="4" t="s">
        <v>296</v>
      </c>
      <c r="I7" s="4" t="s">
        <v>299</v>
      </c>
      <c r="J7" s="4" t="s">
        <v>64</v>
      </c>
      <c r="K7" s="4" t="s">
        <v>301</v>
      </c>
      <c r="L7" s="4" t="s">
        <v>300</v>
      </c>
      <c r="M7" s="4">
        <v>425</v>
      </c>
      <c r="N7" s="4"/>
      <c r="O7" s="4"/>
      <c r="P7" s="7">
        <v>25</v>
      </c>
      <c r="Q7" s="7"/>
      <c r="R7" s="7"/>
      <c r="S7" s="7"/>
      <c r="T7" s="7">
        <f t="shared" si="0"/>
        <v>400</v>
      </c>
      <c r="U7" s="8">
        <v>43844.729166666664</v>
      </c>
      <c r="V7" s="8">
        <v>43828.009722222225</v>
      </c>
      <c r="W7" s="4" t="s">
        <v>296</v>
      </c>
    </row>
    <row r="8" spans="1:23" s="3" customFormat="1" ht="16.5" thickBot="1" x14ac:dyDescent="0.3">
      <c r="A8" s="4" t="s">
        <v>394</v>
      </c>
      <c r="B8" s="4" t="s">
        <v>273</v>
      </c>
      <c r="C8" s="4" t="s">
        <v>302</v>
      </c>
      <c r="D8" s="4" t="s">
        <v>56</v>
      </c>
      <c r="E8" s="9">
        <v>41015</v>
      </c>
      <c r="F8" s="4" t="s">
        <v>146</v>
      </c>
      <c r="G8" s="4" t="s">
        <v>303</v>
      </c>
      <c r="H8" s="4" t="s">
        <v>276</v>
      </c>
      <c r="I8" s="4" t="s">
        <v>65</v>
      </c>
      <c r="J8" s="4"/>
      <c r="K8" s="4" t="s">
        <v>54</v>
      </c>
      <c r="L8" s="4" t="s">
        <v>274</v>
      </c>
      <c r="M8" s="4">
        <v>425</v>
      </c>
      <c r="N8" s="4"/>
      <c r="O8" s="4"/>
      <c r="P8" s="7">
        <v>25</v>
      </c>
      <c r="Q8" s="7"/>
      <c r="R8" s="7"/>
      <c r="S8" s="7"/>
      <c r="T8" s="7">
        <f t="shared" si="0"/>
        <v>400</v>
      </c>
      <c r="U8" s="8">
        <v>43844.729166666664</v>
      </c>
      <c r="V8" s="8">
        <v>43836.915972222225</v>
      </c>
      <c r="W8" s="4" t="s">
        <v>272</v>
      </c>
    </row>
    <row r="9" spans="1:23" s="3" customFormat="1" ht="16.5" thickBot="1" x14ac:dyDescent="0.3">
      <c r="A9" s="4" t="s">
        <v>165</v>
      </c>
      <c r="B9" s="4" t="s">
        <v>305</v>
      </c>
      <c r="C9" s="4" t="s">
        <v>165</v>
      </c>
      <c r="D9" s="4" t="s">
        <v>63</v>
      </c>
      <c r="E9" s="9">
        <v>40554</v>
      </c>
      <c r="F9" s="4" t="s">
        <v>146</v>
      </c>
      <c r="G9" s="6"/>
      <c r="H9" s="4" t="s">
        <v>395</v>
      </c>
      <c r="I9" s="4" t="s">
        <v>306</v>
      </c>
      <c r="J9" s="6"/>
      <c r="K9" s="14" t="s">
        <v>66</v>
      </c>
      <c r="L9" s="4" t="s">
        <v>307</v>
      </c>
      <c r="M9" s="4">
        <v>425</v>
      </c>
      <c r="N9" s="4"/>
      <c r="O9" s="4"/>
      <c r="P9" s="7">
        <v>25</v>
      </c>
      <c r="Q9" s="7"/>
      <c r="R9" s="7"/>
      <c r="S9" s="7"/>
      <c r="T9" s="7">
        <f t="shared" si="0"/>
        <v>400</v>
      </c>
      <c r="U9" s="8">
        <v>43844.729166666664</v>
      </c>
      <c r="V9" s="8">
        <v>43828.279166666667</v>
      </c>
      <c r="W9" s="4" t="s">
        <v>304</v>
      </c>
    </row>
    <row r="10" spans="1:23" s="3" customFormat="1" ht="16.5" thickBot="1" x14ac:dyDescent="0.3">
      <c r="A10" s="4" t="s">
        <v>402</v>
      </c>
      <c r="B10" s="4" t="s">
        <v>308</v>
      </c>
      <c r="C10" s="4" t="s">
        <v>68</v>
      </c>
      <c r="D10" s="4" t="s">
        <v>63</v>
      </c>
      <c r="E10" s="9">
        <v>41122</v>
      </c>
      <c r="F10" s="4" t="s">
        <v>146</v>
      </c>
      <c r="G10" s="4" t="s">
        <v>102</v>
      </c>
      <c r="H10" s="4" t="s">
        <v>67</v>
      </c>
      <c r="I10" s="4" t="s">
        <v>309</v>
      </c>
      <c r="J10" s="6"/>
      <c r="K10" s="14" t="s">
        <v>69</v>
      </c>
      <c r="L10" s="6"/>
      <c r="M10" s="4">
        <v>425</v>
      </c>
      <c r="N10" s="6"/>
      <c r="O10" s="6"/>
      <c r="P10" s="7">
        <v>25</v>
      </c>
      <c r="Q10" s="7"/>
      <c r="R10" s="7"/>
      <c r="S10" s="7"/>
      <c r="T10" s="7">
        <f t="shared" si="0"/>
        <v>400</v>
      </c>
      <c r="U10" s="8">
        <v>43844.729166666664</v>
      </c>
      <c r="V10" s="8">
        <v>43828.414583333331</v>
      </c>
      <c r="W10" s="4" t="s">
        <v>67</v>
      </c>
    </row>
    <row r="11" spans="1:23" s="3" customFormat="1" ht="16.5" thickBot="1" x14ac:dyDescent="0.3">
      <c r="A11" s="4" t="s">
        <v>314</v>
      </c>
      <c r="B11" s="4" t="s">
        <v>311</v>
      </c>
      <c r="C11" s="4" t="s">
        <v>396</v>
      </c>
      <c r="D11" s="4" t="s">
        <v>63</v>
      </c>
      <c r="E11" s="9">
        <v>40779</v>
      </c>
      <c r="F11" s="4" t="s">
        <v>146</v>
      </c>
      <c r="G11" s="4" t="s">
        <v>102</v>
      </c>
      <c r="H11" s="4" t="s">
        <v>310</v>
      </c>
      <c r="I11" s="4" t="s">
        <v>312</v>
      </c>
      <c r="J11" s="4" t="s">
        <v>70</v>
      </c>
      <c r="K11" s="4" t="s">
        <v>315</v>
      </c>
      <c r="L11" s="4" t="s">
        <v>313</v>
      </c>
      <c r="M11" s="4">
        <v>425</v>
      </c>
      <c r="N11" s="4"/>
      <c r="O11" s="4"/>
      <c r="P11" s="7">
        <v>25</v>
      </c>
      <c r="Q11" s="7"/>
      <c r="R11" s="7"/>
      <c r="S11" s="7"/>
      <c r="T11" s="7">
        <f t="shared" si="0"/>
        <v>400</v>
      </c>
      <c r="U11" s="8">
        <v>43844.75</v>
      </c>
      <c r="V11" s="8">
        <v>43827.998611111114</v>
      </c>
      <c r="W11" s="4" t="s">
        <v>310</v>
      </c>
    </row>
    <row r="12" spans="1:23" s="3" customFormat="1" ht="16.5" thickBot="1" x14ac:dyDescent="0.3">
      <c r="A12" s="4" t="s">
        <v>317</v>
      </c>
      <c r="B12" s="4" t="s">
        <v>318</v>
      </c>
      <c r="C12" s="4" t="s">
        <v>316</v>
      </c>
      <c r="D12" s="4" t="s">
        <v>63</v>
      </c>
      <c r="E12" s="9">
        <v>40579</v>
      </c>
      <c r="F12" s="4" t="s">
        <v>92</v>
      </c>
      <c r="G12" s="4" t="s">
        <v>102</v>
      </c>
      <c r="H12" s="4" t="s">
        <v>321</v>
      </c>
      <c r="I12" s="4" t="s">
        <v>319</v>
      </c>
      <c r="J12" s="4" t="s">
        <v>71</v>
      </c>
      <c r="K12" s="4" t="s">
        <v>390</v>
      </c>
      <c r="L12" s="4" t="s">
        <v>320</v>
      </c>
      <c r="M12" s="4">
        <v>425</v>
      </c>
      <c r="N12" s="4"/>
      <c r="O12" s="4"/>
      <c r="P12" s="7">
        <v>25</v>
      </c>
      <c r="Q12" s="7"/>
      <c r="R12" s="7"/>
      <c r="S12" s="7"/>
      <c r="T12" s="7">
        <f t="shared" si="0"/>
        <v>400</v>
      </c>
      <c r="U12" s="8">
        <v>43844.75</v>
      </c>
      <c r="V12" s="8">
        <v>43836.7</v>
      </c>
      <c r="W12" s="4" t="s">
        <v>316</v>
      </c>
    </row>
    <row r="13" spans="1:23" s="3" customFormat="1" ht="16.5" thickBot="1" x14ac:dyDescent="0.3">
      <c r="A13" s="4" t="s">
        <v>401</v>
      </c>
      <c r="B13" s="4" t="s">
        <v>323</v>
      </c>
      <c r="C13" s="4" t="s">
        <v>326</v>
      </c>
      <c r="D13" s="4" t="s">
        <v>73</v>
      </c>
      <c r="E13" s="9">
        <v>41115</v>
      </c>
      <c r="F13" s="4" t="s">
        <v>146</v>
      </c>
      <c r="G13" s="6"/>
      <c r="H13" s="4" t="s">
        <v>322</v>
      </c>
      <c r="I13" s="4" t="s">
        <v>324</v>
      </c>
      <c r="J13" s="4" t="s">
        <v>72</v>
      </c>
      <c r="K13" s="4" t="s">
        <v>391</v>
      </c>
      <c r="L13" s="4" t="s">
        <v>325</v>
      </c>
      <c r="M13" s="4">
        <v>425</v>
      </c>
      <c r="N13" s="4"/>
      <c r="O13" s="4"/>
      <c r="P13" s="7">
        <v>25</v>
      </c>
      <c r="Q13" s="7"/>
      <c r="R13" s="7"/>
      <c r="S13" s="7"/>
      <c r="T13" s="7">
        <f t="shared" si="0"/>
        <v>400</v>
      </c>
      <c r="U13" s="8">
        <v>43844.75</v>
      </c>
      <c r="V13" s="8">
        <v>43828.345833333333</v>
      </c>
      <c r="W13" s="4" t="s">
        <v>322</v>
      </c>
    </row>
    <row r="14" spans="1:23" s="3" customFormat="1" ht="16.5" thickBot="1" x14ac:dyDescent="0.3">
      <c r="A14" s="4" t="s">
        <v>400</v>
      </c>
      <c r="B14" s="4" t="s">
        <v>323</v>
      </c>
      <c r="C14" s="4" t="s">
        <v>74</v>
      </c>
      <c r="D14" s="4" t="s">
        <v>4</v>
      </c>
      <c r="E14" s="9">
        <v>40359</v>
      </c>
      <c r="F14" s="4" t="s">
        <v>92</v>
      </c>
      <c r="G14" s="6"/>
      <c r="H14" s="4" t="s">
        <v>322</v>
      </c>
      <c r="I14" s="4" t="s">
        <v>324</v>
      </c>
      <c r="J14" s="4" t="s">
        <v>75</v>
      </c>
      <c r="K14" s="4" t="s">
        <v>391</v>
      </c>
      <c r="L14" s="4" t="s">
        <v>325</v>
      </c>
      <c r="M14" s="4">
        <v>425</v>
      </c>
      <c r="N14" s="4"/>
      <c r="O14" s="4"/>
      <c r="P14" s="7">
        <v>25</v>
      </c>
      <c r="Q14" s="7"/>
      <c r="R14" s="7"/>
      <c r="S14" s="7"/>
      <c r="T14" s="7">
        <f t="shared" si="0"/>
        <v>400</v>
      </c>
      <c r="U14" s="8">
        <v>43844.75</v>
      </c>
      <c r="V14" s="8">
        <v>43828.344444444447</v>
      </c>
      <c r="W14" s="4" t="s">
        <v>322</v>
      </c>
    </row>
    <row r="15" spans="1:23" s="3" customFormat="1" ht="16.5" thickBot="1" x14ac:dyDescent="0.3">
      <c r="A15" s="4" t="s">
        <v>399</v>
      </c>
      <c r="B15" s="4" t="s">
        <v>329</v>
      </c>
      <c r="C15" s="4" t="s">
        <v>332</v>
      </c>
      <c r="D15" s="4" t="s">
        <v>56</v>
      </c>
      <c r="E15" s="9">
        <v>40959</v>
      </c>
      <c r="F15" s="4" t="s">
        <v>146</v>
      </c>
      <c r="G15" s="4" t="s">
        <v>334</v>
      </c>
      <c r="H15" s="4" t="s">
        <v>333</v>
      </c>
      <c r="I15" s="4" t="s">
        <v>330</v>
      </c>
      <c r="J15" s="6"/>
      <c r="K15" s="4" t="s">
        <v>392</v>
      </c>
      <c r="L15" s="4" t="s">
        <v>331</v>
      </c>
      <c r="M15" s="4">
        <v>425</v>
      </c>
      <c r="N15" s="4"/>
      <c r="O15" s="4"/>
      <c r="P15" s="7">
        <v>25</v>
      </c>
      <c r="Q15" s="7"/>
      <c r="R15" s="7"/>
      <c r="S15" s="7"/>
      <c r="T15" s="7">
        <f t="shared" si="0"/>
        <v>400</v>
      </c>
      <c r="U15" s="8">
        <v>43844.75</v>
      </c>
      <c r="V15" s="8">
        <v>43832.541666666664</v>
      </c>
      <c r="W15" s="4" t="s">
        <v>327</v>
      </c>
    </row>
    <row r="16" spans="1:23" s="3" customFormat="1" ht="16.5" thickBot="1" x14ac:dyDescent="0.3">
      <c r="A16" s="4" t="s">
        <v>336</v>
      </c>
      <c r="B16" s="4" t="s">
        <v>337</v>
      </c>
      <c r="C16" s="4" t="s">
        <v>340</v>
      </c>
      <c r="D16" s="4" t="s">
        <v>56</v>
      </c>
      <c r="E16" s="9">
        <v>40808</v>
      </c>
      <c r="F16" s="4" t="s">
        <v>146</v>
      </c>
      <c r="G16" s="4" t="s">
        <v>102</v>
      </c>
      <c r="H16" s="4" t="s">
        <v>341</v>
      </c>
      <c r="I16" s="4" t="s">
        <v>338</v>
      </c>
      <c r="J16" s="4" t="s">
        <v>77</v>
      </c>
      <c r="K16" s="4" t="s">
        <v>76</v>
      </c>
      <c r="L16" s="4" t="s">
        <v>339</v>
      </c>
      <c r="M16" s="4">
        <v>425</v>
      </c>
      <c r="N16" s="4"/>
      <c r="O16" s="4"/>
      <c r="P16" s="7">
        <v>25</v>
      </c>
      <c r="Q16" s="7"/>
      <c r="R16" s="7"/>
      <c r="S16" s="7"/>
      <c r="T16" s="7">
        <f t="shared" si="0"/>
        <v>400</v>
      </c>
      <c r="U16" s="8">
        <v>43844.770833333336</v>
      </c>
      <c r="V16" s="8">
        <v>43836.838888888888</v>
      </c>
      <c r="W16" s="4" t="s">
        <v>335</v>
      </c>
    </row>
    <row r="17" spans="1:23" s="3" customFormat="1" ht="16.5" thickBot="1" x14ac:dyDescent="0.3">
      <c r="A17" s="4" t="s">
        <v>342</v>
      </c>
      <c r="B17" s="4" t="s">
        <v>144</v>
      </c>
      <c r="C17" s="4" t="s">
        <v>79</v>
      </c>
      <c r="D17" s="4" t="s">
        <v>56</v>
      </c>
      <c r="E17" s="9">
        <v>41143</v>
      </c>
      <c r="F17" s="4" t="s">
        <v>101</v>
      </c>
      <c r="G17" s="6"/>
      <c r="H17" s="4" t="s">
        <v>397</v>
      </c>
      <c r="I17" s="4" t="s">
        <v>14</v>
      </c>
      <c r="J17" s="6"/>
      <c r="K17" s="6"/>
      <c r="L17" s="4" t="s">
        <v>15</v>
      </c>
      <c r="M17" s="4">
        <v>425</v>
      </c>
      <c r="N17" s="4"/>
      <c r="O17" s="4"/>
      <c r="P17" s="7">
        <v>25</v>
      </c>
      <c r="Q17" s="7"/>
      <c r="R17" s="7"/>
      <c r="S17" s="7"/>
      <c r="T17" s="7">
        <f t="shared" si="0"/>
        <v>400</v>
      </c>
      <c r="U17" s="8">
        <v>43844.770833333336</v>
      </c>
      <c r="V17" s="8">
        <v>43830.650694444441</v>
      </c>
      <c r="W17" s="4" t="s">
        <v>78</v>
      </c>
    </row>
    <row r="18" spans="1:23" s="3" customFormat="1" ht="32.25" thickBot="1" x14ac:dyDescent="0.3">
      <c r="A18" s="4" t="s">
        <v>398</v>
      </c>
      <c r="B18" s="4" t="s">
        <v>343</v>
      </c>
      <c r="C18" s="4" t="s">
        <v>346</v>
      </c>
      <c r="D18" s="4" t="s">
        <v>73</v>
      </c>
      <c r="E18" s="9">
        <v>41377</v>
      </c>
      <c r="F18" s="4" t="s">
        <v>101</v>
      </c>
      <c r="G18" s="4" t="s">
        <v>102</v>
      </c>
      <c r="H18" s="4" t="s">
        <v>81</v>
      </c>
      <c r="I18" s="4" t="s">
        <v>344</v>
      </c>
      <c r="J18" s="4" t="s">
        <v>82</v>
      </c>
      <c r="K18" s="4" t="s">
        <v>393</v>
      </c>
      <c r="L18" s="4" t="s">
        <v>345</v>
      </c>
      <c r="M18" s="17">
        <v>425</v>
      </c>
      <c r="N18" s="17"/>
      <c r="O18" s="17"/>
      <c r="P18" s="19">
        <v>25</v>
      </c>
      <c r="Q18" s="19"/>
      <c r="R18" s="19"/>
      <c r="S18" s="19"/>
      <c r="T18" s="19">
        <f t="shared" si="0"/>
        <v>400</v>
      </c>
      <c r="U18" s="8">
        <v>43844.8125</v>
      </c>
      <c r="V18" s="8">
        <v>43828.334722222222</v>
      </c>
      <c r="W18" s="4" t="s">
        <v>80</v>
      </c>
    </row>
    <row r="19" spans="1:23" s="3" customFormat="1" ht="16.5" thickBot="1" x14ac:dyDescent="0.3">
      <c r="A19" s="4" t="s">
        <v>328</v>
      </c>
      <c r="B19" s="4" t="s">
        <v>429</v>
      </c>
      <c r="C19" s="28" t="s">
        <v>433</v>
      </c>
      <c r="D19" s="26" t="s">
        <v>63</v>
      </c>
      <c r="E19" s="27">
        <v>40626</v>
      </c>
      <c r="F19" s="26" t="s">
        <v>146</v>
      </c>
      <c r="G19" s="26" t="s">
        <v>436</v>
      </c>
      <c r="H19" s="28" t="s">
        <v>432</v>
      </c>
      <c r="I19" s="26" t="s">
        <v>428</v>
      </c>
      <c r="J19" s="28"/>
      <c r="K19" s="26" t="s">
        <v>435</v>
      </c>
      <c r="L19" s="26" t="s">
        <v>434</v>
      </c>
      <c r="M19" s="17">
        <v>425</v>
      </c>
      <c r="N19" s="17"/>
      <c r="O19" s="17"/>
      <c r="P19" s="19">
        <v>25</v>
      </c>
      <c r="Q19" s="19"/>
      <c r="R19" s="19"/>
      <c r="S19" s="19"/>
      <c r="T19" s="19">
        <f t="shared" ref="T19" si="1">M19-N19-P19-Q19-R19-S19</f>
        <v>400</v>
      </c>
      <c r="U19" s="8">
        <v>43844.770833333336</v>
      </c>
      <c r="V19" s="32">
        <v>43830.650868055556</v>
      </c>
      <c r="W19" s="26" t="s">
        <v>432</v>
      </c>
    </row>
    <row r="20" spans="1:23" ht="15.75" thickBot="1" x14ac:dyDescent="0.3">
      <c r="M20" s="20">
        <f>SUM(M2:M19)</f>
        <v>7650</v>
      </c>
      <c r="N20" s="20">
        <f>SUM(N2:N19)</f>
        <v>0</v>
      </c>
      <c r="O20" s="21"/>
      <c r="P20" s="20">
        <f>SUM(P2:P19)</f>
        <v>450</v>
      </c>
      <c r="Q20" s="20">
        <f t="shared" ref="Q20:T20" si="2">SUM(Q2:Q19)</f>
        <v>0</v>
      </c>
      <c r="R20" s="20">
        <f t="shared" si="2"/>
        <v>0</v>
      </c>
      <c r="S20" s="20">
        <f t="shared" si="2"/>
        <v>0</v>
      </c>
      <c r="T20" s="20">
        <f t="shared" si="2"/>
        <v>7200</v>
      </c>
    </row>
    <row r="21" spans="1:23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6F014-BBC2-4C4F-A813-D40250C6C02F}">
  <dimension ref="A1:W18"/>
  <sheetViews>
    <sheetView workbookViewId="0">
      <selection activeCell="G16" sqref="G16"/>
    </sheetView>
  </sheetViews>
  <sheetFormatPr defaultRowHeight="15" x14ac:dyDescent="0.25"/>
  <cols>
    <col min="1" max="1" width="17.5703125" style="3" customWidth="1"/>
    <col min="2" max="2" width="15.5703125" style="3" customWidth="1"/>
    <col min="3" max="3" width="17.42578125" style="3" customWidth="1"/>
    <col min="4" max="4" width="15.140625" style="3" customWidth="1"/>
    <col min="5" max="5" width="17.5703125" style="3" customWidth="1"/>
    <col min="6" max="6" width="16.42578125" style="3" customWidth="1"/>
    <col min="7" max="7" width="54" style="3" customWidth="1"/>
    <col min="8" max="8" width="24.7109375" style="3" customWidth="1"/>
    <col min="9" max="9" width="35.42578125" style="3" customWidth="1"/>
    <col min="10" max="10" width="31.7109375" style="3" customWidth="1"/>
    <col min="11" max="11" width="67" style="3" customWidth="1"/>
    <col min="12" max="15" width="17.85546875" style="3" customWidth="1"/>
    <col min="16" max="16" width="12.85546875" style="3" customWidth="1"/>
    <col min="17" max="17" width="12.42578125" style="3" customWidth="1"/>
    <col min="18" max="18" width="12.7109375" style="3" customWidth="1"/>
    <col min="19" max="20" width="13.28515625" style="3" customWidth="1"/>
    <col min="21" max="21" width="16.5703125" style="3" bestFit="1" customWidth="1"/>
    <col min="22" max="22" width="19.28515625" style="3" customWidth="1"/>
    <col min="23" max="23" width="18.5703125" style="3" customWidth="1"/>
    <col min="24" max="16384" width="9.140625" style="3"/>
  </cols>
  <sheetData>
    <row r="1" spans="1:23" ht="48" thickBot="1" x14ac:dyDescent="0.3">
      <c r="A1" s="2" t="s">
        <v>358</v>
      </c>
      <c r="B1" s="2" t="s">
        <v>359</v>
      </c>
      <c r="C1" s="2" t="s">
        <v>89</v>
      </c>
      <c r="D1" s="2" t="s">
        <v>351</v>
      </c>
      <c r="E1" s="2" t="s">
        <v>352</v>
      </c>
      <c r="F1" s="2" t="s">
        <v>353</v>
      </c>
      <c r="G1" s="2" t="s">
        <v>354</v>
      </c>
      <c r="H1" s="2" t="s">
        <v>348</v>
      </c>
      <c r="I1" s="2" t="s">
        <v>0</v>
      </c>
      <c r="J1" s="2" t="s">
        <v>350</v>
      </c>
      <c r="K1" s="2" t="s">
        <v>347</v>
      </c>
      <c r="L1" s="2" t="s">
        <v>1</v>
      </c>
      <c r="M1" s="2" t="s">
        <v>405</v>
      </c>
      <c r="N1" s="2" t="s">
        <v>411</v>
      </c>
      <c r="O1" s="2" t="s">
        <v>412</v>
      </c>
      <c r="P1" s="2" t="s">
        <v>406</v>
      </c>
      <c r="Q1" s="2" t="s">
        <v>407</v>
      </c>
      <c r="R1" s="2" t="s">
        <v>408</v>
      </c>
      <c r="S1" s="2" t="s">
        <v>409</v>
      </c>
      <c r="T1" s="2" t="s">
        <v>410</v>
      </c>
      <c r="U1" s="2" t="s">
        <v>349</v>
      </c>
      <c r="V1" s="2" t="s">
        <v>2</v>
      </c>
      <c r="W1" s="2" t="s">
        <v>83</v>
      </c>
    </row>
    <row r="2" spans="1:23" ht="16.5" thickBot="1" x14ac:dyDescent="0.3">
      <c r="A2" s="4" t="s">
        <v>374</v>
      </c>
      <c r="B2" s="4" t="s">
        <v>86</v>
      </c>
      <c r="C2" s="4" t="s">
        <v>90</v>
      </c>
      <c r="D2" s="4" t="s">
        <v>4</v>
      </c>
      <c r="E2" s="5">
        <v>39994</v>
      </c>
      <c r="F2" s="4" t="s">
        <v>92</v>
      </c>
      <c r="G2" s="6"/>
      <c r="H2" s="4" t="s">
        <v>91</v>
      </c>
      <c r="I2" s="4" t="s">
        <v>87</v>
      </c>
      <c r="J2" s="4" t="s">
        <v>3</v>
      </c>
      <c r="K2" s="4" t="s">
        <v>357</v>
      </c>
      <c r="L2" s="4" t="s">
        <v>88</v>
      </c>
      <c r="M2" s="4">
        <v>450</v>
      </c>
      <c r="N2" s="4"/>
      <c r="O2" s="4"/>
      <c r="P2" s="7">
        <v>25</v>
      </c>
      <c r="Q2" s="7"/>
      <c r="R2" s="7"/>
      <c r="S2" s="7"/>
      <c r="T2" s="7">
        <f>M2-N2-P2-Q2-R2-S2</f>
        <v>425</v>
      </c>
      <c r="U2" s="8">
        <v>43841.375</v>
      </c>
      <c r="V2" s="8">
        <v>43828.851388888892</v>
      </c>
      <c r="W2" s="4" t="s">
        <v>85</v>
      </c>
    </row>
    <row r="3" spans="1:23" ht="16.5" thickBot="1" x14ac:dyDescent="0.3">
      <c r="A3" s="4" t="s">
        <v>98</v>
      </c>
      <c r="B3" s="4" t="s">
        <v>95</v>
      </c>
      <c r="C3" s="4" t="s">
        <v>375</v>
      </c>
      <c r="D3" s="4" t="s">
        <v>5</v>
      </c>
      <c r="E3" s="5">
        <v>39512</v>
      </c>
      <c r="F3" s="4" t="s">
        <v>101</v>
      </c>
      <c r="G3" s="4" t="s">
        <v>102</v>
      </c>
      <c r="H3" s="4" t="s">
        <v>99</v>
      </c>
      <c r="I3" s="4" t="s">
        <v>96</v>
      </c>
      <c r="J3" s="6"/>
      <c r="K3" s="4" t="s">
        <v>100</v>
      </c>
      <c r="L3" s="4" t="s">
        <v>97</v>
      </c>
      <c r="M3" s="4">
        <v>450</v>
      </c>
      <c r="N3" s="4"/>
      <c r="O3" s="4"/>
      <c r="P3" s="7">
        <v>25</v>
      </c>
      <c r="Q3" s="7"/>
      <c r="R3" s="7"/>
      <c r="S3" s="7"/>
      <c r="T3" s="7">
        <f t="shared" ref="T3:T14" si="0">M3-P3-Q3-R3-S3</f>
        <v>425</v>
      </c>
      <c r="U3" s="8">
        <v>43841.375</v>
      </c>
      <c r="V3" s="8">
        <v>43835.831944444442</v>
      </c>
      <c r="W3" s="4" t="s">
        <v>93</v>
      </c>
    </row>
    <row r="4" spans="1:23" ht="16.5" thickBot="1" x14ac:dyDescent="0.3">
      <c r="A4" s="4" t="s">
        <v>104</v>
      </c>
      <c r="B4" s="4" t="s">
        <v>105</v>
      </c>
      <c r="C4" s="4" t="s">
        <v>103</v>
      </c>
      <c r="D4" s="4" t="s">
        <v>4</v>
      </c>
      <c r="E4" s="9">
        <v>40062</v>
      </c>
      <c r="F4" s="4" t="s">
        <v>92</v>
      </c>
      <c r="G4" s="6"/>
      <c r="H4" s="4" t="s">
        <v>107</v>
      </c>
      <c r="I4" s="4" t="s">
        <v>6</v>
      </c>
      <c r="J4" s="4"/>
      <c r="K4" s="4" t="s">
        <v>108</v>
      </c>
      <c r="L4" s="4" t="s">
        <v>106</v>
      </c>
      <c r="M4" s="4">
        <v>450</v>
      </c>
      <c r="N4" s="4"/>
      <c r="O4" s="4"/>
      <c r="P4" s="7">
        <v>25</v>
      </c>
      <c r="Q4" s="7"/>
      <c r="R4" s="7"/>
      <c r="S4" s="7"/>
      <c r="T4" s="7">
        <f t="shared" si="0"/>
        <v>425</v>
      </c>
      <c r="U4" s="8">
        <v>43841.416666666664</v>
      </c>
      <c r="V4" s="8">
        <v>43828.044444444444</v>
      </c>
      <c r="W4" s="4" t="s">
        <v>103</v>
      </c>
    </row>
    <row r="5" spans="1:23" ht="16.5" thickBot="1" x14ac:dyDescent="0.3">
      <c r="A5" s="4" t="s">
        <v>110</v>
      </c>
      <c r="B5" s="4" t="s">
        <v>111</v>
      </c>
      <c r="C5" s="4" t="s">
        <v>109</v>
      </c>
      <c r="D5" s="4" t="s">
        <v>9</v>
      </c>
      <c r="E5" s="9">
        <v>39891</v>
      </c>
      <c r="F5" s="4" t="s">
        <v>92</v>
      </c>
      <c r="G5" s="4" t="s">
        <v>114</v>
      </c>
      <c r="H5" s="4" t="s">
        <v>355</v>
      </c>
      <c r="I5" s="4" t="s">
        <v>7</v>
      </c>
      <c r="J5" s="6"/>
      <c r="K5" s="4" t="s">
        <v>113</v>
      </c>
      <c r="L5" s="4" t="s">
        <v>8</v>
      </c>
      <c r="M5" s="4">
        <v>450</v>
      </c>
      <c r="N5" s="4"/>
      <c r="O5" s="4"/>
      <c r="P5" s="7">
        <v>25</v>
      </c>
      <c r="Q5" s="7"/>
      <c r="R5" s="7"/>
      <c r="S5" s="7"/>
      <c r="T5" s="7">
        <f t="shared" si="0"/>
        <v>425</v>
      </c>
      <c r="U5" s="8">
        <v>43841.416666666664</v>
      </c>
      <c r="V5" s="8">
        <v>43828.336111111108</v>
      </c>
      <c r="W5" s="4" t="s">
        <v>109</v>
      </c>
    </row>
    <row r="6" spans="1:23" ht="16.5" thickBot="1" x14ac:dyDescent="0.3">
      <c r="A6" s="4" t="s">
        <v>116</v>
      </c>
      <c r="B6" s="4" t="s">
        <v>117</v>
      </c>
      <c r="C6" s="4" t="s">
        <v>115</v>
      </c>
      <c r="D6" s="4" t="s">
        <v>9</v>
      </c>
      <c r="E6" s="9">
        <v>39708</v>
      </c>
      <c r="F6" s="4" t="s">
        <v>92</v>
      </c>
      <c r="G6" s="4" t="s">
        <v>121</v>
      </c>
      <c r="H6" s="4" t="s">
        <v>120</v>
      </c>
      <c r="I6" s="4" t="s">
        <v>118</v>
      </c>
      <c r="J6" s="4" t="s">
        <v>11</v>
      </c>
      <c r="K6" s="4" t="s">
        <v>10</v>
      </c>
      <c r="L6" s="4" t="s">
        <v>119</v>
      </c>
      <c r="M6" s="4">
        <v>450</v>
      </c>
      <c r="N6" s="4"/>
      <c r="O6" s="4"/>
      <c r="P6" s="7">
        <v>25</v>
      </c>
      <c r="Q6" s="7"/>
      <c r="R6" s="7"/>
      <c r="S6" s="7"/>
      <c r="T6" s="7">
        <f t="shared" si="0"/>
        <v>425</v>
      </c>
      <c r="U6" s="8">
        <v>43841.4375</v>
      </c>
      <c r="V6" s="8">
        <v>43828.036111111112</v>
      </c>
      <c r="W6" s="4" t="s">
        <v>115</v>
      </c>
    </row>
    <row r="7" spans="1:23" ht="16.5" thickBot="1" x14ac:dyDescent="0.3">
      <c r="A7" s="4" t="s">
        <v>376</v>
      </c>
      <c r="B7" s="4" t="s">
        <v>123</v>
      </c>
      <c r="C7" s="4" t="s">
        <v>126</v>
      </c>
      <c r="D7" s="4" t="s">
        <v>9</v>
      </c>
      <c r="E7" s="9">
        <v>39865</v>
      </c>
      <c r="F7" s="4" t="s">
        <v>101</v>
      </c>
      <c r="G7" s="4" t="s">
        <v>128</v>
      </c>
      <c r="H7" s="4" t="s">
        <v>122</v>
      </c>
      <c r="I7" s="4" t="s">
        <v>124</v>
      </c>
      <c r="J7" s="4" t="s">
        <v>12</v>
      </c>
      <c r="K7" s="4" t="s">
        <v>127</v>
      </c>
      <c r="L7" s="4" t="s">
        <v>125</v>
      </c>
      <c r="M7" s="4">
        <v>450</v>
      </c>
      <c r="N7" s="4"/>
      <c r="O7" s="4"/>
      <c r="P7" s="7">
        <v>25</v>
      </c>
      <c r="Q7" s="7"/>
      <c r="R7" s="7"/>
      <c r="S7" s="7"/>
      <c r="T7" s="7">
        <f t="shared" si="0"/>
        <v>425</v>
      </c>
      <c r="U7" s="8">
        <v>43841.4375</v>
      </c>
      <c r="V7" s="8">
        <v>43830.430555555555</v>
      </c>
      <c r="W7" s="4" t="s">
        <v>122</v>
      </c>
    </row>
    <row r="8" spans="1:23" ht="16.5" thickBot="1" x14ac:dyDescent="0.3">
      <c r="A8" s="4" t="s">
        <v>363</v>
      </c>
      <c r="B8" s="4" t="s">
        <v>130</v>
      </c>
      <c r="C8" s="4" t="s">
        <v>132</v>
      </c>
      <c r="D8" s="4" t="s">
        <v>5</v>
      </c>
      <c r="E8" s="9">
        <v>39692</v>
      </c>
      <c r="F8" s="4" t="s">
        <v>92</v>
      </c>
      <c r="G8" s="4" t="s">
        <v>102</v>
      </c>
      <c r="H8" s="4" t="s">
        <v>133</v>
      </c>
      <c r="I8" s="4" t="s">
        <v>13</v>
      </c>
      <c r="J8" s="4"/>
      <c r="K8" s="7">
        <v>6231</v>
      </c>
      <c r="L8" s="4" t="s">
        <v>131</v>
      </c>
      <c r="M8" s="4">
        <v>450</v>
      </c>
      <c r="N8" s="4"/>
      <c r="O8" s="4"/>
      <c r="P8" s="7">
        <v>25</v>
      </c>
      <c r="Q8" s="7"/>
      <c r="R8" s="7"/>
      <c r="S8" s="7"/>
      <c r="T8" s="7">
        <f t="shared" si="0"/>
        <v>425</v>
      </c>
      <c r="U8" s="8">
        <v>43841.4375</v>
      </c>
      <c r="V8" s="8">
        <v>43830.40625</v>
      </c>
      <c r="W8" s="4" t="s">
        <v>129</v>
      </c>
    </row>
    <row r="9" spans="1:23" ht="16.5" thickBot="1" x14ac:dyDescent="0.3">
      <c r="A9" s="10" t="s">
        <v>135</v>
      </c>
      <c r="B9" s="10" t="s">
        <v>136</v>
      </c>
      <c r="C9" s="10" t="s">
        <v>139</v>
      </c>
      <c r="D9" s="10" t="s">
        <v>4</v>
      </c>
      <c r="E9" s="11">
        <v>40165</v>
      </c>
      <c r="F9" s="10" t="s">
        <v>92</v>
      </c>
      <c r="G9" s="10" t="s">
        <v>102</v>
      </c>
      <c r="H9" s="10" t="s">
        <v>140</v>
      </c>
      <c r="I9" s="10" t="s">
        <v>137</v>
      </c>
      <c r="J9" s="6"/>
      <c r="K9" s="10" t="s">
        <v>141</v>
      </c>
      <c r="L9" s="10" t="s">
        <v>138</v>
      </c>
      <c r="M9" s="4"/>
      <c r="N9" s="4"/>
      <c r="O9" s="4"/>
      <c r="P9" s="12"/>
      <c r="Q9" s="12"/>
      <c r="R9" s="12"/>
      <c r="S9" s="12"/>
      <c r="T9" s="7">
        <f t="shared" si="0"/>
        <v>0</v>
      </c>
      <c r="U9" s="13">
        <v>43841.4375</v>
      </c>
      <c r="V9" s="13">
        <v>43830.509722222225</v>
      </c>
      <c r="W9" s="10" t="s">
        <v>134</v>
      </c>
    </row>
    <row r="10" spans="1:23" ht="16.5" thickBot="1" x14ac:dyDescent="0.3">
      <c r="A10" s="4" t="s">
        <v>143</v>
      </c>
      <c r="B10" s="4" t="s">
        <v>144</v>
      </c>
      <c r="C10" s="4" t="s">
        <v>145</v>
      </c>
      <c r="D10" s="4" t="s">
        <v>9</v>
      </c>
      <c r="E10" s="9">
        <v>39860</v>
      </c>
      <c r="F10" s="4" t="s">
        <v>146</v>
      </c>
      <c r="G10" s="4" t="s">
        <v>147</v>
      </c>
      <c r="H10" s="4" t="s">
        <v>16</v>
      </c>
      <c r="I10" s="4" t="s">
        <v>14</v>
      </c>
      <c r="J10" s="6"/>
      <c r="K10" s="6"/>
      <c r="L10" s="4" t="s">
        <v>15</v>
      </c>
      <c r="M10" s="4">
        <v>450</v>
      </c>
      <c r="N10" s="4"/>
      <c r="O10" s="4"/>
      <c r="P10" s="7">
        <v>25</v>
      </c>
      <c r="Q10" s="7"/>
      <c r="R10" s="7"/>
      <c r="S10" s="7"/>
      <c r="T10" s="7">
        <f t="shared" si="0"/>
        <v>425</v>
      </c>
      <c r="U10" s="8">
        <v>43841.4375</v>
      </c>
      <c r="V10" s="8">
        <v>43830.648611111108</v>
      </c>
      <c r="W10" s="4" t="s">
        <v>142</v>
      </c>
    </row>
    <row r="11" spans="1:23" ht="16.5" thickBot="1" x14ac:dyDescent="0.3">
      <c r="A11" s="4" t="s">
        <v>149</v>
      </c>
      <c r="B11" s="4" t="s">
        <v>150</v>
      </c>
      <c r="C11" s="4" t="s">
        <v>148</v>
      </c>
      <c r="D11" s="4" t="s">
        <v>5</v>
      </c>
      <c r="E11" s="9">
        <v>39421</v>
      </c>
      <c r="F11" s="4" t="s">
        <v>154</v>
      </c>
      <c r="G11" s="6"/>
      <c r="H11" s="4" t="s">
        <v>153</v>
      </c>
      <c r="I11" s="4" t="s">
        <v>151</v>
      </c>
      <c r="J11" s="6"/>
      <c r="K11" s="4" t="s">
        <v>17</v>
      </c>
      <c r="L11" s="4" t="s">
        <v>152</v>
      </c>
      <c r="M11" s="4">
        <v>450</v>
      </c>
      <c r="N11" s="4"/>
      <c r="O11" s="4"/>
      <c r="P11" s="7">
        <v>25</v>
      </c>
      <c r="Q11" s="7"/>
      <c r="R11" s="7"/>
      <c r="S11" s="7"/>
      <c r="T11" s="7">
        <f t="shared" si="0"/>
        <v>425</v>
      </c>
      <c r="U11" s="8">
        <v>43841.458333333336</v>
      </c>
      <c r="V11" s="8">
        <v>43828.012499999997</v>
      </c>
      <c r="W11" s="4" t="s">
        <v>148</v>
      </c>
    </row>
    <row r="12" spans="1:23" ht="16.5" thickBot="1" x14ac:dyDescent="0.3">
      <c r="A12" s="4" t="s">
        <v>377</v>
      </c>
      <c r="B12" s="4" t="s">
        <v>403</v>
      </c>
      <c r="C12" s="4" t="s">
        <v>157</v>
      </c>
      <c r="D12" s="4" t="s">
        <v>9</v>
      </c>
      <c r="E12" s="9">
        <v>40047</v>
      </c>
      <c r="F12" s="4" t="s">
        <v>160</v>
      </c>
      <c r="G12" s="4" t="s">
        <v>404</v>
      </c>
      <c r="H12" s="4" t="s">
        <v>158</v>
      </c>
      <c r="I12" s="4" t="s">
        <v>155</v>
      </c>
      <c r="J12" s="6"/>
      <c r="K12" s="4" t="s">
        <v>159</v>
      </c>
      <c r="L12" s="4" t="s">
        <v>156</v>
      </c>
      <c r="M12" s="4">
        <v>450</v>
      </c>
      <c r="N12" s="4"/>
      <c r="O12" s="4"/>
      <c r="P12" s="7">
        <v>25</v>
      </c>
      <c r="Q12" s="7"/>
      <c r="R12" s="7"/>
      <c r="S12" s="7"/>
      <c r="T12" s="7">
        <f t="shared" si="0"/>
        <v>425</v>
      </c>
      <c r="U12" s="8">
        <v>43841.458333333336</v>
      </c>
      <c r="V12" s="8">
        <v>43833.823611111111</v>
      </c>
      <c r="W12" s="4" t="s">
        <v>18</v>
      </c>
    </row>
    <row r="13" spans="1:23" ht="16.5" thickBot="1" x14ac:dyDescent="0.3">
      <c r="A13" s="4" t="s">
        <v>165</v>
      </c>
      <c r="B13" s="4" t="s">
        <v>162</v>
      </c>
      <c r="C13" s="4" t="s">
        <v>165</v>
      </c>
      <c r="D13" s="4" t="s">
        <v>5</v>
      </c>
      <c r="E13" s="9">
        <v>39560</v>
      </c>
      <c r="F13" s="4" t="s">
        <v>146</v>
      </c>
      <c r="G13" s="6"/>
      <c r="H13" s="4" t="s">
        <v>166</v>
      </c>
      <c r="I13" s="4" t="s">
        <v>163</v>
      </c>
      <c r="J13" s="6"/>
      <c r="K13" s="4" t="s">
        <v>167</v>
      </c>
      <c r="L13" s="4" t="s">
        <v>164</v>
      </c>
      <c r="M13" s="4">
        <v>450</v>
      </c>
      <c r="N13" s="4"/>
      <c r="O13" s="4"/>
      <c r="P13" s="7">
        <v>25</v>
      </c>
      <c r="Q13" s="7"/>
      <c r="R13" s="7"/>
      <c r="S13" s="7"/>
      <c r="T13" s="7">
        <f t="shared" si="0"/>
        <v>425</v>
      </c>
      <c r="U13" s="8">
        <v>43841.458333333336</v>
      </c>
      <c r="V13" s="8">
        <v>43828.724305555559</v>
      </c>
      <c r="W13" s="4" t="s">
        <v>161</v>
      </c>
    </row>
    <row r="14" spans="1:23" ht="16.5" thickBot="1" x14ac:dyDescent="0.3">
      <c r="A14" s="4" t="s">
        <v>378</v>
      </c>
      <c r="B14" s="4" t="s">
        <v>169</v>
      </c>
      <c r="C14" s="4" t="s">
        <v>170</v>
      </c>
      <c r="D14" s="4" t="s">
        <v>9</v>
      </c>
      <c r="E14" s="9">
        <v>40002</v>
      </c>
      <c r="F14" s="4" t="s">
        <v>146</v>
      </c>
      <c r="G14" s="4" t="s">
        <v>121</v>
      </c>
      <c r="H14" s="4" t="s">
        <v>168</v>
      </c>
      <c r="I14" s="4" t="s">
        <v>19</v>
      </c>
      <c r="J14" s="6"/>
      <c r="K14" s="4" t="s">
        <v>21</v>
      </c>
      <c r="L14" s="4" t="s">
        <v>20</v>
      </c>
      <c r="M14" s="17">
        <v>450</v>
      </c>
      <c r="N14" s="17"/>
      <c r="O14" s="4"/>
      <c r="P14" s="19">
        <v>25</v>
      </c>
      <c r="Q14" s="19"/>
      <c r="R14" s="19"/>
      <c r="S14" s="19"/>
      <c r="T14" s="19">
        <f t="shared" si="0"/>
        <v>425</v>
      </c>
      <c r="U14" s="8">
        <v>43841.458333333336</v>
      </c>
      <c r="V14" s="8">
        <v>43828.654166666667</v>
      </c>
      <c r="W14" s="4" t="s">
        <v>168</v>
      </c>
    </row>
    <row r="15" spans="1:23" ht="16.5" thickBot="1" x14ac:dyDescent="0.3">
      <c r="A15" s="1" t="s">
        <v>439</v>
      </c>
      <c r="B15" s="1" t="s">
        <v>440</v>
      </c>
      <c r="C15" s="26" t="s">
        <v>441</v>
      </c>
      <c r="D15" s="4" t="s">
        <v>9</v>
      </c>
      <c r="E15" s="27">
        <v>41188</v>
      </c>
      <c r="F15" s="26" t="s">
        <v>92</v>
      </c>
      <c r="G15" s="26" t="s">
        <v>102</v>
      </c>
      <c r="H15" s="26" t="s">
        <v>437</v>
      </c>
      <c r="I15" s="26" t="s">
        <v>438</v>
      </c>
      <c r="J15" s="30"/>
      <c r="K15" s="26" t="s">
        <v>442</v>
      </c>
      <c r="L15" s="26" t="s">
        <v>443</v>
      </c>
      <c r="M15" s="17">
        <v>450</v>
      </c>
      <c r="N15" s="17"/>
      <c r="O15" s="4"/>
      <c r="P15" s="19">
        <v>25</v>
      </c>
      <c r="Q15" s="19"/>
      <c r="R15" s="19"/>
      <c r="S15" s="19"/>
      <c r="T15" s="19">
        <f t="shared" ref="T15" si="1">M15-P15-Q15-R15-S15</f>
        <v>425</v>
      </c>
      <c r="U15" s="8">
        <v>43841.4375</v>
      </c>
      <c r="V15" s="32">
        <v>43828.036215277774</v>
      </c>
      <c r="W15" s="26" t="s">
        <v>437</v>
      </c>
    </row>
    <row r="16" spans="1:23" ht="16.5" thickBot="1" x14ac:dyDescent="0.3">
      <c r="A16" s="33" t="s">
        <v>448</v>
      </c>
      <c r="B16" s="33" t="s">
        <v>183</v>
      </c>
      <c r="C16" s="26" t="s">
        <v>447</v>
      </c>
      <c r="D16" s="26" t="s">
        <v>9</v>
      </c>
      <c r="E16" s="27">
        <v>39994</v>
      </c>
      <c r="F16" s="26" t="s">
        <v>92</v>
      </c>
      <c r="G16" s="26" t="s">
        <v>450</v>
      </c>
      <c r="H16" s="26" t="s">
        <v>444</v>
      </c>
      <c r="I16" s="26" t="s">
        <v>445</v>
      </c>
      <c r="J16" s="30"/>
      <c r="K16" s="26" t="s">
        <v>449</v>
      </c>
      <c r="L16" s="26" t="s">
        <v>446</v>
      </c>
      <c r="M16" s="17">
        <v>450</v>
      </c>
      <c r="N16" s="17"/>
      <c r="O16" s="4"/>
      <c r="P16" s="19">
        <v>25</v>
      </c>
      <c r="Q16" s="19"/>
      <c r="R16" s="19"/>
      <c r="S16" s="19"/>
      <c r="T16" s="19">
        <f t="shared" ref="T16" si="2">M16-P16-Q16-R16-S16</f>
        <v>425</v>
      </c>
      <c r="U16" s="8">
        <v>43841.416666666664</v>
      </c>
      <c r="V16" s="32">
        <v>43828.044942129629</v>
      </c>
      <c r="W16" s="26" t="s">
        <v>444</v>
      </c>
    </row>
    <row r="17" spans="11:20" ht="16.5" thickBot="1" x14ac:dyDescent="0.3">
      <c r="K17" s="26"/>
      <c r="M17" s="18">
        <f>SUM(M2:M16)</f>
        <v>6300</v>
      </c>
      <c r="N17" s="18">
        <f>SUM(N2:N16)</f>
        <v>0</v>
      </c>
      <c r="P17" s="18">
        <f>SUM(P2:P16)</f>
        <v>350</v>
      </c>
      <c r="Q17" s="18">
        <f t="shared" ref="Q17:T17" si="3">SUM(Q2:Q16)</f>
        <v>0</v>
      </c>
      <c r="R17" s="18">
        <f t="shared" si="3"/>
        <v>0</v>
      </c>
      <c r="S17" s="18">
        <f t="shared" si="3"/>
        <v>0</v>
      </c>
      <c r="T17" s="18">
        <f t="shared" si="3"/>
        <v>5950</v>
      </c>
    </row>
    <row r="18" spans="11:20" ht="16.5" thickTop="1" x14ac:dyDescent="0.25">
      <c r="K18" s="26">
        <v>34787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8117-B6FB-4A50-B7ED-7F36981AE87F}">
  <dimension ref="A1:W28"/>
  <sheetViews>
    <sheetView tabSelected="1" topLeftCell="A10" workbookViewId="0">
      <selection activeCell="Q26" sqref="Q26"/>
    </sheetView>
  </sheetViews>
  <sheetFormatPr defaultRowHeight="15" x14ac:dyDescent="0.25"/>
  <cols>
    <col min="1" max="1" width="17.5703125" customWidth="1"/>
    <col min="2" max="2" width="15.5703125" customWidth="1"/>
    <col min="3" max="3" width="18.5703125" customWidth="1"/>
    <col min="4" max="4" width="15.140625" customWidth="1"/>
    <col min="5" max="5" width="17.5703125" customWidth="1"/>
    <col min="6" max="6" width="16.42578125" customWidth="1"/>
    <col min="7" max="7" width="47.5703125" customWidth="1"/>
    <col min="8" max="8" width="37.42578125" customWidth="1"/>
    <col min="9" max="9" width="35.42578125" customWidth="1"/>
    <col min="10" max="10" width="34.140625" customWidth="1"/>
    <col min="11" max="11" width="67" customWidth="1"/>
    <col min="12" max="15" width="17.85546875" customWidth="1"/>
    <col min="16" max="16" width="13.28515625" customWidth="1"/>
    <col min="17" max="17" width="12.42578125" customWidth="1"/>
    <col min="18" max="18" width="12.7109375" customWidth="1"/>
    <col min="19" max="20" width="13.28515625" customWidth="1"/>
    <col min="21" max="21" width="16.5703125" bestFit="1" customWidth="1"/>
    <col min="22" max="22" width="19.28515625" customWidth="1"/>
    <col min="23" max="23" width="19.42578125" customWidth="1"/>
  </cols>
  <sheetData>
    <row r="1" spans="1:23" s="3" customFormat="1" ht="32.25" thickBot="1" x14ac:dyDescent="0.3">
      <c r="A1" s="2" t="s">
        <v>358</v>
      </c>
      <c r="B1" s="2" t="s">
        <v>359</v>
      </c>
      <c r="C1" s="2" t="s">
        <v>89</v>
      </c>
      <c r="D1" s="2" t="s">
        <v>351</v>
      </c>
      <c r="E1" s="2" t="s">
        <v>352</v>
      </c>
      <c r="F1" s="2" t="s">
        <v>353</v>
      </c>
      <c r="G1" s="2" t="s">
        <v>354</v>
      </c>
      <c r="H1" s="2" t="s">
        <v>348</v>
      </c>
      <c r="I1" s="2" t="s">
        <v>0</v>
      </c>
      <c r="J1" s="2" t="s">
        <v>350</v>
      </c>
      <c r="K1" s="2" t="s">
        <v>347</v>
      </c>
      <c r="L1" s="2" t="s">
        <v>1</v>
      </c>
      <c r="M1" s="2" t="s">
        <v>405</v>
      </c>
      <c r="N1" s="2" t="s">
        <v>411</v>
      </c>
      <c r="O1" s="2" t="s">
        <v>412</v>
      </c>
      <c r="P1" s="2" t="s">
        <v>406</v>
      </c>
      <c r="Q1" s="2" t="s">
        <v>407</v>
      </c>
      <c r="R1" s="2" t="s">
        <v>408</v>
      </c>
      <c r="S1" s="2" t="s">
        <v>409</v>
      </c>
      <c r="T1" s="2" t="s">
        <v>410</v>
      </c>
      <c r="U1" s="2" t="s">
        <v>349</v>
      </c>
      <c r="V1" s="2" t="s">
        <v>2</v>
      </c>
      <c r="W1" s="2" t="s">
        <v>83</v>
      </c>
    </row>
    <row r="2" spans="1:23" s="3" customFormat="1" ht="16.5" thickBot="1" x14ac:dyDescent="0.3">
      <c r="A2" s="4" t="s">
        <v>172</v>
      </c>
      <c r="B2" s="4" t="s">
        <v>173</v>
      </c>
      <c r="C2" s="4" t="s">
        <v>171</v>
      </c>
      <c r="D2" s="4" t="s">
        <v>23</v>
      </c>
      <c r="E2" s="34">
        <v>38966</v>
      </c>
      <c r="F2" s="4" t="s">
        <v>92</v>
      </c>
      <c r="G2" s="4" t="s">
        <v>176</v>
      </c>
      <c r="H2" s="4" t="s">
        <v>383</v>
      </c>
      <c r="I2" s="4" t="s">
        <v>174</v>
      </c>
      <c r="J2" s="4" t="s">
        <v>22</v>
      </c>
      <c r="K2" s="4" t="s">
        <v>356</v>
      </c>
      <c r="L2" s="4" t="s">
        <v>175</v>
      </c>
      <c r="M2" s="4">
        <v>450</v>
      </c>
      <c r="N2" s="4"/>
      <c r="O2" s="4"/>
      <c r="P2" s="7">
        <v>25</v>
      </c>
      <c r="Q2" s="7"/>
      <c r="R2" s="7"/>
      <c r="S2" s="7"/>
      <c r="T2" s="7">
        <f>M2-N2-P2-Q2-R2-S2</f>
        <v>425</v>
      </c>
      <c r="U2" s="8">
        <v>43841.541666666664</v>
      </c>
      <c r="V2" s="8">
        <v>43828.011111111111</v>
      </c>
      <c r="W2" s="4" t="s">
        <v>171</v>
      </c>
    </row>
    <row r="3" spans="1:23" s="3" customFormat="1" ht="16.5" thickBot="1" x14ac:dyDescent="0.3">
      <c r="A3" s="4" t="s">
        <v>381</v>
      </c>
      <c r="B3" s="4" t="s">
        <v>382</v>
      </c>
      <c r="C3" s="4" t="s">
        <v>180</v>
      </c>
      <c r="D3" s="4" t="s">
        <v>25</v>
      </c>
      <c r="E3" s="9">
        <v>37699</v>
      </c>
      <c r="F3" s="4" t="s">
        <v>160</v>
      </c>
      <c r="G3" s="6"/>
      <c r="H3" s="4" t="s">
        <v>177</v>
      </c>
      <c r="I3" s="4" t="s">
        <v>178</v>
      </c>
      <c r="J3" s="4" t="s">
        <v>24</v>
      </c>
      <c r="K3" s="4" t="s">
        <v>181</v>
      </c>
      <c r="L3" s="4" t="s">
        <v>179</v>
      </c>
      <c r="M3" s="4">
        <v>450</v>
      </c>
      <c r="N3" s="4"/>
      <c r="O3" s="4"/>
      <c r="P3" s="7">
        <v>25</v>
      </c>
      <c r="Q3" s="7"/>
      <c r="R3" s="7"/>
      <c r="S3" s="7"/>
      <c r="T3" s="7">
        <f t="shared" ref="T3:T23" si="0">M3-N3-P3-Q3-R3-S3</f>
        <v>425</v>
      </c>
      <c r="U3" s="8">
        <v>43841.541666666664</v>
      </c>
      <c r="V3" s="8">
        <v>43830.302777777775</v>
      </c>
      <c r="W3" s="4" t="s">
        <v>177</v>
      </c>
    </row>
    <row r="4" spans="1:23" s="3" customFormat="1" ht="16.5" thickBot="1" x14ac:dyDescent="0.3">
      <c r="A4" s="4" t="s">
        <v>143</v>
      </c>
      <c r="B4" s="4" t="s">
        <v>183</v>
      </c>
      <c r="C4" s="4" t="s">
        <v>186</v>
      </c>
      <c r="D4" s="4" t="s">
        <v>27</v>
      </c>
      <c r="E4" s="9">
        <v>38670</v>
      </c>
      <c r="F4" s="4" t="s">
        <v>160</v>
      </c>
      <c r="G4" s="6"/>
      <c r="H4" s="4" t="s">
        <v>384</v>
      </c>
      <c r="I4" s="4" t="s">
        <v>184</v>
      </c>
      <c r="J4" s="4" t="s">
        <v>26</v>
      </c>
      <c r="K4" s="4" t="s">
        <v>379</v>
      </c>
      <c r="L4" s="4" t="s">
        <v>185</v>
      </c>
      <c r="M4" s="4">
        <v>450</v>
      </c>
      <c r="N4" s="4"/>
      <c r="O4" s="4"/>
      <c r="P4" s="7">
        <v>25</v>
      </c>
      <c r="Q4" s="7"/>
      <c r="R4" s="7"/>
      <c r="S4" s="7"/>
      <c r="T4" s="7">
        <f t="shared" si="0"/>
        <v>425</v>
      </c>
      <c r="U4" s="8">
        <v>43841.541666666664</v>
      </c>
      <c r="V4" s="8">
        <v>43829.746527777781</v>
      </c>
      <c r="W4" s="4" t="s">
        <v>182</v>
      </c>
    </row>
    <row r="5" spans="1:23" s="3" customFormat="1" ht="16.5" thickBot="1" x14ac:dyDescent="0.3">
      <c r="A5" s="4" t="s">
        <v>94</v>
      </c>
      <c r="B5" s="4" t="s">
        <v>188</v>
      </c>
      <c r="C5" s="4" t="s">
        <v>187</v>
      </c>
      <c r="D5" s="4" t="s">
        <v>29</v>
      </c>
      <c r="E5" s="5">
        <v>37490</v>
      </c>
      <c r="F5" s="4" t="s">
        <v>154</v>
      </c>
      <c r="G5" s="4" t="s">
        <v>192</v>
      </c>
      <c r="H5" s="4" t="s">
        <v>191</v>
      </c>
      <c r="I5" s="4" t="s">
        <v>189</v>
      </c>
      <c r="J5" s="4" t="s">
        <v>28</v>
      </c>
      <c r="K5" s="4" t="s">
        <v>380</v>
      </c>
      <c r="L5" s="4" t="s">
        <v>190</v>
      </c>
      <c r="M5" s="4">
        <v>450</v>
      </c>
      <c r="N5" s="4"/>
      <c r="O5" s="4"/>
      <c r="P5" s="7">
        <v>25</v>
      </c>
      <c r="Q5" s="7"/>
      <c r="R5" s="7"/>
      <c r="S5" s="7"/>
      <c r="T5" s="7">
        <f t="shared" si="0"/>
        <v>425</v>
      </c>
      <c r="U5" s="8">
        <v>43841.541666666664</v>
      </c>
      <c r="V5" s="8">
        <v>43828.556944444441</v>
      </c>
      <c r="W5" s="4" t="s">
        <v>187</v>
      </c>
    </row>
    <row r="6" spans="1:23" s="3" customFormat="1" ht="16.5" thickBot="1" x14ac:dyDescent="0.3">
      <c r="A6" s="4" t="s">
        <v>360</v>
      </c>
      <c r="B6" s="4" t="s">
        <v>194</v>
      </c>
      <c r="C6" s="4" t="s">
        <v>197</v>
      </c>
      <c r="D6" s="4" t="s">
        <v>30</v>
      </c>
      <c r="E6" s="9">
        <v>39671</v>
      </c>
      <c r="F6" s="4" t="s">
        <v>92</v>
      </c>
      <c r="G6" s="4" t="s">
        <v>102</v>
      </c>
      <c r="H6" s="4" t="s">
        <v>198</v>
      </c>
      <c r="I6" s="4" t="s">
        <v>195</v>
      </c>
      <c r="J6" s="6"/>
      <c r="K6" s="4" t="s">
        <v>199</v>
      </c>
      <c r="L6" s="4" t="s">
        <v>196</v>
      </c>
      <c r="M6" s="4">
        <v>450</v>
      </c>
      <c r="N6" s="4"/>
      <c r="O6" s="4"/>
      <c r="P6" s="7">
        <v>25</v>
      </c>
      <c r="Q6" s="7"/>
      <c r="R6" s="7"/>
      <c r="S6" s="7"/>
      <c r="T6" s="7">
        <f t="shared" si="0"/>
        <v>425</v>
      </c>
      <c r="U6" s="8">
        <v>43841.541666666664</v>
      </c>
      <c r="V6" s="8">
        <v>43828.602777777778</v>
      </c>
      <c r="W6" s="4" t="s">
        <v>193</v>
      </c>
    </row>
    <row r="7" spans="1:23" s="3" customFormat="1" ht="16.5" thickBot="1" x14ac:dyDescent="0.3">
      <c r="A7" s="4" t="s">
        <v>262</v>
      </c>
      <c r="B7" s="4" t="s">
        <v>201</v>
      </c>
      <c r="C7" s="4" t="s">
        <v>31</v>
      </c>
      <c r="D7" s="4" t="s">
        <v>27</v>
      </c>
      <c r="E7" s="5">
        <v>38643</v>
      </c>
      <c r="F7" s="4" t="s">
        <v>160</v>
      </c>
      <c r="G7" s="6"/>
      <c r="H7" s="4" t="s">
        <v>385</v>
      </c>
      <c r="I7" s="4" t="s">
        <v>202</v>
      </c>
      <c r="J7" s="6"/>
      <c r="K7" s="4" t="s">
        <v>204</v>
      </c>
      <c r="L7" s="4" t="s">
        <v>203</v>
      </c>
      <c r="M7" s="4">
        <v>450</v>
      </c>
      <c r="N7" s="4"/>
      <c r="O7" s="4"/>
      <c r="P7" s="7">
        <v>25</v>
      </c>
      <c r="Q7" s="7"/>
      <c r="R7" s="7"/>
      <c r="S7" s="7"/>
      <c r="T7" s="7">
        <f t="shared" si="0"/>
        <v>425</v>
      </c>
      <c r="U7" s="8">
        <v>43841.541666666664</v>
      </c>
      <c r="V7" s="8">
        <v>43828.388888888891</v>
      </c>
      <c r="W7" s="4" t="s">
        <v>200</v>
      </c>
    </row>
    <row r="8" spans="1:23" s="3" customFormat="1" ht="16.5" thickBot="1" x14ac:dyDescent="0.3">
      <c r="A8" s="4" t="s">
        <v>361</v>
      </c>
      <c r="B8" s="4" t="s">
        <v>206</v>
      </c>
      <c r="C8" s="4" t="s">
        <v>209</v>
      </c>
      <c r="D8" s="4" t="s">
        <v>23</v>
      </c>
      <c r="E8" s="9">
        <v>39239</v>
      </c>
      <c r="F8" s="4" t="s">
        <v>92</v>
      </c>
      <c r="G8" s="6"/>
      <c r="H8" s="4" t="s">
        <v>210</v>
      </c>
      <c r="I8" s="4" t="s">
        <v>207</v>
      </c>
      <c r="J8" s="4" t="s">
        <v>33</v>
      </c>
      <c r="K8" s="4" t="s">
        <v>32</v>
      </c>
      <c r="L8" s="4" t="s">
        <v>208</v>
      </c>
      <c r="M8" s="4">
        <v>450</v>
      </c>
      <c r="N8" s="4"/>
      <c r="O8" s="4"/>
      <c r="P8" s="7">
        <v>25</v>
      </c>
      <c r="Q8" s="7"/>
      <c r="R8" s="7"/>
      <c r="S8" s="7"/>
      <c r="T8" s="7">
        <f t="shared" si="0"/>
        <v>425</v>
      </c>
      <c r="U8" s="8">
        <v>43841.5625</v>
      </c>
      <c r="V8" s="8">
        <v>43835.787499999999</v>
      </c>
      <c r="W8" s="4" t="s">
        <v>205</v>
      </c>
    </row>
    <row r="9" spans="1:23" s="3" customFormat="1" ht="16.5" thickBot="1" x14ac:dyDescent="0.3">
      <c r="A9" s="4" t="s">
        <v>212</v>
      </c>
      <c r="B9" s="4" t="s">
        <v>213</v>
      </c>
      <c r="C9" s="4" t="s">
        <v>211</v>
      </c>
      <c r="D9" s="4" t="s">
        <v>30</v>
      </c>
      <c r="E9" s="9">
        <v>39639</v>
      </c>
      <c r="F9" s="4" t="s">
        <v>154</v>
      </c>
      <c r="G9" s="6"/>
      <c r="H9" s="4" t="s">
        <v>216</v>
      </c>
      <c r="I9" s="4" t="s">
        <v>214</v>
      </c>
      <c r="J9" s="4" t="s">
        <v>34</v>
      </c>
      <c r="K9" s="4" t="s">
        <v>217</v>
      </c>
      <c r="L9" s="4" t="s">
        <v>215</v>
      </c>
      <c r="M9" s="4">
        <v>450</v>
      </c>
      <c r="N9" s="4">
        <v>425</v>
      </c>
      <c r="O9" s="4" t="s">
        <v>413</v>
      </c>
      <c r="P9" s="7">
        <v>25</v>
      </c>
      <c r="Q9" s="7"/>
      <c r="R9" s="7"/>
      <c r="S9" s="7"/>
      <c r="T9" s="7">
        <f t="shared" si="0"/>
        <v>0</v>
      </c>
      <c r="U9" s="8">
        <v>43841.5625</v>
      </c>
      <c r="V9" s="8">
        <v>43832.979861111111</v>
      </c>
      <c r="W9" s="4" t="s">
        <v>211</v>
      </c>
    </row>
    <row r="10" spans="1:23" s="3" customFormat="1" ht="16.5" thickBot="1" x14ac:dyDescent="0.3">
      <c r="A10" s="4" t="s">
        <v>112</v>
      </c>
      <c r="B10" s="4" t="s">
        <v>213</v>
      </c>
      <c r="C10" s="4" t="s">
        <v>218</v>
      </c>
      <c r="D10" s="4" t="s">
        <v>29</v>
      </c>
      <c r="E10" s="9">
        <v>37329</v>
      </c>
      <c r="F10" s="4" t="s">
        <v>219</v>
      </c>
      <c r="G10" s="4" t="s">
        <v>102</v>
      </c>
      <c r="H10" s="4" t="s">
        <v>216</v>
      </c>
      <c r="I10" s="4" t="s">
        <v>214</v>
      </c>
      <c r="J10" s="4" t="s">
        <v>34</v>
      </c>
      <c r="K10" s="4" t="s">
        <v>368</v>
      </c>
      <c r="L10" s="4" t="s">
        <v>215</v>
      </c>
      <c r="M10" s="4">
        <v>450</v>
      </c>
      <c r="N10" s="4">
        <v>425</v>
      </c>
      <c r="O10" s="4" t="s">
        <v>413</v>
      </c>
      <c r="P10" s="7">
        <v>25</v>
      </c>
      <c r="Q10" s="7"/>
      <c r="R10" s="7"/>
      <c r="S10" s="7"/>
      <c r="T10" s="7">
        <f t="shared" si="0"/>
        <v>0</v>
      </c>
      <c r="U10" s="8">
        <v>43841.5625</v>
      </c>
      <c r="V10" s="8">
        <v>43832.977083333331</v>
      </c>
      <c r="W10" s="4" t="s">
        <v>218</v>
      </c>
    </row>
    <row r="11" spans="1:23" s="3" customFormat="1" ht="16.5" thickBot="1" x14ac:dyDescent="0.3">
      <c r="A11" s="4" t="s">
        <v>362</v>
      </c>
      <c r="B11" s="4" t="s">
        <v>220</v>
      </c>
      <c r="C11" s="4" t="s">
        <v>221</v>
      </c>
      <c r="D11" s="4" t="s">
        <v>30</v>
      </c>
      <c r="E11" s="9">
        <v>39412</v>
      </c>
      <c r="F11" s="4" t="s">
        <v>154</v>
      </c>
      <c r="G11" s="6"/>
      <c r="H11" s="4" t="s">
        <v>222</v>
      </c>
      <c r="I11" s="4" t="s">
        <v>36</v>
      </c>
      <c r="J11" s="4"/>
      <c r="K11" s="4" t="s">
        <v>223</v>
      </c>
      <c r="L11" s="6"/>
      <c r="M11" s="4">
        <v>450</v>
      </c>
      <c r="N11" s="6"/>
      <c r="O11" s="6"/>
      <c r="P11" s="7">
        <v>25</v>
      </c>
      <c r="Q11" s="7"/>
      <c r="R11" s="7"/>
      <c r="S11" s="7"/>
      <c r="T11" s="7">
        <f t="shared" si="0"/>
        <v>425</v>
      </c>
      <c r="U11" s="8">
        <v>43841.5625</v>
      </c>
      <c r="V11" s="8">
        <v>43832.809027777781</v>
      </c>
      <c r="W11" s="4" t="s">
        <v>35</v>
      </c>
    </row>
    <row r="12" spans="1:23" s="3" customFormat="1" ht="16.5" thickBot="1" x14ac:dyDescent="0.3">
      <c r="A12" s="4" t="s">
        <v>363</v>
      </c>
      <c r="B12" s="4" t="s">
        <v>225</v>
      </c>
      <c r="C12" s="4" t="s">
        <v>226</v>
      </c>
      <c r="D12" s="4" t="s">
        <v>41</v>
      </c>
      <c r="E12" s="9">
        <v>38721</v>
      </c>
      <c r="F12" s="4" t="s">
        <v>219</v>
      </c>
      <c r="G12" s="6"/>
      <c r="H12" s="4" t="s">
        <v>227</v>
      </c>
      <c r="I12" s="4" t="s">
        <v>37</v>
      </c>
      <c r="J12" s="4" t="s">
        <v>40</v>
      </c>
      <c r="K12" s="4" t="s">
        <v>39</v>
      </c>
      <c r="L12" s="4" t="s">
        <v>38</v>
      </c>
      <c r="M12" s="4">
        <v>450</v>
      </c>
      <c r="N12" s="4"/>
      <c r="O12" s="4"/>
      <c r="P12" s="7">
        <v>25</v>
      </c>
      <c r="Q12" s="7"/>
      <c r="R12" s="7"/>
      <c r="S12" s="7"/>
      <c r="T12" s="7">
        <f t="shared" si="0"/>
        <v>425</v>
      </c>
      <c r="U12" s="8">
        <v>43841.5625</v>
      </c>
      <c r="V12" s="8">
        <v>43830.447222222225</v>
      </c>
      <c r="W12" s="4" t="s">
        <v>224</v>
      </c>
    </row>
    <row r="13" spans="1:23" s="3" customFormat="1" ht="16.5" thickBot="1" x14ac:dyDescent="0.3">
      <c r="A13" s="4" t="s">
        <v>228</v>
      </c>
      <c r="B13" s="4" t="s">
        <v>213</v>
      </c>
      <c r="C13" s="4" t="s">
        <v>42</v>
      </c>
      <c r="D13" s="4" t="s">
        <v>41</v>
      </c>
      <c r="E13" s="9">
        <v>38280</v>
      </c>
      <c r="F13" s="4" t="s">
        <v>160</v>
      </c>
      <c r="G13" s="6"/>
      <c r="H13" s="4" t="s">
        <v>216</v>
      </c>
      <c r="I13" s="4" t="s">
        <v>214</v>
      </c>
      <c r="J13" s="6"/>
      <c r="K13" s="4" t="s">
        <v>217</v>
      </c>
      <c r="L13" s="4" t="s">
        <v>215</v>
      </c>
      <c r="M13" s="4">
        <v>450</v>
      </c>
      <c r="N13" s="4">
        <v>425</v>
      </c>
      <c r="O13" s="4" t="s">
        <v>413</v>
      </c>
      <c r="P13" s="7">
        <v>25</v>
      </c>
      <c r="Q13" s="7"/>
      <c r="R13" s="7"/>
      <c r="S13" s="7"/>
      <c r="T13" s="7">
        <f t="shared" si="0"/>
        <v>0</v>
      </c>
      <c r="U13" s="8">
        <v>43841.5625</v>
      </c>
      <c r="V13" s="8">
        <v>43832.978472222225</v>
      </c>
      <c r="W13" s="4" t="s">
        <v>42</v>
      </c>
    </row>
    <row r="14" spans="1:23" s="3" customFormat="1" ht="16.5" thickBot="1" x14ac:dyDescent="0.3">
      <c r="A14" s="4" t="s">
        <v>364</v>
      </c>
      <c r="B14" s="4" t="s">
        <v>229</v>
      </c>
      <c r="C14" s="4" t="s">
        <v>230</v>
      </c>
      <c r="D14" s="4" t="s">
        <v>30</v>
      </c>
      <c r="E14" s="5">
        <v>39586</v>
      </c>
      <c r="F14" s="4" t="s">
        <v>92</v>
      </c>
      <c r="G14" s="6"/>
      <c r="H14" s="4" t="s">
        <v>46</v>
      </c>
      <c r="I14" s="4" t="s">
        <v>44</v>
      </c>
      <c r="J14" s="4" t="s">
        <v>47</v>
      </c>
      <c r="K14" s="4" t="s">
        <v>231</v>
      </c>
      <c r="L14" s="4" t="s">
        <v>45</v>
      </c>
      <c r="M14" s="4">
        <v>450</v>
      </c>
      <c r="N14" s="4"/>
      <c r="O14" s="4"/>
      <c r="P14" s="7">
        <v>25</v>
      </c>
      <c r="Q14" s="7"/>
      <c r="R14" s="7"/>
      <c r="S14" s="7"/>
      <c r="T14" s="7">
        <f t="shared" si="0"/>
        <v>425</v>
      </c>
      <c r="U14" s="8">
        <v>43841.583333333336</v>
      </c>
      <c r="V14" s="8">
        <v>43836.5</v>
      </c>
      <c r="W14" s="4" t="s">
        <v>43</v>
      </c>
    </row>
    <row r="15" spans="1:23" s="3" customFormat="1" ht="16.5" thickBot="1" x14ac:dyDescent="0.3">
      <c r="A15" s="4" t="s">
        <v>365</v>
      </c>
      <c r="B15" s="4" t="s">
        <v>233</v>
      </c>
      <c r="C15" s="4" t="s">
        <v>236</v>
      </c>
      <c r="D15" s="4" t="s">
        <v>23</v>
      </c>
      <c r="E15" s="5">
        <v>39245</v>
      </c>
      <c r="F15" s="4" t="s">
        <v>154</v>
      </c>
      <c r="G15" s="6"/>
      <c r="H15" s="4" t="s">
        <v>237</v>
      </c>
      <c r="I15" s="4" t="s">
        <v>234</v>
      </c>
      <c r="J15" s="6"/>
      <c r="K15" s="4" t="s">
        <v>238</v>
      </c>
      <c r="L15" s="4" t="s">
        <v>235</v>
      </c>
      <c r="M15" s="4">
        <v>450</v>
      </c>
      <c r="N15" s="4"/>
      <c r="O15" s="4"/>
      <c r="P15" s="7">
        <v>25</v>
      </c>
      <c r="Q15" s="7"/>
      <c r="R15" s="7"/>
      <c r="S15" s="7"/>
      <c r="T15" s="7">
        <f t="shared" si="0"/>
        <v>425</v>
      </c>
      <c r="U15" s="8">
        <v>43841.583333333336</v>
      </c>
      <c r="V15" s="8">
        <v>43833.679861111108</v>
      </c>
      <c r="W15" s="4" t="s">
        <v>232</v>
      </c>
    </row>
    <row r="16" spans="1:23" s="3" customFormat="1" ht="16.5" thickBot="1" x14ac:dyDescent="0.3">
      <c r="A16" s="4" t="s">
        <v>240</v>
      </c>
      <c r="B16" s="4" t="s">
        <v>241</v>
      </c>
      <c r="C16" s="4" t="s">
        <v>239</v>
      </c>
      <c r="D16" s="4" t="s">
        <v>41</v>
      </c>
      <c r="E16" s="9">
        <v>38268</v>
      </c>
      <c r="F16" s="4" t="s">
        <v>160</v>
      </c>
      <c r="G16" s="6"/>
      <c r="H16" s="4" t="s">
        <v>243</v>
      </c>
      <c r="I16" s="4" t="s">
        <v>48</v>
      </c>
      <c r="J16" s="4"/>
      <c r="K16" s="4" t="s">
        <v>369</v>
      </c>
      <c r="L16" s="4" t="s">
        <v>242</v>
      </c>
      <c r="M16" s="4">
        <v>450</v>
      </c>
      <c r="N16" s="4"/>
      <c r="O16" s="4"/>
      <c r="P16" s="7">
        <v>25</v>
      </c>
      <c r="Q16" s="7"/>
      <c r="R16" s="7"/>
      <c r="S16" s="7"/>
      <c r="T16" s="7">
        <f t="shared" si="0"/>
        <v>425</v>
      </c>
      <c r="U16" s="8">
        <v>43841.604166666664</v>
      </c>
      <c r="V16" s="8">
        <v>43830.353472222225</v>
      </c>
      <c r="W16" s="4" t="s">
        <v>239</v>
      </c>
    </row>
    <row r="17" spans="1:23" s="3" customFormat="1" ht="16.5" thickBot="1" x14ac:dyDescent="0.3">
      <c r="A17" s="4" t="s">
        <v>245</v>
      </c>
      <c r="B17" s="4" t="s">
        <v>246</v>
      </c>
      <c r="C17" s="4" t="s">
        <v>244</v>
      </c>
      <c r="D17" s="4" t="s">
        <v>23</v>
      </c>
      <c r="E17" s="9">
        <v>39225</v>
      </c>
      <c r="F17" s="4" t="s">
        <v>154</v>
      </c>
      <c r="G17" s="4" t="s">
        <v>147</v>
      </c>
      <c r="H17" s="4" t="s">
        <v>249</v>
      </c>
      <c r="I17" s="4" t="s">
        <v>247</v>
      </c>
      <c r="J17" s="6"/>
      <c r="K17" s="4" t="s">
        <v>370</v>
      </c>
      <c r="L17" s="4" t="s">
        <v>248</v>
      </c>
      <c r="M17" s="4">
        <v>450</v>
      </c>
      <c r="N17" s="4"/>
      <c r="O17" s="4"/>
      <c r="P17" s="7">
        <v>25</v>
      </c>
      <c r="Q17" s="7"/>
      <c r="R17" s="7"/>
      <c r="S17" s="7"/>
      <c r="T17" s="7">
        <f t="shared" si="0"/>
        <v>425</v>
      </c>
      <c r="U17" s="8">
        <v>43841.604166666664</v>
      </c>
      <c r="V17" s="8">
        <v>43837.613194444442</v>
      </c>
      <c r="W17" s="4" t="s">
        <v>244</v>
      </c>
    </row>
    <row r="18" spans="1:23" s="3" customFormat="1" ht="16.5" thickBot="1" x14ac:dyDescent="0.3">
      <c r="A18" s="4" t="s">
        <v>366</v>
      </c>
      <c r="B18" s="4" t="s">
        <v>251</v>
      </c>
      <c r="C18" s="4" t="s">
        <v>254</v>
      </c>
      <c r="D18" s="4" t="s">
        <v>23</v>
      </c>
      <c r="E18" s="9">
        <v>39016</v>
      </c>
      <c r="F18" s="4" t="s">
        <v>160</v>
      </c>
      <c r="G18" s="4" t="s">
        <v>255</v>
      </c>
      <c r="H18" s="4" t="s">
        <v>250</v>
      </c>
      <c r="I18" s="4" t="s">
        <v>252</v>
      </c>
      <c r="J18" s="6"/>
      <c r="K18" s="4" t="s">
        <v>371</v>
      </c>
      <c r="L18" s="4" t="s">
        <v>253</v>
      </c>
      <c r="M18" s="4">
        <v>450</v>
      </c>
      <c r="N18" s="4"/>
      <c r="O18" s="4"/>
      <c r="P18" s="7">
        <v>25</v>
      </c>
      <c r="Q18" s="7"/>
      <c r="R18" s="7"/>
      <c r="S18" s="7"/>
      <c r="T18" s="7">
        <f t="shared" si="0"/>
        <v>425</v>
      </c>
      <c r="U18" s="8">
        <v>43841.625</v>
      </c>
      <c r="V18" s="8">
        <v>43828.020138888889</v>
      </c>
      <c r="W18" s="4" t="s">
        <v>250</v>
      </c>
    </row>
    <row r="19" spans="1:23" s="3" customFormat="1" ht="16.5" thickBot="1" x14ac:dyDescent="0.3">
      <c r="A19" s="3" t="s">
        <v>430</v>
      </c>
      <c r="B19" s="26" t="s">
        <v>429</v>
      </c>
      <c r="C19" s="26" t="s">
        <v>427</v>
      </c>
      <c r="D19" s="28" t="s">
        <v>30</v>
      </c>
      <c r="E19" s="27">
        <v>39550</v>
      </c>
      <c r="F19" s="26" t="s">
        <v>92</v>
      </c>
      <c r="G19" s="30"/>
      <c r="H19" s="28" t="s">
        <v>432</v>
      </c>
      <c r="I19" s="26" t="s">
        <v>428</v>
      </c>
      <c r="J19" s="30"/>
      <c r="K19" s="26" t="s">
        <v>431</v>
      </c>
      <c r="L19" s="28"/>
      <c r="M19" s="4">
        <v>450</v>
      </c>
      <c r="N19" s="4"/>
      <c r="O19" s="4"/>
      <c r="P19" s="7">
        <v>25</v>
      </c>
      <c r="Q19" s="7"/>
      <c r="R19" s="7"/>
      <c r="S19" s="7"/>
      <c r="T19" s="7">
        <f t="shared" ref="T19" si="1">M19-N19-P19-Q19-R19-S19</f>
        <v>425</v>
      </c>
      <c r="U19" s="8">
        <v>43841.625</v>
      </c>
      <c r="V19" s="32">
        <v>43828.020671296297</v>
      </c>
      <c r="W19" s="28" t="s">
        <v>432</v>
      </c>
    </row>
    <row r="20" spans="1:23" s="3" customFormat="1" ht="16.5" thickBot="1" x14ac:dyDescent="0.3">
      <c r="A20" s="4" t="s">
        <v>367</v>
      </c>
      <c r="B20" s="4" t="s">
        <v>257</v>
      </c>
      <c r="C20" s="4" t="s">
        <v>260</v>
      </c>
      <c r="D20" s="4" t="s">
        <v>23</v>
      </c>
      <c r="E20" s="9">
        <v>39401</v>
      </c>
      <c r="F20" s="4" t="s">
        <v>154</v>
      </c>
      <c r="G20" s="6"/>
      <c r="H20" s="4" t="s">
        <v>261</v>
      </c>
      <c r="I20" s="4" t="s">
        <v>258</v>
      </c>
      <c r="J20" s="6"/>
      <c r="K20" s="4" t="s">
        <v>372</v>
      </c>
      <c r="L20" s="4" t="s">
        <v>259</v>
      </c>
      <c r="M20" s="4">
        <v>450</v>
      </c>
      <c r="N20" s="4"/>
      <c r="O20" s="4"/>
      <c r="P20" s="7">
        <v>25</v>
      </c>
      <c r="Q20" s="7"/>
      <c r="R20" s="7"/>
      <c r="S20" s="7"/>
      <c r="T20" s="7">
        <f t="shared" si="0"/>
        <v>425</v>
      </c>
      <c r="U20" s="8">
        <v>43841.666666666664</v>
      </c>
      <c r="V20" s="8">
        <v>43836.662499999999</v>
      </c>
      <c r="W20" s="4" t="s">
        <v>256</v>
      </c>
    </row>
    <row r="21" spans="1:23" s="3" customFormat="1" ht="16.5" thickBot="1" x14ac:dyDescent="0.3">
      <c r="A21" s="4" t="s">
        <v>262</v>
      </c>
      <c r="B21" s="4" t="s">
        <v>263</v>
      </c>
      <c r="C21" s="4" t="s">
        <v>49</v>
      </c>
      <c r="D21" s="4" t="s">
        <v>27</v>
      </c>
      <c r="E21" s="9">
        <v>38765</v>
      </c>
      <c r="F21" s="4" t="s">
        <v>160</v>
      </c>
      <c r="G21" s="4" t="s">
        <v>121</v>
      </c>
      <c r="H21" s="4" t="s">
        <v>264</v>
      </c>
      <c r="I21" s="4" t="s">
        <v>50</v>
      </c>
      <c r="J21" s="6"/>
      <c r="K21" s="4" t="s">
        <v>52</v>
      </c>
      <c r="L21" s="4" t="s">
        <v>51</v>
      </c>
      <c r="M21" s="4">
        <v>450</v>
      </c>
      <c r="N21" s="4"/>
      <c r="O21" s="4"/>
      <c r="P21" s="7">
        <v>25</v>
      </c>
      <c r="Q21" s="7"/>
      <c r="R21" s="7"/>
      <c r="S21" s="7"/>
      <c r="T21" s="7">
        <f t="shared" si="0"/>
        <v>425</v>
      </c>
      <c r="U21" s="8">
        <v>43841.666666666664</v>
      </c>
      <c r="V21" s="8">
        <v>43832.638888888891</v>
      </c>
      <c r="W21" s="4" t="s">
        <v>49</v>
      </c>
    </row>
    <row r="22" spans="1:23" s="3" customFormat="1" ht="16.5" thickBot="1" x14ac:dyDescent="0.3">
      <c r="A22" s="4" t="s">
        <v>265</v>
      </c>
      <c r="B22" s="4" t="s">
        <v>263</v>
      </c>
      <c r="C22" s="4" t="s">
        <v>53</v>
      </c>
      <c r="D22" s="4" t="s">
        <v>30</v>
      </c>
      <c r="E22" s="9">
        <v>39895</v>
      </c>
      <c r="F22" s="4" t="s">
        <v>92</v>
      </c>
      <c r="G22" s="4" t="s">
        <v>121</v>
      </c>
      <c r="H22" s="4" t="s">
        <v>264</v>
      </c>
      <c r="I22" s="4" t="s">
        <v>50</v>
      </c>
      <c r="J22" s="6"/>
      <c r="K22" s="4" t="s">
        <v>52</v>
      </c>
      <c r="L22" s="4" t="s">
        <v>51</v>
      </c>
      <c r="M22" s="4">
        <v>450</v>
      </c>
      <c r="N22" s="4"/>
      <c r="O22" s="4"/>
      <c r="P22" s="7">
        <v>25</v>
      </c>
      <c r="Q22" s="7"/>
      <c r="R22" s="7"/>
      <c r="S22" s="7"/>
      <c r="T22" s="7">
        <f t="shared" si="0"/>
        <v>425</v>
      </c>
      <c r="U22" s="8">
        <v>43841.666666666664</v>
      </c>
      <c r="V22" s="8">
        <v>43832.636805555558</v>
      </c>
      <c r="W22" s="4" t="s">
        <v>53</v>
      </c>
    </row>
    <row r="23" spans="1:23" s="3" customFormat="1" ht="16.5" thickBot="1" x14ac:dyDescent="0.3">
      <c r="A23" s="4" t="s">
        <v>267</v>
      </c>
      <c r="B23" s="4" t="s">
        <v>268</v>
      </c>
      <c r="C23" s="4" t="s">
        <v>266</v>
      </c>
      <c r="D23" s="4" t="s">
        <v>30</v>
      </c>
      <c r="E23" s="9">
        <v>39524</v>
      </c>
      <c r="F23" s="4" t="s">
        <v>92</v>
      </c>
      <c r="G23" s="6"/>
      <c r="H23" s="4" t="s">
        <v>271</v>
      </c>
      <c r="I23" s="4" t="s">
        <v>269</v>
      </c>
      <c r="J23" s="6"/>
      <c r="K23" s="4" t="s">
        <v>373</v>
      </c>
      <c r="L23" s="4" t="s">
        <v>270</v>
      </c>
      <c r="M23" s="17">
        <v>450</v>
      </c>
      <c r="N23" s="17"/>
      <c r="O23" s="17"/>
      <c r="P23" s="19">
        <v>25</v>
      </c>
      <c r="Q23" s="19"/>
      <c r="R23" s="19"/>
      <c r="S23" s="19"/>
      <c r="T23" s="19">
        <f t="shared" si="0"/>
        <v>425</v>
      </c>
      <c r="U23" s="8">
        <v>43841.666666666664</v>
      </c>
      <c r="V23" s="8">
        <v>43830.656944444447</v>
      </c>
      <c r="W23" s="4" t="s">
        <v>266</v>
      </c>
    </row>
    <row r="24" spans="1:23" s="3" customFormat="1" ht="16.5" thickBot="1" x14ac:dyDescent="0.3">
      <c r="A24" s="1" t="s">
        <v>422</v>
      </c>
      <c r="B24" s="1" t="s">
        <v>423</v>
      </c>
      <c r="C24" s="1" t="s">
        <v>421</v>
      </c>
      <c r="D24" s="26" t="s">
        <v>23</v>
      </c>
      <c r="E24" s="27">
        <v>39290</v>
      </c>
      <c r="F24" s="26" t="s">
        <v>160</v>
      </c>
      <c r="G24" s="26" t="s">
        <v>424</v>
      </c>
      <c r="H24" s="28"/>
      <c r="I24" s="26" t="s">
        <v>426</v>
      </c>
      <c r="J24" s="30"/>
      <c r="K24" s="26" t="s">
        <v>425</v>
      </c>
      <c r="L24" s="26" t="s">
        <v>454</v>
      </c>
      <c r="M24" s="17">
        <v>450</v>
      </c>
      <c r="N24" s="17"/>
      <c r="O24" s="17"/>
      <c r="P24" s="19">
        <v>25</v>
      </c>
      <c r="Q24" s="19"/>
      <c r="R24" s="19"/>
      <c r="S24" s="19"/>
      <c r="T24" s="19">
        <f t="shared" ref="T24" si="2">M24-N24-P24-Q24-R24-S24</f>
        <v>425</v>
      </c>
      <c r="U24" s="8">
        <v>43841.666666666664</v>
      </c>
      <c r="V24" s="32">
        <v>43830.65724537037</v>
      </c>
      <c r="W24" s="28"/>
    </row>
    <row r="25" spans="1:23" s="3" customFormat="1" ht="16.5" thickBot="1" x14ac:dyDescent="0.3">
      <c r="A25" s="1" t="s">
        <v>456</v>
      </c>
      <c r="B25" s="1" t="s">
        <v>457</v>
      </c>
      <c r="C25" s="26" t="s">
        <v>455</v>
      </c>
      <c r="D25" s="26" t="s">
        <v>27</v>
      </c>
      <c r="E25" s="27">
        <v>38668</v>
      </c>
      <c r="F25" s="26" t="s">
        <v>219</v>
      </c>
      <c r="G25" s="26" t="s">
        <v>424</v>
      </c>
      <c r="H25" s="26" t="s">
        <v>451</v>
      </c>
      <c r="I25" s="26" t="s">
        <v>452</v>
      </c>
      <c r="J25" s="30"/>
      <c r="K25" s="26" t="s">
        <v>424</v>
      </c>
      <c r="L25" s="26" t="s">
        <v>453</v>
      </c>
      <c r="M25" s="17">
        <v>450</v>
      </c>
      <c r="N25" s="17"/>
      <c r="O25" s="17"/>
      <c r="P25" s="19">
        <v>25</v>
      </c>
      <c r="Q25" s="19"/>
      <c r="R25" s="19"/>
      <c r="S25" s="19"/>
      <c r="T25" s="19">
        <f t="shared" ref="T25:T26" si="3">M25-N25-P25-Q25-R25-S25</f>
        <v>425</v>
      </c>
      <c r="U25" s="8">
        <v>43841.666666666664</v>
      </c>
      <c r="V25" s="32">
        <v>43830.65724537037</v>
      </c>
      <c r="W25" s="26" t="s">
        <v>451</v>
      </c>
    </row>
    <row r="26" spans="1:23" s="3" customFormat="1" ht="16.5" thickBot="1" x14ac:dyDescent="0.3">
      <c r="A26" s="4" t="s">
        <v>458</v>
      </c>
      <c r="B26" s="4" t="s">
        <v>459</v>
      </c>
      <c r="C26" s="4" t="s">
        <v>460</v>
      </c>
      <c r="D26" s="28" t="s">
        <v>41</v>
      </c>
      <c r="E26" s="29"/>
      <c r="F26" s="28"/>
      <c r="G26" s="30"/>
      <c r="H26" s="28" t="s">
        <v>461</v>
      </c>
      <c r="I26" s="28"/>
      <c r="J26" s="30"/>
      <c r="K26" s="28"/>
      <c r="L26" s="28"/>
      <c r="M26" s="4">
        <v>450</v>
      </c>
      <c r="N26" s="4">
        <v>425</v>
      </c>
      <c r="O26" s="4" t="s">
        <v>413</v>
      </c>
      <c r="P26" s="7">
        <v>0</v>
      </c>
      <c r="Q26" s="7"/>
      <c r="R26" s="7"/>
      <c r="S26" s="7"/>
      <c r="T26" s="7">
        <f t="shared" si="3"/>
        <v>25</v>
      </c>
      <c r="U26" s="31"/>
      <c r="V26" s="31"/>
      <c r="W26" s="28"/>
    </row>
    <row r="27" spans="1:23" ht="15.75" thickBot="1" x14ac:dyDescent="0.3">
      <c r="M27" s="20">
        <f>SUM(M2:M26)</f>
        <v>11250</v>
      </c>
      <c r="N27" s="20">
        <f>SUM(N2:N26)</f>
        <v>1700</v>
      </c>
      <c r="O27" s="21"/>
      <c r="P27" s="20">
        <f>SUM(P2:P26)</f>
        <v>600</v>
      </c>
      <c r="Q27" s="20">
        <f t="shared" ref="Q27:T27" si="4">SUM(Q2:Q26)</f>
        <v>0</v>
      </c>
      <c r="R27" s="20">
        <f t="shared" si="4"/>
        <v>0</v>
      </c>
      <c r="S27" s="20">
        <f t="shared" si="4"/>
        <v>0</v>
      </c>
      <c r="T27" s="20">
        <f t="shared" si="4"/>
        <v>8950</v>
      </c>
    </row>
    <row r="28" spans="1:23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EDCD-F1B6-461E-8239-F0E27E42F06D}">
  <dimension ref="A1:E5"/>
  <sheetViews>
    <sheetView workbookViewId="0">
      <selection activeCell="B5" sqref="B5"/>
    </sheetView>
  </sheetViews>
  <sheetFormatPr defaultRowHeight="15" x14ac:dyDescent="0.25"/>
  <cols>
    <col min="1" max="1" width="13.42578125" customWidth="1"/>
    <col min="2" max="2" width="10" bestFit="1" customWidth="1"/>
    <col min="3" max="3" width="14.5703125" bestFit="1" customWidth="1"/>
    <col min="4" max="4" width="16.28515625" bestFit="1" customWidth="1"/>
  </cols>
  <sheetData>
    <row r="1" spans="1:5" s="23" customFormat="1" x14ac:dyDescent="0.25">
      <c r="B1" s="23" t="s">
        <v>417</v>
      </c>
      <c r="C1" s="23" t="s">
        <v>418</v>
      </c>
      <c r="D1" s="23" t="s">
        <v>419</v>
      </c>
      <c r="E1" s="23" t="s">
        <v>420</v>
      </c>
    </row>
    <row r="2" spans="1:5" x14ac:dyDescent="0.25">
      <c r="A2" s="22" t="s">
        <v>414</v>
      </c>
      <c r="B2" s="24">
        <f>'PP K-4'!M20</f>
        <v>7650</v>
      </c>
      <c r="C2" s="24">
        <f>'PP K-4'!N20</f>
        <v>0</v>
      </c>
      <c r="D2" s="24">
        <f>'PP K-4'!P20+'PP K-4'!Q20+'PP K-4'!R20+'PP K-4'!S20</f>
        <v>450</v>
      </c>
      <c r="E2" s="24">
        <f>'PP K-4'!T20</f>
        <v>7200</v>
      </c>
    </row>
    <row r="3" spans="1:5" x14ac:dyDescent="0.25">
      <c r="A3" s="22" t="s">
        <v>415</v>
      </c>
      <c r="B3" s="24">
        <f>'PP 4-6'!M17</f>
        <v>6300</v>
      </c>
      <c r="C3" s="24">
        <f>'PP 4-6'!N17</f>
        <v>0</v>
      </c>
      <c r="D3" s="24">
        <f>'PP 4-6'!P17+'PP 4-6'!Q17+'PP 4-6'!R17+'PP 4-6'!S17</f>
        <v>350</v>
      </c>
      <c r="E3" s="24">
        <f>'PP 4-6'!T17</f>
        <v>5950</v>
      </c>
    </row>
    <row r="4" spans="1:5" x14ac:dyDescent="0.25">
      <c r="A4" s="22" t="s">
        <v>416</v>
      </c>
      <c r="B4" s="24">
        <f>'Matilda 6-12'!M27</f>
        <v>11250</v>
      </c>
      <c r="C4" s="24">
        <f>'Matilda 6-12'!N27</f>
        <v>1700</v>
      </c>
      <c r="D4" s="24">
        <f>'Matilda 6-12'!P27+'Matilda 6-12'!Q27+'Matilda 6-12'!R27+'Matilda 6-12'!S27</f>
        <v>600</v>
      </c>
      <c r="E4" s="24">
        <f>'Matilda 6-12'!T27</f>
        <v>8950</v>
      </c>
    </row>
    <row r="5" spans="1:5" x14ac:dyDescent="0.25">
      <c r="B5" s="25">
        <f>SUM(B2:B4)</f>
        <v>25200</v>
      </c>
      <c r="C5" s="25">
        <f t="shared" ref="C5:E5" si="0">SUM(C2:C4)</f>
        <v>1700</v>
      </c>
      <c r="D5" s="25">
        <f t="shared" si="0"/>
        <v>1400</v>
      </c>
      <c r="E5" s="25">
        <f t="shared" si="0"/>
        <v>22100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 K-4</vt:lpstr>
      <vt:lpstr>PP 4-6</vt:lpstr>
      <vt:lpstr>Matilda 6-12</vt:lpstr>
      <vt:lpstr>Fees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Corjay</dc:creator>
  <cp:lastModifiedBy>Patti Corjay</cp:lastModifiedBy>
  <dcterms:created xsi:type="dcterms:W3CDTF">2020-01-08T19:18:22Z</dcterms:created>
  <dcterms:modified xsi:type="dcterms:W3CDTF">2020-01-10T04:41:35Z</dcterms:modified>
</cp:coreProperties>
</file>