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ocuments/study/study_codes/udemy/machine-learning-js-stephen/machine-learning-js-stephen-git/resources/"/>
    </mc:Choice>
  </mc:AlternateContent>
  <xr:revisionPtr revIDLastSave="0" documentId="13_ncr:1_{C2C2B522-3059-A04E-A1BA-73C48BB5D7F0}" xr6:coauthVersionLast="40" xr6:coauthVersionMax="40" xr10:uidLastSave="{00000000-0000-0000-0000-000000000000}"/>
  <bookViews>
    <workbookView xWindow="-5480" yWindow="-20560" windowWidth="29980" windowHeight="18940" activeTab="2" xr2:uid="{4090F69A-B87C-A848-B205-CF8351D4CAAD}"/>
  </bookViews>
  <sheets>
    <sheet name="Sheet1" sheetId="1" r:id="rId1"/>
    <sheet name="Gradient Descent" sheetId="3" r:id="rId2"/>
    <sheet name="M + B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I2" i="4" s="1"/>
  <c r="E3" i="4" s="1"/>
  <c r="F2" i="4"/>
  <c r="H2" i="4" s="1"/>
  <c r="D3" i="4" s="1"/>
  <c r="F3" i="4" l="1"/>
  <c r="H3" i="4" s="1"/>
  <c r="D4" i="4" s="1"/>
  <c r="G3" i="4"/>
  <c r="I3" i="4" s="1"/>
  <c r="E4" i="4" s="1"/>
  <c r="F2" i="3"/>
  <c r="B10" i="1"/>
  <c r="G2" i="3"/>
  <c r="H2" i="3" s="1"/>
  <c r="E3" i="3" s="1"/>
  <c r="F3" i="3" s="1"/>
  <c r="F4" i="4" l="1"/>
  <c r="H4" i="4" s="1"/>
  <c r="D5" i="4" s="1"/>
  <c r="G4" i="4"/>
  <c r="I4" i="4" s="1"/>
  <c r="E5" i="4" s="1"/>
  <c r="G3" i="3"/>
  <c r="H3" i="3" s="1"/>
  <c r="E4" i="3" s="1"/>
  <c r="F4" i="3" s="1"/>
  <c r="F5" i="4" l="1"/>
  <c r="H5" i="4" s="1"/>
  <c r="D6" i="4" s="1"/>
  <c r="G5" i="4"/>
  <c r="I5" i="4" s="1"/>
  <c r="E6" i="4" s="1"/>
  <c r="G4" i="3"/>
  <c r="H4" i="3" s="1"/>
  <c r="E5" i="3" s="1"/>
  <c r="F5" i="3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G6" i="4" l="1"/>
  <c r="I6" i="4" s="1"/>
  <c r="E7" i="4" s="1"/>
  <c r="F6" i="4"/>
  <c r="H6" i="4" s="1"/>
  <c r="D7" i="4" s="1"/>
  <c r="G5" i="3"/>
  <c r="H5" i="3" s="1"/>
  <c r="E6" i="3" s="1"/>
  <c r="F6" i="3" s="1"/>
  <c r="A42" i="1"/>
  <c r="B41" i="1"/>
  <c r="B18" i="1"/>
  <c r="B16" i="1"/>
  <c r="B13" i="1"/>
  <c r="B28" i="1"/>
  <c r="B37" i="1"/>
  <c r="B17" i="1"/>
  <c r="B26" i="1"/>
  <c r="B25" i="1"/>
  <c r="B15" i="1"/>
  <c r="B24" i="1"/>
  <c r="B33" i="1"/>
  <c r="B32" i="1"/>
  <c r="B22" i="1"/>
  <c r="B12" i="1"/>
  <c r="B38" i="1"/>
  <c r="B27" i="1"/>
  <c r="B36" i="1"/>
  <c r="B35" i="1"/>
  <c r="B34" i="1"/>
  <c r="B14" i="1"/>
  <c r="B23" i="1"/>
  <c r="B21" i="1"/>
  <c r="B11" i="1"/>
  <c r="B40" i="1"/>
  <c r="B31" i="1"/>
  <c r="B30" i="1"/>
  <c r="B20" i="1"/>
  <c r="B39" i="1"/>
  <c r="B29" i="1"/>
  <c r="B19" i="1"/>
  <c r="B42" i="1"/>
  <c r="A43" i="1"/>
  <c r="F7" i="4" l="1"/>
  <c r="H7" i="4" s="1"/>
  <c r="D8" i="4" s="1"/>
  <c r="G7" i="4"/>
  <c r="I7" i="4" s="1"/>
  <c r="E8" i="4" s="1"/>
  <c r="G6" i="3"/>
  <c r="H6" i="3" s="1"/>
  <c r="E7" i="3" s="1"/>
  <c r="F7" i="3" s="1"/>
  <c r="B43" i="1"/>
  <c r="A44" i="1"/>
  <c r="G8" i="4" l="1"/>
  <c r="I8" i="4" s="1"/>
  <c r="F8" i="4"/>
  <c r="H8" i="4" s="1"/>
  <c r="D9" i="4" s="1"/>
  <c r="E9" i="4"/>
  <c r="G7" i="3"/>
  <c r="H7" i="3" s="1"/>
  <c r="E8" i="3" s="1"/>
  <c r="F8" i="3" s="1"/>
  <c r="B44" i="1"/>
  <c r="A45" i="1"/>
  <c r="G9" i="4" l="1"/>
  <c r="I9" i="4" s="1"/>
  <c r="E10" i="4" s="1"/>
  <c r="F9" i="4"/>
  <c r="H9" i="4" s="1"/>
  <c r="D10" i="4" s="1"/>
  <c r="G8" i="3"/>
  <c r="H8" i="3" s="1"/>
  <c r="E9" i="3" s="1"/>
  <c r="F9" i="3" s="1"/>
  <c r="A46" i="1"/>
  <c r="B45" i="1"/>
  <c r="G10" i="4" l="1"/>
  <c r="I10" i="4" s="1"/>
  <c r="E11" i="4" s="1"/>
  <c r="F10" i="4"/>
  <c r="H10" i="4" s="1"/>
  <c r="D11" i="4" s="1"/>
  <c r="G9" i="3"/>
  <c r="H9" i="3" s="1"/>
  <c r="E10" i="3" s="1"/>
  <c r="F10" i="3" s="1"/>
  <c r="A47" i="1"/>
  <c r="B46" i="1"/>
  <c r="F11" i="4" l="1"/>
  <c r="H11" i="4" s="1"/>
  <c r="D12" i="4" s="1"/>
  <c r="G11" i="4"/>
  <c r="I11" i="4" s="1"/>
  <c r="E12" i="4" s="1"/>
  <c r="G10" i="3"/>
  <c r="H10" i="3" s="1"/>
  <c r="E11" i="3" s="1"/>
  <c r="F11" i="3" s="1"/>
  <c r="B47" i="1"/>
  <c r="A48" i="1"/>
  <c r="F12" i="4" l="1"/>
  <c r="H12" i="4" s="1"/>
  <c r="G12" i="4"/>
  <c r="I12" i="4" s="1"/>
  <c r="E13" i="4" s="1"/>
  <c r="D13" i="4"/>
  <c r="G11" i="3"/>
  <c r="H11" i="3" s="1"/>
  <c r="E12" i="3" s="1"/>
  <c r="F12" i="3" s="1"/>
  <c r="B48" i="1"/>
  <c r="A49" i="1"/>
  <c r="B49" i="1" s="1"/>
  <c r="G13" i="4" l="1"/>
  <c r="I13" i="4" s="1"/>
  <c r="E14" i="4" s="1"/>
  <c r="F13" i="4"/>
  <c r="H13" i="4" s="1"/>
  <c r="D14" i="4" s="1"/>
  <c r="G12" i="3"/>
  <c r="H12" i="3" s="1"/>
  <c r="E13" i="3" s="1"/>
  <c r="F13" i="3" s="1"/>
  <c r="F14" i="4" l="1"/>
  <c r="H14" i="4" s="1"/>
  <c r="D15" i="4" s="1"/>
  <c r="G14" i="4"/>
  <c r="I14" i="4" s="1"/>
  <c r="E15" i="4" s="1"/>
  <c r="G13" i="3"/>
  <c r="H13" i="3" s="1"/>
  <c r="E14" i="3" s="1"/>
  <c r="F14" i="3" s="1"/>
  <c r="G15" i="4" l="1"/>
  <c r="I15" i="4" s="1"/>
  <c r="E16" i="4" s="1"/>
  <c r="F15" i="4"/>
  <c r="H15" i="4" s="1"/>
  <c r="D16" i="4" s="1"/>
  <c r="G14" i="3"/>
  <c r="H14" i="3" s="1"/>
  <c r="E15" i="3" s="1"/>
  <c r="F15" i="3" s="1"/>
  <c r="F16" i="4" l="1"/>
  <c r="H16" i="4" s="1"/>
  <c r="D17" i="4" s="1"/>
  <c r="G16" i="4"/>
  <c r="I16" i="4" s="1"/>
  <c r="E17" i="4" s="1"/>
  <c r="G15" i="3"/>
  <c r="H15" i="3" s="1"/>
  <c r="E16" i="3" s="1"/>
  <c r="F16" i="3" s="1"/>
  <c r="F17" i="4" l="1"/>
  <c r="H17" i="4" s="1"/>
  <c r="D18" i="4" s="1"/>
  <c r="G17" i="4"/>
  <c r="I17" i="4" s="1"/>
  <c r="E18" i="4" s="1"/>
  <c r="G16" i="3"/>
  <c r="H16" i="3" s="1"/>
  <c r="E17" i="3" s="1"/>
  <c r="F17" i="3" s="1"/>
  <c r="G18" i="4" l="1"/>
  <c r="I18" i="4" s="1"/>
  <c r="E19" i="4" s="1"/>
  <c r="F18" i="4"/>
  <c r="H18" i="4" s="1"/>
  <c r="D19" i="4" s="1"/>
  <c r="G17" i="3"/>
  <c r="H17" i="3" s="1"/>
  <c r="E18" i="3" s="1"/>
  <c r="F18" i="3" s="1"/>
  <c r="F19" i="4" l="1"/>
  <c r="H19" i="4" s="1"/>
  <c r="D20" i="4" s="1"/>
  <c r="G19" i="4"/>
  <c r="I19" i="4" s="1"/>
  <c r="E20" i="4" s="1"/>
  <c r="G18" i="3"/>
  <c r="H18" i="3" s="1"/>
  <c r="E19" i="3" s="1"/>
  <c r="F19" i="3" s="1"/>
  <c r="G20" i="4" l="1"/>
  <c r="I20" i="4" s="1"/>
  <c r="E21" i="4" s="1"/>
  <c r="F20" i="4"/>
  <c r="H20" i="4" s="1"/>
  <c r="D21" i="4" s="1"/>
  <c r="G19" i="3"/>
  <c r="H19" i="3" s="1"/>
  <c r="E20" i="3" s="1"/>
  <c r="F20" i="3" s="1"/>
  <c r="F21" i="4" l="1"/>
  <c r="H21" i="4" s="1"/>
  <c r="D22" i="4" s="1"/>
  <c r="G21" i="4"/>
  <c r="I21" i="4" s="1"/>
  <c r="E22" i="4" s="1"/>
  <c r="G20" i="3"/>
  <c r="H20" i="3" s="1"/>
  <c r="E21" i="3" s="1"/>
  <c r="F21" i="3" s="1"/>
  <c r="F22" i="4" l="1"/>
  <c r="H22" i="4" s="1"/>
  <c r="D23" i="4" s="1"/>
  <c r="G22" i="4"/>
  <c r="I22" i="4" s="1"/>
  <c r="E23" i="4" s="1"/>
  <c r="G21" i="3"/>
  <c r="H21" i="3" s="1"/>
  <c r="E22" i="3" s="1"/>
  <c r="F22" i="3" s="1"/>
  <c r="F23" i="4" l="1"/>
  <c r="H23" i="4" s="1"/>
  <c r="D24" i="4" s="1"/>
  <c r="G23" i="4"/>
  <c r="I23" i="4" s="1"/>
  <c r="E24" i="4" s="1"/>
  <c r="G22" i="3"/>
  <c r="H22" i="3" s="1"/>
  <c r="E23" i="3" s="1"/>
  <c r="F23" i="3" s="1"/>
  <c r="F24" i="4" l="1"/>
  <c r="H24" i="4" s="1"/>
  <c r="D25" i="4" s="1"/>
  <c r="G24" i="4"/>
  <c r="I24" i="4" s="1"/>
  <c r="E25" i="4" s="1"/>
  <c r="G23" i="3"/>
  <c r="H23" i="3" s="1"/>
  <c r="E24" i="3" s="1"/>
  <c r="F24" i="3" s="1"/>
  <c r="G25" i="4" l="1"/>
  <c r="I25" i="4" s="1"/>
  <c r="E26" i="4" s="1"/>
  <c r="F25" i="4"/>
  <c r="H25" i="4" s="1"/>
  <c r="D26" i="4" s="1"/>
  <c r="G24" i="3"/>
  <c r="H24" i="3" s="1"/>
  <c r="E25" i="3" s="1"/>
  <c r="F25" i="3" s="1"/>
  <c r="F26" i="4" l="1"/>
  <c r="H26" i="4" s="1"/>
  <c r="D27" i="4" s="1"/>
  <c r="G26" i="4"/>
  <c r="I26" i="4" s="1"/>
  <c r="E27" i="4" s="1"/>
  <c r="G25" i="3"/>
  <c r="H25" i="3" s="1"/>
  <c r="E26" i="3" s="1"/>
  <c r="F26" i="3" s="1"/>
  <c r="F27" i="4" l="1"/>
  <c r="H27" i="4" s="1"/>
  <c r="D28" i="4" s="1"/>
  <c r="G27" i="4"/>
  <c r="I27" i="4" s="1"/>
  <c r="E28" i="4" s="1"/>
  <c r="G26" i="3"/>
  <c r="H26" i="3" s="1"/>
  <c r="E27" i="3" s="1"/>
  <c r="F27" i="3" s="1"/>
  <c r="G28" i="4" l="1"/>
  <c r="I28" i="4" s="1"/>
  <c r="E29" i="4" s="1"/>
  <c r="F28" i="4"/>
  <c r="H28" i="4" s="1"/>
  <c r="D29" i="4" s="1"/>
  <c r="G27" i="3"/>
  <c r="H27" i="3" s="1"/>
  <c r="E28" i="3" s="1"/>
  <c r="F28" i="3" s="1"/>
  <c r="F29" i="4" l="1"/>
  <c r="H29" i="4" s="1"/>
  <c r="D30" i="4" s="1"/>
  <c r="G29" i="4"/>
  <c r="I29" i="4" s="1"/>
  <c r="E30" i="4" s="1"/>
  <c r="G28" i="3"/>
  <c r="H28" i="3" s="1"/>
  <c r="E29" i="3" s="1"/>
  <c r="F29" i="3" s="1"/>
  <c r="F30" i="4" l="1"/>
  <c r="H30" i="4" s="1"/>
  <c r="D31" i="4" s="1"/>
  <c r="G30" i="4"/>
  <c r="I30" i="4" s="1"/>
  <c r="E31" i="4" s="1"/>
  <c r="G29" i="3"/>
  <c r="H29" i="3" s="1"/>
  <c r="E30" i="3" s="1"/>
  <c r="F30" i="3" s="1"/>
  <c r="F31" i="4" l="1"/>
  <c r="H31" i="4" s="1"/>
  <c r="D32" i="4" s="1"/>
  <c r="G31" i="4"/>
  <c r="I31" i="4" s="1"/>
  <c r="E32" i="4" s="1"/>
  <c r="G30" i="3"/>
  <c r="H30" i="3" s="1"/>
  <c r="E31" i="3" s="1"/>
  <c r="F31" i="3" s="1"/>
  <c r="G32" i="4" l="1"/>
  <c r="I32" i="4" s="1"/>
  <c r="E33" i="4" s="1"/>
  <c r="F32" i="4"/>
  <c r="H32" i="4" s="1"/>
  <c r="D33" i="4" s="1"/>
  <c r="G31" i="3"/>
  <c r="H31" i="3" s="1"/>
  <c r="E32" i="3" s="1"/>
  <c r="F32" i="3" s="1"/>
  <c r="G33" i="4" l="1"/>
  <c r="I33" i="4" s="1"/>
  <c r="E34" i="4" s="1"/>
  <c r="F33" i="4"/>
  <c r="H33" i="4" s="1"/>
  <c r="D34" i="4" s="1"/>
  <c r="G32" i="3"/>
  <c r="H32" i="3" s="1"/>
  <c r="E33" i="3" s="1"/>
  <c r="F33" i="3" s="1"/>
  <c r="F34" i="4" l="1"/>
  <c r="H34" i="4" s="1"/>
  <c r="D35" i="4" s="1"/>
  <c r="G34" i="4"/>
  <c r="I34" i="4" s="1"/>
  <c r="E35" i="4" s="1"/>
  <c r="G33" i="3"/>
  <c r="H33" i="3" s="1"/>
  <c r="E34" i="3" s="1"/>
  <c r="F34" i="3" s="1"/>
  <c r="G35" i="4" l="1"/>
  <c r="I35" i="4" s="1"/>
  <c r="E36" i="4" s="1"/>
  <c r="F35" i="4"/>
  <c r="H35" i="4" s="1"/>
  <c r="D36" i="4" s="1"/>
  <c r="G34" i="3"/>
  <c r="H34" i="3" s="1"/>
  <c r="E35" i="3" s="1"/>
  <c r="F35" i="3" s="1"/>
  <c r="F36" i="4" l="1"/>
  <c r="H36" i="4" s="1"/>
  <c r="D37" i="4" s="1"/>
  <c r="G36" i="4"/>
  <c r="I36" i="4" s="1"/>
  <c r="E37" i="4" s="1"/>
  <c r="G35" i="3"/>
  <c r="H35" i="3" s="1"/>
  <c r="E36" i="3" s="1"/>
  <c r="F36" i="3" s="1"/>
  <c r="F37" i="4" l="1"/>
  <c r="H37" i="4" s="1"/>
  <c r="D38" i="4" s="1"/>
  <c r="G37" i="4"/>
  <c r="I37" i="4" s="1"/>
  <c r="E38" i="4" s="1"/>
  <c r="G36" i="3"/>
  <c r="H36" i="3" s="1"/>
  <c r="E37" i="3" s="1"/>
  <c r="F37" i="3" s="1"/>
  <c r="F38" i="4" l="1"/>
  <c r="H38" i="4" s="1"/>
  <c r="D39" i="4" s="1"/>
  <c r="G38" i="4"/>
  <c r="I38" i="4" s="1"/>
  <c r="E39" i="4" s="1"/>
  <c r="G37" i="3"/>
  <c r="H37" i="3" s="1"/>
  <c r="E38" i="3" s="1"/>
  <c r="F38" i="3" s="1"/>
  <c r="G39" i="4" l="1"/>
  <c r="I39" i="4" s="1"/>
  <c r="E40" i="4" s="1"/>
  <c r="F39" i="4"/>
  <c r="H39" i="4" s="1"/>
  <c r="D40" i="4" s="1"/>
  <c r="G38" i="3"/>
  <c r="H38" i="3" s="1"/>
  <c r="E39" i="3" s="1"/>
  <c r="F39" i="3" s="1"/>
  <c r="F40" i="4" l="1"/>
  <c r="H40" i="4" s="1"/>
  <c r="D41" i="4" s="1"/>
  <c r="G40" i="4"/>
  <c r="I40" i="4" s="1"/>
  <c r="E41" i="4" s="1"/>
  <c r="G39" i="3"/>
  <c r="H39" i="3" s="1"/>
  <c r="E40" i="3" s="1"/>
  <c r="F40" i="3" s="1"/>
  <c r="G41" i="4" l="1"/>
  <c r="I41" i="4" s="1"/>
  <c r="F41" i="4"/>
  <c r="H41" i="4" s="1"/>
  <c r="G40" i="3"/>
  <c r="H40" i="3" s="1"/>
  <c r="E41" i="3" s="1"/>
  <c r="G41" i="3" l="1"/>
  <c r="H41" i="3" s="1"/>
  <c r="F41" i="3"/>
</calcChain>
</file>

<file path=xl/sharedStrings.xml><?xml version="1.0" encoding="utf-8"?>
<sst xmlns="http://schemas.openxmlformats.org/spreadsheetml/2006/main" count="28" uniqueCount="17">
  <si>
    <t>Guess for B</t>
  </si>
  <si>
    <t>MSE</t>
  </si>
  <si>
    <t>Lot Size</t>
  </si>
  <si>
    <t>House price</t>
  </si>
  <si>
    <t>Learning Rate</t>
  </si>
  <si>
    <t>Value of B</t>
  </si>
  <si>
    <t>Initial Guess:</t>
  </si>
  <si>
    <t>Slope of MSE</t>
  </si>
  <si>
    <t>How Much To Adjust B</t>
  </si>
  <si>
    <t>to see the chart</t>
  </si>
  <si>
    <t xml:space="preserve">try other </t>
  </si>
  <si>
    <t>learning rate</t>
  </si>
  <si>
    <t>Slope of MSE WRT M</t>
  </si>
  <si>
    <t>Slope of MSE WRT B</t>
  </si>
  <si>
    <t>Value of M</t>
  </si>
  <si>
    <t>Lot Size(Before Standardization)</t>
  </si>
  <si>
    <t>Lot Size(standardized)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</si>
</sst>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NumberFormat="1" applyFont="1"/>
    <xf numFmtId="0" fontId="0" fillId="0" borderId="0" xfId="0" applyFill="1"/>
    <xf numFmtId="0" fontId="0" fillId="0" borderId="0" xfId="0" applyNumberFormat="1" applyFill="1" applyAlignment="1">
      <alignment wrapText="1"/>
    </xf>
    <xf numFmtId="0" fontId="0" fillId="2" borderId="0" xfId="0" applyFill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95428696412949"/>
                  <c:y val="-0.1022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0.00</c:formatCode>
                <c:ptCount val="6"/>
                <c:pt idx="0">
                  <c:v>800</c:v>
                </c:pt>
                <c:pt idx="1">
                  <c:v>950</c:v>
                </c:pt>
                <c:pt idx="2">
                  <c:v>1040</c:v>
                </c:pt>
                <c:pt idx="3">
                  <c:v>1120</c:v>
                </c:pt>
                <c:pt idx="4">
                  <c:v>1250</c:v>
                </c:pt>
                <c:pt idx="5">
                  <c:v>1350</c:v>
                </c:pt>
              </c:numCache>
            </c:numRef>
          </c:xVal>
          <c:yVal>
            <c:numRef>
              <c:f>Sheet1!$B$2:$B$7</c:f>
              <c:numCache>
                <c:formatCode>"$"#,##0.00</c:formatCode>
                <c:ptCount val="6"/>
                <c:pt idx="0">
                  <c:v>200</c:v>
                </c:pt>
                <c:pt idx="1">
                  <c:v>230</c:v>
                </c:pt>
                <c:pt idx="2">
                  <c:v>245</c:v>
                </c:pt>
                <c:pt idx="3">
                  <c:v>274</c:v>
                </c:pt>
                <c:pt idx="4">
                  <c:v>259</c:v>
                </c:pt>
                <c:pt idx="5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8-A34E-A6A8-EACD5BA9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63552"/>
        <c:axId val="1850919840"/>
      </c:scatterChart>
      <c:valAx>
        <c:axId val="1850763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19840"/>
        <c:crosses val="autoZero"/>
        <c:crossBetween val="midCat"/>
      </c:valAx>
      <c:valAx>
        <c:axId val="18509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Sheet1!$A$10:$A$49</c:f>
              <c:numCache>
                <c:formatCode>0.00</c:formatCode>
                <c:ptCount val="4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</c:numCache>
            </c:numRef>
          </c:xVal>
          <c:yVal>
            <c:numRef>
              <c:f>Sheet1!$B$10:$B$49</c:f>
              <c:numCache>
                <c:formatCode>0</c:formatCode>
                <c:ptCount val="40"/>
                <c:pt idx="0">
                  <c:v>60621</c:v>
                </c:pt>
                <c:pt idx="1">
                  <c:v>55352</c:v>
                </c:pt>
                <c:pt idx="2">
                  <c:v>50772</c:v>
                </c:pt>
                <c:pt idx="3">
                  <c:v>46392</c:v>
                </c:pt>
                <c:pt idx="4">
                  <c:v>42212</c:v>
                </c:pt>
                <c:pt idx="5">
                  <c:v>38232</c:v>
                </c:pt>
                <c:pt idx="6">
                  <c:v>34452</c:v>
                </c:pt>
                <c:pt idx="7">
                  <c:v>30872</c:v>
                </c:pt>
                <c:pt idx="8">
                  <c:v>27492</c:v>
                </c:pt>
                <c:pt idx="9">
                  <c:v>24312</c:v>
                </c:pt>
                <c:pt idx="10">
                  <c:v>21332</c:v>
                </c:pt>
                <c:pt idx="11">
                  <c:v>18552</c:v>
                </c:pt>
                <c:pt idx="12">
                  <c:v>15972</c:v>
                </c:pt>
                <c:pt idx="13">
                  <c:v>13592</c:v>
                </c:pt>
                <c:pt idx="14">
                  <c:v>11412</c:v>
                </c:pt>
                <c:pt idx="15">
                  <c:v>9432</c:v>
                </c:pt>
                <c:pt idx="16">
                  <c:v>7652</c:v>
                </c:pt>
                <c:pt idx="17">
                  <c:v>6072</c:v>
                </c:pt>
                <c:pt idx="18">
                  <c:v>4692</c:v>
                </c:pt>
                <c:pt idx="19">
                  <c:v>3512</c:v>
                </c:pt>
                <c:pt idx="20">
                  <c:v>2532</c:v>
                </c:pt>
                <c:pt idx="21">
                  <c:v>1752</c:v>
                </c:pt>
                <c:pt idx="22">
                  <c:v>1172</c:v>
                </c:pt>
                <c:pt idx="23">
                  <c:v>792</c:v>
                </c:pt>
                <c:pt idx="24">
                  <c:v>612</c:v>
                </c:pt>
                <c:pt idx="25">
                  <c:v>632</c:v>
                </c:pt>
                <c:pt idx="26">
                  <c:v>852</c:v>
                </c:pt>
                <c:pt idx="27">
                  <c:v>1272</c:v>
                </c:pt>
                <c:pt idx="28">
                  <c:v>1892</c:v>
                </c:pt>
                <c:pt idx="29">
                  <c:v>2712</c:v>
                </c:pt>
                <c:pt idx="30">
                  <c:v>3732</c:v>
                </c:pt>
                <c:pt idx="31">
                  <c:v>4952</c:v>
                </c:pt>
                <c:pt idx="32">
                  <c:v>6372</c:v>
                </c:pt>
                <c:pt idx="33">
                  <c:v>7992</c:v>
                </c:pt>
                <c:pt idx="34">
                  <c:v>9812</c:v>
                </c:pt>
                <c:pt idx="35">
                  <c:v>11832</c:v>
                </c:pt>
                <c:pt idx="36">
                  <c:v>14052</c:v>
                </c:pt>
                <c:pt idx="37">
                  <c:v>16472</c:v>
                </c:pt>
                <c:pt idx="38">
                  <c:v>19092</c:v>
                </c:pt>
                <c:pt idx="39">
                  <c:v>21912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F-C148-8204-AAD8B19D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45184"/>
        <c:axId val="2092049648"/>
      </c:scatterChart>
      <c:valAx>
        <c:axId val="20919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49648"/>
        <c:crosses val="autoZero"/>
        <c:crossBetween val="midCat"/>
      </c:valAx>
      <c:valAx>
        <c:axId val="20920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Descent'!$E$2:$E$41</c:f>
              <c:numCache>
                <c:formatCode>General</c:formatCode>
                <c:ptCount val="40"/>
                <c:pt idx="0">
                  <c:v>0</c:v>
                </c:pt>
                <c:pt idx="1">
                  <c:v>147</c:v>
                </c:pt>
                <c:pt idx="2">
                  <c:v>205.8</c:v>
                </c:pt>
                <c:pt idx="3">
                  <c:v>229.32</c:v>
                </c:pt>
                <c:pt idx="4">
                  <c:v>238.72800000000001</c:v>
                </c:pt>
                <c:pt idx="5">
                  <c:v>242.49119999999999</c:v>
                </c:pt>
                <c:pt idx="6">
                  <c:v>243.99647999999999</c:v>
                </c:pt>
                <c:pt idx="7">
                  <c:v>244.598592</c:v>
                </c:pt>
                <c:pt idx="8">
                  <c:v>244.83943679999999</c:v>
                </c:pt>
                <c:pt idx="9">
                  <c:v>244.93577471999998</c:v>
                </c:pt>
                <c:pt idx="10">
                  <c:v>244.97430988799999</c:v>
                </c:pt>
                <c:pt idx="11">
                  <c:v>244.98972395519999</c:v>
                </c:pt>
                <c:pt idx="12">
                  <c:v>244.99588958208</c:v>
                </c:pt>
                <c:pt idx="13">
                  <c:v>244.998355832832</c:v>
                </c:pt>
                <c:pt idx="14">
                  <c:v>244.9993423331328</c:v>
                </c:pt>
                <c:pt idx="15">
                  <c:v>244.99973693325313</c:v>
                </c:pt>
                <c:pt idx="16">
                  <c:v>244.99989477330126</c:v>
                </c:pt>
                <c:pt idx="17">
                  <c:v>244.9999579093205</c:v>
                </c:pt>
                <c:pt idx="18">
                  <c:v>244.99998316372819</c:v>
                </c:pt>
                <c:pt idx="19">
                  <c:v>244.99999326549127</c:v>
                </c:pt>
                <c:pt idx="20">
                  <c:v>244.99999730619652</c:v>
                </c:pt>
                <c:pt idx="21">
                  <c:v>244.9999989224786</c:v>
                </c:pt>
                <c:pt idx="22">
                  <c:v>244.99999956899143</c:v>
                </c:pt>
                <c:pt idx="23">
                  <c:v>244.99999982759658</c:v>
                </c:pt>
                <c:pt idx="24">
                  <c:v>244.99999993103864</c:v>
                </c:pt>
                <c:pt idx="25">
                  <c:v>244.99999997241545</c:v>
                </c:pt>
                <c:pt idx="26">
                  <c:v>244.99999998896618</c:v>
                </c:pt>
                <c:pt idx="27">
                  <c:v>244.99999999558648</c:v>
                </c:pt>
                <c:pt idx="28">
                  <c:v>244.99999999823459</c:v>
                </c:pt>
                <c:pt idx="29">
                  <c:v>244.99999999929383</c:v>
                </c:pt>
                <c:pt idx="30">
                  <c:v>244.99999999971755</c:v>
                </c:pt>
                <c:pt idx="31">
                  <c:v>244.99999999988702</c:v>
                </c:pt>
                <c:pt idx="32">
                  <c:v>244.99999999995481</c:v>
                </c:pt>
                <c:pt idx="33">
                  <c:v>244.99999999998192</c:v>
                </c:pt>
                <c:pt idx="34">
                  <c:v>244.99999999999278</c:v>
                </c:pt>
                <c:pt idx="35">
                  <c:v>244.9999999999971</c:v>
                </c:pt>
                <c:pt idx="36">
                  <c:v>244.99999999999883</c:v>
                </c:pt>
                <c:pt idx="37">
                  <c:v>244.99999999999955</c:v>
                </c:pt>
                <c:pt idx="38">
                  <c:v>244.99999999999983</c:v>
                </c:pt>
                <c:pt idx="39">
                  <c:v>244.99999999999994</c:v>
                </c:pt>
              </c:numCache>
            </c:numRef>
          </c:xVal>
          <c:yVal>
            <c:numRef>
              <c:f>'Gradient Descent'!$F$2:$F$41</c:f>
              <c:numCache>
                <c:formatCode>General</c:formatCode>
                <c:ptCount val="40"/>
                <c:pt idx="0">
                  <c:v>60621</c:v>
                </c:pt>
                <c:pt idx="1">
                  <c:v>10200</c:v>
                </c:pt>
                <c:pt idx="2">
                  <c:v>2132.6399999999994</c:v>
                </c:pt>
                <c:pt idx="3">
                  <c:v>841.86240000000032</c:v>
                </c:pt>
                <c:pt idx="4">
                  <c:v>635.33798399999989</c:v>
                </c:pt>
                <c:pt idx="5">
                  <c:v>602.29407744000002</c:v>
                </c:pt>
                <c:pt idx="6">
                  <c:v>597.00705239039996</c:v>
                </c:pt>
                <c:pt idx="7">
                  <c:v>596.16112838246397</c:v>
                </c:pt>
                <c:pt idx="8">
                  <c:v>596.02578054119431</c:v>
                </c:pt>
                <c:pt idx="9">
                  <c:v>596.00412488659106</c:v>
                </c:pt>
                <c:pt idx="10">
                  <c:v>596.00065998185448</c:v>
                </c:pt>
                <c:pt idx="11">
                  <c:v>596.00010559709665</c:v>
                </c:pt>
                <c:pt idx="12">
                  <c:v>596.00001689553551</c:v>
                </c:pt>
                <c:pt idx="13">
                  <c:v>596.00000270328553</c:v>
                </c:pt>
                <c:pt idx="14">
                  <c:v>596.00000043252578</c:v>
                </c:pt>
                <c:pt idx="15">
                  <c:v>596.00000006920413</c:v>
                </c:pt>
                <c:pt idx="16">
                  <c:v>596.00000001107264</c:v>
                </c:pt>
                <c:pt idx="17">
                  <c:v>596.0000000017717</c:v>
                </c:pt>
                <c:pt idx="18">
                  <c:v>596.00000000028342</c:v>
                </c:pt>
                <c:pt idx="19">
                  <c:v>596.00000000004536</c:v>
                </c:pt>
                <c:pt idx="20">
                  <c:v>596.00000000000728</c:v>
                </c:pt>
                <c:pt idx="21">
                  <c:v>596.00000000000125</c:v>
                </c:pt>
                <c:pt idx="22">
                  <c:v>596.00000000000011</c:v>
                </c:pt>
                <c:pt idx="23">
                  <c:v>596</c:v>
                </c:pt>
                <c:pt idx="24">
                  <c:v>595.99999999999989</c:v>
                </c:pt>
                <c:pt idx="25">
                  <c:v>596.00000000000011</c:v>
                </c:pt>
                <c:pt idx="26">
                  <c:v>595.99999999999989</c:v>
                </c:pt>
                <c:pt idx="27">
                  <c:v>595.99999999999989</c:v>
                </c:pt>
                <c:pt idx="28">
                  <c:v>595.99999999999989</c:v>
                </c:pt>
                <c:pt idx="29">
                  <c:v>596</c:v>
                </c:pt>
                <c:pt idx="30">
                  <c:v>596</c:v>
                </c:pt>
                <c:pt idx="31">
                  <c:v>595.99999999999989</c:v>
                </c:pt>
                <c:pt idx="32">
                  <c:v>596.00000000000011</c:v>
                </c:pt>
                <c:pt idx="33">
                  <c:v>596</c:v>
                </c:pt>
                <c:pt idx="34">
                  <c:v>596</c:v>
                </c:pt>
                <c:pt idx="35">
                  <c:v>596.00000000000011</c:v>
                </c:pt>
                <c:pt idx="36">
                  <c:v>596.00000000000011</c:v>
                </c:pt>
                <c:pt idx="37">
                  <c:v>596</c:v>
                </c:pt>
                <c:pt idx="38">
                  <c:v>596.00000000000011</c:v>
                </c:pt>
                <c:pt idx="39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E-EE40-BD0F-3876FF9D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05072"/>
        <c:axId val="147014415"/>
      </c:scatterChart>
      <c:valAx>
        <c:axId val="18375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415"/>
        <c:crosses val="autoZero"/>
        <c:crossBetween val="midCat"/>
      </c:valAx>
      <c:valAx>
        <c:axId val="1470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12700</xdr:rowOff>
    </xdr:from>
    <xdr:to>
      <xdr:col>8</xdr:col>
      <xdr:colOff>457200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19C04-5BAF-2D4D-A44C-32DDF0679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819150</xdr:colOff>
      <xdr:row>15</xdr:row>
      <xdr:rowOff>6350</xdr:rowOff>
    </xdr:from>
    <xdr:to>
      <xdr:col>8</xdr:col>
      <xdr:colOff>438150</xdr:colOff>
      <xdr:row>28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1195C9-4087-9241-96F6-D26082C3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19050</xdr:rowOff>
    </xdr:from>
    <xdr:to>
      <xdr:col>17</xdr:col>
      <xdr:colOff>508000</xdr:colOff>
      <xdr:row>21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CE903-5BC0-D849-8F8D-2EC0B71C3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8182-8EBD-094B-9D79-4F6A3B7DE717}">
  <dimension ref="A1:G49"/>
  <sheetViews>
    <sheetView workbookViewId="0">
      <selection activeCell="F9" sqref="F9"/>
    </sheetView>
  </sheetViews>
  <sheetFormatPr baseColWidth="10" defaultRowHeight="16" x14ac:dyDescent="0.2"/>
  <cols>
    <col min="1" max="2" width="12.83203125" customWidth="1"/>
  </cols>
  <sheetData>
    <row r="1" spans="1:7" x14ac:dyDescent="0.2">
      <c r="A1" s="6" t="s">
        <v>2</v>
      </c>
      <c r="B1" s="6" t="s">
        <v>3</v>
      </c>
    </row>
    <row r="2" spans="1:7" x14ac:dyDescent="0.2">
      <c r="A2" s="2">
        <v>800</v>
      </c>
      <c r="B2" s="1">
        <v>200</v>
      </c>
      <c r="G2" s="6"/>
    </row>
    <row r="3" spans="1:7" x14ac:dyDescent="0.2">
      <c r="A3" s="2">
        <v>950</v>
      </c>
      <c r="B3" s="1">
        <v>230</v>
      </c>
    </row>
    <row r="4" spans="1:7" x14ac:dyDescent="0.2">
      <c r="A4" s="2">
        <v>1040</v>
      </c>
      <c r="B4" s="1">
        <v>245</v>
      </c>
    </row>
    <row r="5" spans="1:7" x14ac:dyDescent="0.2">
      <c r="A5" s="2">
        <v>1120</v>
      </c>
      <c r="B5" s="1">
        <v>274</v>
      </c>
    </row>
    <row r="6" spans="1:7" x14ac:dyDescent="0.2">
      <c r="A6" s="2">
        <v>1250</v>
      </c>
      <c r="B6" s="1">
        <v>259</v>
      </c>
    </row>
    <row r="7" spans="1:7" x14ac:dyDescent="0.2">
      <c r="A7" s="2">
        <v>1350</v>
      </c>
      <c r="B7" s="1">
        <v>262</v>
      </c>
    </row>
    <row r="9" spans="1:7" x14ac:dyDescent="0.2">
      <c r="A9" s="6" t="s">
        <v>0</v>
      </c>
      <c r="B9" s="6" t="s">
        <v>1</v>
      </c>
    </row>
    <row r="10" spans="1:7" x14ac:dyDescent="0.2">
      <c r="A10" s="2">
        <v>1</v>
      </c>
      <c r="B10" s="3">
        <f>'Gradient Descent'!F2</f>
        <v>60621</v>
      </c>
    </row>
    <row r="11" spans="1:7" x14ac:dyDescent="0.2">
      <c r="A11" s="2">
        <f>A10+10</f>
        <v>11</v>
      </c>
      <c r="B11" s="3">
        <f t="shared" ref="B11:B49" si="0">(($A11-$B$2)^2+($A11-$B$3)^2+($A11-$B$4)^2+($A11-$B$5)^2+($A11-$B$6)^2+($A11-$B$7)^2) / 6</f>
        <v>55352</v>
      </c>
    </row>
    <row r="12" spans="1:7" x14ac:dyDescent="0.2">
      <c r="A12" s="2">
        <f t="shared" ref="A12:A40" si="1">A11+10</f>
        <v>21</v>
      </c>
      <c r="B12" s="3">
        <f t="shared" si="0"/>
        <v>50772</v>
      </c>
    </row>
    <row r="13" spans="1:7" x14ac:dyDescent="0.2">
      <c r="A13" s="2">
        <f t="shared" si="1"/>
        <v>31</v>
      </c>
      <c r="B13" s="3">
        <f t="shared" si="0"/>
        <v>46392</v>
      </c>
    </row>
    <row r="14" spans="1:7" x14ac:dyDescent="0.2">
      <c r="A14" s="2">
        <f t="shared" si="1"/>
        <v>41</v>
      </c>
      <c r="B14" s="3">
        <f t="shared" si="0"/>
        <v>42212</v>
      </c>
    </row>
    <row r="15" spans="1:7" x14ac:dyDescent="0.2">
      <c r="A15" s="2">
        <f t="shared" si="1"/>
        <v>51</v>
      </c>
      <c r="B15" s="3">
        <f t="shared" si="0"/>
        <v>38232</v>
      </c>
    </row>
    <row r="16" spans="1:7" x14ac:dyDescent="0.2">
      <c r="A16" s="2">
        <f t="shared" si="1"/>
        <v>61</v>
      </c>
      <c r="B16" s="3">
        <f t="shared" si="0"/>
        <v>34452</v>
      </c>
    </row>
    <row r="17" spans="1:2" x14ac:dyDescent="0.2">
      <c r="A17" s="2">
        <f t="shared" si="1"/>
        <v>71</v>
      </c>
      <c r="B17" s="3">
        <f t="shared" si="0"/>
        <v>30872</v>
      </c>
    </row>
    <row r="18" spans="1:2" x14ac:dyDescent="0.2">
      <c r="A18" s="2">
        <f t="shared" si="1"/>
        <v>81</v>
      </c>
      <c r="B18" s="3">
        <f t="shared" si="0"/>
        <v>27492</v>
      </c>
    </row>
    <row r="19" spans="1:2" x14ac:dyDescent="0.2">
      <c r="A19" s="2">
        <f t="shared" si="1"/>
        <v>91</v>
      </c>
      <c r="B19" s="3">
        <f t="shared" si="0"/>
        <v>24312</v>
      </c>
    </row>
    <row r="20" spans="1:2" x14ac:dyDescent="0.2">
      <c r="A20" s="2">
        <f t="shared" si="1"/>
        <v>101</v>
      </c>
      <c r="B20" s="3">
        <f t="shared" si="0"/>
        <v>21332</v>
      </c>
    </row>
    <row r="21" spans="1:2" x14ac:dyDescent="0.2">
      <c r="A21" s="2">
        <f t="shared" si="1"/>
        <v>111</v>
      </c>
      <c r="B21" s="3">
        <f t="shared" si="0"/>
        <v>18552</v>
      </c>
    </row>
    <row r="22" spans="1:2" x14ac:dyDescent="0.2">
      <c r="A22" s="2">
        <f t="shared" si="1"/>
        <v>121</v>
      </c>
      <c r="B22" s="3">
        <f t="shared" si="0"/>
        <v>15972</v>
      </c>
    </row>
    <row r="23" spans="1:2" x14ac:dyDescent="0.2">
      <c r="A23" s="2">
        <f t="shared" si="1"/>
        <v>131</v>
      </c>
      <c r="B23" s="3">
        <f t="shared" si="0"/>
        <v>13592</v>
      </c>
    </row>
    <row r="24" spans="1:2" x14ac:dyDescent="0.2">
      <c r="A24" s="2">
        <f t="shared" si="1"/>
        <v>141</v>
      </c>
      <c r="B24" s="3">
        <f t="shared" si="0"/>
        <v>11412</v>
      </c>
    </row>
    <row r="25" spans="1:2" x14ac:dyDescent="0.2">
      <c r="A25" s="2">
        <f t="shared" si="1"/>
        <v>151</v>
      </c>
      <c r="B25" s="3">
        <f t="shared" si="0"/>
        <v>9432</v>
      </c>
    </row>
    <row r="26" spans="1:2" x14ac:dyDescent="0.2">
      <c r="A26" s="2">
        <f t="shared" si="1"/>
        <v>161</v>
      </c>
      <c r="B26" s="3">
        <f t="shared" si="0"/>
        <v>7652</v>
      </c>
    </row>
    <row r="27" spans="1:2" x14ac:dyDescent="0.2">
      <c r="A27" s="2">
        <f t="shared" si="1"/>
        <v>171</v>
      </c>
      <c r="B27" s="3">
        <f t="shared" si="0"/>
        <v>6072</v>
      </c>
    </row>
    <row r="28" spans="1:2" x14ac:dyDescent="0.2">
      <c r="A28" s="2">
        <f t="shared" si="1"/>
        <v>181</v>
      </c>
      <c r="B28" s="3">
        <f t="shared" si="0"/>
        <v>4692</v>
      </c>
    </row>
    <row r="29" spans="1:2" x14ac:dyDescent="0.2">
      <c r="A29" s="2">
        <f t="shared" si="1"/>
        <v>191</v>
      </c>
      <c r="B29" s="3">
        <f t="shared" si="0"/>
        <v>3512</v>
      </c>
    </row>
    <row r="30" spans="1:2" x14ac:dyDescent="0.2">
      <c r="A30" s="2">
        <f t="shared" si="1"/>
        <v>201</v>
      </c>
      <c r="B30" s="3">
        <f t="shared" si="0"/>
        <v>2532</v>
      </c>
    </row>
    <row r="31" spans="1:2" x14ac:dyDescent="0.2">
      <c r="A31" s="2">
        <f t="shared" si="1"/>
        <v>211</v>
      </c>
      <c r="B31" s="3">
        <f t="shared" si="0"/>
        <v>1752</v>
      </c>
    </row>
    <row r="32" spans="1:2" x14ac:dyDescent="0.2">
      <c r="A32" s="2">
        <f t="shared" si="1"/>
        <v>221</v>
      </c>
      <c r="B32" s="3">
        <f t="shared" si="0"/>
        <v>1172</v>
      </c>
    </row>
    <row r="33" spans="1:2" x14ac:dyDescent="0.2">
      <c r="A33" s="2">
        <f t="shared" si="1"/>
        <v>231</v>
      </c>
      <c r="B33" s="3">
        <f t="shared" si="0"/>
        <v>792</v>
      </c>
    </row>
    <row r="34" spans="1:2" x14ac:dyDescent="0.2">
      <c r="A34" s="2">
        <f t="shared" si="1"/>
        <v>241</v>
      </c>
      <c r="B34" s="3">
        <f t="shared" si="0"/>
        <v>612</v>
      </c>
    </row>
    <row r="35" spans="1:2" x14ac:dyDescent="0.2">
      <c r="A35" s="2">
        <f t="shared" si="1"/>
        <v>251</v>
      </c>
      <c r="B35" s="3">
        <f t="shared" si="0"/>
        <v>632</v>
      </c>
    </row>
    <row r="36" spans="1:2" x14ac:dyDescent="0.2">
      <c r="A36" s="2">
        <f t="shared" si="1"/>
        <v>261</v>
      </c>
      <c r="B36" s="3">
        <f t="shared" si="0"/>
        <v>852</v>
      </c>
    </row>
    <row r="37" spans="1:2" x14ac:dyDescent="0.2">
      <c r="A37" s="2">
        <f t="shared" si="1"/>
        <v>271</v>
      </c>
      <c r="B37" s="3">
        <f t="shared" si="0"/>
        <v>1272</v>
      </c>
    </row>
    <row r="38" spans="1:2" x14ac:dyDescent="0.2">
      <c r="A38" s="2">
        <f t="shared" si="1"/>
        <v>281</v>
      </c>
      <c r="B38" s="3">
        <f t="shared" si="0"/>
        <v>1892</v>
      </c>
    </row>
    <row r="39" spans="1:2" x14ac:dyDescent="0.2">
      <c r="A39" s="2">
        <f t="shared" si="1"/>
        <v>291</v>
      </c>
      <c r="B39" s="3">
        <f t="shared" si="0"/>
        <v>2712</v>
      </c>
    </row>
    <row r="40" spans="1:2" x14ac:dyDescent="0.2">
      <c r="A40" s="2">
        <f t="shared" si="1"/>
        <v>301</v>
      </c>
      <c r="B40" s="3">
        <f t="shared" si="0"/>
        <v>3732</v>
      </c>
    </row>
    <row r="41" spans="1:2" x14ac:dyDescent="0.2">
      <c r="A41" s="2">
        <f t="shared" ref="A41:A49" si="2">A40+10</f>
        <v>311</v>
      </c>
      <c r="B41" s="3">
        <f t="shared" si="0"/>
        <v>4952</v>
      </c>
    </row>
    <row r="42" spans="1:2" x14ac:dyDescent="0.2">
      <c r="A42" s="2">
        <f t="shared" si="2"/>
        <v>321</v>
      </c>
      <c r="B42" s="3">
        <f t="shared" si="0"/>
        <v>6372</v>
      </c>
    </row>
    <row r="43" spans="1:2" x14ac:dyDescent="0.2">
      <c r="A43" s="2">
        <f t="shared" si="2"/>
        <v>331</v>
      </c>
      <c r="B43" s="3">
        <f t="shared" si="0"/>
        <v>7992</v>
      </c>
    </row>
    <row r="44" spans="1:2" x14ac:dyDescent="0.2">
      <c r="A44" s="2">
        <f t="shared" si="2"/>
        <v>341</v>
      </c>
      <c r="B44" s="3">
        <f t="shared" si="0"/>
        <v>9812</v>
      </c>
    </row>
    <row r="45" spans="1:2" x14ac:dyDescent="0.2">
      <c r="A45" s="2">
        <f t="shared" si="2"/>
        <v>351</v>
      </c>
      <c r="B45" s="3">
        <f t="shared" si="0"/>
        <v>11832</v>
      </c>
    </row>
    <row r="46" spans="1:2" x14ac:dyDescent="0.2">
      <c r="A46" s="2">
        <f t="shared" si="2"/>
        <v>361</v>
      </c>
      <c r="B46" s="3">
        <f t="shared" si="0"/>
        <v>14052</v>
      </c>
    </row>
    <row r="47" spans="1:2" x14ac:dyDescent="0.2">
      <c r="A47" s="2">
        <f t="shared" si="2"/>
        <v>371</v>
      </c>
      <c r="B47" s="3">
        <f t="shared" si="0"/>
        <v>16472</v>
      </c>
    </row>
    <row r="48" spans="1:2" x14ac:dyDescent="0.2">
      <c r="A48" s="2">
        <f t="shared" si="2"/>
        <v>381</v>
      </c>
      <c r="B48" s="3">
        <f t="shared" si="0"/>
        <v>19092</v>
      </c>
    </row>
    <row r="49" spans="1:2" x14ac:dyDescent="0.2">
      <c r="A49" s="2">
        <f t="shared" si="2"/>
        <v>391</v>
      </c>
      <c r="B49" s="3">
        <f t="shared" si="0"/>
        <v>21912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2E40-F65D-B748-9EBC-90B3D8E3A982}">
  <dimension ref="A1:H49"/>
  <sheetViews>
    <sheetView workbookViewId="0">
      <selection activeCell="E3" sqref="E3"/>
    </sheetView>
  </sheetViews>
  <sheetFormatPr baseColWidth="10" defaultRowHeight="16" x14ac:dyDescent="0.2"/>
  <cols>
    <col min="1" max="2" width="12.83203125" customWidth="1"/>
    <col min="5" max="5" width="12.1640625" bestFit="1" customWidth="1"/>
    <col min="6" max="6" width="12.1640625" customWidth="1"/>
    <col min="7" max="7" width="12.33203125" style="4" bestFit="1" customWidth="1"/>
    <col min="8" max="8" width="20" bestFit="1" customWidth="1"/>
  </cols>
  <sheetData>
    <row r="1" spans="1:8" x14ac:dyDescent="0.2">
      <c r="A1" s="6" t="s">
        <v>2</v>
      </c>
      <c r="B1" s="6" t="s">
        <v>3</v>
      </c>
      <c r="E1" s="6" t="s">
        <v>5</v>
      </c>
      <c r="F1" s="6" t="s">
        <v>1</v>
      </c>
      <c r="G1" s="7" t="s">
        <v>7</v>
      </c>
      <c r="H1" s="6" t="s">
        <v>8</v>
      </c>
    </row>
    <row r="2" spans="1:8" x14ac:dyDescent="0.2">
      <c r="A2" s="2">
        <v>800</v>
      </c>
      <c r="B2" s="1">
        <v>200</v>
      </c>
      <c r="D2" s="6" t="s">
        <v>6</v>
      </c>
      <c r="E2">
        <v>0</v>
      </c>
      <c r="F2">
        <f>((E2-$B$2)^2+(E2-$B$3)^2+(E2-$B$4)^2+(E2-$B$5)^2+(E2-$B$6)^2+(E2-$B$7)^2) / 6</f>
        <v>60621</v>
      </c>
      <c r="G2" s="5">
        <f>2 * ((E2-$B$2) + (E2-$B$3) + (E2-$B$4) + (E2-$B$5) + (E2-$B$6) + (E2-$B$7)) / 6</f>
        <v>-490</v>
      </c>
      <c r="H2">
        <f t="shared" ref="H2:H41" si="0">G2*$B$10</f>
        <v>-147</v>
      </c>
    </row>
    <row r="3" spans="1:8" x14ac:dyDescent="0.2">
      <c r="A3" s="2">
        <v>950</v>
      </c>
      <c r="B3" s="1">
        <v>230</v>
      </c>
      <c r="E3">
        <f>E2-H2</f>
        <v>147</v>
      </c>
      <c r="F3">
        <f t="shared" ref="F3:F41" si="1">((E3-$B$2)^2+(E3-$B$3)^2+(E3-$B$4)^2+(E3-$B$5)^2+(E3-$B$6)^2+(E3-$B$7)^2) / 6</f>
        <v>10200</v>
      </c>
      <c r="G3" s="5">
        <f>2 * ((E3-$B$2) + (E3-$B$3) + (E3-$B$4) + (E3-$B$5) + (E3-$B$6) + (E3-$B$7)) / 6</f>
        <v>-196</v>
      </c>
      <c r="H3">
        <f t="shared" si="0"/>
        <v>-58.8</v>
      </c>
    </row>
    <row r="4" spans="1:8" x14ac:dyDescent="0.2">
      <c r="A4" s="2">
        <v>1040</v>
      </c>
      <c r="B4" s="1">
        <v>245</v>
      </c>
      <c r="E4">
        <f t="shared" ref="E4:E27" si="2">E3-H3</f>
        <v>205.8</v>
      </c>
      <c r="F4">
        <f t="shared" si="1"/>
        <v>2132.6399999999994</v>
      </c>
      <c r="G4" s="5">
        <f t="shared" ref="G4:G41" si="3">2 * ((E4-$B$2) + (E4-$B$3) + (E4-$B$4) + (E4-$B$5) + (E4-$B$6) + (E4-$B$7)) / 6</f>
        <v>-78.399999999999977</v>
      </c>
      <c r="H4">
        <f t="shared" si="0"/>
        <v>-23.519999999999992</v>
      </c>
    </row>
    <row r="5" spans="1:8" x14ac:dyDescent="0.2">
      <c r="A5" s="2">
        <v>1120</v>
      </c>
      <c r="B5" s="1">
        <v>274</v>
      </c>
      <c r="E5">
        <f t="shared" si="2"/>
        <v>229.32</v>
      </c>
      <c r="F5">
        <f t="shared" si="1"/>
        <v>841.86240000000032</v>
      </c>
      <c r="G5" s="5">
        <f t="shared" si="3"/>
        <v>-31.360000000000014</v>
      </c>
      <c r="H5">
        <f t="shared" si="0"/>
        <v>-9.408000000000003</v>
      </c>
    </row>
    <row r="6" spans="1:8" x14ac:dyDescent="0.2">
      <c r="A6" s="2">
        <v>1250</v>
      </c>
      <c r="B6" s="1">
        <v>259</v>
      </c>
      <c r="E6">
        <f t="shared" si="2"/>
        <v>238.72800000000001</v>
      </c>
      <c r="F6">
        <f t="shared" si="1"/>
        <v>635.33798399999989</v>
      </c>
      <c r="G6" s="5">
        <f t="shared" si="3"/>
        <v>-12.543999999999983</v>
      </c>
      <c r="H6">
        <f t="shared" si="0"/>
        <v>-3.7631999999999945</v>
      </c>
    </row>
    <row r="7" spans="1:8" x14ac:dyDescent="0.2">
      <c r="A7" s="2">
        <v>1350</v>
      </c>
      <c r="B7" s="1">
        <v>262</v>
      </c>
      <c r="E7">
        <f t="shared" si="2"/>
        <v>242.49119999999999</v>
      </c>
      <c r="F7">
        <f t="shared" si="1"/>
        <v>602.29407744000002</v>
      </c>
      <c r="G7" s="5">
        <f t="shared" si="3"/>
        <v>-5.0176000000000158</v>
      </c>
      <c r="H7">
        <f t="shared" si="0"/>
        <v>-1.5052800000000046</v>
      </c>
    </row>
    <row r="8" spans="1:8" x14ac:dyDescent="0.2">
      <c r="E8">
        <f t="shared" si="2"/>
        <v>243.99647999999999</v>
      </c>
      <c r="F8">
        <f t="shared" si="1"/>
        <v>597.00705239039996</v>
      </c>
      <c r="G8" s="5">
        <f t="shared" si="3"/>
        <v>-2.0070400000000177</v>
      </c>
      <c r="H8">
        <f t="shared" si="0"/>
        <v>-0.60211200000000531</v>
      </c>
    </row>
    <row r="9" spans="1:8" x14ac:dyDescent="0.2">
      <c r="A9" s="6"/>
      <c r="B9" s="6"/>
      <c r="E9">
        <f t="shared" si="2"/>
        <v>244.598592</v>
      </c>
      <c r="F9">
        <f t="shared" si="1"/>
        <v>596.16112838246397</v>
      </c>
      <c r="G9" s="5">
        <f t="shared" si="3"/>
        <v>-0.80281600000000708</v>
      </c>
      <c r="H9">
        <f t="shared" si="0"/>
        <v>-0.24084480000000211</v>
      </c>
    </row>
    <row r="10" spans="1:8" x14ac:dyDescent="0.2">
      <c r="A10" s="6" t="s">
        <v>4</v>
      </c>
      <c r="B10" s="10">
        <v>0.3</v>
      </c>
      <c r="E10">
        <f t="shared" si="2"/>
        <v>244.83943679999999</v>
      </c>
      <c r="F10">
        <f t="shared" si="1"/>
        <v>596.02578054119431</v>
      </c>
      <c r="G10" s="5">
        <f t="shared" si="3"/>
        <v>-0.32112640000002557</v>
      </c>
      <c r="H10">
        <f t="shared" si="0"/>
        <v>-9.6337920000007668E-2</v>
      </c>
    </row>
    <row r="11" spans="1:8" x14ac:dyDescent="0.2">
      <c r="B11">
        <v>0.1</v>
      </c>
      <c r="E11">
        <f t="shared" si="2"/>
        <v>244.93577471999998</v>
      </c>
      <c r="F11">
        <f t="shared" si="1"/>
        <v>596.00412488659106</v>
      </c>
      <c r="G11" s="5">
        <f t="shared" si="3"/>
        <v>-0.12845056000003297</v>
      </c>
      <c r="H11">
        <f t="shared" si="0"/>
        <v>-3.853516800000989E-2</v>
      </c>
    </row>
    <row r="12" spans="1:8" x14ac:dyDescent="0.2">
      <c r="B12">
        <v>0.3</v>
      </c>
      <c r="E12">
        <f t="shared" si="2"/>
        <v>244.97430988799999</v>
      </c>
      <c r="F12">
        <f t="shared" si="1"/>
        <v>596.00065998185448</v>
      </c>
      <c r="G12" s="5">
        <f t="shared" si="3"/>
        <v>-5.1380224000013186E-2</v>
      </c>
      <c r="H12">
        <f t="shared" si="0"/>
        <v>-1.5414067200003954E-2</v>
      </c>
    </row>
    <row r="13" spans="1:8" x14ac:dyDescent="0.2">
      <c r="A13" s="2" t="s">
        <v>10</v>
      </c>
      <c r="B13">
        <v>0.9</v>
      </c>
      <c r="E13">
        <f t="shared" si="2"/>
        <v>244.98972395519999</v>
      </c>
      <c r="F13">
        <f t="shared" si="1"/>
        <v>596.00010559709665</v>
      </c>
      <c r="G13" s="5">
        <f t="shared" si="3"/>
        <v>-2.0552089600016643E-2</v>
      </c>
      <c r="H13">
        <f t="shared" si="0"/>
        <v>-6.1656268800049929E-3</v>
      </c>
    </row>
    <row r="14" spans="1:8" x14ac:dyDescent="0.2">
      <c r="A14" s="2" t="s">
        <v>11</v>
      </c>
      <c r="B14">
        <v>0.98</v>
      </c>
      <c r="E14">
        <f t="shared" si="2"/>
        <v>244.99588958208</v>
      </c>
      <c r="F14">
        <f t="shared" si="1"/>
        <v>596.00001689553551</v>
      </c>
      <c r="G14" s="5">
        <f t="shared" si="3"/>
        <v>-8.2208358400066572E-3</v>
      </c>
      <c r="H14">
        <f t="shared" si="0"/>
        <v>-2.4662507520019973E-3</v>
      </c>
    </row>
    <row r="15" spans="1:8" x14ac:dyDescent="0.2">
      <c r="A15" s="2" t="s">
        <v>9</v>
      </c>
      <c r="B15" s="3">
        <v>1</v>
      </c>
      <c r="E15">
        <f t="shared" si="2"/>
        <v>244.998355832832</v>
      </c>
      <c r="F15">
        <f t="shared" si="1"/>
        <v>596.00000270328553</v>
      </c>
      <c r="G15" s="5">
        <f t="shared" si="3"/>
        <v>-3.2883343359912942E-3</v>
      </c>
      <c r="H15">
        <f t="shared" si="0"/>
        <v>-9.8650030079738826E-4</v>
      </c>
    </row>
    <row r="16" spans="1:8" x14ac:dyDescent="0.2">
      <c r="B16" s="3"/>
      <c r="E16">
        <f t="shared" si="2"/>
        <v>244.9993423331328</v>
      </c>
      <c r="F16">
        <f t="shared" si="1"/>
        <v>596.00000043252578</v>
      </c>
      <c r="G16" s="5">
        <f t="shared" si="3"/>
        <v>-1.3153337343965177E-3</v>
      </c>
      <c r="H16">
        <f t="shared" si="0"/>
        <v>-3.9460012031895532E-4</v>
      </c>
    </row>
    <row r="17" spans="1:8" x14ac:dyDescent="0.2">
      <c r="A17" s="2"/>
      <c r="B17" s="3"/>
      <c r="E17">
        <f t="shared" si="2"/>
        <v>244.99973693325313</v>
      </c>
      <c r="F17">
        <f t="shared" si="1"/>
        <v>596.00000006920413</v>
      </c>
      <c r="G17" s="5">
        <f t="shared" si="3"/>
        <v>-5.2613349373586971E-4</v>
      </c>
      <c r="H17">
        <f t="shared" si="0"/>
        <v>-1.578400481207609E-4</v>
      </c>
    </row>
    <row r="18" spans="1:8" x14ac:dyDescent="0.2">
      <c r="A18" s="2"/>
      <c r="B18" s="3"/>
      <c r="E18">
        <f t="shared" si="2"/>
        <v>244.99989477330126</v>
      </c>
      <c r="F18">
        <f t="shared" si="1"/>
        <v>596.00000001107264</v>
      </c>
      <c r="G18" s="5">
        <f t="shared" si="3"/>
        <v>-2.1045339747161051E-4</v>
      </c>
      <c r="H18">
        <f t="shared" si="0"/>
        <v>-6.3136019241483149E-5</v>
      </c>
    </row>
    <row r="19" spans="1:8" x14ac:dyDescent="0.2">
      <c r="A19" s="2"/>
      <c r="B19" s="3"/>
      <c r="E19">
        <f t="shared" si="2"/>
        <v>244.9999579093205</v>
      </c>
      <c r="F19">
        <f t="shared" si="1"/>
        <v>596.0000000017717</v>
      </c>
      <c r="G19" s="5">
        <f t="shared" si="3"/>
        <v>-8.418135900001289E-5</v>
      </c>
      <c r="H19">
        <f t="shared" si="0"/>
        <v>-2.5254407700003866E-5</v>
      </c>
    </row>
    <row r="20" spans="1:8" x14ac:dyDescent="0.2">
      <c r="A20" s="2"/>
      <c r="B20" s="3"/>
      <c r="E20">
        <f t="shared" si="2"/>
        <v>244.99998316372819</v>
      </c>
      <c r="F20">
        <f t="shared" si="1"/>
        <v>596.00000000028342</v>
      </c>
      <c r="G20" s="5">
        <f t="shared" si="3"/>
        <v>-3.3672543622742523E-5</v>
      </c>
      <c r="H20">
        <f t="shared" si="0"/>
        <v>-1.0101763086822757E-5</v>
      </c>
    </row>
    <row r="21" spans="1:8" x14ac:dyDescent="0.2">
      <c r="A21" s="2"/>
      <c r="B21" s="3"/>
      <c r="E21">
        <f t="shared" si="2"/>
        <v>244.99999326549127</v>
      </c>
      <c r="F21">
        <f t="shared" si="1"/>
        <v>596.00000000004536</v>
      </c>
      <c r="G21" s="5">
        <f t="shared" si="3"/>
        <v>-1.3469017460465693E-5</v>
      </c>
      <c r="H21">
        <f t="shared" si="0"/>
        <v>-4.0407052381397078E-6</v>
      </c>
    </row>
    <row r="22" spans="1:8" x14ac:dyDescent="0.2">
      <c r="A22" s="2"/>
      <c r="B22" s="3"/>
      <c r="E22">
        <f t="shared" si="2"/>
        <v>244.99999730619652</v>
      </c>
      <c r="F22">
        <f t="shared" si="1"/>
        <v>596.00000000000728</v>
      </c>
      <c r="G22" s="5">
        <f t="shared" si="3"/>
        <v>-5.3876069614489097E-6</v>
      </c>
      <c r="H22">
        <f t="shared" si="0"/>
        <v>-1.6162820884346729E-6</v>
      </c>
    </row>
    <row r="23" spans="1:8" x14ac:dyDescent="0.2">
      <c r="A23" s="2"/>
      <c r="B23" s="3"/>
      <c r="E23">
        <f t="shared" si="2"/>
        <v>244.9999989224786</v>
      </c>
      <c r="F23">
        <f t="shared" si="1"/>
        <v>596.00000000000125</v>
      </c>
      <c r="G23" s="5">
        <f t="shared" si="3"/>
        <v>-2.1550428073169314E-6</v>
      </c>
      <c r="H23">
        <f t="shared" si="0"/>
        <v>-6.4651284219507939E-7</v>
      </c>
    </row>
    <row r="24" spans="1:8" x14ac:dyDescent="0.2">
      <c r="A24" s="2"/>
      <c r="B24" s="3"/>
      <c r="E24" s="8">
        <f t="shared" si="2"/>
        <v>244.99999956899143</v>
      </c>
      <c r="F24" s="8">
        <f t="shared" si="1"/>
        <v>596.00000000000011</v>
      </c>
      <c r="G24" s="9">
        <f t="shared" si="3"/>
        <v>-8.6201714566414012E-7</v>
      </c>
      <c r="H24" s="8">
        <f t="shared" si="0"/>
        <v>-2.5860514369924202E-7</v>
      </c>
    </row>
    <row r="25" spans="1:8" x14ac:dyDescent="0.2">
      <c r="A25" s="2"/>
      <c r="B25" s="3"/>
      <c r="E25">
        <f t="shared" si="2"/>
        <v>244.99999982759658</v>
      </c>
      <c r="F25">
        <f t="shared" si="1"/>
        <v>596</v>
      </c>
      <c r="G25" s="5">
        <f t="shared" si="3"/>
        <v>-3.448068355282885E-7</v>
      </c>
      <c r="H25">
        <f t="shared" si="0"/>
        <v>-1.0344205065848655E-7</v>
      </c>
    </row>
    <row r="26" spans="1:8" x14ac:dyDescent="0.2">
      <c r="A26" s="2"/>
      <c r="B26" s="3"/>
      <c r="E26">
        <f t="shared" si="2"/>
        <v>244.99999993103864</v>
      </c>
      <c r="F26">
        <f t="shared" si="1"/>
        <v>595.99999999999989</v>
      </c>
      <c r="G26" s="5">
        <f t="shared" si="3"/>
        <v>-1.3792271147394786E-7</v>
      </c>
      <c r="H26">
        <f t="shared" si="0"/>
        <v>-4.1376813442184356E-8</v>
      </c>
    </row>
    <row r="27" spans="1:8" x14ac:dyDescent="0.2">
      <c r="A27" s="2"/>
      <c r="B27" s="3"/>
      <c r="E27">
        <f t="shared" si="2"/>
        <v>244.99999997241545</v>
      </c>
      <c r="F27">
        <f t="shared" si="1"/>
        <v>596.00000000000011</v>
      </c>
      <c r="G27" s="5">
        <f t="shared" si="3"/>
        <v>-5.5169095958262915E-8</v>
      </c>
      <c r="H27">
        <f t="shared" si="0"/>
        <v>-1.6550728787478874E-8</v>
      </c>
    </row>
    <row r="28" spans="1:8" x14ac:dyDescent="0.2">
      <c r="A28" s="2"/>
      <c r="B28" s="3"/>
      <c r="E28">
        <f>E27-H27</f>
        <v>244.99999998896618</v>
      </c>
      <c r="F28">
        <f t="shared" si="1"/>
        <v>595.99999999999989</v>
      </c>
      <c r="G28" s="5">
        <f>2 * ((E28-$B$2) + (E28-$B$3) + (E28-$B$4) + (E28-$B$5) + (E28-$B$6) + (E28-$B$7)) / 6</f>
        <v>-2.2067638383305166E-8</v>
      </c>
      <c r="H28">
        <f t="shared" si="0"/>
        <v>-6.6202915149915494E-9</v>
      </c>
    </row>
    <row r="29" spans="1:8" x14ac:dyDescent="0.2">
      <c r="A29" s="2"/>
      <c r="B29" s="3"/>
      <c r="E29">
        <f t="shared" ref="E29:E33" si="4">E28-H28</f>
        <v>244.99999999558648</v>
      </c>
      <c r="F29">
        <f t="shared" si="1"/>
        <v>595.99999999999989</v>
      </c>
      <c r="G29" s="5">
        <f t="shared" si="3"/>
        <v>-8.8270439846382942E-9</v>
      </c>
      <c r="H29">
        <f t="shared" si="0"/>
        <v>-2.6481131953914882E-9</v>
      </c>
    </row>
    <row r="30" spans="1:8" x14ac:dyDescent="0.2">
      <c r="A30" s="2"/>
      <c r="B30" s="3"/>
      <c r="E30">
        <f t="shared" si="4"/>
        <v>244.99999999823459</v>
      </c>
      <c r="F30">
        <f t="shared" si="1"/>
        <v>595.99999999999989</v>
      </c>
      <c r="G30" s="5">
        <f t="shared" si="3"/>
        <v>-3.5308289625390898E-9</v>
      </c>
      <c r="H30">
        <f t="shared" si="0"/>
        <v>-1.059248688761727E-9</v>
      </c>
    </row>
    <row r="31" spans="1:8" x14ac:dyDescent="0.2">
      <c r="A31" s="2"/>
      <c r="B31" s="3"/>
      <c r="E31">
        <f t="shared" si="4"/>
        <v>244.99999999929383</v>
      </c>
      <c r="F31">
        <f t="shared" si="1"/>
        <v>596</v>
      </c>
      <c r="G31" s="5">
        <f t="shared" si="3"/>
        <v>-1.4123315850156359E-9</v>
      </c>
      <c r="H31">
        <f t="shared" si="0"/>
        <v>-4.2369947550469074E-10</v>
      </c>
    </row>
    <row r="32" spans="1:8" x14ac:dyDescent="0.2">
      <c r="A32" s="2"/>
      <c r="B32" s="3"/>
      <c r="E32">
        <f t="shared" si="4"/>
        <v>244.99999999971755</v>
      </c>
      <c r="F32">
        <f t="shared" si="1"/>
        <v>596</v>
      </c>
      <c r="G32" s="5">
        <f t="shared" si="3"/>
        <v>-5.6490989663871005E-10</v>
      </c>
      <c r="H32">
        <f t="shared" si="0"/>
        <v>-1.6947296899161302E-10</v>
      </c>
    </row>
    <row r="33" spans="1:8" x14ac:dyDescent="0.2">
      <c r="A33" s="2"/>
      <c r="B33" s="3"/>
      <c r="E33">
        <f t="shared" si="4"/>
        <v>244.99999999988702</v>
      </c>
      <c r="F33">
        <f t="shared" si="1"/>
        <v>595.99999999999989</v>
      </c>
      <c r="G33" s="5">
        <f t="shared" si="3"/>
        <v>-2.2595258997171186E-10</v>
      </c>
      <c r="H33">
        <f t="shared" si="0"/>
        <v>-6.7785776991513558E-11</v>
      </c>
    </row>
    <row r="34" spans="1:8" x14ac:dyDescent="0.2">
      <c r="A34" s="2"/>
      <c r="B34" s="3"/>
      <c r="E34">
        <f>E33-H33</f>
        <v>244.99999999995481</v>
      </c>
      <c r="F34">
        <f t="shared" si="1"/>
        <v>596.00000000000011</v>
      </c>
      <c r="G34" s="5">
        <f>2 * ((E34-$B$2) + (E34-$B$3) + (E34-$B$4) + (E34-$B$5) + (E34-$B$6) + (E34-$B$7)) / 6</f>
        <v>-9.0381035988684744E-11</v>
      </c>
      <c r="H34">
        <f t="shared" si="0"/>
        <v>-2.7114310796605423E-11</v>
      </c>
    </row>
    <row r="35" spans="1:8" x14ac:dyDescent="0.2">
      <c r="A35" s="2"/>
      <c r="B35" s="3"/>
      <c r="E35">
        <f t="shared" ref="E35:E41" si="5">E34-H34</f>
        <v>244.99999999998192</v>
      </c>
      <c r="F35">
        <f t="shared" si="1"/>
        <v>596</v>
      </c>
      <c r="G35" s="5">
        <f t="shared" si="3"/>
        <v>-3.6152414395473897E-11</v>
      </c>
      <c r="H35">
        <f t="shared" si="0"/>
        <v>-1.0845724318642168E-11</v>
      </c>
    </row>
    <row r="36" spans="1:8" x14ac:dyDescent="0.2">
      <c r="A36" s="2"/>
      <c r="B36" s="3"/>
      <c r="E36">
        <f t="shared" si="5"/>
        <v>244.99999999999278</v>
      </c>
      <c r="F36">
        <f t="shared" si="1"/>
        <v>596</v>
      </c>
      <c r="G36" s="5">
        <f t="shared" si="3"/>
        <v>-1.4438228390645236E-11</v>
      </c>
      <c r="H36">
        <f t="shared" si="0"/>
        <v>-4.3314685171935709E-12</v>
      </c>
    </row>
    <row r="37" spans="1:8" x14ac:dyDescent="0.2">
      <c r="A37" s="2"/>
      <c r="B37" s="3"/>
      <c r="E37">
        <f t="shared" si="5"/>
        <v>244.9999999999971</v>
      </c>
      <c r="F37">
        <f t="shared" si="1"/>
        <v>596.00000000000011</v>
      </c>
      <c r="G37" s="5">
        <f t="shared" si="3"/>
        <v>-5.7980287238024175E-12</v>
      </c>
      <c r="H37">
        <f t="shared" si="0"/>
        <v>-1.7394086171407251E-12</v>
      </c>
    </row>
    <row r="38" spans="1:8" x14ac:dyDescent="0.2">
      <c r="A38" s="2"/>
      <c r="B38" s="3"/>
      <c r="E38">
        <f t="shared" si="5"/>
        <v>244.99999999999883</v>
      </c>
      <c r="F38">
        <f t="shared" si="1"/>
        <v>596.00000000000011</v>
      </c>
      <c r="G38" s="5">
        <f t="shared" si="3"/>
        <v>-2.3305801732931286E-12</v>
      </c>
      <c r="H38">
        <f t="shared" si="0"/>
        <v>-6.9917405198793852E-13</v>
      </c>
    </row>
    <row r="39" spans="1:8" x14ac:dyDescent="0.2">
      <c r="A39" s="2"/>
      <c r="B39" s="3"/>
      <c r="E39">
        <f t="shared" si="5"/>
        <v>244.99999999999955</v>
      </c>
      <c r="F39">
        <f t="shared" si="1"/>
        <v>596</v>
      </c>
      <c r="G39" s="5">
        <f t="shared" si="3"/>
        <v>-9.0949470177292824E-13</v>
      </c>
      <c r="H39">
        <f t="shared" si="0"/>
        <v>-2.7284841053187846E-13</v>
      </c>
    </row>
    <row r="40" spans="1:8" x14ac:dyDescent="0.2">
      <c r="A40" s="2"/>
      <c r="B40" s="3"/>
      <c r="E40">
        <f t="shared" si="5"/>
        <v>244.99999999999983</v>
      </c>
      <c r="F40">
        <f t="shared" si="1"/>
        <v>596.00000000000011</v>
      </c>
      <c r="G40" s="5">
        <f t="shared" si="3"/>
        <v>-3.4106051316484809E-13</v>
      </c>
      <c r="H40">
        <f t="shared" si="0"/>
        <v>-1.0231815394945442E-13</v>
      </c>
    </row>
    <row r="41" spans="1:8" x14ac:dyDescent="0.2">
      <c r="A41" s="2"/>
      <c r="B41" s="3"/>
      <c r="E41">
        <f t="shared" si="5"/>
        <v>244.99999999999994</v>
      </c>
      <c r="F41">
        <f t="shared" si="1"/>
        <v>596</v>
      </c>
      <c r="G41" s="5">
        <f t="shared" si="3"/>
        <v>-1.1368683772161603E-13</v>
      </c>
      <c r="H41">
        <f t="shared" si="0"/>
        <v>-3.4106051316484808E-14</v>
      </c>
    </row>
    <row r="42" spans="1:8" x14ac:dyDescent="0.2">
      <c r="A42" s="2"/>
      <c r="B42" s="3"/>
    </row>
    <row r="43" spans="1:8" x14ac:dyDescent="0.2">
      <c r="A43" s="2"/>
      <c r="B43" s="3"/>
    </row>
    <row r="44" spans="1:8" x14ac:dyDescent="0.2">
      <c r="A44" s="2"/>
      <c r="B44" s="3"/>
    </row>
    <row r="45" spans="1:8" x14ac:dyDescent="0.2">
      <c r="A45" s="2"/>
      <c r="B45" s="3"/>
    </row>
    <row r="46" spans="1:8" x14ac:dyDescent="0.2">
      <c r="A46" s="2"/>
      <c r="B46" s="3"/>
    </row>
    <row r="47" spans="1:8" x14ac:dyDescent="0.2">
      <c r="A47" s="2"/>
      <c r="B47" s="3"/>
    </row>
    <row r="48" spans="1:8" x14ac:dyDescent="0.2">
      <c r="A48" s="2"/>
      <c r="B48" s="3"/>
    </row>
    <row r="49" spans="1:2" x14ac:dyDescent="0.2">
      <c r="A49" s="2"/>
      <c r="B4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816E-4DD8-5F47-8BBC-B45A9CABF945}">
  <dimension ref="A1:I49"/>
  <sheetViews>
    <sheetView tabSelected="1" workbookViewId="0"/>
  </sheetViews>
  <sheetFormatPr baseColWidth="10" defaultRowHeight="16" x14ac:dyDescent="0.2"/>
  <cols>
    <col min="1" max="2" width="12.83203125" customWidth="1"/>
    <col min="4" max="5" width="12.83203125" style="2" customWidth="1"/>
    <col min="6" max="6" width="18.83203125" customWidth="1"/>
    <col min="7" max="7" width="18.83203125" style="4" customWidth="1"/>
    <col min="8" max="8" width="20.83203125" style="4" customWidth="1"/>
    <col min="9" max="9" width="20.83203125" customWidth="1"/>
  </cols>
  <sheetData>
    <row r="1" spans="1:9" x14ac:dyDescent="0.2">
      <c r="A1" s="6" t="s">
        <v>16</v>
      </c>
      <c r="B1" s="6" t="s">
        <v>3</v>
      </c>
      <c r="D1" s="11" t="s">
        <v>14</v>
      </c>
      <c r="E1" s="11" t="s">
        <v>5</v>
      </c>
      <c r="F1" s="7" t="s">
        <v>12</v>
      </c>
      <c r="G1" s="7" t="s">
        <v>13</v>
      </c>
      <c r="H1" s="6" t="s">
        <v>8</v>
      </c>
      <c r="I1" s="6" t="s">
        <v>8</v>
      </c>
    </row>
    <row r="2" spans="1:9" x14ac:dyDescent="0.2">
      <c r="A2" s="12">
        <v>0</v>
      </c>
      <c r="B2" s="1">
        <v>200</v>
      </c>
      <c r="D2" s="2">
        <v>0</v>
      </c>
      <c r="E2" s="2">
        <v>0</v>
      </c>
      <c r="F2" s="5">
        <f>(2/6) * ((-$A$2*($B$2 - (D2*$A$2 +E2))) + (-$A$3*($B$3 - (D2*$A$3 +E2))) + (-$A$4*($B$4 - (D2*$A$4 +E2))) + (-$A$5*($B$5 - (D2*$A$5 +E2))) + (-$A$6*($B$6 - (D2*$A$6 +E2))) + (-$A$7*($B$7 - (D2*$A$7 +E2))))</f>
        <v>-275.76666666666665</v>
      </c>
      <c r="G2" s="5">
        <f>(2/6) * ((-1 *($B$2-(D2*$A$2 + E2)))+ (-1 *($B$3-(D2*$A$3 + E2)))+ (-1 *($B$4-(D2*$A$4 + E2)))+ (-1 *($B$5-(D2*$A$5 + E2)))+ (-1 *($B$6-(D2*$A$6 + E2)))+ (-1 *($B$7-(D2*$A$7 + E2))))</f>
        <v>-490</v>
      </c>
      <c r="H2">
        <f>F2*$B$10</f>
        <v>-179.24833333333333</v>
      </c>
      <c r="I2">
        <f>G2*$B$10</f>
        <v>-318.5</v>
      </c>
    </row>
    <row r="3" spans="1:9" x14ac:dyDescent="0.2">
      <c r="A3" s="12">
        <v>0.25</v>
      </c>
      <c r="B3" s="1">
        <v>230</v>
      </c>
      <c r="D3" s="2">
        <f>D2-H2</f>
        <v>179.24833333333333</v>
      </c>
      <c r="E3" s="2">
        <f>E2-I2</f>
        <v>318.5</v>
      </c>
      <c r="F3" s="5">
        <f>(2/6) * ((-$A$2*($B$2 - (D3*$A$2 +E3))) + (-$A$3*($B$3 - (D3*$A$3 +E3))) + (-$A$4*($B$4 - (D3*$A$4 +E3))) + (-$A$5*($B$5 - (D3*$A$5 +E3))) + (-$A$6*($B$6 - (D3*$A$6 +E3))) + (-$A$7*($B$7 - (D3*$A$7 +E3))))</f>
        <v>205.87159722222225</v>
      </c>
      <c r="G3" s="5">
        <f>(2/6) * ((-1 *($B$2-(D3*$A$2 + E3)))+ (-1 *($B$3-(D3*$A$3 + E3)))+ (-1 *($B$4-(D3*$A$4 + E3)))+ (-1 *($B$5-(D3*$A$5 + E3)))+ (-1 *($B$6-(D3*$A$6 + E3)))+ (-1 *($B$7-(D3*$A$7 + E3))))</f>
        <v>338.19822222222223</v>
      </c>
      <c r="H3">
        <f>F3*$B$10</f>
        <v>133.81653819444446</v>
      </c>
      <c r="I3">
        <f>G3*$B$10</f>
        <v>219.82884444444446</v>
      </c>
    </row>
    <row r="4" spans="1:9" x14ac:dyDescent="0.2">
      <c r="A4" s="12">
        <v>0.5</v>
      </c>
      <c r="B4" s="1">
        <v>245</v>
      </c>
      <c r="D4" s="2">
        <f t="shared" ref="D4:D41" si="0">D3-H3</f>
        <v>45.431795138888873</v>
      </c>
      <c r="E4" s="2">
        <f t="shared" ref="E4:E41" si="1">E3-I3</f>
        <v>98.671155555555544</v>
      </c>
      <c r="F4" s="5">
        <f t="shared" ref="F4:F41" si="2">(2/6) * ((-$A$2*($B$2 - (D4*$A$2 +E4))) + (-$A$3*($B$3 - (D4*$A$3 +E4))) + (-$A$4*($B$4 - (D4*$A$4 +E4))) + (-$A$5*($B$5 - (D4*$A$5 +E4))) + (-$A$6*($B$6 - (D4*$A$6 +E4))) + (-$A$7*($B$7 - (D4*$A$7 +E4))))</f>
        <v>-134.55059625578704</v>
      </c>
      <c r="G4" s="5">
        <f t="shared" ref="G4:G41" si="3">(2/6) * ((-1 *($B$2-(D4*$A$2 + E4)))+ (-1 *($B$3-(D4*$A$3 + E4)))+ (-1 *($B$4-(D4*$A$4 + E4)))+ (-1 *($B$5-(D4*$A$5 + E4)))+ (-1 *($B$6-(D4*$A$6 + E4)))+ (-1 *($B$7-(D4*$A$7 + E4))))</f>
        <v>-244.19710740740746</v>
      </c>
      <c r="H4">
        <f t="shared" ref="H4:H41" si="4">F4*$B$10</f>
        <v>-87.457887566261576</v>
      </c>
      <c r="I4">
        <f t="shared" ref="I4:I41" si="5">G4*$B$10</f>
        <v>-158.72811981481485</v>
      </c>
    </row>
    <row r="5" spans="1:9" x14ac:dyDescent="0.2">
      <c r="A5" s="12">
        <v>0.65</v>
      </c>
      <c r="B5" s="1">
        <v>274</v>
      </c>
      <c r="D5" s="2">
        <f t="shared" si="0"/>
        <v>132.88968270515045</v>
      </c>
      <c r="E5" s="2">
        <f t="shared" si="1"/>
        <v>257.39927537037039</v>
      </c>
      <c r="F5" s="5">
        <f t="shared" si="2"/>
        <v>103.99689253663919</v>
      </c>
      <c r="G5" s="5">
        <f t="shared" si="3"/>
        <v>166.54754562623461</v>
      </c>
      <c r="H5">
        <f t="shared" si="4"/>
        <v>67.597980148815481</v>
      </c>
      <c r="I5">
        <f t="shared" si="5"/>
        <v>108.2559046570525</v>
      </c>
    </row>
    <row r="6" spans="1:9" x14ac:dyDescent="0.2">
      <c r="A6" s="12">
        <v>0.8</v>
      </c>
      <c r="B6" s="1">
        <v>259</v>
      </c>
      <c r="D6" s="2">
        <f t="shared" si="0"/>
        <v>65.291702556334968</v>
      </c>
      <c r="E6" s="2">
        <f t="shared" si="1"/>
        <v>149.14337071331789</v>
      </c>
      <c r="F6" s="5">
        <f t="shared" si="2"/>
        <v>-64.991140048695726</v>
      </c>
      <c r="G6" s="5">
        <f t="shared" si="3"/>
        <v>-122.06877584660693</v>
      </c>
      <c r="H6">
        <f t="shared" si="4"/>
        <v>-42.244241031652223</v>
      </c>
      <c r="I6">
        <f t="shared" si="5"/>
        <v>-79.344704300294509</v>
      </c>
    </row>
    <row r="7" spans="1:9" x14ac:dyDescent="0.2">
      <c r="A7" s="12">
        <v>1</v>
      </c>
      <c r="B7" s="1">
        <v>262</v>
      </c>
      <c r="D7" s="2">
        <f t="shared" si="0"/>
        <v>107.53594358798719</v>
      </c>
      <c r="E7" s="2">
        <f t="shared" si="1"/>
        <v>228.48807501361239</v>
      </c>
      <c r="F7" s="5">
        <f t="shared" si="2"/>
        <v>53.086568688343064</v>
      </c>
      <c r="G7" s="5">
        <f t="shared" si="3"/>
        <v>81.681156521077781</v>
      </c>
      <c r="H7">
        <f t="shared" si="4"/>
        <v>34.50626964742299</v>
      </c>
      <c r="I7">
        <f t="shared" si="5"/>
        <v>53.092751738700557</v>
      </c>
    </row>
    <row r="8" spans="1:9" x14ac:dyDescent="0.2">
      <c r="D8" s="2">
        <f t="shared" si="0"/>
        <v>73.029673940564209</v>
      </c>
      <c r="E8" s="2">
        <f t="shared" si="1"/>
        <v>175.39532327491185</v>
      </c>
      <c r="F8" s="5">
        <f t="shared" si="2"/>
        <v>-30.863163303814037</v>
      </c>
      <c r="G8" s="5">
        <f t="shared" si="3"/>
        <v>-61.311034580241156</v>
      </c>
      <c r="H8">
        <f t="shared" si="4"/>
        <v>-20.061056147479125</v>
      </c>
      <c r="I8">
        <f t="shared" si="5"/>
        <v>-39.852172477156749</v>
      </c>
    </row>
    <row r="9" spans="1:9" x14ac:dyDescent="0.2">
      <c r="A9" s="6"/>
      <c r="B9" s="6"/>
      <c r="D9" s="2">
        <f t="shared" si="0"/>
        <v>93.09073008804333</v>
      </c>
      <c r="E9" s="2">
        <f t="shared" si="1"/>
        <v>215.2474957520686</v>
      </c>
      <c r="F9" s="5">
        <f t="shared" si="2"/>
        <v>27.527490121907494</v>
      </c>
      <c r="G9" s="5">
        <f t="shared" si="3"/>
        <v>39.791770264716774</v>
      </c>
      <c r="H9">
        <f t="shared" si="4"/>
        <v>17.89286857923987</v>
      </c>
      <c r="I9">
        <f t="shared" si="5"/>
        <v>25.864650672065903</v>
      </c>
    </row>
    <row r="10" spans="1:9" x14ac:dyDescent="0.2">
      <c r="A10" s="6" t="s">
        <v>4</v>
      </c>
      <c r="B10" s="10">
        <v>0.65</v>
      </c>
      <c r="D10" s="2">
        <f t="shared" si="0"/>
        <v>75.197861508803456</v>
      </c>
      <c r="E10" s="2">
        <f t="shared" si="1"/>
        <v>189.38284508000271</v>
      </c>
      <c r="F10" s="5">
        <f t="shared" si="2"/>
        <v>-14.226658220194375</v>
      </c>
      <c r="G10" s="5">
        <f t="shared" si="3"/>
        <v>-31.023257563937563</v>
      </c>
      <c r="H10">
        <f t="shared" si="4"/>
        <v>-9.2473278431263441</v>
      </c>
      <c r="I10">
        <f t="shared" si="5"/>
        <v>-20.165117416559415</v>
      </c>
    </row>
    <row r="11" spans="1:9" x14ac:dyDescent="0.2">
      <c r="B11">
        <v>9.9999999999999995E-8</v>
      </c>
      <c r="D11" s="2">
        <f t="shared" si="0"/>
        <v>84.445189351929798</v>
      </c>
      <c r="E11" s="2">
        <f t="shared" si="1"/>
        <v>209.54796249656212</v>
      </c>
      <c r="F11" s="5">
        <f t="shared" si="2"/>
        <v>14.603601566610687</v>
      </c>
      <c r="G11" s="5">
        <f t="shared" si="3"/>
        <v>19.17079363518269</v>
      </c>
      <c r="H11">
        <f t="shared" si="4"/>
        <v>9.4923410182969459</v>
      </c>
      <c r="I11">
        <f t="shared" si="5"/>
        <v>12.461015862868749</v>
      </c>
    </row>
    <row r="12" spans="1:9" x14ac:dyDescent="0.2">
      <c r="B12">
        <v>0.1</v>
      </c>
      <c r="D12" s="2">
        <f t="shared" si="0"/>
        <v>74.952848333632858</v>
      </c>
      <c r="E12" s="2">
        <f t="shared" si="1"/>
        <v>197.08694663369337</v>
      </c>
      <c r="F12" s="5">
        <f t="shared" si="2"/>
        <v>-6.2029186599343875</v>
      </c>
      <c r="G12" s="5">
        <f t="shared" si="3"/>
        <v>-15.876401843404864</v>
      </c>
      <c r="H12">
        <f t="shared" si="4"/>
        <v>-4.0318971289573522</v>
      </c>
      <c r="I12">
        <f t="shared" si="5"/>
        <v>-10.319661198213161</v>
      </c>
    </row>
    <row r="13" spans="1:9" x14ac:dyDescent="0.2">
      <c r="A13" s="2" t="s">
        <v>10</v>
      </c>
      <c r="B13">
        <v>0.3</v>
      </c>
      <c r="D13" s="2">
        <f t="shared" si="0"/>
        <v>78.984745462590212</v>
      </c>
      <c r="E13" s="2">
        <f t="shared" si="1"/>
        <v>207.40660783190654</v>
      </c>
      <c r="F13" s="5">
        <f t="shared" si="2"/>
        <v>7.9966385119175616</v>
      </c>
      <c r="G13" s="5">
        <f t="shared" si="3"/>
        <v>9.0636108239093094</v>
      </c>
      <c r="H13">
        <f t="shared" si="4"/>
        <v>5.1978150327464148</v>
      </c>
      <c r="I13">
        <f t="shared" si="5"/>
        <v>5.8913470355410515</v>
      </c>
    </row>
    <row r="14" spans="1:9" x14ac:dyDescent="0.2">
      <c r="A14" s="2" t="s">
        <v>11</v>
      </c>
      <c r="B14">
        <v>0.9</v>
      </c>
      <c r="D14" s="2">
        <f t="shared" si="0"/>
        <v>73.786930429843792</v>
      </c>
      <c r="E14" s="2">
        <f t="shared" si="1"/>
        <v>201.51526079636548</v>
      </c>
      <c r="F14" s="5">
        <f t="shared" si="2"/>
        <v>-2.4024018935838178</v>
      </c>
      <c r="G14" s="5">
        <f t="shared" si="3"/>
        <v>-8.263419282102328</v>
      </c>
      <c r="H14">
        <f t="shared" si="4"/>
        <v>-1.5615612308294817</v>
      </c>
      <c r="I14">
        <f t="shared" si="5"/>
        <v>-5.3712225333665131</v>
      </c>
    </row>
    <row r="15" spans="1:9" x14ac:dyDescent="0.2">
      <c r="A15" s="2" t="s">
        <v>9</v>
      </c>
      <c r="B15">
        <v>0.98</v>
      </c>
      <c r="D15" s="2">
        <f t="shared" si="0"/>
        <v>75.348491660673275</v>
      </c>
      <c r="E15" s="2">
        <f t="shared" si="1"/>
        <v>206.88648332973199</v>
      </c>
      <c r="F15" s="5">
        <f t="shared" si="2"/>
        <v>4.5631381164137927</v>
      </c>
      <c r="G15" s="5">
        <f t="shared" si="3"/>
        <v>4.1446910975154667</v>
      </c>
      <c r="H15">
        <f t="shared" si="4"/>
        <v>2.9660397756689654</v>
      </c>
      <c r="I15">
        <f t="shared" si="5"/>
        <v>2.6940492133850533</v>
      </c>
    </row>
    <row r="16" spans="1:9" x14ac:dyDescent="0.2">
      <c r="B16" s="3">
        <v>1</v>
      </c>
      <c r="D16" s="2">
        <f t="shared" si="0"/>
        <v>72.382451885004315</v>
      </c>
      <c r="E16" s="2">
        <f t="shared" si="1"/>
        <v>204.19243411634693</v>
      </c>
      <c r="F16" s="5">
        <f t="shared" si="2"/>
        <v>-0.65862920026818605</v>
      </c>
      <c r="G16" s="5">
        <f t="shared" si="3"/>
        <v>-4.4071830899681945</v>
      </c>
      <c r="H16">
        <f t="shared" si="4"/>
        <v>-0.42810898017432097</v>
      </c>
      <c r="I16">
        <f t="shared" si="5"/>
        <v>-2.8646690084793267</v>
      </c>
    </row>
    <row r="17" spans="1:9" x14ac:dyDescent="0.2">
      <c r="A17" s="2"/>
      <c r="B17" s="3"/>
      <c r="D17" s="2">
        <f t="shared" si="0"/>
        <v>72.81056086517863</v>
      </c>
      <c r="E17" s="2">
        <f t="shared" si="1"/>
        <v>207.05710312482626</v>
      </c>
      <c r="F17" s="5">
        <f t="shared" si="2"/>
        <v>2.7359373514144161</v>
      </c>
      <c r="G17" s="5">
        <f t="shared" si="3"/>
        <v>1.7788045058430459</v>
      </c>
      <c r="H17">
        <f t="shared" si="4"/>
        <v>1.7783592784193705</v>
      </c>
      <c r="I17">
        <f t="shared" si="5"/>
        <v>1.1562229287979799</v>
      </c>
    </row>
    <row r="18" spans="1:9" x14ac:dyDescent="0.2">
      <c r="A18" s="2"/>
      <c r="B18" s="3"/>
      <c r="D18" s="2">
        <f t="shared" si="0"/>
        <v>71.032201586759257</v>
      </c>
      <c r="E18" s="2">
        <f t="shared" si="1"/>
        <v>205.90088019602828</v>
      </c>
      <c r="F18" s="5">
        <f t="shared" si="2"/>
        <v>9.4765131947918718E-2</v>
      </c>
      <c r="G18" s="5">
        <f t="shared" si="3"/>
        <v>-2.4305579154002239</v>
      </c>
      <c r="H18">
        <f t="shared" si="4"/>
        <v>6.159733576614717E-2</v>
      </c>
      <c r="I18">
        <f t="shared" si="5"/>
        <v>-1.5798626450101456</v>
      </c>
    </row>
    <row r="19" spans="1:9" x14ac:dyDescent="0.2">
      <c r="A19" s="2" t="s">
        <v>15</v>
      </c>
      <c r="B19" s="3"/>
      <c r="D19" s="2">
        <f t="shared" si="0"/>
        <v>70.970604250993105</v>
      </c>
      <c r="E19" s="2">
        <f t="shared" si="1"/>
        <v>207.48074284103842</v>
      </c>
      <c r="F19" s="5">
        <f t="shared" si="2"/>
        <v>1.7311873958105217</v>
      </c>
      <c r="G19" s="5">
        <f t="shared" si="3"/>
        <v>0.66346354980281785</v>
      </c>
      <c r="H19">
        <f t="shared" si="4"/>
        <v>1.1252718072768391</v>
      </c>
      <c r="I19">
        <f t="shared" si="5"/>
        <v>0.43125130737183159</v>
      </c>
    </row>
    <row r="20" spans="1:9" x14ac:dyDescent="0.2">
      <c r="A20" s="2">
        <v>800</v>
      </c>
      <c r="B20" s="3"/>
      <c r="D20" s="2">
        <f t="shared" si="0"/>
        <v>69.845332443716259</v>
      </c>
      <c r="E20" s="2">
        <f t="shared" si="1"/>
        <v>207.04949153366658</v>
      </c>
      <c r="F20" s="5">
        <f t="shared" si="2"/>
        <v>0.38034582051972343</v>
      </c>
      <c r="G20" s="5">
        <f t="shared" si="3"/>
        <v>-1.3993289927028247</v>
      </c>
      <c r="H20">
        <f t="shared" si="4"/>
        <v>0.24722478333782025</v>
      </c>
      <c r="I20">
        <f t="shared" si="5"/>
        <v>-0.90956384525683609</v>
      </c>
    </row>
    <row r="21" spans="1:9" x14ac:dyDescent="0.2">
      <c r="A21" s="2">
        <v>950</v>
      </c>
      <c r="B21" s="3"/>
      <c r="D21" s="2">
        <f t="shared" si="0"/>
        <v>69.598107660378446</v>
      </c>
      <c r="E21" s="2">
        <f t="shared" si="1"/>
        <v>207.95905537892341</v>
      </c>
      <c r="F21" s="5">
        <f t="shared" si="2"/>
        <v>1.1548276353178981</v>
      </c>
      <c r="G21" s="5">
        <f t="shared" si="3"/>
        <v>0.15609226225048661</v>
      </c>
      <c r="H21">
        <f t="shared" si="4"/>
        <v>0.75063796295663376</v>
      </c>
      <c r="I21">
        <f t="shared" si="5"/>
        <v>0.1014599704628163</v>
      </c>
    </row>
    <row r="22" spans="1:9" x14ac:dyDescent="0.2">
      <c r="A22" s="2">
        <v>1040</v>
      </c>
      <c r="B22" s="3"/>
      <c r="D22" s="2">
        <f t="shared" si="0"/>
        <v>68.847469697421815</v>
      </c>
      <c r="E22" s="2">
        <f t="shared" si="1"/>
        <v>207.85759540846058</v>
      </c>
      <c r="F22" s="5">
        <f t="shared" si="2"/>
        <v>0.45234861281689831</v>
      </c>
      <c r="G22" s="5">
        <f t="shared" si="3"/>
        <v>-0.84750817249555621</v>
      </c>
      <c r="H22">
        <f t="shared" si="4"/>
        <v>0.29402659833098393</v>
      </c>
      <c r="I22">
        <f t="shared" si="5"/>
        <v>-0.55088031212211153</v>
      </c>
    </row>
    <row r="23" spans="1:9" x14ac:dyDescent="0.2">
      <c r="A23" s="2">
        <v>1120</v>
      </c>
      <c r="B23" s="3"/>
      <c r="D23" s="2">
        <f t="shared" si="0"/>
        <v>68.553443099090828</v>
      </c>
      <c r="E23" s="2">
        <f t="shared" si="1"/>
        <v>208.40847572058269</v>
      </c>
      <c r="F23" s="5">
        <f t="shared" si="2"/>
        <v>0.80718322206844739</v>
      </c>
      <c r="G23" s="5">
        <f t="shared" si="3"/>
        <v>-5.9375919804400226E-2</v>
      </c>
      <c r="H23">
        <f t="shared" si="4"/>
        <v>0.52466909434449083</v>
      </c>
      <c r="I23">
        <f t="shared" si="5"/>
        <v>-3.8594347872860146E-2</v>
      </c>
    </row>
    <row r="24" spans="1:9" x14ac:dyDescent="0.2">
      <c r="A24" s="2">
        <v>1250</v>
      </c>
      <c r="B24" s="3"/>
      <c r="D24" s="2">
        <f t="shared" si="0"/>
        <v>68.028774004746339</v>
      </c>
      <c r="E24" s="2">
        <f t="shared" si="1"/>
        <v>208.44707006845556</v>
      </c>
      <c r="F24" s="5">
        <f t="shared" si="2"/>
        <v>0.43298749344343845</v>
      </c>
      <c r="G24" s="5">
        <f t="shared" si="3"/>
        <v>-0.54183425802613283</v>
      </c>
      <c r="H24">
        <f t="shared" si="4"/>
        <v>0.28144187073823501</v>
      </c>
      <c r="I24">
        <f t="shared" si="5"/>
        <v>-0.35219226771698636</v>
      </c>
    </row>
    <row r="25" spans="1:9" x14ac:dyDescent="0.2">
      <c r="A25" s="2">
        <v>1350</v>
      </c>
      <c r="B25" s="3"/>
      <c r="D25" s="2">
        <f t="shared" si="0"/>
        <v>67.747332134008104</v>
      </c>
      <c r="E25" s="2">
        <f t="shared" si="1"/>
        <v>208.79926233617255</v>
      </c>
      <c r="F25" s="5">
        <f t="shared" si="2"/>
        <v>0.5858510980071252</v>
      </c>
      <c r="G25" s="5">
        <f t="shared" si="3"/>
        <v>-0.1376543847129407</v>
      </c>
      <c r="H25">
        <f t="shared" si="4"/>
        <v>0.38080321370463138</v>
      </c>
      <c r="I25">
        <f t="shared" si="5"/>
        <v>-8.9475350063411452E-2</v>
      </c>
    </row>
    <row r="26" spans="1:9" x14ac:dyDescent="0.2">
      <c r="A26" s="2"/>
      <c r="B26" s="3"/>
      <c r="D26" s="2">
        <f t="shared" si="0"/>
        <v>67.366528920303466</v>
      </c>
      <c r="E26" s="2">
        <f t="shared" si="1"/>
        <v>208.88873768623597</v>
      </c>
      <c r="F26" s="5">
        <f t="shared" si="2"/>
        <v>0.37982226055860835</v>
      </c>
      <c r="G26" s="5">
        <f t="shared" si="3"/>
        <v>-0.36489377920436061</v>
      </c>
      <c r="H26">
        <f t="shared" si="4"/>
        <v>0.24688446936309544</v>
      </c>
      <c r="I26">
        <f t="shared" si="5"/>
        <v>-0.23718095648283441</v>
      </c>
    </row>
    <row r="27" spans="1:9" x14ac:dyDescent="0.2">
      <c r="A27" s="2"/>
      <c r="B27" s="3"/>
      <c r="D27" s="2">
        <f t="shared" si="0"/>
        <v>67.11964445094037</v>
      </c>
      <c r="E27" s="2">
        <f t="shared" si="1"/>
        <v>209.1259186427188</v>
      </c>
      <c r="F27" s="5">
        <f t="shared" si="2"/>
        <v>0.43736507589450407</v>
      </c>
      <c r="G27" s="5">
        <f t="shared" si="3"/>
        <v>-0.15387530022600987</v>
      </c>
      <c r="H27">
        <f t="shared" si="4"/>
        <v>0.28428729933142766</v>
      </c>
      <c r="I27">
        <f t="shared" si="5"/>
        <v>-0.10001894514690642</v>
      </c>
    </row>
    <row r="28" spans="1:9" x14ac:dyDescent="0.2">
      <c r="A28" s="2"/>
      <c r="B28" s="3"/>
      <c r="D28" s="2">
        <f t="shared" si="0"/>
        <v>66.835357151608946</v>
      </c>
      <c r="E28" s="2">
        <f t="shared" si="1"/>
        <v>209.2259375878657</v>
      </c>
      <c r="F28" s="5">
        <f t="shared" si="2"/>
        <v>0.31899117208049194</v>
      </c>
      <c r="G28" s="5">
        <f t="shared" si="3"/>
        <v>-0.25707719588572786</v>
      </c>
      <c r="H28">
        <f t="shared" si="4"/>
        <v>0.20734426185231977</v>
      </c>
      <c r="I28">
        <f t="shared" si="5"/>
        <v>-0.1671001773257231</v>
      </c>
    </row>
    <row r="29" spans="1:9" x14ac:dyDescent="0.2">
      <c r="A29" s="2"/>
      <c r="B29" s="3"/>
      <c r="D29" s="2">
        <f t="shared" si="0"/>
        <v>66.628012889756633</v>
      </c>
      <c r="E29" s="2">
        <f t="shared" si="1"/>
        <v>209.39303776519142</v>
      </c>
      <c r="F29" s="5">
        <f t="shared" si="2"/>
        <v>0.33308382059485631</v>
      </c>
      <c r="G29" s="5">
        <f t="shared" si="3"/>
        <v>-0.14404405387674046</v>
      </c>
      <c r="H29">
        <f t="shared" si="4"/>
        <v>0.21650448338665659</v>
      </c>
      <c r="I29">
        <f t="shared" si="5"/>
        <v>-9.3628635019881307E-2</v>
      </c>
    </row>
    <row r="30" spans="1:9" x14ac:dyDescent="0.2">
      <c r="A30" s="2"/>
      <c r="B30" s="3"/>
      <c r="D30" s="2">
        <f t="shared" si="0"/>
        <v>66.411508406369975</v>
      </c>
      <c r="E30" s="2">
        <f t="shared" si="1"/>
        <v>209.48666640021131</v>
      </c>
      <c r="F30" s="5">
        <f t="shared" si="2"/>
        <v>0.26155498193495674</v>
      </c>
      <c r="G30" s="5">
        <f t="shared" si="3"/>
        <v>-0.18772489944941145</v>
      </c>
      <c r="H30">
        <f t="shared" si="4"/>
        <v>0.17001073825772189</v>
      </c>
      <c r="I30">
        <f t="shared" si="5"/>
        <v>-0.12202118464211745</v>
      </c>
    </row>
    <row r="31" spans="1:9" x14ac:dyDescent="0.2">
      <c r="A31" s="2"/>
      <c r="B31" s="3"/>
      <c r="D31" s="2">
        <f t="shared" si="0"/>
        <v>66.24149766811226</v>
      </c>
      <c r="E31" s="2">
        <f t="shared" si="1"/>
        <v>209.60868758485341</v>
      </c>
      <c r="F31" s="5">
        <f t="shared" si="2"/>
        <v>0.2571190777658412</v>
      </c>
      <c r="G31" s="5">
        <f t="shared" si="3"/>
        <v>-0.12502731764010377</v>
      </c>
      <c r="H31">
        <f t="shared" si="4"/>
        <v>0.16712740054779679</v>
      </c>
      <c r="I31">
        <f t="shared" si="5"/>
        <v>-8.1267756466067459E-2</v>
      </c>
    </row>
    <row r="32" spans="1:9" x14ac:dyDescent="0.2">
      <c r="A32" s="2"/>
      <c r="B32" s="3"/>
      <c r="D32" s="2">
        <f t="shared" si="0"/>
        <v>66.074370267564461</v>
      </c>
      <c r="E32" s="2">
        <f t="shared" si="1"/>
        <v>209.68995534131949</v>
      </c>
      <c r="F32" s="5">
        <f t="shared" si="2"/>
        <v>0.21149549256266492</v>
      </c>
      <c r="G32" s="5">
        <f t="shared" si="3"/>
        <v>-0.14076103195891201</v>
      </c>
      <c r="H32">
        <f t="shared" si="4"/>
        <v>0.13747207016573221</v>
      </c>
      <c r="I32">
        <f t="shared" si="5"/>
        <v>-9.1494670773292819E-2</v>
      </c>
    </row>
    <row r="33" spans="1:9" x14ac:dyDescent="0.2">
      <c r="A33" s="2"/>
      <c r="B33" s="3"/>
      <c r="D33" s="2">
        <f t="shared" si="0"/>
        <v>65.936898197398733</v>
      </c>
      <c r="E33" s="2">
        <f t="shared" si="1"/>
        <v>209.78145001209279</v>
      </c>
      <c r="F33" s="5">
        <f t="shared" si="2"/>
        <v>0.20025775250631028</v>
      </c>
      <c r="G33" s="5">
        <f t="shared" si="3"/>
        <v>-0.10440856525576692</v>
      </c>
      <c r="H33">
        <f t="shared" si="4"/>
        <v>0.1301675391291017</v>
      </c>
      <c r="I33">
        <f t="shared" si="5"/>
        <v>-6.7865567416248496E-2</v>
      </c>
    </row>
    <row r="34" spans="1:9" x14ac:dyDescent="0.2">
      <c r="A34" s="2"/>
      <c r="B34" s="3"/>
      <c r="D34" s="2">
        <f t="shared" si="0"/>
        <v>65.806730658269629</v>
      </c>
      <c r="E34" s="2">
        <f t="shared" si="1"/>
        <v>209.84931557950904</v>
      </c>
      <c r="F34" s="5">
        <f t="shared" si="2"/>
        <v>0.16959838927311566</v>
      </c>
      <c r="G34" s="5">
        <f t="shared" si="3"/>
        <v>-0.10752280549429352</v>
      </c>
      <c r="H34">
        <f t="shared" si="4"/>
        <v>0.11023895302752518</v>
      </c>
      <c r="I34">
        <f t="shared" si="5"/>
        <v>-6.9889823571290796E-2</v>
      </c>
    </row>
    <row r="35" spans="1:9" x14ac:dyDescent="0.2">
      <c r="A35" s="2"/>
      <c r="B35" s="3"/>
      <c r="D35" s="2">
        <f t="shared" si="0"/>
        <v>65.69649170524211</v>
      </c>
      <c r="E35" s="2">
        <f t="shared" si="1"/>
        <v>209.91920540308033</v>
      </c>
      <c r="F35" s="5">
        <f t="shared" si="2"/>
        <v>0.15687502993568181</v>
      </c>
      <c r="G35" s="5">
        <f t="shared" si="3"/>
        <v>-8.533137491443199E-2</v>
      </c>
      <c r="H35">
        <f t="shared" si="4"/>
        <v>0.10196876945819318</v>
      </c>
      <c r="I35">
        <f t="shared" si="5"/>
        <v>-5.5465393694380798E-2</v>
      </c>
    </row>
    <row r="36" spans="1:9" x14ac:dyDescent="0.2">
      <c r="A36" s="2"/>
      <c r="B36" s="3"/>
      <c r="D36" s="2">
        <f t="shared" si="0"/>
        <v>65.594522935783914</v>
      </c>
      <c r="E36" s="2">
        <f t="shared" si="1"/>
        <v>209.97467079677472</v>
      </c>
      <c r="F36" s="5">
        <f t="shared" si="2"/>
        <v>0.13531284072195918</v>
      </c>
      <c r="G36" s="5">
        <f t="shared" si="3"/>
        <v>-8.3167274947726355E-2</v>
      </c>
      <c r="H36">
        <f t="shared" si="4"/>
        <v>8.7953346469273469E-2</v>
      </c>
      <c r="I36">
        <f t="shared" si="5"/>
        <v>-5.4058728716022131E-2</v>
      </c>
    </row>
    <row r="37" spans="1:9" x14ac:dyDescent="0.2">
      <c r="A37" s="2"/>
      <c r="B37" s="3"/>
      <c r="D37" s="2">
        <f t="shared" si="0"/>
        <v>65.506569589314637</v>
      </c>
      <c r="E37" s="2">
        <f t="shared" si="1"/>
        <v>210.02872952549075</v>
      </c>
      <c r="F37" s="5">
        <f t="shared" si="2"/>
        <v>0.12334575206421761</v>
      </c>
      <c r="G37" s="5">
        <f t="shared" si="3"/>
        <v>-6.886672041623379E-2</v>
      </c>
      <c r="H37">
        <f t="shared" si="4"/>
        <v>8.017473884174145E-2</v>
      </c>
      <c r="I37">
        <f t="shared" si="5"/>
        <v>-4.4763368270551968E-2</v>
      </c>
    </row>
    <row r="38" spans="1:9" x14ac:dyDescent="0.2">
      <c r="A38" s="2"/>
      <c r="B38" s="3"/>
      <c r="D38" s="2">
        <f t="shared" si="0"/>
        <v>65.426394850472889</v>
      </c>
      <c r="E38" s="2">
        <f t="shared" si="1"/>
        <v>210.07349289376131</v>
      </c>
      <c r="F38" s="5">
        <f t="shared" si="2"/>
        <v>0.1076216766364535</v>
      </c>
      <c r="G38" s="5">
        <f t="shared" si="3"/>
        <v>-6.4859705306275828E-2</v>
      </c>
      <c r="H38">
        <f t="shared" si="4"/>
        <v>6.9954089813694775E-2</v>
      </c>
      <c r="I38">
        <f t="shared" si="5"/>
        <v>-4.2158808449079287E-2</v>
      </c>
    </row>
    <row r="39" spans="1:9" x14ac:dyDescent="0.2">
      <c r="A39" s="2"/>
      <c r="B39" s="3"/>
      <c r="D39" s="2">
        <f t="shared" si="0"/>
        <v>65.356440760659197</v>
      </c>
      <c r="E39" s="2">
        <f t="shared" si="1"/>
        <v>210.11565170221039</v>
      </c>
      <c r="F39" s="5">
        <f t="shared" si="2"/>
        <v>9.7210751212936458E-2</v>
      </c>
      <c r="G39" s="5">
        <f t="shared" si="3"/>
        <v>-5.5159784209422469E-2</v>
      </c>
      <c r="H39">
        <f t="shared" si="4"/>
        <v>6.3186988288408699E-2</v>
      </c>
      <c r="I39">
        <f t="shared" si="5"/>
        <v>-3.5853859736124608E-2</v>
      </c>
    </row>
    <row r="40" spans="1:9" x14ac:dyDescent="0.2">
      <c r="A40" s="2"/>
      <c r="B40" s="3"/>
      <c r="D40" s="2">
        <f t="shared" si="0"/>
        <v>65.29325377237079</v>
      </c>
      <c r="E40" s="2">
        <f t="shared" si="1"/>
        <v>210.15150556194652</v>
      </c>
      <c r="F40" s="5">
        <f t="shared" si="2"/>
        <v>8.5431835869838338E-2</v>
      </c>
      <c r="G40" s="5">
        <f t="shared" si="3"/>
        <v>-5.085151891143861E-2</v>
      </c>
      <c r="H40">
        <f t="shared" si="4"/>
        <v>5.5530693315394924E-2</v>
      </c>
      <c r="I40">
        <f t="shared" si="5"/>
        <v>-3.3053487292435096E-2</v>
      </c>
    </row>
    <row r="41" spans="1:9" x14ac:dyDescent="0.2">
      <c r="A41" s="2"/>
      <c r="B41" s="3"/>
      <c r="D41" s="2">
        <f t="shared" si="0"/>
        <v>65.237723079055399</v>
      </c>
      <c r="E41" s="2">
        <f t="shared" si="1"/>
        <v>210.18455904923897</v>
      </c>
      <c r="F41" s="5">
        <f t="shared" si="2"/>
        <v>7.6727090107086809E-2</v>
      </c>
      <c r="G41" s="5">
        <f t="shared" si="3"/>
        <v>-4.3977283862972172E-2</v>
      </c>
      <c r="H41">
        <f t="shared" si="4"/>
        <v>4.987260856960643E-2</v>
      </c>
      <c r="I41">
        <f t="shared" si="5"/>
        <v>-2.8585234510931912E-2</v>
      </c>
    </row>
    <row r="42" spans="1:9" x14ac:dyDescent="0.2">
      <c r="A42" s="2"/>
      <c r="B42" s="3"/>
    </row>
    <row r="43" spans="1:9" x14ac:dyDescent="0.2">
      <c r="A43" s="2"/>
      <c r="B43" s="3"/>
    </row>
    <row r="44" spans="1:9" x14ac:dyDescent="0.2">
      <c r="A44" s="2"/>
      <c r="B44" s="3"/>
    </row>
    <row r="45" spans="1:9" x14ac:dyDescent="0.2">
      <c r="A45" s="2"/>
      <c r="B45" s="3"/>
    </row>
    <row r="46" spans="1:9" x14ac:dyDescent="0.2">
      <c r="A46" s="2"/>
      <c r="B46" s="3"/>
    </row>
    <row r="47" spans="1:9" x14ac:dyDescent="0.2">
      <c r="A47" s="2"/>
      <c r="B47" s="3"/>
    </row>
    <row r="48" spans="1:9" x14ac:dyDescent="0.2">
      <c r="A48" s="2"/>
      <c r="B48" s="3"/>
    </row>
    <row r="49" spans="1:2" x14ac:dyDescent="0.2">
      <c r="A49" s="2"/>
      <c r="B4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Gradient Descent</vt:lpstr>
      <vt:lpstr>M +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2022-12-15T20:34:22Z</dcterms:created>
  <dcterms:modified xsi:type="dcterms:W3CDTF">2022-12-16T21:14:41Z</dcterms:modified>
</cp:coreProperties>
</file>