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pluebbert/NetBeansProjects/PDFtoExcel-alex-revision/"/>
    </mc:Choice>
  </mc:AlternateContent>
  <bookViews>
    <workbookView xWindow="0" yWindow="460" windowWidth="28800" windowHeight="15940" tabRatio="500" activeTab="1"/>
  </bookViews>
  <sheets>
    <sheet name="Sheet1" sheetId="1" r:id="rId1"/>
    <sheet name="Monomer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8" i="1" l="1"/>
  <c r="O57" i="1"/>
  <c r="N57" i="1"/>
  <c r="P36" i="1"/>
  <c r="R36" i="1"/>
  <c r="N36" i="1"/>
  <c r="T36" i="1"/>
  <c r="S35" i="1"/>
  <c r="R35" i="1"/>
  <c r="Q35" i="1"/>
  <c r="P35" i="1"/>
  <c r="O35" i="1"/>
  <c r="N35" i="1"/>
  <c r="H50" i="1"/>
  <c r="H56" i="1"/>
  <c r="G50" i="1"/>
  <c r="G56" i="1"/>
  <c r="F50" i="1"/>
  <c r="F56" i="1"/>
  <c r="E50" i="1"/>
  <c r="E56" i="1"/>
  <c r="G37" i="1"/>
  <c r="H37" i="1"/>
  <c r="F37" i="1"/>
  <c r="E37" i="1"/>
</calcChain>
</file>

<file path=xl/sharedStrings.xml><?xml version="1.0" encoding="utf-8"?>
<sst xmlns="http://schemas.openxmlformats.org/spreadsheetml/2006/main" count="599" uniqueCount="140">
  <si>
    <t xml:space="preserve">7  Li  [ No Gas ] </t>
  </si>
  <si>
    <t xml:space="preserve">9  Be  [ H2 ] </t>
  </si>
  <si>
    <t xml:space="preserve">9  Be  [ Copy H2 ] </t>
  </si>
  <si>
    <t xml:space="preserve">23  Na  [ H2 ] </t>
  </si>
  <si>
    <t xml:space="preserve">23  Na  [ Copy H2 ] </t>
  </si>
  <si>
    <t xml:space="preserve">24  Mg  [ H2 ] </t>
  </si>
  <si>
    <t xml:space="preserve">24  Mg  [ Copy H2 ] </t>
  </si>
  <si>
    <t xml:space="preserve">27  Al  [ H2 ] </t>
  </si>
  <si>
    <t xml:space="preserve">27  Al  [ Copy H2 ] </t>
  </si>
  <si>
    <t xml:space="preserve">39  K  [ H2 ] </t>
  </si>
  <si>
    <t xml:space="preserve">39  K  [ Copy H2 ] </t>
  </si>
  <si>
    <t xml:space="preserve">40  Ca  [ H2 ] </t>
  </si>
  <si>
    <t xml:space="preserve">40  Ca  [ Copy H2 ] </t>
  </si>
  <si>
    <t xml:space="preserve">48  Ti  [ H2 ] </t>
  </si>
  <si>
    <t xml:space="preserve">48  Ti  [ Copy H2 ] </t>
  </si>
  <si>
    <t xml:space="preserve">52  Cr  [ H2 ] </t>
  </si>
  <si>
    <t xml:space="preserve">52  Cr  [ Copy H2 ] </t>
  </si>
  <si>
    <t xml:space="preserve">55  Mn  [ H2 ] </t>
  </si>
  <si>
    <t xml:space="preserve">55  Mn  [ Copy H2 ] </t>
  </si>
  <si>
    <t xml:space="preserve">56  Fe  [ H2 ] </t>
  </si>
  <si>
    <t xml:space="preserve">56  Fe  [ Copy H2 ] </t>
  </si>
  <si>
    <t xml:space="preserve">59  Co  [ He ] </t>
  </si>
  <si>
    <t xml:space="preserve">60  Ni  [ No Gas ] </t>
  </si>
  <si>
    <t xml:space="preserve">63  Cu  [ He ] </t>
  </si>
  <si>
    <t xml:space="preserve">63  Cu  [ H2 ] </t>
  </si>
  <si>
    <t xml:space="preserve">63  Cu  [ Copy H2 ] </t>
  </si>
  <si>
    <t xml:space="preserve">64  Zn  [ No Gas ] </t>
  </si>
  <si>
    <t xml:space="preserve">69  Ga  [ H2 ] </t>
  </si>
  <si>
    <t xml:space="preserve">69  Ga  [ Copy H2 ] </t>
  </si>
  <si>
    <t xml:space="preserve">90  Zr  [ H2 ] </t>
  </si>
  <si>
    <t xml:space="preserve">90  Zr  [ Copy H2 ] </t>
  </si>
  <si>
    <t xml:space="preserve">95  Mo  [ H2 ] </t>
  </si>
  <si>
    <t xml:space="preserve">95  Mo  [ Copy H2 ] </t>
  </si>
  <si>
    <t xml:space="preserve">101  Ru  [ H2 ] </t>
  </si>
  <si>
    <t xml:space="preserve">101  Ru  [ Copy H2 ] </t>
  </si>
  <si>
    <t xml:space="preserve">111  Cd  [ H2 ] </t>
  </si>
  <si>
    <t xml:space="preserve">111  Cd  [ Copy H2 ] </t>
  </si>
  <si>
    <t xml:space="preserve">115  In  [ H2 ] </t>
  </si>
  <si>
    <t xml:space="preserve">115  In  [ Copy H2 ] </t>
  </si>
  <si>
    <t xml:space="preserve">118  Sn  [ H2 ] </t>
  </si>
  <si>
    <t xml:space="preserve">118  Sn  [ Copy H2 ] </t>
  </si>
  <si>
    <t xml:space="preserve">121  Sb  [ H2 ] </t>
  </si>
  <si>
    <t xml:space="preserve">121  Sb  [ Copy H2 ] </t>
  </si>
  <si>
    <t xml:space="preserve">184  W  [ H2 ] </t>
  </si>
  <si>
    <t xml:space="preserve">184  W  [ Copy H2 ] </t>
  </si>
  <si>
    <t xml:space="preserve">208  Pb  [ H2 ] </t>
  </si>
  <si>
    <t xml:space="preserve">208  Pb  [ Copy H2 ] </t>
  </si>
  <si>
    <t>Rjct</t>
  </si>
  <si>
    <t>Data File</t>
  </si>
  <si>
    <t>Acq. Date-Time</t>
  </si>
  <si>
    <t>Type</t>
  </si>
  <si>
    <t>Level</t>
  </si>
  <si>
    <t>Sample Name</t>
  </si>
  <si>
    <t>Acq. Method File</t>
  </si>
  <si>
    <t>Total Dil.</t>
  </si>
  <si>
    <t>Comment</t>
  </si>
  <si>
    <t>Vial Number</t>
  </si>
  <si>
    <t>Conc. [ ppb ]</t>
  </si>
  <si>
    <t>Sample</t>
  </si>
  <si>
    <t>jc Si samples on pe meth 11 14 18  krc3.b</t>
  </si>
  <si>
    <t>&lt;0.000</t>
  </si>
  <si>
    <t>010SMPL.d</t>
  </si>
  <si>
    <t>standard 10 ion sol 18318r03pl</t>
  </si>
  <si>
    <t>011SMPL.d</t>
  </si>
  <si>
    <t>bsi.s16087h pall 18296r01jc-2</t>
  </si>
  <si>
    <t>012SMPL.d</t>
  </si>
  <si>
    <t>015SMPL.d</t>
  </si>
  <si>
    <t>016SMPL.d</t>
  </si>
  <si>
    <t>bsis16087h pall 18296r01jc 4</t>
  </si>
  <si>
    <t>017SMPL.d</t>
  </si>
  <si>
    <t>bsis16087h pall 18296r01jc3</t>
  </si>
  <si>
    <t>40  Ca  [ Copy H2 ] :  CPS RSD value = 6.77 is over the allowed maximum = 5.00</t>
  </si>
  <si>
    <t>40  Ca  [ Copy H2 ] :  CPS RSD value = 27.01 is over the allowed maximum = 5.00</t>
  </si>
  <si>
    <t>40  Ca  [ Copy H2 ] :  CPS RSD value = 5.31 is over the allowed maximum = 5.00</t>
  </si>
  <si>
    <t xml:space="preserve">Name: </t>
  </si>
  <si>
    <t>NSG9 ML</t>
  </si>
  <si>
    <t>NSG9 ML Post Alumina/Ion Kleen</t>
  </si>
  <si>
    <t xml:space="preserve">Lot #: </t>
  </si>
  <si>
    <t>18320.R01PL</t>
  </si>
  <si>
    <t>18320.R01PL-2</t>
  </si>
  <si>
    <t xml:space="preserve">Stage: </t>
  </si>
  <si>
    <t>Control</t>
  </si>
  <si>
    <t>Alumina + Ion Kleen</t>
  </si>
  <si>
    <t>Analyte</t>
  </si>
  <si>
    <t>Conc. (ppb)</t>
  </si>
  <si>
    <t>Be</t>
  </si>
  <si>
    <t>Na</t>
  </si>
  <si>
    <t>Mg</t>
  </si>
  <si>
    <t>Al</t>
  </si>
  <si>
    <t>K</t>
  </si>
  <si>
    <t>Ca</t>
  </si>
  <si>
    <t>Ti</t>
  </si>
  <si>
    <t>Cr</t>
  </si>
  <si>
    <t>Mn</t>
  </si>
  <si>
    <t>Fe</t>
  </si>
  <si>
    <t>Co</t>
  </si>
  <si>
    <t>Ni</t>
  </si>
  <si>
    <t>Cu</t>
  </si>
  <si>
    <t>Ga</t>
  </si>
  <si>
    <t>Zr</t>
  </si>
  <si>
    <t>Mo</t>
  </si>
  <si>
    <t>Ru</t>
  </si>
  <si>
    <t>Cd</t>
  </si>
  <si>
    <t>In</t>
  </si>
  <si>
    <t>Sn</t>
  </si>
  <si>
    <t>Li</t>
  </si>
  <si>
    <t>Zn</t>
  </si>
  <si>
    <t>Sb</t>
  </si>
  <si>
    <t>W</t>
  </si>
  <si>
    <t>Pb</t>
  </si>
  <si>
    <t xml:space="preserve">Total: </t>
  </si>
  <si>
    <t>10 Critical Ions</t>
  </si>
  <si>
    <t xml:space="preserve">Lot: </t>
  </si>
  <si>
    <t>18246.R01PL</t>
  </si>
  <si>
    <t>18320.R01PL-3</t>
  </si>
  <si>
    <t>18320.R01PL-4</t>
  </si>
  <si>
    <t>APPD - Pre</t>
  </si>
  <si>
    <t>APPD - Post</t>
  </si>
  <si>
    <t>PALL Experimental Pre</t>
  </si>
  <si>
    <t>PALL Experimental Post</t>
  </si>
  <si>
    <t>ASPD-Pre</t>
  </si>
  <si>
    <t>ASPD-Post</t>
  </si>
  <si>
    <t>% Total Reduction</t>
  </si>
  <si>
    <t>Ion Kleen Pre</t>
  </si>
  <si>
    <t>Ion Kleen Post</t>
  </si>
  <si>
    <t>BSI.S16087H Critical Ions</t>
  </si>
  <si>
    <t>NSG9 ML Pre</t>
  </si>
  <si>
    <t>NSG9ML Post Alumina/ion KLEEN</t>
  </si>
  <si>
    <t xml:space="preserve">mteos 18318r01pl post dist a </t>
  </si>
  <si>
    <t>pl Si samps for krc r and d 1.b</t>
  </si>
  <si>
    <t>newpe29.b</t>
  </si>
  <si>
    <t xml:space="preserve">mteos dist 1e 38477 1 pre </t>
  </si>
  <si>
    <t>newpe32.b</t>
  </si>
  <si>
    <t>027SMPL.d</t>
  </si>
  <si>
    <t>mteos 18318r01pl c waste frax 1</t>
  </si>
  <si>
    <t>028SMPL.d</t>
  </si>
  <si>
    <t>mteos dist 18318r01pl d 2</t>
  </si>
  <si>
    <t>024SMPL.d</t>
  </si>
  <si>
    <t>dmdeos dist 18318r02pl 2</t>
  </si>
  <si>
    <t>newpe26.b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</si>
</sst>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Verdana"/>
    </font>
    <font>
      <sz val="10"/>
      <color theme="1"/>
      <name val="Verdana"/>
    </font>
    <font>
      <b/>
      <sz val="10"/>
      <color theme="1"/>
      <name val="Arial"/>
    </font>
    <font>
      <b/>
      <sz val="10"/>
      <color rgb="FFC00000"/>
      <name val="Arial"/>
    </font>
    <font>
      <sz val="10"/>
      <color rgb="FFC00000"/>
      <name val="Verdana"/>
    </font>
    <font>
      <b/>
      <sz val="1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Verdana"/>
    </font>
    <font>
      <b/>
      <sz val="16"/>
      <color rgb="FFC00000"/>
      <name val="Calibri"/>
      <scheme val="minor"/>
    </font>
    <font>
      <b/>
      <sz val="16"/>
      <color rgb="FF00823C"/>
      <name val="Calibri"/>
      <scheme val="minor"/>
    </font>
    <font>
      <b/>
      <strike/>
      <sz val="10"/>
      <color rgb="FFC00000"/>
      <name val="Arial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9" fontId="0" fillId="0" borderId="0" xfId="1" applyFont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164" fontId="12" fillId="7" borderId="13" xfId="1" applyNumberFormat="1" applyFont="1" applyFill="1" applyBorder="1" applyAlignment="1">
      <alignment horizontal="center"/>
    </xf>
    <xf numFmtId="164" fontId="12" fillId="7" borderId="14" xfId="1" applyNumberFormat="1" applyFont="1" applyFill="1" applyBorder="1" applyAlignment="1">
      <alignment horizontal="center"/>
    </xf>
    <xf numFmtId="9" fontId="13" fillId="7" borderId="13" xfId="1" applyNumberFormat="1" applyFont="1" applyFill="1" applyBorder="1" applyAlignment="1">
      <alignment horizontal="center"/>
    </xf>
    <xf numFmtId="9" fontId="13" fillId="7" borderId="14" xfId="1" applyNumberFormat="1" applyFont="1" applyFill="1" applyBorder="1" applyAlignment="1">
      <alignment horizontal="center"/>
    </xf>
    <xf numFmtId="9" fontId="13" fillId="7" borderId="13" xfId="1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0082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topLeftCell="A34" workbookViewId="0">
      <selection activeCell="M42" sqref="M42:O57"/>
    </sheetView>
  </sheetViews>
  <sheetFormatPr baseColWidth="10" defaultRowHeight="16" x14ac:dyDescent="0.2"/>
  <cols>
    <col min="5" max="5" width="19.33203125" customWidth="1"/>
    <col min="6" max="6" width="16.1640625" customWidth="1"/>
    <col min="7" max="7" width="27.33203125" customWidth="1"/>
    <col min="13" max="13" width="16.5" bestFit="1" customWidth="1"/>
    <col min="14" max="14" width="18.5" customWidth="1"/>
    <col min="15" max="15" width="17" customWidth="1"/>
    <col min="16" max="16" width="12.6640625" customWidth="1"/>
    <col min="17" max="17" width="15" customWidth="1"/>
    <col min="18" max="18" width="19.5" customWidth="1"/>
    <col min="20" max="20" width="15.83203125" bestFit="1" customWidth="1"/>
    <col min="21" max="21" width="11.33203125" bestFit="1" customWidth="1"/>
  </cols>
  <sheetData>
    <row r="1" spans="1:58" x14ac:dyDescent="0.2">
      <c r="A1" t="s">
        <v>58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</row>
    <row r="2" spans="1:58" x14ac:dyDescent="0.2"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t="s">
        <v>57</v>
      </c>
      <c r="AD2" t="s">
        <v>57</v>
      </c>
      <c r="AE2" t="s">
        <v>57</v>
      </c>
      <c r="AF2" t="s">
        <v>57</v>
      </c>
      <c r="AG2" t="s">
        <v>57</v>
      </c>
      <c r="AH2" t="s">
        <v>57</v>
      </c>
      <c r="AI2" t="s">
        <v>57</v>
      </c>
      <c r="AJ2" t="s">
        <v>57</v>
      </c>
      <c r="AK2" t="s">
        <v>57</v>
      </c>
      <c r="AL2" t="s">
        <v>57</v>
      </c>
      <c r="AM2" t="s">
        <v>57</v>
      </c>
      <c r="AN2" t="s">
        <v>57</v>
      </c>
      <c r="AO2" t="s">
        <v>57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</row>
    <row r="3" spans="1:58" s="2" customFormat="1" x14ac:dyDescent="0.2">
      <c r="A3" s="2" t="s">
        <v>71</v>
      </c>
      <c r="B3" s="2" t="b">
        <v>0</v>
      </c>
      <c r="C3" s="2" t="s">
        <v>61</v>
      </c>
      <c r="D3" s="3">
        <v>43418.669108796297</v>
      </c>
      <c r="E3" s="2" t="s">
        <v>58</v>
      </c>
      <c r="G3" s="2" t="s">
        <v>62</v>
      </c>
      <c r="H3" s="2" t="s">
        <v>59</v>
      </c>
      <c r="I3" s="2">
        <v>77.896600000000007</v>
      </c>
      <c r="K3" s="2">
        <v>1007</v>
      </c>
      <c r="L3" s="4" t="s">
        <v>60</v>
      </c>
      <c r="M3" s="4">
        <v>6.9880000000000004</v>
      </c>
      <c r="N3" s="4">
        <v>10.943</v>
      </c>
      <c r="O3" s="4" t="s">
        <v>60</v>
      </c>
      <c r="P3" s="4" t="s">
        <v>60</v>
      </c>
      <c r="Q3" s="4">
        <v>12.555999999999999</v>
      </c>
      <c r="R3" s="4">
        <v>13.018000000000001</v>
      </c>
      <c r="S3" s="4" t="s">
        <v>60</v>
      </c>
      <c r="T3" s="4">
        <v>13.125999999999999</v>
      </c>
      <c r="U3" s="4" t="s">
        <v>60</v>
      </c>
      <c r="V3" s="4">
        <v>1.1779999999999999</v>
      </c>
      <c r="W3" s="4" t="s">
        <v>60</v>
      </c>
      <c r="X3" s="4" t="s">
        <v>60</v>
      </c>
      <c r="Y3" s="4" t="s">
        <v>60</v>
      </c>
      <c r="Z3" s="4" t="s">
        <v>60</v>
      </c>
      <c r="AA3" s="4">
        <v>23.286999999999999</v>
      </c>
      <c r="AB3" s="4">
        <v>22.395</v>
      </c>
      <c r="AC3" s="4">
        <v>22.323</v>
      </c>
      <c r="AD3" s="4">
        <v>15.848000000000001</v>
      </c>
      <c r="AE3" s="4" t="s">
        <v>60</v>
      </c>
      <c r="AF3" s="4" t="s">
        <v>60</v>
      </c>
      <c r="AG3" s="4">
        <v>17.864999999999998</v>
      </c>
      <c r="AH3" s="4">
        <v>35.280999999999999</v>
      </c>
      <c r="AI3" s="4">
        <v>29.273</v>
      </c>
      <c r="AJ3" s="4">
        <v>25.273</v>
      </c>
      <c r="AK3" s="4">
        <v>29.914000000000001</v>
      </c>
      <c r="AL3" s="4">
        <v>2.0230000000000001</v>
      </c>
      <c r="AM3" s="4">
        <v>8.6159999999999997</v>
      </c>
      <c r="AN3" s="4">
        <v>9.5739999999999998</v>
      </c>
      <c r="AO3" s="4">
        <v>12.583</v>
      </c>
      <c r="AP3" s="4">
        <v>12.608000000000001</v>
      </c>
      <c r="AQ3" s="4">
        <v>16.952999999999999</v>
      </c>
      <c r="AR3" s="4">
        <v>9.2799999999999994</v>
      </c>
      <c r="AS3" s="4" t="s">
        <v>60</v>
      </c>
      <c r="AT3" s="4" t="s">
        <v>60</v>
      </c>
      <c r="AU3" s="4" t="s">
        <v>60</v>
      </c>
      <c r="AV3" s="4" t="s">
        <v>60</v>
      </c>
      <c r="AW3" s="4">
        <v>7.5129999999999999</v>
      </c>
      <c r="AX3" s="4">
        <v>5.2439999999999998</v>
      </c>
      <c r="AY3" s="4">
        <v>0.64800000000000002</v>
      </c>
      <c r="AZ3" s="4">
        <v>1.47</v>
      </c>
      <c r="BA3" s="4" t="s">
        <v>60</v>
      </c>
      <c r="BB3" s="4" t="s">
        <v>60</v>
      </c>
      <c r="BC3" s="4">
        <v>11.913</v>
      </c>
      <c r="BD3" s="4">
        <v>13.247</v>
      </c>
      <c r="BE3" s="4">
        <v>8.7409999999999997</v>
      </c>
      <c r="BF3" s="4">
        <v>1.4139999999999999</v>
      </c>
    </row>
    <row r="4" spans="1:58" x14ac:dyDescent="0.2">
      <c r="A4" t="s">
        <v>72</v>
      </c>
      <c r="B4" t="b">
        <v>0</v>
      </c>
      <c r="C4" t="s">
        <v>63</v>
      </c>
      <c r="D4" s="1">
        <v>43418.673935185187</v>
      </c>
      <c r="E4" t="s">
        <v>58</v>
      </c>
      <c r="G4" t="s">
        <v>64</v>
      </c>
      <c r="H4" t="s">
        <v>59</v>
      </c>
      <c r="I4">
        <v>106.1538</v>
      </c>
      <c r="K4">
        <v>1008</v>
      </c>
      <c r="L4" s="5" t="s">
        <v>60</v>
      </c>
      <c r="M4" s="5">
        <v>8.4570000000000007</v>
      </c>
      <c r="N4" s="5">
        <v>14.723000000000001</v>
      </c>
      <c r="O4" s="5" t="s">
        <v>60</v>
      </c>
      <c r="P4" s="5" t="s">
        <v>60</v>
      </c>
      <c r="Q4" s="5">
        <v>18.606000000000002</v>
      </c>
      <c r="R4" s="5">
        <v>7.3639999999999999</v>
      </c>
      <c r="S4" s="5">
        <v>83.548000000000002</v>
      </c>
      <c r="T4" s="5">
        <v>34.048000000000002</v>
      </c>
      <c r="U4" s="5" t="s">
        <v>60</v>
      </c>
      <c r="V4" s="5" t="s">
        <v>60</v>
      </c>
      <c r="W4" s="5">
        <v>43.887</v>
      </c>
      <c r="X4" s="5">
        <v>13.238</v>
      </c>
      <c r="Y4" s="5" t="s">
        <v>60</v>
      </c>
      <c r="Z4" s="5" t="s">
        <v>60</v>
      </c>
      <c r="AA4" s="5">
        <v>21.571999999999999</v>
      </c>
      <c r="AB4" s="5">
        <v>19.91</v>
      </c>
      <c r="AC4" s="5">
        <v>20.788</v>
      </c>
      <c r="AD4" s="5">
        <v>11.125</v>
      </c>
      <c r="AE4" s="5" t="s">
        <v>60</v>
      </c>
      <c r="AF4" s="5" t="s">
        <v>60</v>
      </c>
      <c r="AG4" s="5">
        <v>24.045000000000002</v>
      </c>
      <c r="AH4" s="5">
        <v>52.448999999999998</v>
      </c>
      <c r="AI4" s="5">
        <v>26.148</v>
      </c>
      <c r="AJ4" s="5">
        <v>27.048999999999999</v>
      </c>
      <c r="AK4" s="5">
        <v>27.93</v>
      </c>
      <c r="AL4" s="5">
        <v>43.741</v>
      </c>
      <c r="AM4" s="5">
        <v>15.242000000000001</v>
      </c>
      <c r="AN4" s="5">
        <v>14.867000000000001</v>
      </c>
      <c r="AO4" s="5">
        <v>23.63</v>
      </c>
      <c r="AP4" s="5">
        <v>20.698</v>
      </c>
      <c r="AQ4" s="5">
        <v>22.940999999999999</v>
      </c>
      <c r="AR4" s="5">
        <v>11.771000000000001</v>
      </c>
      <c r="AS4" s="5" t="s">
        <v>60</v>
      </c>
      <c r="AT4" s="5" t="s">
        <v>60</v>
      </c>
      <c r="AU4" s="5" t="s">
        <v>60</v>
      </c>
      <c r="AV4" s="5" t="s">
        <v>60</v>
      </c>
      <c r="AW4" s="5">
        <v>10.265000000000001</v>
      </c>
      <c r="AX4" s="5">
        <v>7.1459999999999999</v>
      </c>
      <c r="AY4" s="5">
        <v>3.8039999999999998</v>
      </c>
      <c r="AZ4" s="5">
        <v>4.2089999999999996</v>
      </c>
      <c r="BA4" s="5" t="s">
        <v>60</v>
      </c>
      <c r="BB4" s="5" t="s">
        <v>60</v>
      </c>
      <c r="BC4" s="5">
        <v>15.553000000000001</v>
      </c>
      <c r="BD4" s="5">
        <v>17.702999999999999</v>
      </c>
      <c r="BE4" s="5">
        <v>12.071999999999999</v>
      </c>
      <c r="BF4" s="5">
        <v>1.901</v>
      </c>
    </row>
    <row r="5" spans="1:58" x14ac:dyDescent="0.2">
      <c r="B5" t="b">
        <v>0</v>
      </c>
      <c r="C5" t="s">
        <v>69</v>
      </c>
      <c r="D5" s="1">
        <v>43418.702824074076</v>
      </c>
      <c r="E5" t="s">
        <v>58</v>
      </c>
      <c r="G5" t="s">
        <v>70</v>
      </c>
      <c r="H5" t="s">
        <v>59</v>
      </c>
      <c r="I5">
        <v>63.981000000000002</v>
      </c>
      <c r="K5">
        <v>1012</v>
      </c>
      <c r="L5" s="5" t="s">
        <v>60</v>
      </c>
      <c r="M5" s="5">
        <v>5.9539999999999997</v>
      </c>
      <c r="N5" s="5">
        <v>8.9649999999999999</v>
      </c>
      <c r="O5" s="5">
        <v>25.091000000000001</v>
      </c>
      <c r="P5" s="5">
        <v>10.478</v>
      </c>
      <c r="Q5" s="5" t="s">
        <v>60</v>
      </c>
      <c r="R5" s="5">
        <v>3.1659999999999999</v>
      </c>
      <c r="S5" s="5" t="s">
        <v>60</v>
      </c>
      <c r="T5" s="5" t="s">
        <v>60</v>
      </c>
      <c r="U5" s="5">
        <v>23.925000000000001</v>
      </c>
      <c r="V5" s="5">
        <v>23.713000000000001</v>
      </c>
      <c r="W5" s="5" t="s">
        <v>60</v>
      </c>
      <c r="X5" s="5" t="s">
        <v>60</v>
      </c>
      <c r="Y5" s="5" t="s">
        <v>60</v>
      </c>
      <c r="Z5" s="5" t="s">
        <v>60</v>
      </c>
      <c r="AA5" s="5">
        <v>11.923</v>
      </c>
      <c r="AB5" s="5">
        <v>11.672000000000001</v>
      </c>
      <c r="AC5" s="5">
        <v>11.760999999999999</v>
      </c>
      <c r="AD5" s="5">
        <v>6.6340000000000003</v>
      </c>
      <c r="AE5" s="5" t="s">
        <v>60</v>
      </c>
      <c r="AF5" s="5" t="s">
        <v>60</v>
      </c>
      <c r="AG5" s="5">
        <v>14.319000000000001</v>
      </c>
      <c r="AH5" s="5">
        <v>35.143999999999998</v>
      </c>
      <c r="AI5" s="5">
        <v>16.079000000000001</v>
      </c>
      <c r="AJ5" s="5">
        <v>16.585999999999999</v>
      </c>
      <c r="AK5" s="5">
        <v>16.135000000000002</v>
      </c>
      <c r="AL5" s="5">
        <v>42.95</v>
      </c>
      <c r="AM5" s="5">
        <v>8.6440000000000001</v>
      </c>
      <c r="AN5" s="5">
        <v>8.8369999999999997</v>
      </c>
      <c r="AO5" s="5">
        <v>13.226000000000001</v>
      </c>
      <c r="AP5" s="5">
        <v>12.513999999999999</v>
      </c>
      <c r="AQ5" s="5">
        <v>12.66</v>
      </c>
      <c r="AR5" s="5">
        <v>7.1319999999999997</v>
      </c>
      <c r="AS5" s="5" t="s">
        <v>60</v>
      </c>
      <c r="AT5" s="5" t="s">
        <v>60</v>
      </c>
      <c r="AU5" s="5" t="s">
        <v>60</v>
      </c>
      <c r="AV5" s="5" t="s">
        <v>60</v>
      </c>
      <c r="AW5" s="5">
        <v>6.1779999999999999</v>
      </c>
      <c r="AX5" s="5">
        <v>4.3029999999999999</v>
      </c>
      <c r="AY5" s="5">
        <v>2.4510000000000001</v>
      </c>
      <c r="AZ5" s="5">
        <v>2.859</v>
      </c>
      <c r="BA5" s="5" t="s">
        <v>60</v>
      </c>
      <c r="BB5" s="5" t="s">
        <v>60</v>
      </c>
      <c r="BC5" s="5">
        <v>8.7479999999999993</v>
      </c>
      <c r="BD5" s="5">
        <v>10.356</v>
      </c>
      <c r="BE5" s="5">
        <v>7.4630000000000001</v>
      </c>
      <c r="BF5" s="5">
        <v>1.2310000000000001</v>
      </c>
    </row>
    <row r="6" spans="1:58" s="2" customFormat="1" x14ac:dyDescent="0.2">
      <c r="A6" s="2" t="s">
        <v>73</v>
      </c>
      <c r="B6" s="2" t="b">
        <v>0</v>
      </c>
      <c r="C6" s="2" t="s">
        <v>67</v>
      </c>
      <c r="D6" s="3">
        <v>43418.697997685187</v>
      </c>
      <c r="E6" s="2" t="s">
        <v>58</v>
      </c>
      <c r="G6" s="2" t="s">
        <v>68</v>
      </c>
      <c r="H6" s="2" t="s">
        <v>59</v>
      </c>
      <c r="I6" s="2">
        <v>64.471299999999999</v>
      </c>
      <c r="K6" s="2">
        <v>1011</v>
      </c>
      <c r="L6" s="4" t="s">
        <v>60</v>
      </c>
      <c r="M6" s="4">
        <v>5.5679999999999996</v>
      </c>
      <c r="N6" s="4">
        <v>9.1489999999999991</v>
      </c>
      <c r="O6" s="4" t="s">
        <v>60</v>
      </c>
      <c r="P6" s="4" t="s">
        <v>60</v>
      </c>
      <c r="Q6" s="4" t="s">
        <v>60</v>
      </c>
      <c r="R6" s="4">
        <v>0.76600000000000001</v>
      </c>
      <c r="S6" s="4" t="s">
        <v>60</v>
      </c>
      <c r="T6" s="4">
        <v>1.506</v>
      </c>
      <c r="U6" s="4">
        <v>4.3209999999999997</v>
      </c>
      <c r="V6" s="4">
        <v>5.117</v>
      </c>
      <c r="W6" s="4" t="s">
        <v>60</v>
      </c>
      <c r="X6" s="4" t="s">
        <v>60</v>
      </c>
      <c r="Y6" s="4" t="s">
        <v>60</v>
      </c>
      <c r="Z6" s="4">
        <v>0.88900000000000001</v>
      </c>
      <c r="AA6" s="4">
        <v>12.353</v>
      </c>
      <c r="AB6" s="4">
        <v>11.554</v>
      </c>
      <c r="AC6" s="4">
        <v>11.930999999999999</v>
      </c>
      <c r="AD6" s="4">
        <v>6.774</v>
      </c>
      <c r="AE6" s="4" t="s">
        <v>60</v>
      </c>
      <c r="AF6" s="4" t="s">
        <v>60</v>
      </c>
      <c r="AG6" s="4">
        <v>14.38</v>
      </c>
      <c r="AH6" s="4">
        <v>39.362000000000002</v>
      </c>
      <c r="AI6" s="4">
        <v>14.63</v>
      </c>
      <c r="AJ6" s="4">
        <v>15.003</v>
      </c>
      <c r="AK6" s="4">
        <v>15.493</v>
      </c>
      <c r="AL6" s="4">
        <v>24.741</v>
      </c>
      <c r="AM6" s="4">
        <v>10.026</v>
      </c>
      <c r="AN6" s="4">
        <v>9.2919999999999998</v>
      </c>
      <c r="AO6" s="4">
        <v>15.866</v>
      </c>
      <c r="AP6" s="4">
        <v>13.429</v>
      </c>
      <c r="AQ6" s="4">
        <v>12.855</v>
      </c>
      <c r="AR6" s="4">
        <v>7.3170000000000002</v>
      </c>
      <c r="AS6" s="4" t="s">
        <v>60</v>
      </c>
      <c r="AT6" s="4" t="s">
        <v>60</v>
      </c>
      <c r="AU6" s="4" t="s">
        <v>60</v>
      </c>
      <c r="AV6" s="4" t="s">
        <v>60</v>
      </c>
      <c r="AW6" s="4">
        <v>6.2309999999999999</v>
      </c>
      <c r="AX6" s="4">
        <v>4.3360000000000003</v>
      </c>
      <c r="AY6" s="4">
        <v>3.0219999999999998</v>
      </c>
      <c r="AZ6" s="4">
        <v>3.2389999999999999</v>
      </c>
      <c r="BA6" s="4" t="s">
        <v>60</v>
      </c>
      <c r="BB6" s="4" t="s">
        <v>60</v>
      </c>
      <c r="BC6" s="4">
        <v>9.0540000000000003</v>
      </c>
      <c r="BD6" s="4">
        <v>10.432</v>
      </c>
      <c r="BE6" s="4">
        <v>7.4189999999999996</v>
      </c>
      <c r="BF6" s="4">
        <v>1.204</v>
      </c>
    </row>
    <row r="8" spans="1:58" ht="53" x14ac:dyDescent="0.2">
      <c r="D8" s="6" t="s">
        <v>74</v>
      </c>
      <c r="E8" s="7" t="s">
        <v>75</v>
      </c>
      <c r="F8" s="8" t="s">
        <v>76</v>
      </c>
      <c r="G8" s="8" t="s">
        <v>76</v>
      </c>
      <c r="H8" s="8" t="s">
        <v>76</v>
      </c>
    </row>
    <row r="9" spans="1:58" x14ac:dyDescent="0.2">
      <c r="D9" s="9" t="s">
        <v>77</v>
      </c>
      <c r="E9" s="10" t="s">
        <v>78</v>
      </c>
      <c r="F9" s="10" t="s">
        <v>79</v>
      </c>
      <c r="G9" s="10" t="s">
        <v>114</v>
      </c>
      <c r="H9" s="10" t="s">
        <v>115</v>
      </c>
    </row>
    <row r="10" spans="1:58" x14ac:dyDescent="0.2">
      <c r="D10" s="9" t="s">
        <v>80</v>
      </c>
      <c r="E10" s="10" t="s">
        <v>81</v>
      </c>
      <c r="F10" s="10" t="s">
        <v>82</v>
      </c>
      <c r="G10" s="10" t="s">
        <v>82</v>
      </c>
      <c r="H10" s="10" t="s">
        <v>82</v>
      </c>
    </row>
    <row r="11" spans="1:58" x14ac:dyDescent="0.2">
      <c r="D11" s="9" t="s">
        <v>83</v>
      </c>
      <c r="E11" s="10" t="s">
        <v>84</v>
      </c>
      <c r="F11" s="10" t="s">
        <v>84</v>
      </c>
      <c r="G11" s="10" t="s">
        <v>84</v>
      </c>
      <c r="H11" s="10" t="s">
        <v>84</v>
      </c>
    </row>
    <row r="12" spans="1:58" x14ac:dyDescent="0.2">
      <c r="D12" s="11" t="s">
        <v>85</v>
      </c>
      <c r="E12" s="12"/>
      <c r="F12" s="13"/>
      <c r="G12" s="13"/>
      <c r="H12" s="13"/>
    </row>
    <row r="13" spans="1:58" x14ac:dyDescent="0.2">
      <c r="D13" s="9" t="s">
        <v>86</v>
      </c>
      <c r="E13" s="14"/>
      <c r="F13" s="15"/>
      <c r="G13" s="15"/>
      <c r="H13" s="15"/>
    </row>
    <row r="14" spans="1:58" x14ac:dyDescent="0.2">
      <c r="D14" s="9" t="s">
        <v>87</v>
      </c>
      <c r="E14" s="14"/>
      <c r="F14" s="15"/>
      <c r="G14" s="15"/>
      <c r="H14" s="15"/>
    </row>
    <row r="15" spans="1:58" x14ac:dyDescent="0.2">
      <c r="D15" s="9" t="s">
        <v>88</v>
      </c>
      <c r="E15" s="14"/>
      <c r="F15" s="16"/>
      <c r="G15" s="16"/>
      <c r="H15" s="16"/>
    </row>
    <row r="16" spans="1:58" x14ac:dyDescent="0.2">
      <c r="D16" s="9" t="s">
        <v>89</v>
      </c>
      <c r="E16" s="14"/>
      <c r="F16" s="16"/>
      <c r="G16" s="16"/>
      <c r="H16" s="16"/>
    </row>
    <row r="17" spans="4:21" x14ac:dyDescent="0.2">
      <c r="D17" s="9" t="s">
        <v>90</v>
      </c>
      <c r="E17" s="14"/>
      <c r="F17" s="15"/>
      <c r="G17" s="15"/>
      <c r="H17" s="15"/>
    </row>
    <row r="18" spans="4:21" ht="17" thickBot="1" x14ac:dyDescent="0.25">
      <c r="D18" s="11" t="s">
        <v>91</v>
      </c>
      <c r="E18" s="12"/>
      <c r="F18" s="13"/>
      <c r="G18" s="13"/>
      <c r="H18" s="13"/>
    </row>
    <row r="19" spans="4:21" ht="21" thickBot="1" x14ac:dyDescent="0.25">
      <c r="D19" s="9" t="s">
        <v>92</v>
      </c>
      <c r="E19" s="14"/>
      <c r="F19" s="15"/>
      <c r="G19" s="15"/>
      <c r="H19" s="15"/>
      <c r="M19" s="51" t="s">
        <v>125</v>
      </c>
      <c r="N19" s="52"/>
      <c r="O19" s="52"/>
      <c r="P19" s="52"/>
      <c r="Q19" s="52"/>
      <c r="R19" s="52"/>
      <c r="S19" s="52"/>
      <c r="T19" s="52"/>
      <c r="U19" s="53"/>
    </row>
    <row r="20" spans="4:21" ht="40" x14ac:dyDescent="0.2">
      <c r="D20" s="9" t="s">
        <v>93</v>
      </c>
      <c r="E20" s="17"/>
      <c r="F20" s="15"/>
      <c r="G20" s="15"/>
      <c r="H20" s="15"/>
      <c r="M20" s="43" t="s">
        <v>112</v>
      </c>
      <c r="N20" s="29" t="s">
        <v>116</v>
      </c>
      <c r="O20" s="30" t="s">
        <v>117</v>
      </c>
      <c r="P20" s="41" t="s">
        <v>120</v>
      </c>
      <c r="Q20" s="42" t="s">
        <v>121</v>
      </c>
      <c r="R20" s="41" t="s">
        <v>123</v>
      </c>
      <c r="S20" s="42" t="s">
        <v>124</v>
      </c>
      <c r="T20" s="41" t="s">
        <v>118</v>
      </c>
      <c r="U20" s="42" t="s">
        <v>119</v>
      </c>
    </row>
    <row r="21" spans="4:21" x14ac:dyDescent="0.2">
      <c r="D21" s="9" t="s">
        <v>94</v>
      </c>
      <c r="E21" s="14"/>
      <c r="F21" s="15"/>
      <c r="G21" s="15"/>
      <c r="H21" s="15"/>
      <c r="M21" s="44" t="s">
        <v>83</v>
      </c>
      <c r="N21" s="31" t="s">
        <v>84</v>
      </c>
      <c r="O21" s="32" t="s">
        <v>84</v>
      </c>
      <c r="P21" s="31" t="s">
        <v>84</v>
      </c>
      <c r="Q21" s="32" t="s">
        <v>84</v>
      </c>
      <c r="R21" s="31" t="s">
        <v>84</v>
      </c>
      <c r="S21" s="32" t="s">
        <v>84</v>
      </c>
      <c r="T21" s="31" t="s">
        <v>84</v>
      </c>
      <c r="U21" s="32" t="s">
        <v>84</v>
      </c>
    </row>
    <row r="22" spans="4:21" x14ac:dyDescent="0.2">
      <c r="D22" s="11" t="s">
        <v>95</v>
      </c>
      <c r="E22" s="18"/>
      <c r="F22" s="19"/>
      <c r="G22" s="19"/>
      <c r="H22" s="19"/>
      <c r="M22" s="44" t="s">
        <v>86</v>
      </c>
      <c r="N22" s="33">
        <v>0</v>
      </c>
      <c r="O22" s="34">
        <v>32.875999999999998</v>
      </c>
      <c r="P22" s="33">
        <v>9.6170000000000009</v>
      </c>
      <c r="Q22" s="34">
        <v>28.15</v>
      </c>
      <c r="R22" s="33">
        <v>9.6170000000000009</v>
      </c>
      <c r="S22" s="34">
        <v>7.09</v>
      </c>
      <c r="T22" s="33">
        <v>0</v>
      </c>
      <c r="U22" s="34">
        <v>0</v>
      </c>
    </row>
    <row r="23" spans="4:21" x14ac:dyDescent="0.2">
      <c r="D23" s="9" t="s">
        <v>96</v>
      </c>
      <c r="E23" s="17"/>
      <c r="F23" s="16"/>
      <c r="G23" s="16"/>
      <c r="H23" s="16"/>
      <c r="M23" s="44" t="s">
        <v>87</v>
      </c>
      <c r="N23" s="33">
        <v>2.0150000000000001</v>
      </c>
      <c r="O23" s="35">
        <v>0</v>
      </c>
      <c r="P23" s="33">
        <v>0</v>
      </c>
      <c r="Q23" s="35">
        <v>0</v>
      </c>
      <c r="R23" s="33">
        <v>0</v>
      </c>
      <c r="S23" s="35">
        <v>0</v>
      </c>
      <c r="T23" s="33">
        <v>7.3639999999999999</v>
      </c>
      <c r="U23" s="35">
        <v>0.76600000000000001</v>
      </c>
    </row>
    <row r="24" spans="4:21" x14ac:dyDescent="0.2">
      <c r="D24" s="9" t="s">
        <v>97</v>
      </c>
      <c r="E24" s="17"/>
      <c r="F24" s="16"/>
      <c r="G24" s="16"/>
      <c r="H24" s="16"/>
      <c r="M24" s="44" t="s">
        <v>88</v>
      </c>
      <c r="N24" s="33">
        <v>0</v>
      </c>
      <c r="O24" s="35">
        <v>0</v>
      </c>
      <c r="P24" s="33">
        <v>0</v>
      </c>
      <c r="Q24" s="35">
        <v>0</v>
      </c>
      <c r="R24" s="33">
        <v>0</v>
      </c>
      <c r="S24" s="35">
        <v>0</v>
      </c>
      <c r="T24" s="33">
        <v>34.048000000000002</v>
      </c>
      <c r="U24" s="35">
        <v>1.506</v>
      </c>
    </row>
    <row r="25" spans="4:21" x14ac:dyDescent="0.2">
      <c r="D25" s="11" t="s">
        <v>98</v>
      </c>
      <c r="E25" s="12"/>
      <c r="F25" s="13"/>
      <c r="G25" s="13"/>
      <c r="H25" s="13"/>
      <c r="M25" s="44" t="s">
        <v>89</v>
      </c>
      <c r="N25" s="33">
        <v>3.0880000000000001</v>
      </c>
      <c r="O25" s="34">
        <v>12.923999999999999</v>
      </c>
      <c r="P25" s="33">
        <v>3.8580000000000001</v>
      </c>
      <c r="Q25" s="34">
        <v>14.451000000000001</v>
      </c>
      <c r="R25" s="33">
        <v>3.8580000000000001</v>
      </c>
      <c r="S25" s="34">
        <v>3.3849999999999998</v>
      </c>
      <c r="T25" s="33">
        <v>0</v>
      </c>
      <c r="U25" s="34">
        <v>5.117</v>
      </c>
    </row>
    <row r="26" spans="4:21" x14ac:dyDescent="0.2">
      <c r="D26" s="11" t="s">
        <v>99</v>
      </c>
      <c r="E26" s="18"/>
      <c r="F26" s="13"/>
      <c r="G26" s="13"/>
      <c r="H26" s="13"/>
      <c r="M26" s="44" t="s">
        <v>90</v>
      </c>
      <c r="N26" s="33">
        <v>1.3140000000000001</v>
      </c>
      <c r="O26" s="35">
        <v>0</v>
      </c>
      <c r="P26" s="33">
        <v>5.016</v>
      </c>
      <c r="Q26" s="35">
        <v>2.895</v>
      </c>
      <c r="R26" s="33">
        <v>5.016</v>
      </c>
      <c r="S26" s="35">
        <v>9.0999999999999998E-2</v>
      </c>
      <c r="T26" s="33">
        <v>13.238</v>
      </c>
      <c r="U26" s="35">
        <v>0</v>
      </c>
    </row>
    <row r="27" spans="4:21" x14ac:dyDescent="0.2">
      <c r="D27" s="11" t="s">
        <v>100</v>
      </c>
      <c r="E27" s="12"/>
      <c r="F27" s="13"/>
      <c r="G27" s="13"/>
      <c r="H27" s="13"/>
      <c r="M27" s="44" t="s">
        <v>92</v>
      </c>
      <c r="N27" s="36">
        <v>11.221</v>
      </c>
      <c r="O27" s="35">
        <v>0</v>
      </c>
      <c r="P27" s="36">
        <v>0</v>
      </c>
      <c r="Q27" s="35">
        <v>0</v>
      </c>
      <c r="R27" s="36">
        <v>0</v>
      </c>
      <c r="S27" s="35">
        <v>0</v>
      </c>
      <c r="T27" s="36">
        <v>19.91</v>
      </c>
      <c r="U27" s="35">
        <v>11.554</v>
      </c>
    </row>
    <row r="28" spans="4:21" x14ac:dyDescent="0.2">
      <c r="D28" s="11" t="s">
        <v>101</v>
      </c>
      <c r="E28" s="12"/>
      <c r="F28" s="13"/>
      <c r="G28" s="13"/>
      <c r="H28" s="13"/>
      <c r="M28" s="44" t="s">
        <v>93</v>
      </c>
      <c r="N28" s="33">
        <v>9.8810000000000002</v>
      </c>
      <c r="O28" s="35">
        <v>3.53</v>
      </c>
      <c r="P28" s="33">
        <v>3.181</v>
      </c>
      <c r="Q28" s="35">
        <v>3.3530000000000002</v>
      </c>
      <c r="R28" s="33">
        <v>3.181</v>
      </c>
      <c r="S28" s="35">
        <v>3.5739999999999998</v>
      </c>
      <c r="T28" s="33">
        <v>11.125</v>
      </c>
      <c r="U28" s="35">
        <v>6.774</v>
      </c>
    </row>
    <row r="29" spans="4:21" x14ac:dyDescent="0.2">
      <c r="D29" s="11" t="s">
        <v>102</v>
      </c>
      <c r="E29" s="12"/>
      <c r="F29" s="13"/>
      <c r="G29" s="13"/>
      <c r="H29" s="13"/>
      <c r="M29" s="44" t="s">
        <v>94</v>
      </c>
      <c r="N29" s="33">
        <v>0</v>
      </c>
      <c r="O29" s="35">
        <v>0</v>
      </c>
      <c r="P29" s="33">
        <v>0</v>
      </c>
      <c r="Q29" s="35">
        <v>0</v>
      </c>
      <c r="R29" s="33">
        <v>0</v>
      </c>
      <c r="S29" s="35">
        <v>0</v>
      </c>
      <c r="T29" s="33">
        <v>0</v>
      </c>
      <c r="U29" s="35">
        <v>0</v>
      </c>
    </row>
    <row r="30" spans="4:21" x14ac:dyDescent="0.2">
      <c r="D30" s="11" t="s">
        <v>103</v>
      </c>
      <c r="E30" s="12"/>
      <c r="F30" s="13"/>
      <c r="G30" s="13"/>
      <c r="H30" s="13"/>
      <c r="M30" s="44" t="s">
        <v>96</v>
      </c>
      <c r="N30" s="36">
        <v>22.648</v>
      </c>
      <c r="O30" s="34">
        <v>32.776000000000003</v>
      </c>
      <c r="P30" s="36">
        <v>20.516999999999999</v>
      </c>
      <c r="Q30" s="34">
        <v>21.626999999999999</v>
      </c>
      <c r="R30" s="36">
        <v>20.516999999999999</v>
      </c>
      <c r="S30" s="34">
        <v>19.295999999999999</v>
      </c>
      <c r="T30" s="36">
        <v>52.499000000000002</v>
      </c>
      <c r="U30" s="34">
        <v>39.362000000000002</v>
      </c>
    </row>
    <row r="31" spans="4:21" x14ac:dyDescent="0.2">
      <c r="D31" s="11" t="s">
        <v>104</v>
      </c>
      <c r="E31" s="12"/>
      <c r="F31" s="13"/>
      <c r="G31" s="13"/>
      <c r="H31" s="13"/>
      <c r="M31" s="44" t="s">
        <v>97</v>
      </c>
      <c r="N31" s="37">
        <v>8.3550000000000004</v>
      </c>
      <c r="O31" s="34">
        <v>18.23</v>
      </c>
      <c r="P31" s="37">
        <v>3.5609999999999999</v>
      </c>
      <c r="Q31" s="34">
        <v>4.55</v>
      </c>
      <c r="R31" s="37">
        <v>3.5609999999999999</v>
      </c>
      <c r="S31" s="34">
        <v>5.274</v>
      </c>
      <c r="T31" s="37">
        <v>27.048999999999999</v>
      </c>
      <c r="U31" s="34">
        <v>15.493</v>
      </c>
    </row>
    <row r="32" spans="4:21" x14ac:dyDescent="0.2">
      <c r="D32" s="11" t="s">
        <v>105</v>
      </c>
      <c r="E32" s="12"/>
      <c r="F32" s="13"/>
      <c r="G32" s="13"/>
      <c r="H32" s="13"/>
      <c r="M32" s="44" t="s">
        <v>104</v>
      </c>
      <c r="N32" s="37">
        <v>0.39200000000000002</v>
      </c>
      <c r="O32" s="38">
        <v>3.617</v>
      </c>
      <c r="P32" s="37">
        <v>1.071</v>
      </c>
      <c r="Q32" s="38">
        <v>0.88400000000000001</v>
      </c>
      <c r="R32" s="37">
        <v>1.071</v>
      </c>
      <c r="S32" s="38">
        <v>1.028</v>
      </c>
      <c r="T32" s="37">
        <v>3.8039999999999998</v>
      </c>
      <c r="U32" s="38">
        <v>3.0219999999999998</v>
      </c>
    </row>
    <row r="33" spans="4:21" x14ac:dyDescent="0.2">
      <c r="D33" s="11" t="s">
        <v>106</v>
      </c>
      <c r="E33" s="12"/>
      <c r="F33" s="13"/>
      <c r="G33" s="13"/>
      <c r="H33" s="13"/>
      <c r="M33" s="44" t="s">
        <v>106</v>
      </c>
      <c r="N33" s="37">
        <v>0</v>
      </c>
      <c r="O33" s="34">
        <v>19.927</v>
      </c>
      <c r="P33" s="37">
        <v>16.795999999999999</v>
      </c>
      <c r="Q33" s="34">
        <v>17.071000000000002</v>
      </c>
      <c r="R33" s="37">
        <v>16.795999999999999</v>
      </c>
      <c r="S33" s="34">
        <v>18.616</v>
      </c>
      <c r="T33" s="37">
        <v>43.741</v>
      </c>
      <c r="U33" s="34">
        <v>24.741</v>
      </c>
    </row>
    <row r="34" spans="4:21" x14ac:dyDescent="0.2">
      <c r="D34" s="11" t="s">
        <v>107</v>
      </c>
      <c r="E34" s="12"/>
      <c r="F34" s="13"/>
      <c r="G34" s="13"/>
      <c r="H34" s="13"/>
      <c r="M34" s="44" t="s">
        <v>91</v>
      </c>
      <c r="N34" s="37">
        <v>4.1660000000000004</v>
      </c>
      <c r="O34" s="38">
        <v>6.3369999999999997</v>
      </c>
      <c r="P34" s="37">
        <v>1.871</v>
      </c>
      <c r="Q34" s="38">
        <v>0.41</v>
      </c>
      <c r="R34" s="37">
        <v>1.871</v>
      </c>
      <c r="S34" s="38">
        <v>0.42399999999999999</v>
      </c>
      <c r="T34" s="37">
        <v>0</v>
      </c>
      <c r="U34" s="38">
        <v>0.89</v>
      </c>
    </row>
    <row r="35" spans="4:21" ht="18" x14ac:dyDescent="0.2">
      <c r="D35" s="11" t="s">
        <v>108</v>
      </c>
      <c r="E35" s="12"/>
      <c r="F35" s="13"/>
      <c r="G35" s="13"/>
      <c r="H35" s="13"/>
      <c r="M35" s="44" t="s">
        <v>110</v>
      </c>
      <c r="N35" s="39">
        <f t="shared" ref="N35:S35" si="0">SUM(N22:N34)</f>
        <v>63.080000000000013</v>
      </c>
      <c r="O35" s="40">
        <f t="shared" si="0"/>
        <v>130.21699999999998</v>
      </c>
      <c r="P35" s="39">
        <f t="shared" si="0"/>
        <v>65.488</v>
      </c>
      <c r="Q35" s="40">
        <f t="shared" si="0"/>
        <v>93.390999999999991</v>
      </c>
      <c r="R35" s="39">
        <f t="shared" si="0"/>
        <v>65.488</v>
      </c>
      <c r="S35" s="40">
        <f t="shared" si="0"/>
        <v>58.777999999999999</v>
      </c>
      <c r="T35" s="39">
        <v>212.77800000000002</v>
      </c>
      <c r="U35" s="40">
        <v>109.22500000000001</v>
      </c>
    </row>
    <row r="36" spans="4:21" ht="22" thickBot="1" x14ac:dyDescent="0.3">
      <c r="D36" s="11" t="s">
        <v>109</v>
      </c>
      <c r="E36" s="20"/>
      <c r="F36" s="21"/>
      <c r="G36" s="21"/>
      <c r="H36" s="21"/>
      <c r="M36" s="45" t="s">
        <v>122</v>
      </c>
      <c r="N36" s="54">
        <f>(O35-N35)/N35</f>
        <v>1.0643151553582746</v>
      </c>
      <c r="O36" s="55"/>
      <c r="P36" s="54">
        <f>(Q35-P35)/P35</f>
        <v>0.42607806010261412</v>
      </c>
      <c r="Q36" s="55"/>
      <c r="R36" s="56">
        <f>(S35-R35)/R35</f>
        <v>-0.1024615196677254</v>
      </c>
      <c r="S36" s="57"/>
      <c r="T36" s="58">
        <f>U35/T35*-1</f>
        <v>-0.51332844560997848</v>
      </c>
      <c r="U36" s="59"/>
    </row>
    <row r="37" spans="4:21" ht="18" x14ac:dyDescent="0.2">
      <c r="D37" s="11" t="s">
        <v>110</v>
      </c>
      <c r="E37" s="22">
        <f>SUM(E12:E36)</f>
        <v>0</v>
      </c>
      <c r="F37" s="23">
        <f>SUM(F12:F36)</f>
        <v>0</v>
      </c>
      <c r="G37" s="23">
        <f>SUM(G12:G36)</f>
        <v>0</v>
      </c>
      <c r="H37" s="23">
        <f>SUM(H12:H36)</f>
        <v>0</v>
      </c>
    </row>
    <row r="38" spans="4:21" x14ac:dyDescent="0.2">
      <c r="D38" s="24"/>
      <c r="E38" s="24"/>
    </row>
    <row r="39" spans="4:21" x14ac:dyDescent="0.2">
      <c r="D39" s="24"/>
      <c r="E39" s="24"/>
    </row>
    <row r="40" spans="4:21" x14ac:dyDescent="0.2">
      <c r="D40" s="49" t="s">
        <v>111</v>
      </c>
      <c r="E40" s="50"/>
      <c r="F40" s="50"/>
    </row>
    <row r="41" spans="4:21" x14ac:dyDescent="0.2">
      <c r="D41" s="25" t="s">
        <v>112</v>
      </c>
      <c r="E41" s="7" t="s">
        <v>113</v>
      </c>
      <c r="F41" s="7" t="s">
        <v>113</v>
      </c>
      <c r="G41" s="7" t="s">
        <v>113</v>
      </c>
      <c r="H41" s="7" t="s">
        <v>113</v>
      </c>
    </row>
    <row r="42" spans="4:21" ht="27" x14ac:dyDescent="0.2">
      <c r="D42" s="11" t="s">
        <v>83</v>
      </c>
      <c r="E42" s="10" t="s">
        <v>84</v>
      </c>
      <c r="F42" s="10" t="s">
        <v>84</v>
      </c>
      <c r="G42" s="10" t="s">
        <v>84</v>
      </c>
      <c r="H42" s="10" t="s">
        <v>84</v>
      </c>
      <c r="M42" s="25" t="s">
        <v>112</v>
      </c>
      <c r="N42" s="7" t="s">
        <v>126</v>
      </c>
      <c r="O42" s="8" t="s">
        <v>127</v>
      </c>
    </row>
    <row r="43" spans="4:21" x14ac:dyDescent="0.2">
      <c r="D43" s="11" t="s">
        <v>86</v>
      </c>
      <c r="E43" s="26">
        <v>0</v>
      </c>
      <c r="F43" s="27">
        <v>0</v>
      </c>
      <c r="G43" s="27">
        <v>10.487</v>
      </c>
      <c r="H43" s="27">
        <v>0</v>
      </c>
      <c r="M43" s="11" t="s">
        <v>83</v>
      </c>
      <c r="N43" s="10" t="s">
        <v>84</v>
      </c>
      <c r="O43" s="10" t="s">
        <v>84</v>
      </c>
    </row>
    <row r="44" spans="4:21" x14ac:dyDescent="0.2">
      <c r="D44" s="11" t="s">
        <v>87</v>
      </c>
      <c r="E44" s="26">
        <v>13.018000000000001</v>
      </c>
      <c r="F44" s="27">
        <v>7.3639999999999999</v>
      </c>
      <c r="G44" s="27">
        <v>3.1659999999999999</v>
      </c>
      <c r="H44" s="27">
        <v>0.76600000000000001</v>
      </c>
      <c r="M44" s="11" t="s">
        <v>86</v>
      </c>
      <c r="N44" s="26">
        <v>0</v>
      </c>
      <c r="O44" s="27">
        <v>0</v>
      </c>
    </row>
    <row r="45" spans="4:21" x14ac:dyDescent="0.2">
      <c r="D45" s="11" t="s">
        <v>88</v>
      </c>
      <c r="E45" s="26">
        <v>13.125999999999999</v>
      </c>
      <c r="F45" s="27">
        <v>34.048000000000002</v>
      </c>
      <c r="G45" s="27">
        <v>0</v>
      </c>
      <c r="H45" s="27">
        <v>1.506</v>
      </c>
      <c r="M45" s="11" t="s">
        <v>87</v>
      </c>
      <c r="N45" s="26">
        <v>6.976</v>
      </c>
      <c r="O45" s="27">
        <v>0</v>
      </c>
    </row>
    <row r="46" spans="4:21" x14ac:dyDescent="0.2">
      <c r="D46" s="11" t="s">
        <v>89</v>
      </c>
      <c r="E46" s="26">
        <v>1.1779999999999999</v>
      </c>
      <c r="F46" s="27">
        <v>0</v>
      </c>
      <c r="G46" s="27">
        <v>23.713000000000001</v>
      </c>
      <c r="H46" s="27">
        <v>5.117</v>
      </c>
      <c r="M46" s="11" t="s">
        <v>88</v>
      </c>
      <c r="N46" s="26">
        <v>0</v>
      </c>
      <c r="O46" s="46">
        <v>155.73599999999999</v>
      </c>
    </row>
    <row r="47" spans="4:21" x14ac:dyDescent="0.2">
      <c r="D47" s="11" t="s">
        <v>90</v>
      </c>
      <c r="E47" s="26">
        <v>0</v>
      </c>
      <c r="F47" s="27">
        <v>13.238</v>
      </c>
      <c r="G47" s="27">
        <v>0</v>
      </c>
      <c r="H47" s="27">
        <v>0</v>
      </c>
      <c r="M47" s="11" t="s">
        <v>89</v>
      </c>
      <c r="N47" s="26">
        <v>0</v>
      </c>
      <c r="O47" s="16">
        <v>19.344000000000001</v>
      </c>
    </row>
    <row r="48" spans="4:21" x14ac:dyDescent="0.2">
      <c r="D48" s="11" t="s">
        <v>92</v>
      </c>
      <c r="E48" s="26">
        <v>23.395</v>
      </c>
      <c r="F48" s="27">
        <v>19.91</v>
      </c>
      <c r="G48" s="27">
        <v>11.67</v>
      </c>
      <c r="H48" s="27">
        <v>11.554</v>
      </c>
      <c r="M48" s="11" t="s">
        <v>90</v>
      </c>
      <c r="N48" s="26">
        <v>4.0209999999999999</v>
      </c>
      <c r="O48" s="27">
        <v>0</v>
      </c>
    </row>
    <row r="49" spans="4:15" x14ac:dyDescent="0.2">
      <c r="D49" s="11" t="s">
        <v>93</v>
      </c>
      <c r="E49" s="26">
        <v>15.848000000000001</v>
      </c>
      <c r="F49" s="27">
        <v>11.125</v>
      </c>
      <c r="G49" s="27">
        <v>6.6340000000000003</v>
      </c>
      <c r="H49" s="27">
        <v>6.774</v>
      </c>
      <c r="M49" s="11" t="s">
        <v>92</v>
      </c>
      <c r="N49" s="26">
        <v>2.1190000000000002</v>
      </c>
      <c r="O49" s="27">
        <v>0</v>
      </c>
    </row>
    <row r="50" spans="4:15" x14ac:dyDescent="0.2">
      <c r="D50" s="11" t="s">
        <v>94</v>
      </c>
      <c r="E50" s="26">
        <f>E21</f>
        <v>0</v>
      </c>
      <c r="F50" s="27">
        <f>F21</f>
        <v>0</v>
      </c>
      <c r="G50" s="27">
        <f>G21</f>
        <v>0</v>
      </c>
      <c r="H50" s="27">
        <f>H21</f>
        <v>0</v>
      </c>
      <c r="M50" s="11" t="s">
        <v>93</v>
      </c>
      <c r="N50" s="17">
        <v>33.387</v>
      </c>
      <c r="O50" s="27">
        <v>0</v>
      </c>
    </row>
    <row r="51" spans="4:15" x14ac:dyDescent="0.2">
      <c r="D51" s="11" t="s">
        <v>96</v>
      </c>
      <c r="E51" s="26">
        <v>35.280999999999999</v>
      </c>
      <c r="F51" s="27">
        <v>52.499000000000002</v>
      </c>
      <c r="G51" s="27">
        <v>35.143999999999998</v>
      </c>
      <c r="H51" s="27">
        <v>39.362000000000002</v>
      </c>
      <c r="M51" s="11" t="s">
        <v>94</v>
      </c>
      <c r="N51" s="26">
        <v>0</v>
      </c>
      <c r="O51" s="27">
        <v>0</v>
      </c>
    </row>
    <row r="52" spans="4:15" x14ac:dyDescent="0.2">
      <c r="D52" s="11" t="s">
        <v>97</v>
      </c>
      <c r="E52" s="17">
        <v>22.273</v>
      </c>
      <c r="F52" s="16">
        <v>27.048999999999999</v>
      </c>
      <c r="G52" s="16">
        <v>16.585999999999999</v>
      </c>
      <c r="H52" s="16">
        <v>15.493</v>
      </c>
      <c r="M52" s="11" t="s">
        <v>96</v>
      </c>
      <c r="N52" s="17">
        <v>54.332000000000001</v>
      </c>
      <c r="O52" s="16">
        <v>26.146999999999998</v>
      </c>
    </row>
    <row r="53" spans="4:15" x14ac:dyDescent="0.2">
      <c r="D53" s="11" t="s">
        <v>104</v>
      </c>
      <c r="E53" s="17">
        <v>0.64800000000000002</v>
      </c>
      <c r="F53" s="16">
        <v>3.8039999999999998</v>
      </c>
      <c r="G53" s="16">
        <v>2.4510000000000001</v>
      </c>
      <c r="H53" s="16">
        <v>3.0219999999999998</v>
      </c>
      <c r="M53" s="11" t="s">
        <v>97</v>
      </c>
      <c r="N53" s="17">
        <v>42.456000000000003</v>
      </c>
      <c r="O53" s="16">
        <v>15.307</v>
      </c>
    </row>
    <row r="54" spans="4:15" x14ac:dyDescent="0.2">
      <c r="D54" s="11" t="s">
        <v>106</v>
      </c>
      <c r="E54" s="17">
        <v>2.0230000000000001</v>
      </c>
      <c r="F54" s="16">
        <v>43.741</v>
      </c>
      <c r="G54" s="16">
        <v>42.95</v>
      </c>
      <c r="H54" s="16">
        <v>24.741</v>
      </c>
      <c r="M54" s="11" t="s">
        <v>104</v>
      </c>
      <c r="N54" s="14">
        <v>0</v>
      </c>
      <c r="O54" s="15">
        <v>0</v>
      </c>
    </row>
    <row r="55" spans="4:15" x14ac:dyDescent="0.2">
      <c r="D55" s="11" t="s">
        <v>91</v>
      </c>
      <c r="E55" s="17">
        <v>0</v>
      </c>
      <c r="F55" s="16">
        <v>0</v>
      </c>
      <c r="G55" s="16">
        <v>0</v>
      </c>
      <c r="H55" s="16">
        <v>0.89</v>
      </c>
      <c r="M55" s="11" t="s">
        <v>106</v>
      </c>
      <c r="N55" s="14">
        <v>7.915</v>
      </c>
      <c r="O55" s="15">
        <v>0</v>
      </c>
    </row>
    <row r="56" spans="4:15" ht="18" x14ac:dyDescent="0.2">
      <c r="D56" s="11" t="s">
        <v>110</v>
      </c>
      <c r="E56" s="22">
        <f>SUM(E43:E55)</f>
        <v>126.78999999999999</v>
      </c>
      <c r="F56" s="23">
        <f>SUM(F43:F55)</f>
        <v>212.77800000000002</v>
      </c>
      <c r="G56" s="23">
        <f>SUM(G43:G55)</f>
        <v>152.80099999999999</v>
      </c>
      <c r="H56" s="23">
        <f>SUM(H43:H55)</f>
        <v>109.22500000000001</v>
      </c>
      <c r="M56" s="11" t="s">
        <v>91</v>
      </c>
      <c r="N56" s="14">
        <v>0</v>
      </c>
      <c r="O56" s="15">
        <v>0</v>
      </c>
    </row>
    <row r="57" spans="4:15" ht="18" x14ac:dyDescent="0.2">
      <c r="M57" s="11" t="s">
        <v>110</v>
      </c>
      <c r="N57" s="22">
        <f>SUM(N44:N56)</f>
        <v>151.20599999999999</v>
      </c>
      <c r="O57" s="23">
        <f>SUM(O44:O56)-O46</f>
        <v>60.797999999999973</v>
      </c>
    </row>
    <row r="58" spans="4:15" x14ac:dyDescent="0.2">
      <c r="N58" s="28">
        <f>(N57-O57)/N57</f>
        <v>0.59791278123883984</v>
      </c>
    </row>
  </sheetData>
  <mergeCells count="6">
    <mergeCell ref="D40:F40"/>
    <mergeCell ref="M19:U19"/>
    <mergeCell ref="N36:O36"/>
    <mergeCell ref="P36:Q36"/>
    <mergeCell ref="R36:S36"/>
    <mergeCell ref="T36:U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F7" sqref="F7"/>
    </sheetView>
  </sheetViews>
  <sheetFormatPr baseColWidth="10" defaultRowHeight="16" x14ac:dyDescent="0.2"/>
  <cols>
    <col min="2" max="2" width="0.83203125" customWidth="1"/>
    <col min="3" max="3" width="1.83203125" customWidth="1"/>
    <col min="4" max="4" width="0.83203125" customWidth="1"/>
    <col min="5" max="5" width="10.83203125" hidden="1" customWidth="1"/>
    <col min="6" max="6" width="3.83203125" customWidth="1"/>
    <col min="7" max="7" width="35.33203125" customWidth="1"/>
    <col min="8" max="8" width="2" customWidth="1"/>
    <col min="9" max="9" width="14.1640625" customWidth="1"/>
    <col min="10" max="10" width="7.6640625" customWidth="1"/>
    <col min="11" max="11" width="1.5" customWidth="1"/>
  </cols>
  <sheetData>
    <row r="1" spans="1:41" s="5" customFormat="1" x14ac:dyDescent="0.2">
      <c r="A1" s="5" t="s">
        <v>58</v>
      </c>
      <c r="G1" s="47"/>
      <c r="L1" s="5" t="s">
        <v>0</v>
      </c>
      <c r="M1" s="5" t="s">
        <v>2</v>
      </c>
      <c r="N1" s="5" t="s">
        <v>4</v>
      </c>
      <c r="O1" s="5" t="s">
        <v>6</v>
      </c>
      <c r="P1" s="5" t="s">
        <v>8</v>
      </c>
      <c r="Q1" s="5" t="s">
        <v>10</v>
      </c>
      <c r="R1" s="5" t="s">
        <v>11</v>
      </c>
      <c r="S1" s="5" t="s">
        <v>14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26</v>
      </c>
      <c r="AC1" s="5" t="s">
        <v>27</v>
      </c>
      <c r="AD1" s="5" t="s">
        <v>30</v>
      </c>
      <c r="AE1" s="5" t="s">
        <v>32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44</v>
      </c>
      <c r="AO1" s="5" t="s">
        <v>45</v>
      </c>
    </row>
    <row r="2" spans="1:41" s="5" customFormat="1" x14ac:dyDescent="0.2">
      <c r="B2" s="5" t="s">
        <v>47</v>
      </c>
      <c r="C2" s="5" t="s">
        <v>48</v>
      </c>
      <c r="D2" s="5" t="s">
        <v>49</v>
      </c>
      <c r="E2" s="5" t="s">
        <v>50</v>
      </c>
      <c r="F2" s="5" t="s">
        <v>51</v>
      </c>
      <c r="G2" s="47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 t="s">
        <v>57</v>
      </c>
      <c r="N2" s="5" t="s">
        <v>57</v>
      </c>
      <c r="O2" s="5" t="s">
        <v>57</v>
      </c>
      <c r="P2" s="5" t="s">
        <v>57</v>
      </c>
      <c r="Q2" s="5" t="s">
        <v>57</v>
      </c>
      <c r="R2" s="5" t="s">
        <v>57</v>
      </c>
      <c r="S2" s="5" t="s">
        <v>57</v>
      </c>
      <c r="T2" s="5" t="s">
        <v>57</v>
      </c>
      <c r="U2" s="5" t="s">
        <v>57</v>
      </c>
      <c r="V2" s="5" t="s">
        <v>57</v>
      </c>
      <c r="W2" s="5" t="s">
        <v>57</v>
      </c>
      <c r="X2" s="5" t="s">
        <v>57</v>
      </c>
      <c r="Y2" s="5" t="s">
        <v>57</v>
      </c>
      <c r="Z2" s="5" t="s">
        <v>57</v>
      </c>
      <c r="AA2" s="5" t="s">
        <v>57</v>
      </c>
      <c r="AB2" s="5" t="s">
        <v>57</v>
      </c>
      <c r="AC2" s="5" t="s">
        <v>57</v>
      </c>
      <c r="AD2" s="5" t="s">
        <v>57</v>
      </c>
      <c r="AE2" s="5" t="s">
        <v>57</v>
      </c>
      <c r="AF2" s="5" t="s">
        <v>57</v>
      </c>
      <c r="AG2" s="5" t="s">
        <v>57</v>
      </c>
      <c r="AH2" s="5" t="s">
        <v>57</v>
      </c>
      <c r="AI2" s="5" t="s">
        <v>57</v>
      </c>
      <c r="AJ2" s="5" t="s">
        <v>57</v>
      </c>
      <c r="AK2" s="5" t="s">
        <v>57</v>
      </c>
      <c r="AL2" s="5" t="s">
        <v>57</v>
      </c>
      <c r="AM2" s="5" t="s">
        <v>57</v>
      </c>
      <c r="AN2" s="5" t="s">
        <v>57</v>
      </c>
      <c r="AO2" s="5" t="s">
        <v>57</v>
      </c>
    </row>
    <row r="3" spans="1:41" s="5" customFormat="1" x14ac:dyDescent="0.2">
      <c r="B3" s="5" t="b">
        <v>0</v>
      </c>
      <c r="C3" s="5" t="s">
        <v>65</v>
      </c>
      <c r="D3" s="48">
        <v>43423.629976851851</v>
      </c>
      <c r="E3" s="5" t="s">
        <v>58</v>
      </c>
      <c r="G3" s="47" t="s">
        <v>128</v>
      </c>
      <c r="H3" s="5" t="s">
        <v>129</v>
      </c>
      <c r="I3" s="5">
        <v>354.35</v>
      </c>
      <c r="J3" s="5" t="s">
        <v>130</v>
      </c>
      <c r="K3" s="5">
        <v>1020</v>
      </c>
      <c r="L3" s="5" t="s">
        <v>60</v>
      </c>
      <c r="M3" s="5">
        <v>11.356999999999999</v>
      </c>
      <c r="N3" s="5" t="s">
        <v>60</v>
      </c>
      <c r="O3" s="5" t="s">
        <v>60</v>
      </c>
      <c r="P3" s="5" t="s">
        <v>60</v>
      </c>
      <c r="Q3" s="5" t="s">
        <v>60</v>
      </c>
      <c r="R3" s="5">
        <v>29.117000000000001</v>
      </c>
      <c r="S3" s="5" t="s">
        <v>60</v>
      </c>
      <c r="T3" s="5" t="s">
        <v>60</v>
      </c>
      <c r="U3" s="5">
        <v>96.38</v>
      </c>
      <c r="V3" s="5">
        <v>36.65</v>
      </c>
      <c r="W3" s="5" t="s">
        <v>60</v>
      </c>
      <c r="X3" s="5" t="s">
        <v>60</v>
      </c>
      <c r="Y3" s="5">
        <v>56.606999999999999</v>
      </c>
      <c r="Z3" s="5">
        <v>209.358</v>
      </c>
      <c r="AA3" s="5">
        <v>155.31100000000001</v>
      </c>
      <c r="AB3" s="5">
        <v>12.135</v>
      </c>
      <c r="AC3" s="5">
        <v>1.22</v>
      </c>
      <c r="AD3" s="5" t="s">
        <v>60</v>
      </c>
      <c r="AE3" s="5" t="s">
        <v>60</v>
      </c>
      <c r="AF3" s="5" t="s">
        <v>60</v>
      </c>
      <c r="AG3" s="5" t="s">
        <v>60</v>
      </c>
      <c r="AH3" s="5" t="s">
        <v>60</v>
      </c>
      <c r="AI3" s="5" t="s">
        <v>60</v>
      </c>
      <c r="AJ3" s="5" t="s">
        <v>60</v>
      </c>
      <c r="AK3" s="5" t="s">
        <v>60</v>
      </c>
      <c r="AL3" s="5" t="s">
        <v>60</v>
      </c>
      <c r="AM3" s="5" t="s">
        <v>60</v>
      </c>
      <c r="AN3" s="5">
        <v>30.234999999999999</v>
      </c>
      <c r="AO3" s="5">
        <v>31.346</v>
      </c>
    </row>
    <row r="4" spans="1:41" s="5" customFormat="1" x14ac:dyDescent="0.2">
      <c r="B4" s="5" t="b">
        <v>0</v>
      </c>
      <c r="C4" s="5" t="s">
        <v>66</v>
      </c>
      <c r="D4" s="48">
        <v>43423.64261574074</v>
      </c>
      <c r="E4" s="5" t="s">
        <v>58</v>
      </c>
      <c r="G4" s="47" t="s">
        <v>131</v>
      </c>
      <c r="H4" s="5" t="s">
        <v>129</v>
      </c>
      <c r="I4" s="5">
        <v>296.83999999999997</v>
      </c>
      <c r="J4" s="5" t="s">
        <v>132</v>
      </c>
      <c r="K4" s="5">
        <v>1021</v>
      </c>
      <c r="L4" s="5" t="s">
        <v>60</v>
      </c>
      <c r="M4" s="5">
        <v>10.821999999999999</v>
      </c>
      <c r="N4" s="5" t="s">
        <v>60</v>
      </c>
      <c r="O4" s="5" t="s">
        <v>60</v>
      </c>
      <c r="P4" s="5" t="s">
        <v>60</v>
      </c>
      <c r="Q4" s="5" t="s">
        <v>60</v>
      </c>
      <c r="R4" s="5">
        <v>106.57299999999999</v>
      </c>
      <c r="S4" s="5" t="s">
        <v>60</v>
      </c>
      <c r="T4" s="5" t="s">
        <v>60</v>
      </c>
      <c r="U4" s="5">
        <v>82.686000000000007</v>
      </c>
      <c r="V4" s="5">
        <v>30.300999999999998</v>
      </c>
      <c r="W4" s="5" t="s">
        <v>60</v>
      </c>
      <c r="X4" s="5" t="s">
        <v>60</v>
      </c>
      <c r="Y4" s="5">
        <v>47.347999999999999</v>
      </c>
      <c r="Z4" s="5">
        <v>191.88900000000001</v>
      </c>
      <c r="AA4" s="5">
        <v>154.994</v>
      </c>
      <c r="AB4" s="5">
        <v>38.618000000000002</v>
      </c>
      <c r="AC4" s="5">
        <v>4.5350000000000001</v>
      </c>
      <c r="AD4" s="5" t="s">
        <v>60</v>
      </c>
      <c r="AE4" s="5" t="s">
        <v>60</v>
      </c>
      <c r="AF4" s="5" t="s">
        <v>60</v>
      </c>
      <c r="AG4" s="5" t="s">
        <v>60</v>
      </c>
      <c r="AH4" s="5" t="s">
        <v>60</v>
      </c>
      <c r="AI4" s="5" t="s">
        <v>60</v>
      </c>
      <c r="AJ4" s="5" t="s">
        <v>60</v>
      </c>
      <c r="AK4" s="5" t="s">
        <v>60</v>
      </c>
      <c r="AL4" s="5" t="s">
        <v>60</v>
      </c>
      <c r="AM4" s="5" t="s">
        <v>60</v>
      </c>
      <c r="AN4" s="5">
        <v>24.033000000000001</v>
      </c>
      <c r="AO4" s="5">
        <v>26.123999999999999</v>
      </c>
    </row>
    <row r="5" spans="1:41" s="5" customFormat="1" x14ac:dyDescent="0.2">
      <c r="B5" s="5" t="b">
        <v>0</v>
      </c>
      <c r="C5" s="5" t="s">
        <v>133</v>
      </c>
      <c r="D5" s="48">
        <v>43423.693182870367</v>
      </c>
      <c r="E5" s="5" t="s">
        <v>58</v>
      </c>
      <c r="G5" s="47" t="s">
        <v>134</v>
      </c>
      <c r="H5" s="5" t="s">
        <v>129</v>
      </c>
      <c r="I5" s="5">
        <v>309.4717</v>
      </c>
      <c r="J5" s="5" t="s">
        <v>130</v>
      </c>
      <c r="K5" s="5">
        <v>1023</v>
      </c>
      <c r="L5" s="5" t="s">
        <v>60</v>
      </c>
      <c r="M5" s="5" t="s">
        <v>60</v>
      </c>
      <c r="N5" s="5" t="s">
        <v>60</v>
      </c>
      <c r="O5" s="5" t="s">
        <v>60</v>
      </c>
      <c r="P5" s="5" t="s">
        <v>60</v>
      </c>
      <c r="Q5" s="5" t="s">
        <v>60</v>
      </c>
      <c r="R5" s="5" t="s">
        <v>60</v>
      </c>
      <c r="S5" s="5" t="s">
        <v>60</v>
      </c>
      <c r="T5" s="5" t="s">
        <v>60</v>
      </c>
      <c r="U5" s="5" t="s">
        <v>60</v>
      </c>
      <c r="V5" s="5" t="s">
        <v>60</v>
      </c>
      <c r="W5" s="5" t="s">
        <v>60</v>
      </c>
      <c r="X5" s="5" t="s">
        <v>60</v>
      </c>
      <c r="Y5" s="5">
        <v>45.51</v>
      </c>
      <c r="Z5" s="5">
        <v>104.626</v>
      </c>
      <c r="AA5" s="5">
        <v>76.33</v>
      </c>
      <c r="AB5" s="5" t="s">
        <v>60</v>
      </c>
      <c r="AC5" s="5" t="s">
        <v>60</v>
      </c>
      <c r="AD5" s="5" t="s">
        <v>60</v>
      </c>
      <c r="AE5" s="5" t="s">
        <v>60</v>
      </c>
      <c r="AF5" s="5" t="s">
        <v>60</v>
      </c>
      <c r="AG5" s="5" t="s">
        <v>60</v>
      </c>
      <c r="AH5" s="5" t="s">
        <v>60</v>
      </c>
      <c r="AI5" s="5" t="s">
        <v>60</v>
      </c>
      <c r="AJ5" s="5" t="s">
        <v>60</v>
      </c>
      <c r="AK5" s="5" t="s">
        <v>60</v>
      </c>
      <c r="AL5" s="5" t="s">
        <v>60</v>
      </c>
      <c r="AM5" s="5" t="s">
        <v>60</v>
      </c>
      <c r="AN5" s="5" t="s">
        <v>60</v>
      </c>
      <c r="AO5" s="5" t="s">
        <v>60</v>
      </c>
    </row>
    <row r="6" spans="1:41" s="5" customFormat="1" x14ac:dyDescent="0.2">
      <c r="B6" s="5" t="b">
        <v>0</v>
      </c>
      <c r="C6" s="5" t="s">
        <v>135</v>
      </c>
      <c r="D6" s="48">
        <v>43423.697442129633</v>
      </c>
      <c r="E6" s="5" t="s">
        <v>58</v>
      </c>
      <c r="G6" s="47" t="s">
        <v>136</v>
      </c>
      <c r="H6" s="5" t="s">
        <v>129</v>
      </c>
      <c r="I6" s="5">
        <v>306.3</v>
      </c>
      <c r="J6" s="5" t="s">
        <v>132</v>
      </c>
      <c r="K6" s="5">
        <v>1024</v>
      </c>
      <c r="L6" s="5" t="s">
        <v>60</v>
      </c>
      <c r="M6" s="5" t="s">
        <v>60</v>
      </c>
      <c r="N6" s="5" t="s">
        <v>60</v>
      </c>
      <c r="O6" s="5" t="s">
        <v>60</v>
      </c>
      <c r="P6" s="5" t="s">
        <v>60</v>
      </c>
      <c r="Q6" s="5" t="s">
        <v>60</v>
      </c>
      <c r="R6" s="5" t="s">
        <v>60</v>
      </c>
      <c r="S6" s="5" t="s">
        <v>60</v>
      </c>
      <c r="T6" s="5" t="s">
        <v>60</v>
      </c>
      <c r="U6" s="5" t="s">
        <v>60</v>
      </c>
      <c r="V6" s="5" t="s">
        <v>60</v>
      </c>
      <c r="W6" s="5" t="s">
        <v>60</v>
      </c>
      <c r="X6" s="5" t="s">
        <v>60</v>
      </c>
      <c r="Y6" s="5">
        <v>43.871000000000002</v>
      </c>
      <c r="Z6" s="5">
        <v>92.876999999999995</v>
      </c>
      <c r="AA6" s="5">
        <v>65.992999999999995</v>
      </c>
      <c r="AB6" s="5" t="s">
        <v>60</v>
      </c>
      <c r="AC6" s="5" t="s">
        <v>60</v>
      </c>
      <c r="AD6" s="5" t="s">
        <v>60</v>
      </c>
      <c r="AE6" s="5" t="s">
        <v>60</v>
      </c>
      <c r="AF6" s="5" t="s">
        <v>60</v>
      </c>
      <c r="AG6" s="5" t="s">
        <v>60</v>
      </c>
      <c r="AH6" s="5" t="s">
        <v>60</v>
      </c>
      <c r="AI6" s="5" t="s">
        <v>60</v>
      </c>
      <c r="AJ6" s="5" t="s">
        <v>60</v>
      </c>
      <c r="AK6" s="5" t="s">
        <v>60</v>
      </c>
      <c r="AL6" s="5" t="s">
        <v>60</v>
      </c>
      <c r="AM6" s="5" t="s">
        <v>60</v>
      </c>
      <c r="AN6" s="5" t="s">
        <v>60</v>
      </c>
      <c r="AO6" s="5" t="s">
        <v>60</v>
      </c>
    </row>
    <row r="16" spans="1:41" s="5" customFormat="1" x14ac:dyDescent="0.2">
      <c r="A16" s="5" t="s">
        <v>58</v>
      </c>
      <c r="G16" s="47"/>
      <c r="L16" s="5" t="s">
        <v>0</v>
      </c>
      <c r="M16" s="5" t="s">
        <v>2</v>
      </c>
      <c r="N16" s="5" t="s">
        <v>4</v>
      </c>
      <c r="O16" s="5" t="s">
        <v>6</v>
      </c>
      <c r="P16" s="5" t="s">
        <v>8</v>
      </c>
      <c r="Q16" s="5" t="s">
        <v>10</v>
      </c>
      <c r="R16" s="5" t="s">
        <v>11</v>
      </c>
      <c r="S16" s="5" t="s">
        <v>14</v>
      </c>
      <c r="T16" s="5" t="s">
        <v>16</v>
      </c>
      <c r="U16" s="5" t="s">
        <v>17</v>
      </c>
      <c r="V16" s="5" t="s">
        <v>18</v>
      </c>
      <c r="W16" s="5" t="s">
        <v>19</v>
      </c>
      <c r="X16" s="5" t="s">
        <v>20</v>
      </c>
      <c r="Y16" s="5" t="s">
        <v>21</v>
      </c>
      <c r="Z16" s="5" t="s">
        <v>22</v>
      </c>
      <c r="AA16" s="5" t="s">
        <v>23</v>
      </c>
      <c r="AB16" s="5" t="s">
        <v>26</v>
      </c>
      <c r="AC16" s="5" t="s">
        <v>27</v>
      </c>
      <c r="AD16" s="5" t="s">
        <v>30</v>
      </c>
      <c r="AE16" s="5" t="s">
        <v>32</v>
      </c>
      <c r="AF16" s="5" t="s">
        <v>34</v>
      </c>
      <c r="AG16" s="5" t="s">
        <v>35</v>
      </c>
      <c r="AH16" s="5" t="s">
        <v>36</v>
      </c>
      <c r="AI16" s="5" t="s">
        <v>37</v>
      </c>
      <c r="AJ16" s="5" t="s">
        <v>39</v>
      </c>
      <c r="AK16" s="5" t="s">
        <v>40</v>
      </c>
      <c r="AL16" s="5" t="s">
        <v>41</v>
      </c>
      <c r="AM16" s="5" t="s">
        <v>42</v>
      </c>
      <c r="AN16" s="5" t="s">
        <v>44</v>
      </c>
      <c r="AO16" s="5" t="s">
        <v>45</v>
      </c>
    </row>
    <row r="17" spans="2:41" s="5" customFormat="1" x14ac:dyDescent="0.2">
      <c r="B17" s="5" t="s">
        <v>47</v>
      </c>
      <c r="C17" s="5" t="s">
        <v>48</v>
      </c>
      <c r="D17" s="5" t="s">
        <v>49</v>
      </c>
      <c r="E17" s="5" t="s">
        <v>50</v>
      </c>
      <c r="F17" s="5" t="s">
        <v>51</v>
      </c>
      <c r="G17" s="47" t="s">
        <v>52</v>
      </c>
      <c r="H17" s="5" t="s">
        <v>53</v>
      </c>
      <c r="I17" s="5" t="s">
        <v>54</v>
      </c>
      <c r="J17" s="5" t="s">
        <v>55</v>
      </c>
      <c r="K17" s="5" t="s">
        <v>56</v>
      </c>
      <c r="L17" s="5" t="s">
        <v>57</v>
      </c>
      <c r="M17" s="5" t="s">
        <v>57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5" t="s">
        <v>57</v>
      </c>
      <c r="W17" s="5" t="s">
        <v>57</v>
      </c>
      <c r="X17" s="5" t="s">
        <v>57</v>
      </c>
      <c r="Y17" s="5" t="s">
        <v>57</v>
      </c>
      <c r="Z17" s="5" t="s">
        <v>57</v>
      </c>
      <c r="AA17" s="5" t="s">
        <v>57</v>
      </c>
      <c r="AB17" s="5" t="s">
        <v>57</v>
      </c>
      <c r="AC17" s="5" t="s">
        <v>57</v>
      </c>
      <c r="AD17" s="5" t="s">
        <v>57</v>
      </c>
      <c r="AE17" s="5" t="s">
        <v>57</v>
      </c>
      <c r="AF17" s="5" t="s">
        <v>57</v>
      </c>
      <c r="AG17" s="5" t="s">
        <v>57</v>
      </c>
      <c r="AH17" s="5" t="s">
        <v>57</v>
      </c>
      <c r="AI17" s="5" t="s">
        <v>57</v>
      </c>
      <c r="AJ17" s="5" t="s">
        <v>57</v>
      </c>
      <c r="AK17" s="5" t="s">
        <v>57</v>
      </c>
      <c r="AL17" s="5" t="s">
        <v>57</v>
      </c>
      <c r="AM17" s="5" t="s">
        <v>57</v>
      </c>
      <c r="AN17" s="5" t="s">
        <v>57</v>
      </c>
      <c r="AO17" s="5" t="s">
        <v>57</v>
      </c>
    </row>
    <row r="18" spans="2:41" s="5" customFormat="1" x14ac:dyDescent="0.2">
      <c r="B18" s="5" t="b">
        <v>0</v>
      </c>
      <c r="C18" s="5" t="s">
        <v>137</v>
      </c>
      <c r="D18" s="48">
        <v>43423.680567129632</v>
      </c>
      <c r="E18" s="5" t="s">
        <v>58</v>
      </c>
      <c r="G18" s="47" t="s">
        <v>138</v>
      </c>
      <c r="H18" s="5" t="s">
        <v>129</v>
      </c>
      <c r="I18" s="5">
        <v>326.58139999999997</v>
      </c>
      <c r="J18" s="5" t="s">
        <v>139</v>
      </c>
      <c r="K18" s="5">
        <v>1022</v>
      </c>
      <c r="L18" s="5" t="s">
        <v>60</v>
      </c>
      <c r="M18" s="5" t="s">
        <v>60</v>
      </c>
      <c r="N18" s="5" t="s">
        <v>60</v>
      </c>
      <c r="O18" s="5" t="s">
        <v>60</v>
      </c>
      <c r="P18" s="5" t="s">
        <v>60</v>
      </c>
      <c r="Q18" s="5" t="s">
        <v>60</v>
      </c>
      <c r="R18" s="5" t="s">
        <v>60</v>
      </c>
      <c r="S18" s="5" t="s">
        <v>60</v>
      </c>
      <c r="T18" s="5" t="s">
        <v>60</v>
      </c>
      <c r="U18" s="5" t="s">
        <v>60</v>
      </c>
      <c r="V18" s="5" t="s">
        <v>60</v>
      </c>
      <c r="W18" s="5" t="s">
        <v>60</v>
      </c>
      <c r="X18" s="5" t="s">
        <v>60</v>
      </c>
      <c r="Y18" s="5">
        <v>47.695</v>
      </c>
      <c r="Z18" s="5">
        <v>146.08699999999999</v>
      </c>
      <c r="AA18" s="5">
        <v>73.501000000000005</v>
      </c>
      <c r="AB18" s="5" t="s">
        <v>60</v>
      </c>
      <c r="AC18" s="5" t="s">
        <v>60</v>
      </c>
      <c r="AD18" s="5" t="s">
        <v>60</v>
      </c>
      <c r="AE18" s="5" t="s">
        <v>60</v>
      </c>
      <c r="AF18" s="5" t="s">
        <v>60</v>
      </c>
      <c r="AG18" s="5" t="s">
        <v>60</v>
      </c>
      <c r="AH18" s="5" t="s">
        <v>60</v>
      </c>
      <c r="AI18" s="5" t="s">
        <v>60</v>
      </c>
      <c r="AJ18" s="5" t="s">
        <v>60</v>
      </c>
      <c r="AK18" s="5" t="s">
        <v>60</v>
      </c>
      <c r="AL18" s="5" t="s">
        <v>60</v>
      </c>
      <c r="AM18" s="5" t="s">
        <v>60</v>
      </c>
      <c r="AN18" s="5" t="s">
        <v>60</v>
      </c>
      <c r="AO18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Monomers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2018-12-13T17:12:16Z</dcterms:created>
  <dcterms:modified xsi:type="dcterms:W3CDTF">2018-12-27T14:28:58Z</dcterms:modified>
</cp:coreProperties>
</file>