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3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 concurrentCalc="0"/>
</workbook>
</file>

<file path=xl/calcChain.xml><?xml version="1.0" encoding="utf-8"?>
<calcChain xmlns="http://schemas.openxmlformats.org/spreadsheetml/2006/main">
  <c r="F60" i="4" l="1"/>
  <c r="F61" i="4"/>
  <c r="F62" i="4"/>
  <c r="F63" i="4"/>
  <c r="F6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H95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H94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H93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H92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H91" i="4"/>
  <c r="A61" i="4"/>
  <c r="C61" i="4"/>
  <c r="D61" i="4"/>
  <c r="E61" i="4"/>
  <c r="F60" i="2"/>
  <c r="G61" i="4"/>
  <c r="A62" i="4"/>
  <c r="C62" i="4"/>
  <c r="D62" i="4"/>
  <c r="E62" i="4"/>
  <c r="G62" i="4"/>
  <c r="A63" i="4"/>
  <c r="C63" i="4"/>
  <c r="D63" i="4"/>
  <c r="E63" i="4"/>
  <c r="G63" i="4"/>
  <c r="A64" i="4"/>
  <c r="C64" i="4"/>
  <c r="D64" i="4"/>
  <c r="E64" i="4"/>
  <c r="G64" i="4"/>
  <c r="A65" i="4"/>
  <c r="C65" i="4"/>
  <c r="D65" i="4"/>
  <c r="E65" i="4"/>
  <c r="F65" i="4"/>
  <c r="G65" i="4"/>
  <c r="A66" i="4"/>
  <c r="C66" i="4"/>
  <c r="D66" i="4"/>
  <c r="E66" i="4"/>
  <c r="F66" i="4"/>
  <c r="G66" i="4"/>
  <c r="A67" i="4"/>
  <c r="C67" i="4"/>
  <c r="D67" i="4"/>
  <c r="E67" i="4"/>
  <c r="F67" i="4"/>
  <c r="G67" i="4"/>
  <c r="A68" i="4"/>
  <c r="C68" i="4"/>
  <c r="D68" i="4"/>
  <c r="E68" i="4"/>
  <c r="F68" i="4"/>
  <c r="G68" i="4"/>
  <c r="A69" i="4"/>
  <c r="C69" i="4"/>
  <c r="D69" i="4"/>
  <c r="E69" i="4"/>
  <c r="F69" i="4"/>
  <c r="G69" i="4"/>
  <c r="A70" i="4"/>
  <c r="C70" i="4"/>
  <c r="D70" i="4"/>
  <c r="E70" i="4"/>
  <c r="F70" i="4"/>
  <c r="G70" i="4"/>
  <c r="A71" i="4"/>
  <c r="C71" i="4"/>
  <c r="D71" i="4"/>
  <c r="E71" i="4"/>
  <c r="F71" i="4"/>
  <c r="G71" i="4"/>
  <c r="A72" i="4"/>
  <c r="C72" i="4"/>
  <c r="D72" i="4"/>
  <c r="E72" i="4"/>
  <c r="F72" i="4"/>
  <c r="G72" i="4"/>
  <c r="A73" i="4"/>
  <c r="C73" i="4"/>
  <c r="D73" i="4"/>
  <c r="E73" i="4"/>
  <c r="F73" i="4"/>
  <c r="G73" i="4"/>
  <c r="A74" i="4"/>
  <c r="C74" i="4"/>
  <c r="D74" i="4"/>
  <c r="E74" i="4"/>
  <c r="F74" i="4"/>
  <c r="G74" i="4"/>
  <c r="A75" i="4"/>
  <c r="C75" i="4"/>
  <c r="D75" i="4"/>
  <c r="E75" i="4"/>
  <c r="F75" i="4"/>
  <c r="G75" i="4"/>
  <c r="A76" i="4"/>
  <c r="C76" i="4"/>
  <c r="D76" i="4"/>
  <c r="E76" i="4"/>
  <c r="F76" i="4"/>
  <c r="G76" i="4"/>
  <c r="A77" i="4"/>
  <c r="C77" i="4"/>
  <c r="D77" i="4"/>
  <c r="E77" i="4"/>
  <c r="F77" i="4"/>
  <c r="G77" i="4"/>
  <c r="A78" i="4"/>
  <c r="C78" i="4"/>
  <c r="D78" i="4"/>
  <c r="E78" i="4"/>
  <c r="F78" i="4"/>
  <c r="G78" i="4"/>
  <c r="A79" i="4"/>
  <c r="C79" i="4"/>
  <c r="D79" i="4"/>
  <c r="E79" i="4"/>
  <c r="F79" i="4"/>
  <c r="G79" i="4"/>
  <c r="A80" i="4"/>
  <c r="C80" i="4"/>
  <c r="D80" i="4"/>
  <c r="E80" i="4"/>
  <c r="F80" i="4"/>
  <c r="G80" i="4"/>
  <c r="A81" i="4"/>
  <c r="C81" i="4"/>
  <c r="D81" i="4"/>
  <c r="E81" i="4"/>
  <c r="F81" i="4"/>
  <c r="G81" i="4"/>
  <c r="A82" i="4"/>
  <c r="C82" i="4"/>
  <c r="D82" i="4"/>
  <c r="E82" i="4"/>
  <c r="F82" i="4"/>
  <c r="G82" i="4"/>
  <c r="A83" i="4"/>
  <c r="C83" i="4"/>
  <c r="D83" i="4"/>
  <c r="E83" i="4"/>
  <c r="F83" i="4"/>
  <c r="G83" i="4"/>
  <c r="A84" i="4"/>
  <c r="C84" i="4"/>
  <c r="D84" i="4"/>
  <c r="E84" i="4"/>
  <c r="F84" i="4"/>
  <c r="G84" i="4"/>
  <c r="A85" i="4"/>
  <c r="C85" i="4"/>
  <c r="D85" i="4"/>
  <c r="E85" i="4"/>
  <c r="F85" i="4"/>
  <c r="G85" i="4"/>
  <c r="A86" i="4"/>
  <c r="C86" i="4"/>
  <c r="D86" i="4"/>
  <c r="E86" i="4"/>
  <c r="F86" i="4"/>
  <c r="G86" i="4"/>
  <c r="A87" i="4"/>
  <c r="C87" i="4"/>
  <c r="D87" i="4"/>
  <c r="E87" i="4"/>
  <c r="F87" i="4"/>
  <c r="G87" i="4"/>
  <c r="A88" i="4"/>
  <c r="C88" i="4"/>
  <c r="D88" i="4"/>
  <c r="E88" i="4"/>
  <c r="F88" i="4"/>
  <c r="G88" i="4"/>
  <c r="A89" i="4"/>
  <c r="C89" i="4"/>
  <c r="D89" i="4"/>
  <c r="E89" i="4"/>
  <c r="F89" i="4"/>
  <c r="G89" i="4"/>
  <c r="F75" i="2"/>
  <c r="F76" i="2"/>
  <c r="F77" i="2"/>
  <c r="F78" i="2"/>
  <c r="F79" i="2"/>
  <c r="F80" i="2"/>
  <c r="F81" i="2"/>
  <c r="F82" i="2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C5" i="4"/>
  <c r="D5" i="4"/>
  <c r="E5" i="4"/>
  <c r="F5" i="4"/>
  <c r="F4" i="2"/>
  <c r="G5" i="4"/>
  <c r="C6" i="4"/>
  <c r="D6" i="4"/>
  <c r="E6" i="4"/>
  <c r="F6" i="4"/>
  <c r="F5" i="2"/>
  <c r="G6" i="4"/>
  <c r="C7" i="4"/>
  <c r="D7" i="4"/>
  <c r="E7" i="4"/>
  <c r="F7" i="4"/>
  <c r="F6" i="2"/>
  <c r="G7" i="4"/>
  <c r="C8" i="4"/>
  <c r="D8" i="4"/>
  <c r="E8" i="4"/>
  <c r="F8" i="4"/>
  <c r="G8" i="4"/>
  <c r="C9" i="4"/>
  <c r="D9" i="4"/>
  <c r="E9" i="4"/>
  <c r="F9" i="4"/>
  <c r="F8" i="2"/>
  <c r="G9" i="4"/>
  <c r="C10" i="4"/>
  <c r="D10" i="4"/>
  <c r="E10" i="4"/>
  <c r="F10" i="4"/>
  <c r="F9" i="2"/>
  <c r="G10" i="4"/>
  <c r="C11" i="4"/>
  <c r="D11" i="4"/>
  <c r="E11" i="4"/>
  <c r="F11" i="4"/>
  <c r="F10" i="2"/>
  <c r="G11" i="4"/>
  <c r="C12" i="4"/>
  <c r="D12" i="4"/>
  <c r="E12" i="4"/>
  <c r="F12" i="4"/>
  <c r="G12" i="4"/>
  <c r="C13" i="4"/>
  <c r="D13" i="4"/>
  <c r="E13" i="4"/>
  <c r="F13" i="4"/>
  <c r="F12" i="2"/>
  <c r="G13" i="4"/>
  <c r="C14" i="4"/>
  <c r="D14" i="4"/>
  <c r="E14" i="4"/>
  <c r="F14" i="4"/>
  <c r="F13" i="2"/>
  <c r="G14" i="4"/>
  <c r="C15" i="4"/>
  <c r="D15" i="4"/>
  <c r="E15" i="4"/>
  <c r="F15" i="4"/>
  <c r="F14" i="2"/>
  <c r="G15" i="4"/>
  <c r="C16" i="4"/>
  <c r="D16" i="4"/>
  <c r="E16" i="4"/>
  <c r="F16" i="4"/>
  <c r="G16" i="4"/>
  <c r="C17" i="4"/>
  <c r="D17" i="4"/>
  <c r="E17" i="4"/>
  <c r="F17" i="4"/>
  <c r="F16" i="2"/>
  <c r="G17" i="4"/>
  <c r="C18" i="4"/>
  <c r="D18" i="4"/>
  <c r="E18" i="4"/>
  <c r="F18" i="4"/>
  <c r="F17" i="2"/>
  <c r="G18" i="4"/>
  <c r="C19" i="4"/>
  <c r="D19" i="4"/>
  <c r="E19" i="4"/>
  <c r="F19" i="4"/>
  <c r="F18" i="2"/>
  <c r="G19" i="4"/>
  <c r="C20" i="4"/>
  <c r="D20" i="4"/>
  <c r="E20" i="4"/>
  <c r="F20" i="4"/>
  <c r="F19" i="2"/>
  <c r="G20" i="4"/>
  <c r="C21" i="4"/>
  <c r="D21" i="4"/>
  <c r="E21" i="4"/>
  <c r="F21" i="4"/>
  <c r="F20" i="2"/>
  <c r="G21" i="4"/>
  <c r="C22" i="4"/>
  <c r="D22" i="4"/>
  <c r="E22" i="4"/>
  <c r="F22" i="4"/>
  <c r="F21" i="2"/>
  <c r="G22" i="4"/>
  <c r="C23" i="4"/>
  <c r="D23" i="4"/>
  <c r="E23" i="4"/>
  <c r="F23" i="4"/>
  <c r="G23" i="4"/>
  <c r="C24" i="4"/>
  <c r="D24" i="4"/>
  <c r="E24" i="4"/>
  <c r="F24" i="4"/>
  <c r="F23" i="2"/>
  <c r="G24" i="4"/>
  <c r="C25" i="4"/>
  <c r="D25" i="4"/>
  <c r="E25" i="4"/>
  <c r="F25" i="4"/>
  <c r="F24" i="2"/>
  <c r="G25" i="4"/>
  <c r="C26" i="4"/>
  <c r="D26" i="4"/>
  <c r="E26" i="4"/>
  <c r="F26" i="4"/>
  <c r="F25" i="2"/>
  <c r="G26" i="4"/>
  <c r="C27" i="4"/>
  <c r="D27" i="4"/>
  <c r="E27" i="4"/>
  <c r="F27" i="4"/>
  <c r="F26" i="2"/>
  <c r="G27" i="4"/>
  <c r="C28" i="4"/>
  <c r="D28" i="4"/>
  <c r="E28" i="4"/>
  <c r="F28" i="4"/>
  <c r="G28" i="4"/>
  <c r="C29" i="4"/>
  <c r="D29" i="4"/>
  <c r="E29" i="4"/>
  <c r="F29" i="4"/>
  <c r="F28" i="2"/>
  <c r="G29" i="4"/>
  <c r="C30" i="4"/>
  <c r="D30" i="4"/>
  <c r="E30" i="4"/>
  <c r="F30" i="4"/>
  <c r="F29" i="2"/>
  <c r="G30" i="4"/>
  <c r="C31" i="4"/>
  <c r="D31" i="4"/>
  <c r="E31" i="4"/>
  <c r="F31" i="4"/>
  <c r="F30" i="2"/>
  <c r="G31" i="4"/>
  <c r="C32" i="4"/>
  <c r="D32" i="4"/>
  <c r="E32" i="4"/>
  <c r="F32" i="4"/>
  <c r="G32" i="4"/>
  <c r="C33" i="4"/>
  <c r="D33" i="4"/>
  <c r="E33" i="4"/>
  <c r="F33" i="4"/>
  <c r="F32" i="2"/>
  <c r="G33" i="4"/>
  <c r="C34" i="4"/>
  <c r="D34" i="4"/>
  <c r="E34" i="4"/>
  <c r="F34" i="4"/>
  <c r="F33" i="2"/>
  <c r="G34" i="4"/>
  <c r="C35" i="4"/>
  <c r="D35" i="4"/>
  <c r="E35" i="4"/>
  <c r="F35" i="4"/>
  <c r="F34" i="2"/>
  <c r="G35" i="4"/>
  <c r="C36" i="4"/>
  <c r="D36" i="4"/>
  <c r="E36" i="4"/>
  <c r="F36" i="4"/>
  <c r="F35" i="2"/>
  <c r="G36" i="4"/>
  <c r="C37" i="4"/>
  <c r="D37" i="4"/>
  <c r="E37" i="4"/>
  <c r="F37" i="4"/>
  <c r="G37" i="4"/>
  <c r="C38" i="4"/>
  <c r="D38" i="4"/>
  <c r="E38" i="4"/>
  <c r="F38" i="4"/>
  <c r="F37" i="2"/>
  <c r="G38" i="4"/>
  <c r="C39" i="4"/>
  <c r="D39" i="4"/>
  <c r="E39" i="4"/>
  <c r="F39" i="4"/>
  <c r="F38" i="2"/>
  <c r="G39" i="4"/>
  <c r="C40" i="4"/>
  <c r="D40" i="4"/>
  <c r="E40" i="4"/>
  <c r="F40" i="4"/>
  <c r="F39" i="2"/>
  <c r="G40" i="4"/>
  <c r="C41" i="4"/>
  <c r="D41" i="4"/>
  <c r="E41" i="4"/>
  <c r="F41" i="4"/>
  <c r="F40" i="2"/>
  <c r="G41" i="4"/>
  <c r="C42" i="4"/>
  <c r="D42" i="4"/>
  <c r="E42" i="4"/>
  <c r="F42" i="4"/>
  <c r="F41" i="2"/>
  <c r="G42" i="4"/>
  <c r="C43" i="4"/>
  <c r="D43" i="4"/>
  <c r="E43" i="4"/>
  <c r="F43" i="4"/>
  <c r="F42" i="2"/>
  <c r="G43" i="4"/>
  <c r="C44" i="4"/>
  <c r="D44" i="4"/>
  <c r="E44" i="4"/>
  <c r="F44" i="4"/>
  <c r="F43" i="2"/>
  <c r="G44" i="4"/>
  <c r="C45" i="4"/>
  <c r="D45" i="4"/>
  <c r="E45" i="4"/>
  <c r="F45" i="4"/>
  <c r="F44" i="2"/>
  <c r="G45" i="4"/>
  <c r="C46" i="4"/>
  <c r="D46" i="4"/>
  <c r="E46" i="4"/>
  <c r="F46" i="4"/>
  <c r="F45" i="2"/>
  <c r="G46" i="4"/>
  <c r="C47" i="4"/>
  <c r="D47" i="4"/>
  <c r="E47" i="4"/>
  <c r="F47" i="4"/>
  <c r="F46" i="2"/>
  <c r="G47" i="4"/>
  <c r="C48" i="4"/>
  <c r="D48" i="4"/>
  <c r="E48" i="4"/>
  <c r="F48" i="4"/>
  <c r="F47" i="2"/>
  <c r="G48" i="4"/>
  <c r="C49" i="4"/>
  <c r="D49" i="4"/>
  <c r="E49" i="4"/>
  <c r="F49" i="4"/>
  <c r="F48" i="2"/>
  <c r="G49" i="4"/>
  <c r="C50" i="4"/>
  <c r="D50" i="4"/>
  <c r="E50" i="4"/>
  <c r="F50" i="4"/>
  <c r="F49" i="2"/>
  <c r="G50" i="4"/>
  <c r="C51" i="4"/>
  <c r="D51" i="4"/>
  <c r="E51" i="4"/>
  <c r="F51" i="4"/>
  <c r="F50" i="2"/>
  <c r="G51" i="4"/>
  <c r="C52" i="4"/>
  <c r="D52" i="4"/>
  <c r="E52" i="4"/>
  <c r="F52" i="4"/>
  <c r="F51" i="2"/>
  <c r="G52" i="4"/>
  <c r="C53" i="4"/>
  <c r="D53" i="4"/>
  <c r="E53" i="4"/>
  <c r="F53" i="4"/>
  <c r="F52" i="2"/>
  <c r="G53" i="4"/>
  <c r="C54" i="4"/>
  <c r="D54" i="4"/>
  <c r="E54" i="4"/>
  <c r="F54" i="4"/>
  <c r="F53" i="2"/>
  <c r="G54" i="4"/>
  <c r="C55" i="4"/>
  <c r="D55" i="4"/>
  <c r="E55" i="4"/>
  <c r="F55" i="4"/>
  <c r="G55" i="4"/>
  <c r="C56" i="4"/>
  <c r="D56" i="4"/>
  <c r="E56" i="4"/>
  <c r="F56" i="4"/>
  <c r="F55" i="2"/>
  <c r="G56" i="4"/>
  <c r="C57" i="4"/>
  <c r="D57" i="4"/>
  <c r="E57" i="4"/>
  <c r="F56" i="2"/>
  <c r="G57" i="4"/>
  <c r="C58" i="4"/>
  <c r="D58" i="4"/>
  <c r="E58" i="4"/>
  <c r="F57" i="2"/>
  <c r="G58" i="4"/>
  <c r="C59" i="4"/>
  <c r="D59" i="4"/>
  <c r="E59" i="4"/>
  <c r="F59" i="4"/>
  <c r="G59" i="4"/>
  <c r="C60" i="4"/>
  <c r="D60" i="4"/>
  <c r="E60" i="4"/>
  <c r="F59" i="2"/>
  <c r="G60" i="4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83" i="2"/>
  <c r="F84" i="2"/>
  <c r="F85" i="2"/>
  <c r="F86" i="2"/>
  <c r="F87" i="2"/>
  <c r="F88" i="2"/>
  <c r="F4" i="4"/>
  <c r="G4" i="4"/>
  <c r="E4" i="4"/>
  <c r="D4" i="4"/>
  <c r="A4" i="4"/>
  <c r="C4" i="4"/>
  <c r="D114" i="2"/>
  <c r="E114" i="2"/>
  <c r="F114" i="2"/>
</calcChain>
</file>

<file path=xl/sharedStrings.xml><?xml version="1.0" encoding="utf-8"?>
<sst xmlns="http://schemas.openxmlformats.org/spreadsheetml/2006/main" count="680" uniqueCount="323">
  <si>
    <t>Risikoliste</t>
  </si>
  <si>
    <t>ID</t>
  </si>
  <si>
    <t>Beschreibung</t>
  </si>
  <si>
    <t>Quelle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</si>
  <si>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</si>
  <si>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</si>
  <si>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</si>
  <si>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</si>
  <si>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</si>
  <si>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</si>
  <si>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</si>
  <si>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</si>
  <si>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</si>
  <si>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</si>
  <si>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</si>
  <si>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</si>
  <si>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</si>
  <si>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</si>
  <si>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</si>
  <si>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</si>
  <si>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</si>
  <si>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</si>
  <si>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</si>
  <si>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</si>
  <si>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</si>
  <si>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</si>
  <si>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</si>
  <si>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</si>
  <si>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</si>
  <si>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</si>
  <si>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</si>
  <si>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</si>
  <si>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</si>
  <si>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</si>
  <si>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</si>
  <si>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</si>
  <si>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</si>
  <si>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</si>
  <si>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</si>
  <si>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</si>
  <si>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</si>
  <si>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</si>
  <si>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</si>
  <si>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</si>
  <si>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</si>
  <si>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Projektleiter</t>
  </si>
  <si>
    <t>Qualitätsbeauftragter</t>
  </si>
  <si>
    <t>Fachlicher Chefdesigner</t>
  </si>
  <si>
    <t>Technischer Chefdesigner</t>
  </si>
  <si>
    <t>verfügbar bis</t>
  </si>
  <si>
    <t>Aufwandsplan</t>
  </si>
  <si>
    <t>geplanter
Aufwand
(Std.)</t>
  </si>
  <si>
    <t>Rest-
Aufwand
(Std.)</t>
  </si>
  <si>
    <t>Strukturplan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</si>
  <si>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</si>
  <si>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</si>
  <si>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</si>
  <si>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</si>
  <si>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</si>
  <si>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</si>
  <si>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</si>
  <si>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</si>
  <si>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</si>
  <si>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</si>
  <si>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</si>
  <si>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</si>
  <si>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</si>
  <si>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</si>
  <si>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</si>
  <si>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</si>
  <si>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</si>
  <si>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</si>
  <si>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</si>
  <si>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</si>
  <si>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</si>
  <si>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</si>
  <si>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</si>
  <si>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</si>
  <si>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</si>
  <si>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</si>
  <si>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</si>
  <si>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</si>
  <si>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</si>
  <si>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</si>
  <si>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</si>
  <si>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</si>
  <si>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</si>
  <si>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</si>
  <si>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</si>
  <si>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</si>
  <si>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</si>
  <si>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</si>
  <si>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</si>
  <si>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</si>
  <si>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</si>
  <si>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</si>
  <si>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</si>
  <si>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</si>
  <si>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</si>
  <si>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</si>
  <si>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</si>
  <si>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</si>
  <si>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</si>
  <si>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</si>
  <si>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</si>
  <si>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</si>
  <si>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</si>
  <si>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</si>
  <si>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</si>
  <si>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</si>
  <si>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</si>
  <si>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</si>
  <si>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</si>
  <si>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</si>
  <si>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Dokumentenverwaltung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</si>
  <si>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</si>
  <si>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</si>
  <si>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</si>
  <si>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</si>
  <si>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</si>
  <si>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</si>
  <si>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</si>
  <si>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</si>
  <si>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</si>
  <si>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D1</t>
  </si>
  <si>
    <t>D2</t>
  </si>
  <si>
    <t>D3</t>
  </si>
  <si>
    <t>C1</t>
  </si>
  <si>
    <t>C1.1</t>
  </si>
  <si>
    <t>C1.2</t>
  </si>
  <si>
    <t>C1.3</t>
  </si>
  <si>
    <t>C1.4</t>
  </si>
  <si>
    <t>Entwurf</t>
  </si>
  <si>
    <t>Implementierung</t>
  </si>
  <si>
    <t>Projektplanung</t>
  </si>
  <si>
    <t>A2.1</t>
  </si>
  <si>
    <t>Grober Struktur-/Aufwandsplan</t>
  </si>
  <si>
    <t>A2.2</t>
  </si>
  <si>
    <t>Rollen aufteilen/Teamplan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</si>
  <si>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</si>
  <si>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</si>
  <si>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</si>
  <si>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</si>
  <si>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</si>
  <si>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</si>
  <si>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</si>
  <si>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</si>
  <si>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</si>
  <si>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E1.1</t>
  </si>
  <si>
    <t>D2.1</t>
  </si>
  <si>
    <t>D2.2</t>
  </si>
  <si>
    <t>D2.3</t>
  </si>
  <si>
    <t>D2.4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</si>
  <si>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</si>
  <si>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</si>
  <si>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</si>
  <si>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</si>
  <si>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</si>
  <si>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</si>
  <si>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</si>
  <si>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</si>
  <si>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</si>
  <si>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</si>
  <si>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</si>
  <si>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</si>
  <si>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</si>
  <si>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</si>
  <si>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</si>
  <si>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</si>
  <si>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</si>
  <si>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</si>
  <si>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</si>
  <si>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</si>
  <si>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</si>
  <si>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</si>
  <si>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</si>
  <si>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</si>
  <si>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</si>
  <si>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</si>
  <si>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</si>
  <si>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</si>
  <si>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</si>
  <si>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</si>
  <si>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</si>
  <si>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G3</t>
  </si>
  <si>
    <t>interne Abnahme</t>
  </si>
  <si>
    <t>60% (8Std./KW)</t>
  </si>
  <si>
    <t>F3.1</t>
  </si>
  <si>
    <t>F2.3</t>
  </si>
  <si>
    <t>F2.4</t>
  </si>
  <si>
    <t>F2.5</t>
  </si>
  <si>
    <t>F2.6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</si>
  <si>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</si>
  <si>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</si>
  <si>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</si>
  <si>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</si>
  <si>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</si>
  <si>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</si>
  <si>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</si>
  <si>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</si>
  <si>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</si>
  <si>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</si>
  <si>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</si>
  <si>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</si>
  <si>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D1.3</t>
  </si>
  <si>
    <t>Klassendiagramm für jede Komponente</t>
  </si>
  <si>
    <t>Serverspezifikation</t>
  </si>
  <si>
    <t>Mittel</t>
  </si>
  <si>
    <t>Mit Herrn Dallmöller gesprochen. Spezifikationen festgelegt.</t>
  </si>
  <si>
    <t>Wie lösen wir das Vernetzungproblem?</t>
  </si>
  <si>
    <t>Was für Ressourcen braucht der Server?</t>
  </si>
  <si>
    <t>Auslastung</t>
  </si>
  <si>
    <t>Sven Winkler (SW)</t>
  </si>
  <si>
    <t>Markus Wulftange (MW)</t>
  </si>
  <si>
    <t>Jan-Nicklas Klaassen (JNK)</t>
  </si>
  <si>
    <t>Philip Dauwe (PD)</t>
  </si>
  <si>
    <t>Marc Ufferfilge (MU)</t>
  </si>
  <si>
    <t>Doku/Spezifizierer/Tester</t>
  </si>
  <si>
    <t>JNK</t>
  </si>
  <si>
    <t>Anpassungen/Fehlerbehebung</t>
  </si>
  <si>
    <t>Use Case "Stundenplan erstellen" definieren und spezifzieren</t>
  </si>
  <si>
    <t>Use Case "Zeitpraeferenzen der Dozenten erfassen" definieren und spezifzieren</t>
  </si>
  <si>
    <t>Use Case "Stundenplan anzeigen" definieren und spezifzieren</t>
  </si>
  <si>
    <t>Implementierung Maske "Studenplan anzeigen"</t>
  </si>
  <si>
    <t>Implementierung Maske "Eingabe Zeiten"</t>
  </si>
  <si>
    <t>Entwurf Maske "Eingabe Zeiten"</t>
  </si>
  <si>
    <t>Entwurf Maske "Stundenplan anzeigen"</t>
  </si>
  <si>
    <t>Entwurf "restl. Masken" (Anmeldung, Stundenplan erstellen, Laden)</t>
  </si>
  <si>
    <t>Implementierung "restl. Masken" (Anmeldung, Stundenplan erstellen, Laden)</t>
  </si>
  <si>
    <t>Implementierung UseCase "Zeitpraeferenzen der Dozenten erfassen"</t>
  </si>
  <si>
    <t>Use Case "Zeitpraeferenzen angeben" definieren und spezifzieren(nur Ablauf)</t>
  </si>
  <si>
    <t>Implementierung UseCase "Stundenplan erstellen"</t>
  </si>
  <si>
    <t>Implementierung UseCase "Stundenplan anzeigen"</t>
  </si>
  <si>
    <t>D3.3</t>
  </si>
  <si>
    <t>D3.4</t>
  </si>
  <si>
    <t>D3.5</t>
  </si>
  <si>
    <t>D3.6</t>
  </si>
  <si>
    <t>D3.7</t>
  </si>
  <si>
    <t>D3.8</t>
  </si>
  <si>
    <t>D3.9</t>
  </si>
  <si>
    <t>D3.10</t>
  </si>
  <si>
    <t>D3.11</t>
  </si>
  <si>
    <t>Application Function "Zeiten Speichern" definieren und spezifizieren</t>
  </si>
  <si>
    <t>Application Function "Zeitpraeferenzen bereitstellen" definieren und spezifizieren</t>
  </si>
  <si>
    <t>Application Function "Dozentenliste anzeigen" definieren und spezifizieren</t>
  </si>
  <si>
    <t>Application Function "Vergleich Raumgroesse mit Teilnehmer" definieren und spezifizieren</t>
  </si>
  <si>
    <t>Application Function "Stundenplan speichern" definieren und spezifizieren</t>
  </si>
  <si>
    <t>Application Function "Stundenplan berechnen" definieren und spezifizieren</t>
  </si>
  <si>
    <t>Application Function "Stundenplan anzeigen" definieren und spezifizieren</t>
  </si>
  <si>
    <t>Application Function "Studiengaenge bereitstellen" definieren und spezifizieren</t>
  </si>
  <si>
    <t>Application Function "Raeume bereitstellen" definieren und spezifizieren</t>
  </si>
  <si>
    <t>Application Function "Module bereitstellen" definieren und spezifizieren</t>
  </si>
  <si>
    <t>Application Function "Dozenten bereitstellen" definieren und spezifizieren</t>
  </si>
  <si>
    <t>F2.7</t>
  </si>
  <si>
    <t>F2.8</t>
  </si>
  <si>
    <t>F2.9</t>
  </si>
  <si>
    <t>F2.10</t>
  </si>
  <si>
    <t>F2.11</t>
  </si>
  <si>
    <t>F2.12</t>
  </si>
  <si>
    <t>F2.13</t>
  </si>
  <si>
    <t>F2.14</t>
  </si>
  <si>
    <t>Implementierung Application Function "Stundenplan berechnen"</t>
  </si>
  <si>
    <t>Implementierung Application Function "Stundenplan anzeigen"</t>
  </si>
  <si>
    <t>Implementierung Application Function "Studiengaenge bereitstellen"</t>
  </si>
  <si>
    <t>Implementierung Application Function "Raeume bereitstellen"</t>
  </si>
  <si>
    <t>Implementierung Application Function "Module bereitstellen"</t>
  </si>
  <si>
    <t>Implementierung Application Function "Dozenten bereitstellen"</t>
  </si>
  <si>
    <t>Implementierung Application Function "Stundenplan speichern"</t>
  </si>
  <si>
    <t>Implementierung Application Function "Zeiten Speichern"</t>
  </si>
  <si>
    <t>Implementierung Application Function "Zeitpraeferenzen bereitstellen"</t>
  </si>
  <si>
    <t>Implementierung Application Function "Dozentenliste anzeigen"</t>
  </si>
  <si>
    <t>Implementierung Application Function "Vergleich Raumgroesse mit Teilnehmer"</t>
  </si>
  <si>
    <t>Termin- und Meilensteinplanung (samt Aktualisierungen)</t>
  </si>
  <si>
    <t>erreichter Meilenstein</t>
  </si>
  <si>
    <t>Meilenstein (Planung)</t>
  </si>
  <si>
    <t>Ist zum Einen durch Github automatisiert, zum anderen durch regelmäßigen Gruppentreffen.</t>
  </si>
  <si>
    <t>Eintrittswahrscheinlichkeit</t>
  </si>
  <si>
    <t>Entstehender Schaden</t>
  </si>
  <si>
    <t>Versionsrisiko Programmierung</t>
  </si>
  <si>
    <t>Application Function "Dozentenmodule bereitstellen" definieren und spezifizieren</t>
  </si>
  <si>
    <t>Application Function "Räume bereitstellen" definieren und spezifizieren</t>
  </si>
  <si>
    <t>Application Function "Dozentenliste bereitstellen" definieren und spezifizieren</t>
  </si>
  <si>
    <t>Application Function "Dozent bereitstellen" definieren und spezifizieren</t>
  </si>
  <si>
    <t>D3.12</t>
  </si>
  <si>
    <t>D3.13</t>
  </si>
  <si>
    <t>D3.14</t>
  </si>
  <si>
    <t>D3.15</t>
  </si>
  <si>
    <t>Application Function "Zufälligen Dozent mit Zeitpräferenz laden" definieren und spezifizieren</t>
  </si>
  <si>
    <t>Application Function "Zufälliges Modul des Dozenten laden" definieren und spezifizieren</t>
  </si>
  <si>
    <t>Application Function "Zeitslotinformationen speichern" definieren und spezifizieren</t>
  </si>
  <si>
    <t>Application Function "Zeitslot des Dozenten sperren" definieren und spezifizieren</t>
  </si>
  <si>
    <t>Application Function "Modul als verplant speichern" definieren und spezifizieren</t>
  </si>
  <si>
    <t>D3.16</t>
  </si>
  <si>
    <t>Application Function "Zufälligen Dozent ohne Zeitpräferenz laden" definieren und spezifizieren</t>
  </si>
  <si>
    <t>Entwurf "restl. Masken" (Menü, Stundenplan berechnen)</t>
  </si>
  <si>
    <t>D3.17</t>
  </si>
  <si>
    <t>Application Function "Stundenplan optimieren" definieren und spezifizieren</t>
  </si>
  <si>
    <t>Summen:</t>
  </si>
  <si>
    <t>Application Function "Zeiten Speichern" implementieren</t>
  </si>
  <si>
    <t>Application Function "Zeitpraeferenzen bereitstellen" implementieren</t>
  </si>
  <si>
    <t>Application Function "Dozentenliste bereitstellen"  implementieren</t>
  </si>
  <si>
    <t>Application Function "Dozent bereitstellen" d implementieren</t>
  </si>
  <si>
    <t>Application Function "Stundenplan speichern" implementieren</t>
  </si>
  <si>
    <t>Application Function "Stundenplan berechnen" implementieren</t>
  </si>
  <si>
    <t>Application Function "Stundenplan optimieren" implementieren</t>
  </si>
  <si>
    <t>Application Function "Stundenplan anzeigen"  implementieren</t>
  </si>
  <si>
    <t>Application Function "Studiengaenge bereitstellen" implementieren</t>
  </si>
  <si>
    <t>Application Function "Dozentenmodule bereitstellen" implementieren</t>
  </si>
  <si>
    <t>Application Function "Räume bereitstellen" implementieren</t>
  </si>
  <si>
    <t>Application Function "Zufälligen Dozent mit Zeitpräferenz laden" implementieren</t>
  </si>
  <si>
    <t>Application Function "Zufälliges Modul des Dozenten laden" implementieren</t>
  </si>
  <si>
    <t>Application Function "Zeitslotinformationen speichern" implementieren</t>
  </si>
  <si>
    <t>Application Function "Zeitslot des Dozenten sperren" implementieren</t>
  </si>
  <si>
    <t>Application Function "Modul als verplant speichern" implementieren</t>
  </si>
  <si>
    <t>Application Function "Zufälligen Dozent ohne Zeitpräferenz laden" implementieren</t>
  </si>
  <si>
    <t>F2.15</t>
  </si>
  <si>
    <t>F2.16</t>
  </si>
  <si>
    <t>F2.17</t>
  </si>
  <si>
    <t>F2.18</t>
  </si>
  <si>
    <t>F2.19</t>
  </si>
  <si>
    <t>F2.20</t>
  </si>
  <si>
    <t>KW1</t>
  </si>
  <si>
    <t>KW2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</si>
</sst>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0" fillId="0" borderId="11" xfId="0" applyFill="1" applyBorder="1"/>
    <xf numFmtId="0" fontId="0" fillId="0" borderId="0" xfId="0" applyNumberFormat="1"/>
    <xf numFmtId="0" fontId="0" fillId="0" borderId="1" xfId="0" applyNumberFormat="1" applyBorder="1"/>
    <xf numFmtId="0" fontId="2" fillId="0" borderId="0" xfId="0" applyNumberFormat="1" applyFont="1"/>
    <xf numFmtId="0" fontId="0" fillId="0" borderId="9" xfId="0" applyNumberFormat="1" applyBorder="1"/>
    <xf numFmtId="0" fontId="1" fillId="2" borderId="2" xfId="0" applyFont="1" applyFill="1" applyBorder="1"/>
    <xf numFmtId="0" fontId="3" fillId="3" borderId="1" xfId="1" applyBorder="1"/>
    <xf numFmtId="0" fontId="3" fillId="3" borderId="0" xfId="1" applyNumberFormat="1"/>
    <xf numFmtId="0" fontId="3" fillId="0" borderId="1" xfId="1" applyFill="1" applyBorder="1"/>
    <xf numFmtId="0" fontId="3" fillId="4" borderId="0" xfId="2" applyNumberFormat="1"/>
    <xf numFmtId="0" fontId="3" fillId="4" borderId="1" xfId="2" applyBorder="1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</cellXfs>
  <cellStyles count="3">
    <cellStyle name="Akzent1" xfId="1" builtinId="29"/>
    <cellStyle name="Akzent3" xfId="2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24" zoomScale="70" zoomScaleNormal="70" workbookViewId="0">
      <selection activeCell="D61" sqref="D61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83.85546875" bestFit="1" customWidth="1"/>
  </cols>
  <sheetData>
    <row r="1" spans="1:4" ht="26.25" x14ac:dyDescent="0.4">
      <c r="A1" s="3" t="s">
        <v>53</v>
      </c>
    </row>
    <row r="2" spans="1:4" x14ac:dyDescent="0.25">
      <c r="A2" s="2" t="s">
        <v>1</v>
      </c>
      <c r="B2" s="2" t="s">
        <v>20</v>
      </c>
      <c r="C2" s="2" t="s">
        <v>21</v>
      </c>
      <c r="D2" s="2" t="s">
        <v>22</v>
      </c>
    </row>
    <row r="3" spans="1:4" s="16" customFormat="1" x14ac:dyDescent="0.25">
      <c r="A3" s="15" t="s">
        <v>54</v>
      </c>
      <c r="B3" s="16" t="s">
        <v>203</v>
      </c>
      <c r="C3" s="15" t="s">
        <v>56</v>
      </c>
      <c r="D3" s="1"/>
    </row>
    <row r="4" spans="1:4" s="16" customFormat="1" x14ac:dyDescent="0.25">
      <c r="A4" s="15" t="s">
        <v>59</v>
      </c>
      <c r="B4" s="15"/>
      <c r="C4" s="17"/>
      <c r="D4" s="15" t="s">
        <v>138</v>
      </c>
    </row>
    <row r="5" spans="1:4" s="16" customFormat="1" x14ac:dyDescent="0.25">
      <c r="A5" s="15" t="s">
        <v>61</v>
      </c>
      <c r="B5" s="15"/>
      <c r="D5" s="15" t="s">
        <v>70</v>
      </c>
    </row>
    <row r="6" spans="1:4" s="16" customFormat="1" x14ac:dyDescent="0.25">
      <c r="A6" s="19" t="s">
        <v>179</v>
      </c>
      <c r="B6" s="15"/>
      <c r="C6" s="15"/>
      <c r="D6" s="19" t="s">
        <v>176</v>
      </c>
    </row>
    <row r="7" spans="1:4" s="16" customFormat="1" x14ac:dyDescent="0.25">
      <c r="A7" s="15" t="s">
        <v>55</v>
      </c>
      <c r="B7" s="15"/>
      <c r="C7" s="15" t="s">
        <v>134</v>
      </c>
      <c r="D7" s="15"/>
    </row>
    <row r="8" spans="1:4" s="16" customFormat="1" x14ac:dyDescent="0.25">
      <c r="A8" s="15" t="s">
        <v>135</v>
      </c>
      <c r="B8" s="15"/>
      <c r="C8" s="15"/>
      <c r="D8" s="15" t="s">
        <v>136</v>
      </c>
    </row>
    <row r="9" spans="1:4" s="16" customFormat="1" x14ac:dyDescent="0.25">
      <c r="A9" s="15" t="s">
        <v>137</v>
      </c>
      <c r="B9" s="15"/>
      <c r="C9" s="15"/>
      <c r="D9" s="15" t="s">
        <v>0</v>
      </c>
    </row>
    <row r="10" spans="1:4" s="16" customFormat="1" x14ac:dyDescent="0.25">
      <c r="A10" s="15" t="s">
        <v>139</v>
      </c>
      <c r="B10" s="15"/>
      <c r="C10" s="15"/>
      <c r="D10" s="15" t="s">
        <v>272</v>
      </c>
    </row>
    <row r="11" spans="1:4" s="16" customFormat="1" x14ac:dyDescent="0.25">
      <c r="A11" s="15" t="s">
        <v>195</v>
      </c>
      <c r="B11" s="15"/>
      <c r="C11" s="15" t="s">
        <v>196</v>
      </c>
      <c r="D11" s="15"/>
    </row>
    <row r="12" spans="1:4" s="16" customFormat="1" x14ac:dyDescent="0.25">
      <c r="A12" s="15" t="s">
        <v>197</v>
      </c>
      <c r="B12" s="15"/>
      <c r="C12" s="15"/>
      <c r="D12" s="15" t="s">
        <v>200</v>
      </c>
    </row>
    <row r="13" spans="1:4" s="16" customFormat="1" x14ac:dyDescent="0.25">
      <c r="A13" s="15" t="s">
        <v>198</v>
      </c>
      <c r="B13" s="15"/>
      <c r="C13" s="15"/>
      <c r="D13" s="15" t="s">
        <v>201</v>
      </c>
    </row>
    <row r="14" spans="1:4" s="16" customFormat="1" x14ac:dyDescent="0.25">
      <c r="A14" s="15" t="s">
        <v>199</v>
      </c>
      <c r="B14" s="15"/>
      <c r="C14" s="15"/>
      <c r="D14" s="15" t="s">
        <v>202</v>
      </c>
    </row>
    <row r="15" spans="1:4" s="16" customFormat="1" x14ac:dyDescent="0.25">
      <c r="A15" s="15" t="s">
        <v>65</v>
      </c>
      <c r="B15" s="1" t="s">
        <v>123</v>
      </c>
      <c r="C15" s="15" t="s">
        <v>140</v>
      </c>
      <c r="D15" s="15"/>
    </row>
    <row r="16" spans="1:4" s="16" customFormat="1" x14ac:dyDescent="0.25">
      <c r="A16" s="15" t="s">
        <v>143</v>
      </c>
      <c r="C16" s="15"/>
      <c r="D16" s="15" t="s">
        <v>141</v>
      </c>
    </row>
    <row r="17" spans="1:4" s="16" customFormat="1" x14ac:dyDescent="0.25">
      <c r="A17" s="15" t="s">
        <v>144</v>
      </c>
      <c r="B17" s="15"/>
      <c r="C17" s="15"/>
      <c r="D17" s="15" t="s">
        <v>178</v>
      </c>
    </row>
    <row r="18" spans="1:4" s="16" customFormat="1" x14ac:dyDescent="0.25">
      <c r="A18" s="15" t="s">
        <v>145</v>
      </c>
      <c r="B18" s="15"/>
      <c r="C18" s="15"/>
      <c r="D18" s="15" t="s">
        <v>142</v>
      </c>
    </row>
    <row r="19" spans="1:4" s="16" customFormat="1" x14ac:dyDescent="0.25">
      <c r="A19" s="15" t="s">
        <v>66</v>
      </c>
      <c r="B19" s="15"/>
      <c r="C19" s="15" t="s">
        <v>172</v>
      </c>
      <c r="D19" s="15"/>
    </row>
    <row r="20" spans="1:4" s="16" customFormat="1" x14ac:dyDescent="0.25">
      <c r="A20" s="15" t="s">
        <v>173</v>
      </c>
      <c r="B20" s="15"/>
      <c r="C20" s="15"/>
      <c r="D20" s="15" t="s">
        <v>177</v>
      </c>
    </row>
    <row r="21" spans="1:4" s="16" customFormat="1" x14ac:dyDescent="0.25">
      <c r="A21" s="15" t="s">
        <v>174</v>
      </c>
      <c r="B21" s="15"/>
      <c r="C21" s="15"/>
      <c r="D21" s="15" t="s">
        <v>175</v>
      </c>
    </row>
    <row r="22" spans="1:4" s="16" customFormat="1" x14ac:dyDescent="0.25">
      <c r="A22" s="1" t="s">
        <v>127</v>
      </c>
      <c r="B22" s="17" t="s">
        <v>71</v>
      </c>
      <c r="C22" s="1" t="s">
        <v>57</v>
      </c>
      <c r="D22" s="1"/>
    </row>
    <row r="23" spans="1:4" s="16" customFormat="1" x14ac:dyDescent="0.25">
      <c r="A23" s="1" t="s">
        <v>128</v>
      </c>
      <c r="B23" s="15"/>
      <c r="C23" s="1"/>
      <c r="D23" s="1" t="s">
        <v>60</v>
      </c>
    </row>
    <row r="24" spans="1:4" x14ac:dyDescent="0.25">
      <c r="A24" s="1" t="s">
        <v>129</v>
      </c>
      <c r="C24" s="1"/>
      <c r="D24" s="1" t="s">
        <v>62</v>
      </c>
    </row>
    <row r="25" spans="1:4" x14ac:dyDescent="0.25">
      <c r="A25" s="1" t="s">
        <v>130</v>
      </c>
      <c r="B25" s="1"/>
      <c r="C25" s="1"/>
      <c r="D25" s="1" t="s">
        <v>58</v>
      </c>
    </row>
    <row r="26" spans="1:4" x14ac:dyDescent="0.25">
      <c r="A26" s="1" t="s">
        <v>131</v>
      </c>
      <c r="B26" s="1"/>
      <c r="C26" s="1"/>
      <c r="D26" s="1" t="s">
        <v>63</v>
      </c>
    </row>
    <row r="27" spans="1:4" x14ac:dyDescent="0.25">
      <c r="A27" s="1" t="s">
        <v>124</v>
      </c>
      <c r="B27" s="17" t="s">
        <v>64</v>
      </c>
      <c r="C27" s="1" t="s">
        <v>181</v>
      </c>
      <c r="D27" s="1"/>
    </row>
    <row r="28" spans="1:4" x14ac:dyDescent="0.25">
      <c r="A28" s="1" t="s">
        <v>182</v>
      </c>
      <c r="B28" s="1"/>
      <c r="C28" s="1"/>
      <c r="D28" s="1" t="s">
        <v>69</v>
      </c>
    </row>
    <row r="29" spans="1:4" x14ac:dyDescent="0.25">
      <c r="A29" s="1" t="s">
        <v>183</v>
      </c>
      <c r="B29" s="1"/>
      <c r="C29" s="1"/>
      <c r="D29" s="1" t="s">
        <v>180</v>
      </c>
    </row>
    <row r="30" spans="1:4" x14ac:dyDescent="0.25">
      <c r="A30" s="1" t="s">
        <v>204</v>
      </c>
      <c r="D30" s="1" t="s">
        <v>205</v>
      </c>
    </row>
    <row r="31" spans="1:4" x14ac:dyDescent="0.25">
      <c r="A31" s="1" t="s">
        <v>125</v>
      </c>
      <c r="B31" s="1"/>
      <c r="C31" s="1" t="s">
        <v>67</v>
      </c>
      <c r="D31" s="1"/>
    </row>
    <row r="32" spans="1:4" x14ac:dyDescent="0.25">
      <c r="A32" s="1" t="s">
        <v>149</v>
      </c>
      <c r="B32" s="1"/>
      <c r="C32" s="1"/>
      <c r="D32" s="1" t="s">
        <v>221</v>
      </c>
    </row>
    <row r="33" spans="1:4" x14ac:dyDescent="0.25">
      <c r="A33" s="1" t="s">
        <v>150</v>
      </c>
      <c r="B33" s="1"/>
      <c r="C33" s="1"/>
      <c r="D33" s="1" t="s">
        <v>230</v>
      </c>
    </row>
    <row r="34" spans="1:4" x14ac:dyDescent="0.25">
      <c r="A34" s="1" t="s">
        <v>151</v>
      </c>
      <c r="B34" s="1"/>
      <c r="C34" s="1"/>
      <c r="D34" s="1" t="s">
        <v>220</v>
      </c>
    </row>
    <row r="35" spans="1:4" x14ac:dyDescent="0.25">
      <c r="A35" s="1" t="s">
        <v>152</v>
      </c>
      <c r="B35" s="1"/>
      <c r="C35" s="1"/>
      <c r="D35" s="1" t="s">
        <v>222</v>
      </c>
    </row>
    <row r="36" spans="1:4" x14ac:dyDescent="0.25">
      <c r="A36" s="1" t="s">
        <v>126</v>
      </c>
      <c r="B36" s="1"/>
      <c r="C36" s="1" t="s">
        <v>68</v>
      </c>
      <c r="D36" s="1"/>
    </row>
    <row r="37" spans="1:4" x14ac:dyDescent="0.25">
      <c r="A37" s="1" t="s">
        <v>153</v>
      </c>
      <c r="B37" s="1"/>
      <c r="C37" s="1"/>
      <c r="D37" s="1" t="s">
        <v>242</v>
      </c>
    </row>
    <row r="38" spans="1:4" x14ac:dyDescent="0.25">
      <c r="A38" s="1" t="s">
        <v>154</v>
      </c>
      <c r="B38" s="1"/>
      <c r="C38" s="1"/>
      <c r="D38" s="1" t="s">
        <v>243</v>
      </c>
    </row>
    <row r="39" spans="1:4" x14ac:dyDescent="0.25">
      <c r="A39" s="1" t="s">
        <v>233</v>
      </c>
      <c r="B39" s="1"/>
      <c r="C39" s="1"/>
      <c r="D39" s="1" t="s">
        <v>244</v>
      </c>
    </row>
    <row r="40" spans="1:4" x14ac:dyDescent="0.25">
      <c r="A40" s="1" t="s">
        <v>234</v>
      </c>
      <c r="B40" s="1"/>
      <c r="C40" s="1"/>
      <c r="D40" s="1" t="s">
        <v>245</v>
      </c>
    </row>
    <row r="41" spans="1:4" x14ac:dyDescent="0.25">
      <c r="A41" s="1" t="s">
        <v>235</v>
      </c>
      <c r="B41" s="1"/>
      <c r="C41" s="1"/>
      <c r="D41" s="1" t="s">
        <v>246</v>
      </c>
    </row>
    <row r="42" spans="1:4" x14ac:dyDescent="0.25">
      <c r="A42" s="1" t="s">
        <v>236</v>
      </c>
      <c r="B42" s="1"/>
      <c r="C42" s="1"/>
      <c r="D42" s="1" t="s">
        <v>247</v>
      </c>
    </row>
    <row r="43" spans="1:4" x14ac:dyDescent="0.25">
      <c r="A43" s="1" t="s">
        <v>237</v>
      </c>
      <c r="C43" s="1"/>
      <c r="D43" s="1" t="s">
        <v>248</v>
      </c>
    </row>
    <row r="44" spans="1:4" x14ac:dyDescent="0.25">
      <c r="A44" s="1" t="s">
        <v>238</v>
      </c>
      <c r="B44" s="1"/>
      <c r="C44" s="1"/>
      <c r="D44" s="1" t="s">
        <v>249</v>
      </c>
    </row>
    <row r="45" spans="1:4" x14ac:dyDescent="0.25">
      <c r="A45" s="1" t="s">
        <v>239</v>
      </c>
      <c r="B45" s="1"/>
      <c r="C45" s="1"/>
      <c r="D45" s="1" t="s">
        <v>250</v>
      </c>
    </row>
    <row r="46" spans="1:4" x14ac:dyDescent="0.25">
      <c r="A46" s="1" t="s">
        <v>240</v>
      </c>
      <c r="B46" s="1"/>
      <c r="C46" s="1"/>
      <c r="D46" s="1" t="s">
        <v>251</v>
      </c>
    </row>
    <row r="47" spans="1:4" x14ac:dyDescent="0.25">
      <c r="A47" s="1" t="s">
        <v>241</v>
      </c>
      <c r="B47" s="1"/>
      <c r="C47" s="1"/>
      <c r="D47" s="1" t="s">
        <v>252</v>
      </c>
    </row>
    <row r="48" spans="1:4" x14ac:dyDescent="0.25">
      <c r="A48" s="1" t="s">
        <v>146</v>
      </c>
      <c r="B48" s="1" t="s">
        <v>132</v>
      </c>
      <c r="C48" s="1" t="s">
        <v>147</v>
      </c>
      <c r="D48" s="1"/>
    </row>
    <row r="49" spans="1:4" x14ac:dyDescent="0.25">
      <c r="A49" s="1" t="s">
        <v>148</v>
      </c>
      <c r="B49" s="1"/>
      <c r="C49" s="1"/>
      <c r="D49" s="1" t="s">
        <v>225</v>
      </c>
    </row>
    <row r="50" spans="1:4" x14ac:dyDescent="0.25">
      <c r="A50" s="1" t="s">
        <v>155</v>
      </c>
      <c r="B50" s="1"/>
      <c r="C50" s="1"/>
      <c r="D50" s="1" t="s">
        <v>226</v>
      </c>
    </row>
    <row r="51" spans="1:4" x14ac:dyDescent="0.25">
      <c r="A51" s="20" t="s">
        <v>194</v>
      </c>
      <c r="B51" s="1"/>
      <c r="C51" s="1"/>
      <c r="D51" s="1" t="s">
        <v>227</v>
      </c>
    </row>
    <row r="52" spans="1:4" x14ac:dyDescent="0.25">
      <c r="A52" s="1" t="s">
        <v>159</v>
      </c>
      <c r="B52" s="17" t="s">
        <v>133</v>
      </c>
      <c r="C52" t="s">
        <v>162</v>
      </c>
      <c r="D52" s="1"/>
    </row>
    <row r="53" spans="1:4" x14ac:dyDescent="0.25">
      <c r="A53" s="1" t="s">
        <v>166</v>
      </c>
      <c r="B53" s="1"/>
      <c r="C53" s="1"/>
      <c r="D53" s="1" t="s">
        <v>164</v>
      </c>
    </row>
    <row r="54" spans="1:4" x14ac:dyDescent="0.25">
      <c r="A54" s="1" t="s">
        <v>167</v>
      </c>
      <c r="B54" s="1"/>
      <c r="C54" s="1"/>
      <c r="D54" s="1" t="s">
        <v>165</v>
      </c>
    </row>
    <row r="55" spans="1:4" x14ac:dyDescent="0.25">
      <c r="A55" s="1" t="s">
        <v>160</v>
      </c>
      <c r="B55" s="1"/>
      <c r="C55" s="1" t="s">
        <v>163</v>
      </c>
      <c r="D55" s="1"/>
    </row>
    <row r="56" spans="1:4" x14ac:dyDescent="0.25">
      <c r="A56" s="1" t="s">
        <v>168</v>
      </c>
      <c r="B56" s="1"/>
      <c r="C56" s="1"/>
      <c r="D56" s="1" t="s">
        <v>229</v>
      </c>
    </row>
    <row r="57" spans="1:4" x14ac:dyDescent="0.25">
      <c r="A57" s="1" t="s">
        <v>169</v>
      </c>
      <c r="B57" s="1"/>
      <c r="C57" s="1"/>
      <c r="D57" s="1" t="s">
        <v>231</v>
      </c>
    </row>
    <row r="58" spans="1:4" x14ac:dyDescent="0.25">
      <c r="A58" s="1" t="s">
        <v>188</v>
      </c>
      <c r="B58" s="1"/>
      <c r="C58" s="1"/>
      <c r="D58" s="1" t="s">
        <v>232</v>
      </c>
    </row>
    <row r="59" spans="1:4" x14ac:dyDescent="0.25">
      <c r="A59" s="1" t="s">
        <v>189</v>
      </c>
      <c r="B59" s="1"/>
      <c r="C59" s="1"/>
      <c r="D59" s="1" t="s">
        <v>268</v>
      </c>
    </row>
    <row r="60" spans="1:4" x14ac:dyDescent="0.25">
      <c r="A60" s="1" t="s">
        <v>190</v>
      </c>
      <c r="B60" s="1"/>
      <c r="C60" s="1"/>
      <c r="D60" s="1" t="s">
        <v>269</v>
      </c>
    </row>
    <row r="61" spans="1:4" x14ac:dyDescent="0.25">
      <c r="A61" s="1" t="s">
        <v>191</v>
      </c>
      <c r="B61" s="1"/>
      <c r="C61" s="1"/>
      <c r="D61" s="1" t="s">
        <v>270</v>
      </c>
    </row>
    <row r="62" spans="1:4" x14ac:dyDescent="0.25">
      <c r="A62" s="1" t="s">
        <v>253</v>
      </c>
      <c r="B62" s="1"/>
      <c r="C62" s="1"/>
      <c r="D62" s="1" t="s">
        <v>271</v>
      </c>
    </row>
    <row r="63" spans="1:4" x14ac:dyDescent="0.25">
      <c r="A63" s="1" t="s">
        <v>254</v>
      </c>
      <c r="C63" s="1"/>
      <c r="D63" s="1" t="s">
        <v>267</v>
      </c>
    </row>
    <row r="64" spans="1:4" x14ac:dyDescent="0.25">
      <c r="A64" s="1" t="s">
        <v>255</v>
      </c>
      <c r="B64" s="1"/>
      <c r="C64" s="1"/>
      <c r="D64" s="1" t="s">
        <v>261</v>
      </c>
    </row>
    <row r="65" spans="1:4" x14ac:dyDescent="0.25">
      <c r="A65" s="1" t="s">
        <v>256</v>
      </c>
      <c r="B65" s="1"/>
      <c r="C65" s="1"/>
      <c r="D65" s="1" t="s">
        <v>262</v>
      </c>
    </row>
    <row r="66" spans="1:4" x14ac:dyDescent="0.25">
      <c r="A66" s="1" t="s">
        <v>257</v>
      </c>
      <c r="B66" s="1"/>
      <c r="C66" s="1"/>
      <c r="D66" s="1" t="s">
        <v>263</v>
      </c>
    </row>
    <row r="67" spans="1:4" x14ac:dyDescent="0.25">
      <c r="A67" s="1" t="s">
        <v>258</v>
      </c>
      <c r="B67" s="1"/>
      <c r="C67" s="1"/>
      <c r="D67" s="1" t="s">
        <v>264</v>
      </c>
    </row>
    <row r="68" spans="1:4" x14ac:dyDescent="0.25">
      <c r="A68" s="1" t="s">
        <v>259</v>
      </c>
      <c r="B68" s="1"/>
      <c r="C68" s="1"/>
      <c r="D68" s="1" t="s">
        <v>265</v>
      </c>
    </row>
    <row r="69" spans="1:4" x14ac:dyDescent="0.25">
      <c r="A69" s="1" t="s">
        <v>260</v>
      </c>
      <c r="B69" s="1"/>
      <c r="C69" s="1"/>
      <c r="D69" s="1" t="s">
        <v>266</v>
      </c>
    </row>
    <row r="70" spans="1:4" x14ac:dyDescent="0.25">
      <c r="A70" s="1" t="s">
        <v>161</v>
      </c>
      <c r="B70" s="1"/>
      <c r="C70" s="1" t="s">
        <v>158</v>
      </c>
      <c r="D70" s="1"/>
    </row>
    <row r="71" spans="1:4" x14ac:dyDescent="0.25">
      <c r="A71" s="1" t="s">
        <v>187</v>
      </c>
      <c r="B71" s="1"/>
      <c r="C71" s="1"/>
      <c r="D71" s="1" t="s">
        <v>224</v>
      </c>
    </row>
    <row r="72" spans="1:4" x14ac:dyDescent="0.25">
      <c r="A72" s="1" t="s">
        <v>192</v>
      </c>
      <c r="B72" s="1"/>
      <c r="C72" s="1"/>
      <c r="D72" s="1" t="s">
        <v>223</v>
      </c>
    </row>
    <row r="73" spans="1:4" x14ac:dyDescent="0.25">
      <c r="A73" s="1" t="s">
        <v>193</v>
      </c>
      <c r="B73" s="1"/>
      <c r="C73" s="1"/>
      <c r="D73" s="1" t="s">
        <v>228</v>
      </c>
    </row>
    <row r="74" spans="1:4" x14ac:dyDescent="0.25">
      <c r="A74" s="1" t="s">
        <v>156</v>
      </c>
      <c r="B74" s="17" t="s">
        <v>171</v>
      </c>
      <c r="C74" s="1" t="s">
        <v>157</v>
      </c>
      <c r="D74" s="1"/>
    </row>
    <row r="75" spans="1:4" x14ac:dyDescent="0.25">
      <c r="A75" s="1" t="s">
        <v>170</v>
      </c>
      <c r="B75" s="1"/>
      <c r="C75" s="1" t="s">
        <v>219</v>
      </c>
      <c r="D75" s="1"/>
    </row>
    <row r="76" spans="1:4" x14ac:dyDescent="0.25">
      <c r="A76" s="1" t="s">
        <v>184</v>
      </c>
      <c r="B76" s="1"/>
      <c r="C76" s="1" t="s">
        <v>185</v>
      </c>
      <c r="D7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34" workbookViewId="0">
      <selection activeCell="J59" sqref="J59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87.42578125" bestFit="1" customWidth="1"/>
  </cols>
  <sheetData>
    <row r="1" spans="1:6" ht="26.25" x14ac:dyDescent="0.4">
      <c r="A1" s="3" t="s">
        <v>50</v>
      </c>
    </row>
    <row r="2" spans="1:6" ht="45" x14ac:dyDescent="0.25">
      <c r="A2" s="2" t="s">
        <v>1</v>
      </c>
      <c r="B2" s="2" t="s">
        <v>21</v>
      </c>
      <c r="C2" s="2" t="s">
        <v>22</v>
      </c>
      <c r="D2" s="14" t="s">
        <v>51</v>
      </c>
      <c r="E2" s="14" t="s">
        <v>38</v>
      </c>
      <c r="F2" s="14" t="s">
        <v>52</v>
      </c>
    </row>
    <row r="3" spans="1:6" x14ac:dyDescent="0.25">
      <c r="A3" s="15" t="s">
        <v>54</v>
      </c>
      <c r="B3" s="15" t="s">
        <v>56</v>
      </c>
      <c r="C3" s="1"/>
      <c r="D3" s="1"/>
      <c r="E3" s="1"/>
      <c r="F3" s="1"/>
    </row>
    <row r="4" spans="1:6" x14ac:dyDescent="0.25">
      <c r="A4" s="15" t="s">
        <v>59</v>
      </c>
      <c r="B4" s="17"/>
      <c r="C4" s="15" t="s">
        <v>138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61</v>
      </c>
      <c r="B5" s="16"/>
      <c r="C5" s="15" t="s">
        <v>70</v>
      </c>
      <c r="D5" s="1">
        <v>2</v>
      </c>
      <c r="E5" s="1">
        <v>2</v>
      </c>
      <c r="F5" s="1">
        <f t="shared" ref="F5:F88" si="0">D5-E5</f>
        <v>0</v>
      </c>
    </row>
    <row r="6" spans="1:6" x14ac:dyDescent="0.25">
      <c r="A6" s="19" t="s">
        <v>179</v>
      </c>
      <c r="B6" s="15"/>
      <c r="C6" s="19" t="s">
        <v>176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55</v>
      </c>
      <c r="B7" s="15" t="s">
        <v>134</v>
      </c>
      <c r="C7" s="15"/>
      <c r="D7" s="1"/>
      <c r="E7" s="1"/>
      <c r="F7" s="1"/>
    </row>
    <row r="8" spans="1:6" x14ac:dyDescent="0.25">
      <c r="A8" s="15" t="s">
        <v>135</v>
      </c>
      <c r="B8" s="15"/>
      <c r="C8" s="15" t="s">
        <v>136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137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139</v>
      </c>
      <c r="B10" s="15"/>
      <c r="C10" s="15" t="s">
        <v>272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195</v>
      </c>
      <c r="B11" s="15" t="s">
        <v>196</v>
      </c>
      <c r="C11" s="15"/>
      <c r="D11" s="1"/>
      <c r="E11" s="1"/>
      <c r="F11" s="1"/>
    </row>
    <row r="12" spans="1:6" x14ac:dyDescent="0.25">
      <c r="A12" s="15" t="s">
        <v>197</v>
      </c>
      <c r="B12" s="15"/>
      <c r="C12" s="15" t="s">
        <v>200</v>
      </c>
      <c r="D12" s="1">
        <v>4</v>
      </c>
      <c r="E12" s="1">
        <v>4</v>
      </c>
      <c r="F12" s="1">
        <f t="shared" si="0"/>
        <v>0</v>
      </c>
    </row>
    <row r="13" spans="1:6" x14ac:dyDescent="0.25">
      <c r="A13" s="15" t="s">
        <v>198</v>
      </c>
      <c r="B13" s="15"/>
      <c r="C13" s="15" t="s">
        <v>201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199</v>
      </c>
      <c r="B14" s="15"/>
      <c r="C14" s="15" t="s">
        <v>202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65</v>
      </c>
      <c r="B15" s="15" t="s">
        <v>140</v>
      </c>
      <c r="C15" s="15"/>
      <c r="D15" s="1"/>
      <c r="E15" s="1"/>
      <c r="F15" s="1"/>
    </row>
    <row r="16" spans="1:6" x14ac:dyDescent="0.25">
      <c r="A16" s="15" t="s">
        <v>143</v>
      </c>
      <c r="B16" s="15"/>
      <c r="C16" s="15" t="s">
        <v>141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144</v>
      </c>
      <c r="B17" s="15"/>
      <c r="C17" s="15" t="s">
        <v>178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145</v>
      </c>
      <c r="B18" s="15"/>
      <c r="C18" s="15" t="s">
        <v>142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66</v>
      </c>
      <c r="B19" s="15" t="s">
        <v>172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173</v>
      </c>
      <c r="B20" s="15"/>
      <c r="C20" s="15" t="s">
        <v>177</v>
      </c>
      <c r="D20" s="1">
        <v>6</v>
      </c>
      <c r="E20" s="1">
        <v>6</v>
      </c>
      <c r="F20" s="1">
        <f t="shared" si="0"/>
        <v>0</v>
      </c>
    </row>
    <row r="21" spans="1:6" x14ac:dyDescent="0.25">
      <c r="A21" s="15" t="s">
        <v>174</v>
      </c>
      <c r="B21" s="15"/>
      <c r="C21" s="15" t="s">
        <v>175</v>
      </c>
      <c r="D21" s="1">
        <v>10</v>
      </c>
      <c r="E21" s="1">
        <v>10</v>
      </c>
      <c r="F21" s="1">
        <f t="shared" si="0"/>
        <v>0</v>
      </c>
    </row>
    <row r="22" spans="1:6" x14ac:dyDescent="0.25">
      <c r="A22" s="1" t="s">
        <v>127</v>
      </c>
      <c r="B22" s="1" t="s">
        <v>57</v>
      </c>
      <c r="C22" s="1"/>
      <c r="D22" s="1"/>
      <c r="E22" s="1"/>
      <c r="F22" s="1"/>
    </row>
    <row r="23" spans="1:6" x14ac:dyDescent="0.25">
      <c r="A23" s="1" t="s">
        <v>128</v>
      </c>
      <c r="B23" s="1"/>
      <c r="C23" s="1" t="s">
        <v>60</v>
      </c>
      <c r="D23" s="1">
        <v>8</v>
      </c>
      <c r="E23" s="1">
        <v>8</v>
      </c>
      <c r="F23" s="1">
        <f t="shared" si="0"/>
        <v>0</v>
      </c>
    </row>
    <row r="24" spans="1:6" x14ac:dyDescent="0.25">
      <c r="A24" s="1" t="s">
        <v>129</v>
      </c>
      <c r="B24" s="1"/>
      <c r="C24" s="1" t="s">
        <v>62</v>
      </c>
      <c r="D24" s="1">
        <v>6</v>
      </c>
      <c r="E24" s="1">
        <v>6</v>
      </c>
      <c r="F24" s="1">
        <f t="shared" si="0"/>
        <v>0</v>
      </c>
    </row>
    <row r="25" spans="1:6" x14ac:dyDescent="0.25">
      <c r="A25" s="1" t="s">
        <v>130</v>
      </c>
      <c r="B25" s="1"/>
      <c r="C25" s="1" t="s">
        <v>58</v>
      </c>
      <c r="D25" s="1">
        <v>6</v>
      </c>
      <c r="E25" s="1">
        <v>6</v>
      </c>
      <c r="F25" s="1">
        <f t="shared" si="0"/>
        <v>0</v>
      </c>
    </row>
    <row r="26" spans="1:6" x14ac:dyDescent="0.25">
      <c r="A26" s="1" t="s">
        <v>131</v>
      </c>
      <c r="B26" s="1"/>
      <c r="C26" s="1" t="s">
        <v>63</v>
      </c>
      <c r="D26" s="1">
        <v>2</v>
      </c>
      <c r="E26" s="1">
        <v>2</v>
      </c>
      <c r="F26" s="1">
        <f t="shared" si="0"/>
        <v>0</v>
      </c>
    </row>
    <row r="27" spans="1:6" x14ac:dyDescent="0.25">
      <c r="A27" s="1" t="s">
        <v>124</v>
      </c>
      <c r="B27" s="1" t="s">
        <v>181</v>
      </c>
      <c r="C27" s="1"/>
      <c r="D27" s="1"/>
      <c r="E27" s="1"/>
      <c r="F27" s="1"/>
    </row>
    <row r="28" spans="1:6" x14ac:dyDescent="0.25">
      <c r="A28" s="1" t="s">
        <v>182</v>
      </c>
      <c r="B28" s="1"/>
      <c r="C28" s="1" t="s">
        <v>69</v>
      </c>
      <c r="D28" s="1">
        <v>8</v>
      </c>
      <c r="E28" s="1">
        <v>8</v>
      </c>
      <c r="F28" s="1">
        <f t="shared" si="0"/>
        <v>0</v>
      </c>
    </row>
    <row r="29" spans="1:6" x14ac:dyDescent="0.25">
      <c r="A29" s="1" t="s">
        <v>183</v>
      </c>
      <c r="B29" s="1"/>
      <c r="C29" s="1" t="s">
        <v>180</v>
      </c>
      <c r="D29" s="1">
        <v>10</v>
      </c>
      <c r="E29" s="1">
        <v>10</v>
      </c>
      <c r="F29" s="1">
        <f t="shared" ref="F29" si="1">D29-E29</f>
        <v>0</v>
      </c>
    </row>
    <row r="30" spans="1:6" x14ac:dyDescent="0.25">
      <c r="A30" s="1" t="s">
        <v>204</v>
      </c>
      <c r="C30" s="1" t="s">
        <v>205</v>
      </c>
      <c r="D30" s="1">
        <v>8</v>
      </c>
      <c r="E30" s="1">
        <v>8</v>
      </c>
      <c r="F30" s="1">
        <f t="shared" si="0"/>
        <v>0</v>
      </c>
    </row>
    <row r="31" spans="1:6" x14ac:dyDescent="0.25">
      <c r="A31" s="1" t="s">
        <v>125</v>
      </c>
      <c r="B31" s="1" t="s">
        <v>67</v>
      </c>
      <c r="C31" s="1"/>
      <c r="D31" s="1"/>
      <c r="E31" s="1"/>
      <c r="F31" s="1"/>
    </row>
    <row r="32" spans="1:6" x14ac:dyDescent="0.25">
      <c r="A32" s="1" t="s">
        <v>149</v>
      </c>
      <c r="B32" s="1"/>
      <c r="C32" s="1" t="s">
        <v>221</v>
      </c>
      <c r="D32" s="1">
        <v>4</v>
      </c>
      <c r="E32" s="1">
        <v>4</v>
      </c>
      <c r="F32" s="1">
        <f t="shared" si="0"/>
        <v>0</v>
      </c>
    </row>
    <row r="33" spans="1:6" x14ac:dyDescent="0.25">
      <c r="A33" s="1" t="s">
        <v>150</v>
      </c>
      <c r="B33" s="1"/>
      <c r="C33" s="1" t="s">
        <v>230</v>
      </c>
      <c r="D33" s="1">
        <v>4</v>
      </c>
      <c r="E33" s="1">
        <v>1</v>
      </c>
      <c r="F33" s="1">
        <f t="shared" si="0"/>
        <v>3</v>
      </c>
    </row>
    <row r="34" spans="1:6" x14ac:dyDescent="0.25">
      <c r="A34" s="1" t="s">
        <v>151</v>
      </c>
      <c r="B34" s="1"/>
      <c r="C34" s="1" t="s">
        <v>220</v>
      </c>
      <c r="D34" s="1">
        <v>4</v>
      </c>
      <c r="E34" s="1">
        <v>7</v>
      </c>
      <c r="F34" s="1">
        <f t="shared" si="0"/>
        <v>-3</v>
      </c>
    </row>
    <row r="35" spans="1:6" x14ac:dyDescent="0.25">
      <c r="A35" s="1" t="s">
        <v>152</v>
      </c>
      <c r="B35" s="1"/>
      <c r="C35" s="1" t="s">
        <v>222</v>
      </c>
      <c r="D35" s="1">
        <v>4</v>
      </c>
      <c r="E35" s="1">
        <v>4</v>
      </c>
      <c r="F35" s="1">
        <f t="shared" si="0"/>
        <v>0</v>
      </c>
    </row>
    <row r="36" spans="1:6" x14ac:dyDescent="0.25">
      <c r="A36" s="1" t="s">
        <v>126</v>
      </c>
      <c r="B36" s="1" t="s">
        <v>68</v>
      </c>
      <c r="C36" s="1"/>
      <c r="D36" s="1"/>
      <c r="E36" s="1"/>
      <c r="F36" s="1"/>
    </row>
    <row r="37" spans="1:6" x14ac:dyDescent="0.25">
      <c r="A37" s="1" t="s">
        <v>153</v>
      </c>
      <c r="B37" s="1"/>
      <c r="C37" s="1" t="s">
        <v>242</v>
      </c>
      <c r="D37" s="1">
        <v>3</v>
      </c>
      <c r="E37" s="1">
        <v>3</v>
      </c>
      <c r="F37" s="1">
        <f t="shared" si="0"/>
        <v>0</v>
      </c>
    </row>
    <row r="38" spans="1:6" x14ac:dyDescent="0.25">
      <c r="A38" s="1" t="s">
        <v>154</v>
      </c>
      <c r="B38" s="1"/>
      <c r="C38" s="1" t="s">
        <v>243</v>
      </c>
      <c r="D38" s="1">
        <v>3</v>
      </c>
      <c r="E38" s="1">
        <v>3</v>
      </c>
      <c r="F38" s="1">
        <f t="shared" si="0"/>
        <v>0</v>
      </c>
    </row>
    <row r="39" spans="1:6" x14ac:dyDescent="0.25">
      <c r="A39" s="1" t="s">
        <v>233</v>
      </c>
      <c r="B39" s="1"/>
      <c r="C39" s="1" t="s">
        <v>281</v>
      </c>
      <c r="D39" s="1">
        <v>3</v>
      </c>
      <c r="E39" s="1">
        <v>3</v>
      </c>
      <c r="F39" s="1">
        <f t="shared" si="0"/>
        <v>0</v>
      </c>
    </row>
    <row r="40" spans="1:6" x14ac:dyDescent="0.25">
      <c r="A40" s="1" t="s">
        <v>234</v>
      </c>
      <c r="B40" s="1"/>
      <c r="C40" s="1" t="s">
        <v>282</v>
      </c>
      <c r="D40" s="1">
        <v>3</v>
      </c>
      <c r="E40" s="1">
        <v>3</v>
      </c>
      <c r="F40" s="1">
        <f t="shared" si="0"/>
        <v>0</v>
      </c>
    </row>
    <row r="41" spans="1:6" x14ac:dyDescent="0.25">
      <c r="A41" s="1" t="s">
        <v>235</v>
      </c>
      <c r="B41" s="1"/>
      <c r="C41" s="1" t="s">
        <v>246</v>
      </c>
      <c r="D41" s="1">
        <v>3</v>
      </c>
      <c r="E41" s="1">
        <v>3</v>
      </c>
      <c r="F41" s="1">
        <f t="shared" si="0"/>
        <v>0</v>
      </c>
    </row>
    <row r="42" spans="1:6" x14ac:dyDescent="0.25">
      <c r="A42" s="1" t="s">
        <v>236</v>
      </c>
      <c r="B42" s="1"/>
      <c r="C42" s="1" t="s">
        <v>247</v>
      </c>
      <c r="D42" s="1">
        <v>10</v>
      </c>
      <c r="E42" s="1">
        <v>17</v>
      </c>
      <c r="F42" s="1">
        <f t="shared" si="0"/>
        <v>-7</v>
      </c>
    </row>
    <row r="43" spans="1:6" x14ac:dyDescent="0.25">
      <c r="A43" s="1" t="s">
        <v>237</v>
      </c>
      <c r="B43" s="1"/>
      <c r="C43" s="1" t="s">
        <v>296</v>
      </c>
      <c r="D43" s="1">
        <v>10</v>
      </c>
      <c r="E43" s="1"/>
      <c r="F43" s="1">
        <f t="shared" si="0"/>
        <v>10</v>
      </c>
    </row>
    <row r="44" spans="1:6" x14ac:dyDescent="0.25">
      <c r="A44" s="1" t="s">
        <v>238</v>
      </c>
      <c r="B44" s="1"/>
      <c r="C44" s="1" t="s">
        <v>248</v>
      </c>
      <c r="D44" s="1">
        <v>3</v>
      </c>
      <c r="E44" s="1">
        <v>3</v>
      </c>
      <c r="F44" s="1">
        <f t="shared" si="0"/>
        <v>0</v>
      </c>
    </row>
    <row r="45" spans="1:6" x14ac:dyDescent="0.25">
      <c r="A45" s="1" t="s">
        <v>239</v>
      </c>
      <c r="B45" s="1"/>
      <c r="C45" s="1" t="s">
        <v>249</v>
      </c>
      <c r="D45" s="1">
        <v>3</v>
      </c>
      <c r="E45" s="1">
        <v>3</v>
      </c>
      <c r="F45" s="1">
        <f t="shared" si="0"/>
        <v>0</v>
      </c>
    </row>
    <row r="46" spans="1:6" x14ac:dyDescent="0.25">
      <c r="A46" s="1" t="s">
        <v>240</v>
      </c>
      <c r="B46" s="1"/>
      <c r="C46" s="1" t="s">
        <v>279</v>
      </c>
      <c r="D46" s="1">
        <v>3</v>
      </c>
      <c r="E46" s="1">
        <v>3</v>
      </c>
      <c r="F46" s="1">
        <f t="shared" si="0"/>
        <v>0</v>
      </c>
    </row>
    <row r="47" spans="1:6" x14ac:dyDescent="0.25">
      <c r="A47" s="1" t="s">
        <v>241</v>
      </c>
      <c r="B47" s="1"/>
      <c r="C47" s="1" t="s">
        <v>280</v>
      </c>
      <c r="D47" s="1"/>
      <c r="E47" s="1">
        <v>3</v>
      </c>
      <c r="F47" s="1">
        <f t="shared" si="0"/>
        <v>-3</v>
      </c>
    </row>
    <row r="48" spans="1:6" x14ac:dyDescent="0.25">
      <c r="A48" s="1" t="s">
        <v>283</v>
      </c>
      <c r="B48" s="1"/>
      <c r="C48" s="1" t="s">
        <v>287</v>
      </c>
      <c r="D48" s="1"/>
      <c r="E48" s="1">
        <v>3</v>
      </c>
      <c r="F48" s="1">
        <f t="shared" si="0"/>
        <v>-3</v>
      </c>
    </row>
    <row r="49" spans="1:6" x14ac:dyDescent="0.25">
      <c r="A49" s="1" t="s">
        <v>284</v>
      </c>
      <c r="B49" s="1"/>
      <c r="C49" s="1" t="s">
        <v>288</v>
      </c>
      <c r="D49" s="1"/>
      <c r="E49" s="1">
        <v>3</v>
      </c>
      <c r="F49" s="1">
        <f t="shared" si="0"/>
        <v>-3</v>
      </c>
    </row>
    <row r="50" spans="1:6" x14ac:dyDescent="0.25">
      <c r="A50" s="1" t="s">
        <v>285</v>
      </c>
      <c r="B50" s="1"/>
      <c r="C50" s="1" t="s">
        <v>289</v>
      </c>
      <c r="D50" s="1"/>
      <c r="E50" s="1">
        <v>3</v>
      </c>
      <c r="F50" s="1">
        <f t="shared" si="0"/>
        <v>-3</v>
      </c>
    </row>
    <row r="51" spans="1:6" x14ac:dyDescent="0.25">
      <c r="A51" s="1" t="s">
        <v>286</v>
      </c>
      <c r="B51" s="1"/>
      <c r="C51" s="1" t="s">
        <v>290</v>
      </c>
      <c r="D51" s="1"/>
      <c r="E51" s="1"/>
      <c r="F51" s="1">
        <f t="shared" si="0"/>
        <v>0</v>
      </c>
    </row>
    <row r="52" spans="1:6" x14ac:dyDescent="0.25">
      <c r="A52" s="1" t="s">
        <v>292</v>
      </c>
      <c r="B52" s="1"/>
      <c r="C52" s="1" t="s">
        <v>291</v>
      </c>
      <c r="D52" s="1"/>
      <c r="E52" s="1"/>
      <c r="F52" s="1">
        <f t="shared" si="0"/>
        <v>0</v>
      </c>
    </row>
    <row r="53" spans="1:6" x14ac:dyDescent="0.25">
      <c r="A53" s="1" t="s">
        <v>295</v>
      </c>
      <c r="B53" s="1"/>
      <c r="C53" s="1" t="s">
        <v>293</v>
      </c>
      <c r="D53" s="1"/>
      <c r="E53" s="1"/>
      <c r="F53" s="1">
        <f t="shared" si="0"/>
        <v>0</v>
      </c>
    </row>
    <row r="54" spans="1:6" x14ac:dyDescent="0.25">
      <c r="A54" s="1" t="s">
        <v>146</v>
      </c>
      <c r="B54" s="1" t="s">
        <v>147</v>
      </c>
      <c r="C54" s="1"/>
      <c r="D54" s="1"/>
      <c r="E54" s="1"/>
      <c r="F54" s="1"/>
    </row>
    <row r="55" spans="1:6" x14ac:dyDescent="0.25">
      <c r="A55" s="1" t="s">
        <v>148</v>
      </c>
      <c r="B55" s="1"/>
      <c r="C55" s="1" t="s">
        <v>225</v>
      </c>
      <c r="D55" s="1">
        <v>8</v>
      </c>
      <c r="E55" s="1">
        <v>8</v>
      </c>
      <c r="F55" s="1">
        <f t="shared" si="0"/>
        <v>0</v>
      </c>
    </row>
    <row r="56" spans="1:6" x14ac:dyDescent="0.25">
      <c r="A56" s="1" t="s">
        <v>155</v>
      </c>
      <c r="B56" s="1"/>
      <c r="C56" s="1" t="s">
        <v>226</v>
      </c>
      <c r="D56" s="1">
        <v>8</v>
      </c>
      <c r="E56" s="1">
        <v>8</v>
      </c>
      <c r="F56" s="1">
        <f t="shared" si="0"/>
        <v>0</v>
      </c>
    </row>
    <row r="57" spans="1:6" x14ac:dyDescent="0.25">
      <c r="A57" s="20" t="s">
        <v>194</v>
      </c>
      <c r="B57" s="1"/>
      <c r="C57" s="1" t="s">
        <v>294</v>
      </c>
      <c r="D57" s="1">
        <v>8</v>
      </c>
      <c r="E57" s="1"/>
      <c r="F57" s="1">
        <f t="shared" si="0"/>
        <v>8</v>
      </c>
    </row>
    <row r="58" spans="1:6" x14ac:dyDescent="0.25">
      <c r="A58" s="1" t="s">
        <v>159</v>
      </c>
      <c r="B58" t="s">
        <v>162</v>
      </c>
      <c r="C58" s="1"/>
      <c r="D58" s="1"/>
      <c r="E58" s="1"/>
      <c r="F58" s="1"/>
    </row>
    <row r="59" spans="1:6" x14ac:dyDescent="0.25">
      <c r="A59" s="1" t="s">
        <v>166</v>
      </c>
      <c r="B59" s="1"/>
      <c r="C59" s="1" t="s">
        <v>164</v>
      </c>
      <c r="D59" s="1">
        <v>15</v>
      </c>
      <c r="E59" s="1">
        <v>15</v>
      </c>
      <c r="F59" s="1">
        <f t="shared" si="0"/>
        <v>0</v>
      </c>
    </row>
    <row r="60" spans="1:6" x14ac:dyDescent="0.25">
      <c r="A60" s="1" t="s">
        <v>167</v>
      </c>
      <c r="B60" s="1"/>
      <c r="C60" s="1" t="s">
        <v>165</v>
      </c>
      <c r="D60" s="1">
        <v>34</v>
      </c>
      <c r="E60" s="1">
        <v>12</v>
      </c>
      <c r="F60" s="1">
        <f t="shared" si="0"/>
        <v>22</v>
      </c>
    </row>
    <row r="61" spans="1:6" x14ac:dyDescent="0.25">
      <c r="A61" s="1" t="s">
        <v>160</v>
      </c>
      <c r="B61" s="1" t="s">
        <v>163</v>
      </c>
      <c r="C61" s="1"/>
      <c r="D61" s="1"/>
      <c r="E61" s="1"/>
      <c r="F61" s="1"/>
    </row>
    <row r="62" spans="1:6" x14ac:dyDescent="0.25">
      <c r="A62" s="1" t="s">
        <v>168</v>
      </c>
      <c r="B62" s="1"/>
      <c r="C62" s="1" t="s">
        <v>229</v>
      </c>
      <c r="D62" s="1">
        <v>12</v>
      </c>
      <c r="E62" s="1"/>
      <c r="F62" s="1">
        <f t="shared" si="0"/>
        <v>12</v>
      </c>
    </row>
    <row r="63" spans="1:6" x14ac:dyDescent="0.25">
      <c r="A63" s="1" t="s">
        <v>169</v>
      </c>
      <c r="B63" s="1"/>
      <c r="C63" s="1" t="s">
        <v>231</v>
      </c>
      <c r="D63" s="1">
        <v>12</v>
      </c>
      <c r="E63" s="1"/>
      <c r="F63" s="1">
        <f t="shared" si="0"/>
        <v>12</v>
      </c>
    </row>
    <row r="64" spans="1:6" x14ac:dyDescent="0.25">
      <c r="A64" s="1" t="s">
        <v>188</v>
      </c>
      <c r="B64" s="1"/>
      <c r="C64" s="1" t="s">
        <v>232</v>
      </c>
      <c r="D64" s="1">
        <v>12</v>
      </c>
      <c r="E64" s="1"/>
      <c r="F64" s="1">
        <f t="shared" si="0"/>
        <v>12</v>
      </c>
    </row>
    <row r="65" spans="1:6" x14ac:dyDescent="0.25">
      <c r="A65" s="1" t="s">
        <v>189</v>
      </c>
      <c r="B65" s="1"/>
      <c r="C65" s="1" t="s">
        <v>298</v>
      </c>
      <c r="D65" s="1">
        <v>12</v>
      </c>
      <c r="E65" s="1"/>
      <c r="F65" s="1">
        <f t="shared" si="0"/>
        <v>12</v>
      </c>
    </row>
    <row r="66" spans="1:6" x14ac:dyDescent="0.25">
      <c r="A66" s="1" t="s">
        <v>190</v>
      </c>
      <c r="B66" s="1"/>
      <c r="C66" s="1" t="s">
        <v>299</v>
      </c>
      <c r="D66" s="1">
        <v>12</v>
      </c>
      <c r="E66" s="1"/>
      <c r="F66" s="1">
        <f t="shared" si="0"/>
        <v>12</v>
      </c>
    </row>
    <row r="67" spans="1:6" x14ac:dyDescent="0.25">
      <c r="A67" s="1" t="s">
        <v>191</v>
      </c>
      <c r="B67" s="1"/>
      <c r="C67" s="1" t="s">
        <v>300</v>
      </c>
      <c r="D67" s="1">
        <v>12</v>
      </c>
      <c r="E67" s="1"/>
      <c r="F67" s="1">
        <f t="shared" si="0"/>
        <v>12</v>
      </c>
    </row>
    <row r="68" spans="1:6" x14ac:dyDescent="0.25">
      <c r="A68" s="1" t="s">
        <v>253</v>
      </c>
      <c r="B68" s="1"/>
      <c r="C68" s="1" t="s">
        <v>301</v>
      </c>
      <c r="D68" s="1">
        <v>12</v>
      </c>
      <c r="E68" s="1"/>
      <c r="F68" s="1">
        <f t="shared" si="0"/>
        <v>12</v>
      </c>
    </row>
    <row r="69" spans="1:6" x14ac:dyDescent="0.25">
      <c r="A69" s="1" t="s">
        <v>254</v>
      </c>
      <c r="B69" s="1"/>
      <c r="C69" s="1" t="s">
        <v>302</v>
      </c>
      <c r="D69" s="1">
        <v>12</v>
      </c>
      <c r="E69" s="1"/>
      <c r="F69" s="1">
        <f t="shared" si="0"/>
        <v>12</v>
      </c>
    </row>
    <row r="70" spans="1:6" x14ac:dyDescent="0.25">
      <c r="A70" s="1" t="s">
        <v>255</v>
      </c>
      <c r="B70" s="1"/>
      <c r="C70" s="1" t="s">
        <v>303</v>
      </c>
      <c r="D70" s="1">
        <v>22</v>
      </c>
      <c r="E70" s="1">
        <v>12</v>
      </c>
      <c r="F70" s="1">
        <f t="shared" si="0"/>
        <v>10</v>
      </c>
    </row>
    <row r="71" spans="1:6" x14ac:dyDescent="0.25">
      <c r="A71" s="1" t="s">
        <v>256</v>
      </c>
      <c r="B71" s="1"/>
      <c r="C71" s="1" t="s">
        <v>304</v>
      </c>
      <c r="D71" s="1">
        <v>22</v>
      </c>
      <c r="E71" s="1"/>
      <c r="F71" s="1">
        <f t="shared" si="0"/>
        <v>22</v>
      </c>
    </row>
    <row r="72" spans="1:6" x14ac:dyDescent="0.25">
      <c r="A72" s="1" t="s">
        <v>257</v>
      </c>
      <c r="B72" s="1"/>
      <c r="C72" s="1" t="s">
        <v>305</v>
      </c>
      <c r="D72" s="1">
        <v>12</v>
      </c>
      <c r="E72" s="1"/>
      <c r="F72" s="1">
        <f t="shared" si="0"/>
        <v>12</v>
      </c>
    </row>
    <row r="73" spans="1:6" x14ac:dyDescent="0.25">
      <c r="A73" s="1" t="s">
        <v>258</v>
      </c>
      <c r="B73" s="1"/>
      <c r="C73" s="1" t="s">
        <v>306</v>
      </c>
      <c r="D73" s="1">
        <v>12</v>
      </c>
      <c r="E73" s="1"/>
      <c r="F73" s="1">
        <f t="shared" si="0"/>
        <v>12</v>
      </c>
    </row>
    <row r="74" spans="1:6" x14ac:dyDescent="0.25">
      <c r="A74" s="1" t="s">
        <v>259</v>
      </c>
      <c r="B74" s="1"/>
      <c r="C74" s="1" t="s">
        <v>307</v>
      </c>
      <c r="D74" s="1">
        <v>12</v>
      </c>
      <c r="E74" s="1"/>
      <c r="F74" s="1">
        <f t="shared" si="0"/>
        <v>12</v>
      </c>
    </row>
    <row r="75" spans="1:6" x14ac:dyDescent="0.25">
      <c r="A75" s="1" t="s">
        <v>260</v>
      </c>
      <c r="B75" s="1"/>
      <c r="C75" s="1" t="s">
        <v>308</v>
      </c>
      <c r="D75" s="1"/>
      <c r="E75" s="1"/>
      <c r="F75" s="1">
        <f t="shared" si="0"/>
        <v>0</v>
      </c>
    </row>
    <row r="76" spans="1:6" x14ac:dyDescent="0.25">
      <c r="A76" s="1" t="s">
        <v>315</v>
      </c>
      <c r="B76" s="1"/>
      <c r="C76" s="1" t="s">
        <v>309</v>
      </c>
      <c r="D76" s="1"/>
      <c r="E76" s="1"/>
      <c r="F76" s="1">
        <f t="shared" si="0"/>
        <v>0</v>
      </c>
    </row>
    <row r="77" spans="1:6" x14ac:dyDescent="0.25">
      <c r="A77" s="1" t="s">
        <v>316</v>
      </c>
      <c r="B77" s="1"/>
      <c r="C77" s="1" t="s">
        <v>310</v>
      </c>
      <c r="D77" s="1"/>
      <c r="E77" s="1"/>
      <c r="F77" s="1">
        <f t="shared" si="0"/>
        <v>0</v>
      </c>
    </row>
    <row r="78" spans="1:6" x14ac:dyDescent="0.25">
      <c r="A78" s="1" t="s">
        <v>317</v>
      </c>
      <c r="B78" s="1"/>
      <c r="C78" s="1" t="s">
        <v>311</v>
      </c>
      <c r="D78" s="1"/>
      <c r="E78" s="1"/>
      <c r="F78" s="1">
        <f t="shared" si="0"/>
        <v>0</v>
      </c>
    </row>
    <row r="79" spans="1:6" x14ac:dyDescent="0.25">
      <c r="A79" s="1" t="s">
        <v>318</v>
      </c>
      <c r="B79" s="1"/>
      <c r="C79" s="1" t="s">
        <v>312</v>
      </c>
      <c r="D79" s="1"/>
      <c r="E79" s="1"/>
      <c r="F79" s="1">
        <f t="shared" si="0"/>
        <v>0</v>
      </c>
    </row>
    <row r="80" spans="1:6" x14ac:dyDescent="0.25">
      <c r="A80" s="1" t="s">
        <v>319</v>
      </c>
      <c r="B80" s="1"/>
      <c r="C80" s="1" t="s">
        <v>313</v>
      </c>
      <c r="D80" s="1"/>
      <c r="E80" s="1"/>
      <c r="F80" s="1">
        <f t="shared" si="0"/>
        <v>0</v>
      </c>
    </row>
    <row r="81" spans="1:6" x14ac:dyDescent="0.25">
      <c r="A81" s="1" t="s">
        <v>320</v>
      </c>
      <c r="B81" s="1"/>
      <c r="C81" s="1" t="s">
        <v>314</v>
      </c>
      <c r="D81" s="1"/>
      <c r="E81" s="1"/>
      <c r="F81" s="1">
        <f t="shared" si="0"/>
        <v>0</v>
      </c>
    </row>
    <row r="82" spans="1:6" x14ac:dyDescent="0.25">
      <c r="A82" s="1" t="s">
        <v>161</v>
      </c>
      <c r="B82" s="1" t="s">
        <v>158</v>
      </c>
      <c r="C82" s="1"/>
      <c r="D82" s="1"/>
      <c r="E82" s="1"/>
      <c r="F82" s="1">
        <f t="shared" si="0"/>
        <v>0</v>
      </c>
    </row>
    <row r="83" spans="1:6" x14ac:dyDescent="0.25">
      <c r="A83" s="1" t="s">
        <v>187</v>
      </c>
      <c r="B83" s="1"/>
      <c r="C83" s="1" t="s">
        <v>224</v>
      </c>
      <c r="D83" s="1">
        <v>25</v>
      </c>
      <c r="E83" s="1"/>
      <c r="F83" s="1">
        <f t="shared" si="0"/>
        <v>25</v>
      </c>
    </row>
    <row r="84" spans="1:6" x14ac:dyDescent="0.25">
      <c r="A84" s="1" t="s">
        <v>192</v>
      </c>
      <c r="B84" s="1"/>
      <c r="C84" s="1" t="s">
        <v>223</v>
      </c>
      <c r="D84" s="1">
        <v>25</v>
      </c>
      <c r="E84" s="1"/>
      <c r="F84" s="1">
        <f t="shared" si="0"/>
        <v>25</v>
      </c>
    </row>
    <row r="85" spans="1:6" x14ac:dyDescent="0.25">
      <c r="A85" s="1" t="s">
        <v>193</v>
      </c>
      <c r="B85" s="1"/>
      <c r="C85" s="1" t="s">
        <v>228</v>
      </c>
      <c r="D85" s="1">
        <v>25</v>
      </c>
      <c r="E85" s="1"/>
      <c r="F85" s="1">
        <f t="shared" si="0"/>
        <v>25</v>
      </c>
    </row>
    <row r="86" spans="1:6" x14ac:dyDescent="0.25">
      <c r="A86" s="1" t="s">
        <v>156</v>
      </c>
      <c r="B86" s="1" t="s">
        <v>157</v>
      </c>
      <c r="C86" s="1"/>
      <c r="D86" s="1">
        <v>4</v>
      </c>
      <c r="E86" s="1"/>
      <c r="F86" s="1">
        <f t="shared" si="0"/>
        <v>4</v>
      </c>
    </row>
    <row r="87" spans="1:6" x14ac:dyDescent="0.25">
      <c r="A87" s="1" t="s">
        <v>170</v>
      </c>
      <c r="B87" s="1" t="s">
        <v>219</v>
      </c>
      <c r="C87" s="1"/>
      <c r="D87" s="1">
        <v>10</v>
      </c>
      <c r="E87" s="1"/>
      <c r="F87" s="1">
        <f t="shared" si="0"/>
        <v>10</v>
      </c>
    </row>
    <row r="88" spans="1:6" x14ac:dyDescent="0.25">
      <c r="A88" s="1" t="s">
        <v>184</v>
      </c>
      <c r="B88" s="1" t="s">
        <v>185</v>
      </c>
      <c r="C88" s="1"/>
      <c r="D88" s="1">
        <v>5</v>
      </c>
      <c r="E88" s="1"/>
      <c r="F88" s="1">
        <f t="shared" si="0"/>
        <v>5</v>
      </c>
    </row>
    <row r="89" spans="1:6" x14ac:dyDescent="0.25"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C114" s="41" t="s">
        <v>297</v>
      </c>
      <c r="D114" s="2">
        <f>SUM(D3:D113)</f>
        <v>520</v>
      </c>
      <c r="E114" s="2">
        <f>SUM(E3:E113)</f>
        <v>233</v>
      </c>
      <c r="F114" s="2">
        <f>SUM(F3:F113)</f>
        <v>287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baseColWidth="10" defaultRowHeight="15" x14ac:dyDescent="0.25"/>
  <cols>
    <col min="1" max="1" width="24.42578125" bestFit="1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40</v>
      </c>
    </row>
    <row r="2" spans="1:5" x14ac:dyDescent="0.25">
      <c r="A2" s="2" t="s">
        <v>41</v>
      </c>
      <c r="B2" s="2" t="s">
        <v>42</v>
      </c>
      <c r="C2" s="2" t="s">
        <v>43</v>
      </c>
      <c r="D2" s="2" t="s">
        <v>49</v>
      </c>
      <c r="E2" s="2" t="s">
        <v>44</v>
      </c>
    </row>
    <row r="3" spans="1:5" x14ac:dyDescent="0.25">
      <c r="A3" s="1" t="s">
        <v>212</v>
      </c>
      <c r="B3" s="1" t="s">
        <v>45</v>
      </c>
      <c r="C3" s="1" t="s">
        <v>26</v>
      </c>
      <c r="D3" s="1" t="s">
        <v>36</v>
      </c>
      <c r="E3" s="13" t="s">
        <v>186</v>
      </c>
    </row>
    <row r="4" spans="1:5" x14ac:dyDescent="0.25">
      <c r="A4" s="1" t="s">
        <v>213</v>
      </c>
      <c r="B4" s="1" t="s">
        <v>46</v>
      </c>
      <c r="C4" s="1" t="s">
        <v>24</v>
      </c>
      <c r="D4" s="1" t="s">
        <v>36</v>
      </c>
      <c r="E4" s="13" t="s">
        <v>186</v>
      </c>
    </row>
    <row r="5" spans="1:5" x14ac:dyDescent="0.25">
      <c r="A5" t="s">
        <v>214</v>
      </c>
      <c r="B5" s="1" t="s">
        <v>47</v>
      </c>
      <c r="C5" s="1" t="s">
        <v>24</v>
      </c>
      <c r="D5" s="1" t="s">
        <v>36</v>
      </c>
      <c r="E5" s="13" t="s">
        <v>186</v>
      </c>
    </row>
    <row r="6" spans="1:5" x14ac:dyDescent="0.25">
      <c r="A6" s="1" t="s">
        <v>215</v>
      </c>
      <c r="B6" s="1" t="s">
        <v>48</v>
      </c>
      <c r="C6" s="1" t="s">
        <v>24</v>
      </c>
      <c r="D6" s="1" t="s">
        <v>36</v>
      </c>
      <c r="E6" s="13" t="s">
        <v>186</v>
      </c>
    </row>
    <row r="7" spans="1:5" x14ac:dyDescent="0.25">
      <c r="A7" s="10" t="s">
        <v>216</v>
      </c>
      <c r="B7" s="10" t="s">
        <v>217</v>
      </c>
      <c r="C7" s="1" t="s">
        <v>24</v>
      </c>
      <c r="D7" s="1" t="s">
        <v>36</v>
      </c>
      <c r="E7" s="13" t="s">
        <v>186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90" zoomScaleNormal="90" workbookViewId="0">
      <pane ySplit="3" topLeftCell="A4" activePane="bottomLeft" state="frozen"/>
      <selection pane="bottomLeft" activeCell="H67" sqref="H67:H200"/>
    </sheetView>
  </sheetViews>
  <sheetFormatPr baseColWidth="10" defaultRowHeight="15" x14ac:dyDescent="0.25"/>
  <cols>
    <col min="1" max="1" width="8.140625" style="21" customWidth="1"/>
    <col min="2" max="2" width="25.85546875" style="21" bestFit="1" customWidth="1"/>
    <col min="3" max="3" width="34.42578125" style="21" bestFit="1" customWidth="1"/>
    <col min="4" max="4" width="83.85546875" style="21" bestFit="1" customWidth="1"/>
    <col min="7" max="7" width="11.42578125" style="8"/>
  </cols>
  <sheetData>
    <row r="1" spans="1:22" ht="26.25" x14ac:dyDescent="0.4">
      <c r="A1" s="23" t="s">
        <v>19</v>
      </c>
    </row>
    <row r="2" spans="1:22" x14ac:dyDescent="0.25">
      <c r="A2" s="32" t="s">
        <v>1</v>
      </c>
      <c r="B2" s="32" t="s">
        <v>20</v>
      </c>
      <c r="C2" s="32" t="s">
        <v>21</v>
      </c>
      <c r="D2" s="32" t="s">
        <v>22</v>
      </c>
      <c r="E2" s="33" t="s">
        <v>37</v>
      </c>
      <c r="F2" s="33" t="s">
        <v>38</v>
      </c>
      <c r="G2" s="34" t="s">
        <v>39</v>
      </c>
      <c r="H2" s="5" t="s">
        <v>23</v>
      </c>
      <c r="I2" s="31" t="s">
        <v>24</v>
      </c>
      <c r="J2" s="31" t="s">
        <v>26</v>
      </c>
      <c r="K2" s="31" t="s">
        <v>27</v>
      </c>
      <c r="L2" s="31" t="s">
        <v>28</v>
      </c>
      <c r="M2" s="31" t="s">
        <v>29</v>
      </c>
      <c r="N2" s="31" t="s">
        <v>30</v>
      </c>
      <c r="O2" s="31" t="s">
        <v>31</v>
      </c>
      <c r="P2" s="31" t="s">
        <v>32</v>
      </c>
      <c r="Q2" s="31" t="s">
        <v>33</v>
      </c>
      <c r="R2" s="31" t="s">
        <v>34</v>
      </c>
      <c r="S2" s="31" t="s">
        <v>35</v>
      </c>
      <c r="T2" s="31" t="s">
        <v>36</v>
      </c>
      <c r="U2" s="31" t="s">
        <v>321</v>
      </c>
      <c r="V2" s="31" t="s">
        <v>322</v>
      </c>
    </row>
    <row r="3" spans="1:22" ht="29.25" customHeight="1" x14ac:dyDescent="0.25">
      <c r="A3" s="32"/>
      <c r="B3" s="32"/>
      <c r="C3" s="32"/>
      <c r="D3" s="32"/>
      <c r="E3" s="31"/>
      <c r="F3" s="31"/>
      <c r="G3" s="35"/>
      <c r="H3" s="6" t="s">
        <v>25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25">
      <c r="A4" s="22" t="str">
        <f>IF(Aufwandsplan!A3&lt;&gt;0, Aufwandsplan!A3, "")</f>
        <v>A1</v>
      </c>
      <c r="B4" s="22" t="s">
        <v>203</v>
      </c>
      <c r="C4" s="22" t="str">
        <f>IF(Aufwandsplan!B3&lt;&gt;0, Aufwandsplan!B3, "")</f>
        <v>Kick-Off Meeting</v>
      </c>
      <c r="D4" s="22" t="str">
        <f>IF(Aufwandsplan!C3&lt;&gt;0, Aufwandsplan!C3, "")</f>
        <v/>
      </c>
      <c r="E4" s="22" t="str">
        <f>IF(Aufwandsplan!D3&lt;&gt;0, Aufwandsplan!D3, "")</f>
        <v/>
      </c>
      <c r="F4" s="22" t="str">
        <f>IF(Aufwandsplan!E3&lt;&gt;0, Aufwandsplan!E3, "")</f>
        <v/>
      </c>
      <c r="G4" s="24" t="str">
        <f>IF(Aufwandsplan!F3&lt;&gt;0, Aufwandsplan!F3, "")</f>
        <v/>
      </c>
      <c r="H4" s="7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2" t="str">
        <f>IF(Aufwandsplan!A4&lt;&gt;0, Aufwandsplan!A4, "")</f>
        <v>A1.1</v>
      </c>
      <c r="B5" s="22" t="s">
        <v>203</v>
      </c>
      <c r="C5" s="22" t="str">
        <f>IF(Aufwandsplan!B4&lt;&gt;0, Aufwandsplan!B4, "")</f>
        <v/>
      </c>
      <c r="D5" s="22" t="str">
        <f>IF(Aufwandsplan!C4&lt;&gt;0, Aufwandsplan!C4, "")</f>
        <v>Rollen aufteilen/Teamplan</v>
      </c>
      <c r="E5" s="22">
        <f>IF(Aufwandsplan!D4&lt;&gt;0, Aufwandsplan!D4, "")</f>
        <v>2</v>
      </c>
      <c r="F5" s="22">
        <f>IF(Aufwandsplan!E4&lt;&gt;0, Aufwandsplan!E4, "")</f>
        <v>2</v>
      </c>
      <c r="G5" s="24" t="str">
        <f>IF(Aufwandsplan!F4&lt;&gt;0, Aufwandsplan!F4, "")</f>
        <v/>
      </c>
      <c r="H5" s="7"/>
      <c r="I5" s="1" t="s">
        <v>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2" t="str">
        <f>IF(Aufwandsplan!A5&lt;&gt;0, Aufwandsplan!A5, "")</f>
        <v>A1.2</v>
      </c>
      <c r="B6" s="22" t="s">
        <v>203</v>
      </c>
      <c r="C6" s="22" t="str">
        <f>IF(Aufwandsplan!B5&lt;&gt;0, Aufwandsplan!B5, "")</f>
        <v/>
      </c>
      <c r="D6" s="22" t="str">
        <f>IF(Aufwandsplan!C5&lt;&gt;0, Aufwandsplan!C5, "")</f>
        <v>Github Schulung von Philip Dauwe</v>
      </c>
      <c r="E6" s="22">
        <f>IF(Aufwandsplan!D5&lt;&gt;0, Aufwandsplan!D5, "")</f>
        <v>2</v>
      </c>
      <c r="F6" s="22">
        <f>IF(Aufwandsplan!E5&lt;&gt;0, Aufwandsplan!E5, "")</f>
        <v>2</v>
      </c>
      <c r="G6" s="24" t="str">
        <f>IF(Aufwandsplan!F5&lt;&gt;0, Aufwandsplan!F5, "")</f>
        <v/>
      </c>
      <c r="H6" s="7"/>
      <c r="I6" s="1" t="s">
        <v>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2" t="str">
        <f>IF(Aufwandsplan!A6&lt;&gt;0, Aufwandsplan!A6, "")</f>
        <v>A1.3</v>
      </c>
      <c r="B7" s="22" t="s">
        <v>203</v>
      </c>
      <c r="C7" s="22" t="str">
        <f>IF(Aufwandsplan!B6&lt;&gt;0, Aufwandsplan!B6, "")</f>
        <v/>
      </c>
      <c r="D7" s="22" t="str">
        <f>IF(Aufwandsplan!C6&lt;&gt;0, Aufwandsplan!C6, "")</f>
        <v>Serverspezifikation und -beantragung</v>
      </c>
      <c r="E7" s="22">
        <f>IF(Aufwandsplan!D6&lt;&gt;0, Aufwandsplan!D6, "")</f>
        <v>2</v>
      </c>
      <c r="F7" s="22">
        <f>IF(Aufwandsplan!E6&lt;&gt;0, Aufwandsplan!E6, "")</f>
        <v>2</v>
      </c>
      <c r="G7" s="24" t="str">
        <f>IF(Aufwandsplan!F6&lt;&gt;0, Aufwandsplan!F6, "")</f>
        <v/>
      </c>
      <c r="H7" s="7"/>
      <c r="I7" s="1" t="s">
        <v>90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2" t="str">
        <f>IF(Aufwandsplan!A7&lt;&gt;0, Aufwandsplan!A7, "")</f>
        <v>A2</v>
      </c>
      <c r="B8" s="22" t="s">
        <v>203</v>
      </c>
      <c r="C8" s="22" t="str">
        <f>IF(Aufwandsplan!B7&lt;&gt;0, Aufwandsplan!B7, "")</f>
        <v>Projektplanung</v>
      </c>
      <c r="D8" s="22" t="str">
        <f>IF(Aufwandsplan!C7&lt;&gt;0, Aufwandsplan!C7, "")</f>
        <v/>
      </c>
      <c r="E8" s="22" t="str">
        <f>IF(Aufwandsplan!D7&lt;&gt;0, Aufwandsplan!D7, "")</f>
        <v/>
      </c>
      <c r="F8" s="22" t="str">
        <f>IF(Aufwandsplan!E7&lt;&gt;0, Aufwandsplan!E7, "")</f>
        <v/>
      </c>
      <c r="G8" s="24" t="str">
        <f>IF(Aufwandsplan!F7&lt;&gt;0, Aufwandsplan!F7, "")</f>
        <v/>
      </c>
      <c r="H8" s="7"/>
      <c r="I8" s="1"/>
      <c r="J8" s="1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22" t="str">
        <f>IF(Aufwandsplan!A8&lt;&gt;0, Aufwandsplan!A8, "")</f>
        <v>A2.1</v>
      </c>
      <c r="B9" s="22" t="s">
        <v>203</v>
      </c>
      <c r="C9" s="22" t="str">
        <f>IF(Aufwandsplan!B8&lt;&gt;0, Aufwandsplan!B8, "")</f>
        <v/>
      </c>
      <c r="D9" s="22" t="str">
        <f>IF(Aufwandsplan!C8&lt;&gt;0, Aufwandsplan!C8, "")</f>
        <v>Grober Struktur-/Aufwandsplan</v>
      </c>
      <c r="E9" s="22">
        <f>IF(Aufwandsplan!D8&lt;&gt;0, Aufwandsplan!D8, "")</f>
        <v>6</v>
      </c>
      <c r="F9" s="22">
        <f>IF(Aufwandsplan!E8&lt;&gt;0, Aufwandsplan!E8, "")</f>
        <v>6</v>
      </c>
      <c r="G9" s="24" t="str">
        <f>IF(Aufwandsplan!F8&lt;&gt;0, Aufwandsplan!F8, "")</f>
        <v/>
      </c>
      <c r="H9" s="7"/>
      <c r="I9" s="1"/>
      <c r="J9" s="1" t="s">
        <v>87</v>
      </c>
      <c r="K9" s="1" t="s">
        <v>87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22" t="str">
        <f>IF(Aufwandsplan!A9&lt;&gt;0, Aufwandsplan!A9, "")</f>
        <v>A2.2</v>
      </c>
      <c r="B10" s="22" t="s">
        <v>203</v>
      </c>
      <c r="C10" s="22" t="str">
        <f>IF(Aufwandsplan!B9&lt;&gt;0, Aufwandsplan!B9, "")</f>
        <v/>
      </c>
      <c r="D10" s="22" t="str">
        <f>IF(Aufwandsplan!C9&lt;&gt;0, Aufwandsplan!C9, "")</f>
        <v>Risikoliste</v>
      </c>
      <c r="E10" s="22">
        <f>IF(Aufwandsplan!D9&lt;&gt;0, Aufwandsplan!D9, "")</f>
        <v>5</v>
      </c>
      <c r="F10" s="22">
        <f>IF(Aufwandsplan!E9&lt;&gt;0, Aufwandsplan!E9, "")</f>
        <v>5</v>
      </c>
      <c r="G10" s="24" t="str">
        <f>IF(Aufwandsplan!F9&lt;&gt;0, Aufwandsplan!F9, "")</f>
        <v/>
      </c>
      <c r="H10" s="7"/>
      <c r="I10" s="1"/>
      <c r="J10" s="1" t="s">
        <v>87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22" t="str">
        <f>IF(Aufwandsplan!A10&lt;&gt;0, Aufwandsplan!A10, "")</f>
        <v>A2.3</v>
      </c>
      <c r="B11" s="22" t="s">
        <v>203</v>
      </c>
      <c r="C11" s="22" t="str">
        <f>IF(Aufwandsplan!B10&lt;&gt;0, Aufwandsplan!B10, "")</f>
        <v/>
      </c>
      <c r="D11" s="22" t="str">
        <f>IF(Aufwandsplan!C10&lt;&gt;0, Aufwandsplan!C10, "")</f>
        <v>Termin- und Meilensteinplanung (samt Aktualisierungen)</v>
      </c>
      <c r="E11" s="22">
        <f>IF(Aufwandsplan!D10&lt;&gt;0, Aufwandsplan!D10, "")</f>
        <v>6</v>
      </c>
      <c r="F11" s="22">
        <f>IF(Aufwandsplan!E10&lt;&gt;0, Aufwandsplan!E10, "")</f>
        <v>6</v>
      </c>
      <c r="G11" s="24" t="str">
        <f>IF(Aufwandsplan!F10&lt;&gt;0, Aufwandsplan!F10, "")</f>
        <v/>
      </c>
      <c r="H11" s="7"/>
      <c r="I11" s="1"/>
      <c r="J11" s="1"/>
      <c r="K11" s="1" t="s">
        <v>87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22" t="str">
        <f>IF(Aufwandsplan!A11&lt;&gt;0, Aufwandsplan!A11, "")</f>
        <v>A3</v>
      </c>
      <c r="B12" s="22" t="s">
        <v>203</v>
      </c>
      <c r="C12" s="22" t="str">
        <f>IF(Aufwandsplan!B11&lt;&gt;0, Aufwandsplan!B11, "")</f>
        <v>Dokumentation</v>
      </c>
      <c r="D12" s="22" t="str">
        <f>IF(Aufwandsplan!C11&lt;&gt;0, Aufwandsplan!C11, "")</f>
        <v/>
      </c>
      <c r="E12" s="22" t="str">
        <f>IF(Aufwandsplan!D11&lt;&gt;0, Aufwandsplan!D11, "")</f>
        <v/>
      </c>
      <c r="F12" s="22" t="str">
        <f>IF(Aufwandsplan!E11&lt;&gt;0, Aufwandsplan!E11, "")</f>
        <v/>
      </c>
      <c r="G12" s="24" t="str">
        <f>IF(Aufwandsplan!F11&lt;&gt;0, Aufwandsplan!F11, "")</f>
        <v/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2" t="str">
        <f>IF(Aufwandsplan!A12&lt;&gt;0, Aufwandsplan!A12, "")</f>
        <v>A3.1</v>
      </c>
      <c r="B13" s="22" t="s">
        <v>203</v>
      </c>
      <c r="C13" s="22" t="str">
        <f>IF(Aufwandsplan!B12&lt;&gt;0, Aufwandsplan!B12, "")</f>
        <v/>
      </c>
      <c r="D13" s="22" t="str">
        <f>IF(Aufwandsplan!C12&lt;&gt;0, Aufwandsplan!C12, "")</f>
        <v>Präsentation 1 erstellen</v>
      </c>
      <c r="E13" s="22">
        <f>IF(Aufwandsplan!D12&lt;&gt;0, Aufwandsplan!D12, "")</f>
        <v>4</v>
      </c>
      <c r="F13" s="22">
        <f>IF(Aufwandsplan!E12&lt;&gt;0, Aufwandsplan!E12, "")</f>
        <v>4</v>
      </c>
      <c r="G13" s="24" t="str">
        <f>IF(Aufwandsplan!F12&lt;&gt;0, Aufwandsplan!F12, "")</f>
        <v/>
      </c>
      <c r="H13" s="7"/>
      <c r="I13" s="1"/>
      <c r="J13" s="1" t="s">
        <v>121</v>
      </c>
      <c r="K13" s="1" t="s">
        <v>121</v>
      </c>
      <c r="L13" s="1"/>
      <c r="M13" s="1"/>
      <c r="N13" s="1" t="s">
        <v>87</v>
      </c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2" t="str">
        <f>IF(Aufwandsplan!A13&lt;&gt;0, Aufwandsplan!A13, "")</f>
        <v>A3.2</v>
      </c>
      <c r="B14" s="22" t="s">
        <v>203</v>
      </c>
      <c r="C14" s="22" t="str">
        <f>IF(Aufwandsplan!B13&lt;&gt;0, Aufwandsplan!B13, "")</f>
        <v/>
      </c>
      <c r="D14" s="22" t="str">
        <f>IF(Aufwandsplan!C13&lt;&gt;0, Aufwandsplan!C13, "")</f>
        <v>Präsentation 2 erstellen</v>
      </c>
      <c r="E14" s="22">
        <f>IF(Aufwandsplan!D13&lt;&gt;0, Aufwandsplan!D13, "")</f>
        <v>4</v>
      </c>
      <c r="F14" s="22" t="str">
        <f>IF(Aufwandsplan!E13&lt;&gt;0, Aufwandsplan!E13, "")</f>
        <v/>
      </c>
      <c r="G14" s="24">
        <f>IF(Aufwandsplan!F13&lt;&gt;0, Aufwandsplan!F13, "")</f>
        <v>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2" t="str">
        <f>IF(Aufwandsplan!A14&lt;&gt;0, Aufwandsplan!A14, "")</f>
        <v>A3.3</v>
      </c>
      <c r="B15" s="22" t="s">
        <v>203</v>
      </c>
      <c r="C15" s="22" t="str">
        <f>IF(Aufwandsplan!B14&lt;&gt;0, Aufwandsplan!B14, "")</f>
        <v/>
      </c>
      <c r="D15" s="22" t="str">
        <f>IF(Aufwandsplan!C14&lt;&gt;0, Aufwandsplan!C14, "")</f>
        <v>Präsentation 3 erstellen</v>
      </c>
      <c r="E15" s="22">
        <f>IF(Aufwandsplan!D14&lt;&gt;0, Aufwandsplan!D14, "")</f>
        <v>4</v>
      </c>
      <c r="F15" s="22" t="str">
        <f>IF(Aufwandsplan!E14&lt;&gt;0, Aufwandsplan!E14, "")</f>
        <v/>
      </c>
      <c r="G15" s="24">
        <f>IF(Aufwandsplan!F14&lt;&gt;0, Aufwandsplan!F14, "")</f>
        <v>4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2" t="str">
        <f>IF(Aufwandsplan!A15&lt;&gt;0, Aufwandsplan!A15, "")</f>
        <v>B1</v>
      </c>
      <c r="B16" s="1" t="s">
        <v>123</v>
      </c>
      <c r="C16" s="22" t="str">
        <f>IF(Aufwandsplan!B15&lt;&gt;0, Aufwandsplan!B15, "")</f>
        <v>QM-Plan</v>
      </c>
      <c r="D16" s="22" t="str">
        <f>IF(Aufwandsplan!C15&lt;&gt;0, Aufwandsplan!C15, "")</f>
        <v/>
      </c>
      <c r="E16" s="22" t="str">
        <f>IF(Aufwandsplan!D15&lt;&gt;0, Aufwandsplan!D15, "")</f>
        <v/>
      </c>
      <c r="F16" s="22" t="str">
        <f>IF(Aufwandsplan!E15&lt;&gt;0, Aufwandsplan!E15, "")</f>
        <v/>
      </c>
      <c r="G16" s="24" t="str">
        <f>IF(Aufwandsplan!F15&lt;&gt;0, Aufwandsplan!F15, "")</f>
        <v/>
      </c>
      <c r="H16" s="7"/>
      <c r="I16" s="1"/>
      <c r="J16" s="1"/>
      <c r="K16" s="1"/>
      <c r="L16" s="1"/>
      <c r="M16" s="30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2" t="str">
        <f>IF(Aufwandsplan!A16&lt;&gt;0, Aufwandsplan!A16, "")</f>
        <v>B1.1</v>
      </c>
      <c r="B17" s="1" t="s">
        <v>123</v>
      </c>
      <c r="C17" s="22" t="str">
        <f>IF(Aufwandsplan!B16&lt;&gt;0, Aufwandsplan!B16, "")</f>
        <v/>
      </c>
      <c r="D17" s="22" t="str">
        <f>IF(Aufwandsplan!C16&lt;&gt;0, Aufwandsplan!C16, "")</f>
        <v>Qualitätsziele bestimmen</v>
      </c>
      <c r="E17" s="22">
        <f>IF(Aufwandsplan!D16&lt;&gt;0, Aufwandsplan!D16, "")</f>
        <v>5</v>
      </c>
      <c r="F17" s="22">
        <f>IF(Aufwandsplan!E16&lt;&gt;0, Aufwandsplan!E16, "")</f>
        <v>5</v>
      </c>
      <c r="G17" s="24" t="str">
        <f>IF(Aufwandsplan!F16&lt;&gt;0, Aufwandsplan!F16, "")</f>
        <v/>
      </c>
      <c r="H17" s="7"/>
      <c r="I17" s="1"/>
      <c r="J17" s="1" t="s">
        <v>89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2" t="str">
        <f>IF(Aufwandsplan!A17&lt;&gt;0, Aufwandsplan!A17, "")</f>
        <v>B1.2</v>
      </c>
      <c r="B18" s="1" t="s">
        <v>123</v>
      </c>
      <c r="C18" s="22" t="str">
        <f>IF(Aufwandsplan!B17&lt;&gt;0, Aufwandsplan!B17, "")</f>
        <v/>
      </c>
      <c r="D18" s="22" t="str">
        <f>IF(Aufwandsplan!C17&lt;&gt;0, Aufwandsplan!C17, "")</f>
        <v>Qualitätskriterien aufstellen</v>
      </c>
      <c r="E18" s="22">
        <f>IF(Aufwandsplan!D17&lt;&gt;0, Aufwandsplan!D17, "")</f>
        <v>5</v>
      </c>
      <c r="F18" s="22">
        <f>IF(Aufwandsplan!E17&lt;&gt;0, Aufwandsplan!E17, "")</f>
        <v>5</v>
      </c>
      <c r="G18" s="24" t="str">
        <f>IF(Aufwandsplan!F17&lt;&gt;0, Aufwandsplan!F17, "")</f>
        <v/>
      </c>
      <c r="H18" s="7"/>
      <c r="I18" s="1"/>
      <c r="J18" s="1" t="s">
        <v>89</v>
      </c>
      <c r="K18" s="1" t="s">
        <v>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2" t="str">
        <f>IF(Aufwandsplan!A18&lt;&gt;0, Aufwandsplan!A18, "")</f>
        <v>B1.3</v>
      </c>
      <c r="B19" s="1" t="s">
        <v>123</v>
      </c>
      <c r="C19" s="22" t="str">
        <f>IF(Aufwandsplan!B18&lt;&gt;0, Aufwandsplan!B18, "")</f>
        <v/>
      </c>
      <c r="D19" s="22" t="str">
        <f>IF(Aufwandsplan!C18&lt;&gt;0, Aufwandsplan!C18, "")</f>
        <v>Qualitätsmaßnahmen bestimmen</v>
      </c>
      <c r="E19" s="22">
        <f>IF(Aufwandsplan!D18&lt;&gt;0, Aufwandsplan!D18, "")</f>
        <v>8</v>
      </c>
      <c r="F19" s="22">
        <f>IF(Aufwandsplan!E18&lt;&gt;0, Aufwandsplan!E18, "")</f>
        <v>8</v>
      </c>
      <c r="G19" s="24" t="str">
        <f>IF(Aufwandsplan!F18&lt;&gt;0, Aufwandsplan!F18, "")</f>
        <v/>
      </c>
      <c r="H19" s="7"/>
      <c r="I19" s="1"/>
      <c r="J19" s="1"/>
      <c r="K19" s="1"/>
      <c r="L19" s="1" t="s">
        <v>89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2" t="str">
        <f>IF(Aufwandsplan!A19&lt;&gt;0, Aufwandsplan!A19, "")</f>
        <v>B2</v>
      </c>
      <c r="B20" s="1" t="s">
        <v>123</v>
      </c>
      <c r="C20" s="22" t="str">
        <f>IF(Aufwandsplan!B19&lt;&gt;0, Aufwandsplan!B19, "")</f>
        <v>Abnahmekriterien/Testdurchführung</v>
      </c>
      <c r="D20" s="22" t="str">
        <f>IF(Aufwandsplan!C19&lt;&gt;0, Aufwandsplan!C19, "")</f>
        <v/>
      </c>
      <c r="E20" s="22" t="str">
        <f>IF(Aufwandsplan!D19&lt;&gt;0, Aufwandsplan!D19, "")</f>
        <v/>
      </c>
      <c r="F20" s="22" t="str">
        <f>IF(Aufwandsplan!E19&lt;&gt;0, Aufwandsplan!E19, "")</f>
        <v/>
      </c>
      <c r="G20" s="24" t="str">
        <f>IF(Aufwandsplan!F19&lt;&gt;0, Aufwandsplan!F19, "")</f>
        <v/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2" t="str">
        <f>IF(Aufwandsplan!A20&lt;&gt;0, Aufwandsplan!A20, "")</f>
        <v>B2.1</v>
      </c>
      <c r="B21" s="1" t="s">
        <v>123</v>
      </c>
      <c r="C21" s="22" t="str">
        <f>IF(Aufwandsplan!B20&lt;&gt;0, Aufwandsplan!B20, "")</f>
        <v/>
      </c>
      <c r="D21" s="22" t="str">
        <f>IF(Aufwandsplan!C20&lt;&gt;0, Aufwandsplan!C20, "")</f>
        <v>Kriterien festlegen</v>
      </c>
      <c r="E21" s="22">
        <f>IF(Aufwandsplan!D20&lt;&gt;0, Aufwandsplan!D20, "")</f>
        <v>6</v>
      </c>
      <c r="F21" s="22">
        <f>IF(Aufwandsplan!E20&lt;&gt;0, Aufwandsplan!E20, "")</f>
        <v>6</v>
      </c>
      <c r="G21" s="24" t="str">
        <f>IF(Aufwandsplan!F20&lt;&gt;0, Aufwandsplan!F20, "")</f>
        <v/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2" t="str">
        <f>IF(Aufwandsplan!A21&lt;&gt;0, Aufwandsplan!A21, "")</f>
        <v>B2.2</v>
      </c>
      <c r="B22" s="1" t="s">
        <v>123</v>
      </c>
      <c r="C22" s="22" t="str">
        <f>IF(Aufwandsplan!B21&lt;&gt;0, Aufwandsplan!B21, "")</f>
        <v/>
      </c>
      <c r="D22" s="22" t="str">
        <f>IF(Aufwandsplan!C21&lt;&gt;0, Aufwandsplan!C21, "")</f>
        <v>Testdurchführung ausfüllen</v>
      </c>
      <c r="E22" s="22">
        <f>IF(Aufwandsplan!D21&lt;&gt;0, Aufwandsplan!D21, "")</f>
        <v>10</v>
      </c>
      <c r="F22" s="22">
        <f>IF(Aufwandsplan!E21&lt;&gt;0, Aufwandsplan!E21, "")</f>
        <v>10</v>
      </c>
      <c r="G22" s="24" t="str">
        <f>IF(Aufwandsplan!F21&lt;&gt;0, Aufwandsplan!F21, "")</f>
        <v/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2" t="str">
        <f>IF(Aufwandsplan!A22&lt;&gt;0, Aufwandsplan!A22, "")</f>
        <v>C1</v>
      </c>
      <c r="B23" s="22" t="s">
        <v>71</v>
      </c>
      <c r="C23" s="22" t="str">
        <f>IF(Aufwandsplan!B22&lt;&gt;0, Aufwandsplan!B22, "")</f>
        <v>Aufgabe analysieren</v>
      </c>
      <c r="D23" s="22" t="str">
        <f>IF(Aufwandsplan!C22&lt;&gt;0, Aufwandsplan!C22, "")</f>
        <v/>
      </c>
      <c r="E23" s="22" t="str">
        <f>IF(Aufwandsplan!D22&lt;&gt;0, Aufwandsplan!D22, "")</f>
        <v/>
      </c>
      <c r="F23" s="22" t="str">
        <f>IF(Aufwandsplan!E22&lt;&gt;0, Aufwandsplan!E22, "")</f>
        <v/>
      </c>
      <c r="G23" s="24" t="str">
        <f>IF(Aufwandsplan!F22&lt;&gt;0, Aufwandsplan!F22, "")</f>
        <v/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2" t="str">
        <f>IF(Aufwandsplan!A23&lt;&gt;0, Aufwandsplan!A23, "")</f>
        <v>C1.1</v>
      </c>
      <c r="B24" s="22" t="s">
        <v>71</v>
      </c>
      <c r="C24" s="22" t="str">
        <f>IF(Aufwandsplan!B23&lt;&gt;0, Aufwandsplan!B23, "")</f>
        <v/>
      </c>
      <c r="D24" s="22" t="str">
        <f>IF(Aufwandsplan!C23&lt;&gt;0, Aufwandsplan!C23, "")</f>
        <v>Geschäftanwendungsfälle definieren</v>
      </c>
      <c r="E24" s="22">
        <f>IF(Aufwandsplan!D23&lt;&gt;0, Aufwandsplan!D23, "")</f>
        <v>8</v>
      </c>
      <c r="F24" s="22">
        <f>IF(Aufwandsplan!E23&lt;&gt;0, Aufwandsplan!E23, "")</f>
        <v>8</v>
      </c>
      <c r="G24" s="24" t="str">
        <f>IF(Aufwandsplan!F23&lt;&gt;0, Aufwandsplan!F23, "")</f>
        <v/>
      </c>
      <c r="H24" s="7"/>
      <c r="I24" s="1"/>
      <c r="J24" s="1" t="s">
        <v>218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2" t="str">
        <f>IF(Aufwandsplan!A24&lt;&gt;0, Aufwandsplan!A24, "")</f>
        <v>C1.2</v>
      </c>
      <c r="B25" s="22" t="s">
        <v>71</v>
      </c>
      <c r="C25" s="22" t="str">
        <f>IF(Aufwandsplan!B24&lt;&gt;0, Aufwandsplan!B24, "")</f>
        <v/>
      </c>
      <c r="D25" s="22" t="str">
        <f>IF(Aufwandsplan!C24&lt;&gt;0, Aufwandsplan!C24, "")</f>
        <v>funktionale Anforderungen definieren</v>
      </c>
      <c r="E25" s="22">
        <f>IF(Aufwandsplan!D24&lt;&gt;0, Aufwandsplan!D24, "")</f>
        <v>6</v>
      </c>
      <c r="F25" s="22">
        <f>IF(Aufwandsplan!E24&lt;&gt;0, Aufwandsplan!E24, "")</f>
        <v>6</v>
      </c>
      <c r="G25" s="24" t="str">
        <f>IF(Aufwandsplan!F24&lt;&gt;0, Aufwandsplan!F24, "")</f>
        <v/>
      </c>
      <c r="H25" s="7"/>
      <c r="I25" s="1"/>
      <c r="J25" s="1"/>
      <c r="K25" s="1" t="s">
        <v>218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2" t="str">
        <f>IF(Aufwandsplan!A25&lt;&gt;0, Aufwandsplan!A25, "")</f>
        <v>C1.3</v>
      </c>
      <c r="B26" s="22" t="s">
        <v>71</v>
      </c>
      <c r="C26" s="22" t="str">
        <f>IF(Aufwandsplan!B25&lt;&gt;0, Aufwandsplan!B25, "")</f>
        <v/>
      </c>
      <c r="D26" s="22" t="str">
        <f>IF(Aufwandsplan!C25&lt;&gt;0, Aufwandsplan!C25, "")</f>
        <v>(nicht) funktionale Anforderungen definieren</v>
      </c>
      <c r="E26" s="22">
        <f>IF(Aufwandsplan!D25&lt;&gt;0, Aufwandsplan!D25, "")</f>
        <v>6</v>
      </c>
      <c r="F26" s="22">
        <f>IF(Aufwandsplan!E25&lt;&gt;0, Aufwandsplan!E25, "")</f>
        <v>6</v>
      </c>
      <c r="G26" s="24" t="str">
        <f>IF(Aufwandsplan!F25&lt;&gt;0, Aufwandsplan!F25, "")</f>
        <v/>
      </c>
      <c r="H26" s="7"/>
      <c r="I26" s="1"/>
      <c r="J26" s="1"/>
      <c r="K26" s="1"/>
      <c r="L26" s="1" t="s">
        <v>218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2" t="str">
        <f>IF(Aufwandsplan!A26&lt;&gt;0, Aufwandsplan!A26, "")</f>
        <v>C1.4</v>
      </c>
      <c r="B27" s="22" t="s">
        <v>71</v>
      </c>
      <c r="C27" s="22" t="str">
        <f>IF(Aufwandsplan!B26&lt;&gt;0, Aufwandsplan!B26, "")</f>
        <v/>
      </c>
      <c r="D27" s="22" t="str">
        <f>IF(Aufwandsplan!C26&lt;&gt;0, Aufwandsplan!C26, "")</f>
        <v>Stakeholderanalyse</v>
      </c>
      <c r="E27" s="22">
        <f>IF(Aufwandsplan!D26&lt;&gt;0, Aufwandsplan!D26, "")</f>
        <v>2</v>
      </c>
      <c r="F27" s="22">
        <f>IF(Aufwandsplan!E26&lt;&gt;0, Aufwandsplan!E26, "")</f>
        <v>2</v>
      </c>
      <c r="G27" s="24" t="str">
        <f>IF(Aufwandsplan!F26&lt;&gt;0, Aufwandsplan!F26, "")</f>
        <v/>
      </c>
      <c r="H27" s="7"/>
      <c r="I27" s="1"/>
      <c r="J27" s="1"/>
      <c r="K27" s="1" t="s">
        <v>218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2" t="str">
        <f>IF(Aufwandsplan!A27&lt;&gt;0, Aufwandsplan!A27, "")</f>
        <v>D1</v>
      </c>
      <c r="B28" s="22" t="s">
        <v>64</v>
      </c>
      <c r="C28" s="22" t="str">
        <f>IF(Aufwandsplan!B27&lt;&gt;0, Aufwandsplan!B27, "")</f>
        <v>Modelle</v>
      </c>
      <c r="D28" s="22" t="str">
        <f>IF(Aufwandsplan!C27&lt;&gt;0, Aufwandsplan!C27, "")</f>
        <v/>
      </c>
      <c r="E28" s="22" t="str">
        <f>IF(Aufwandsplan!D27&lt;&gt;0, Aufwandsplan!D27, "")</f>
        <v/>
      </c>
      <c r="F28" s="22" t="str">
        <f>IF(Aufwandsplan!E27&lt;&gt;0, Aufwandsplan!E27, "")</f>
        <v/>
      </c>
      <c r="G28" s="24" t="str">
        <f>IF(Aufwandsplan!F27&lt;&gt;0, Aufwandsplan!F27, "")</f>
        <v/>
      </c>
      <c r="H28" s="7"/>
      <c r="I28" s="1"/>
      <c r="J28" s="1"/>
      <c r="K28" s="1"/>
      <c r="L28" s="1"/>
      <c r="M28" s="1"/>
      <c r="N28" s="30"/>
      <c r="O28" s="1"/>
      <c r="Q28" s="1"/>
      <c r="R28" s="1"/>
      <c r="S28" s="1"/>
      <c r="T28" s="1"/>
      <c r="U28" s="1"/>
      <c r="V28" s="1"/>
    </row>
    <row r="29" spans="1:22" x14ac:dyDescent="0.25">
      <c r="A29" s="22" t="str">
        <f>IF(Aufwandsplan!A28&lt;&gt;0, Aufwandsplan!A28, "")</f>
        <v>D1.1</v>
      </c>
      <c r="B29" s="22" t="s">
        <v>64</v>
      </c>
      <c r="C29" s="22" t="str">
        <f>IF(Aufwandsplan!B28&lt;&gt;0, Aufwandsplan!B28, "")</f>
        <v/>
      </c>
      <c r="D29" s="22" t="str">
        <f>IF(Aufwandsplan!C28&lt;&gt;0, Aufwandsplan!C28, "")</f>
        <v>Datenmodell erstellen</v>
      </c>
      <c r="E29" s="22">
        <f>IF(Aufwandsplan!D28&lt;&gt;0, Aufwandsplan!D28, "")</f>
        <v>8</v>
      </c>
      <c r="F29" s="22">
        <f>IF(Aufwandsplan!E28&lt;&gt;0, Aufwandsplan!E28, "")</f>
        <v>8</v>
      </c>
      <c r="G29" s="24" t="str">
        <f>IF(Aufwandsplan!F28&lt;&gt;0, Aufwandsplan!F28, "")</f>
        <v/>
      </c>
      <c r="H29" s="7"/>
      <c r="I29" s="1"/>
      <c r="J29" s="1" t="s">
        <v>116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22" t="str">
        <f>IF(Aufwandsplan!A29&lt;&gt;0, Aufwandsplan!A29, "")</f>
        <v>D1.2</v>
      </c>
      <c r="B30" s="22" t="s">
        <v>64</v>
      </c>
      <c r="C30" s="22" t="str">
        <f>IF(Aufwandsplan!B29&lt;&gt;0, Aufwandsplan!B29, "")</f>
        <v/>
      </c>
      <c r="D30" s="22" t="str">
        <f>IF(Aufwandsplan!C29&lt;&gt;0, Aufwandsplan!C29, "")</f>
        <v>Komponentenmodell erstellen</v>
      </c>
      <c r="E30" s="22">
        <f>IF(Aufwandsplan!D29&lt;&gt;0, Aufwandsplan!D29, "")</f>
        <v>10</v>
      </c>
      <c r="F30" s="22">
        <f>IF(Aufwandsplan!E29&lt;&gt;0, Aufwandsplan!E29, "")</f>
        <v>10</v>
      </c>
      <c r="G30" s="24" t="str">
        <f>IF(Aufwandsplan!F29&lt;&gt;0, Aufwandsplan!F29, "")</f>
        <v/>
      </c>
      <c r="H30" s="7"/>
      <c r="I30" s="1"/>
      <c r="J30" s="1"/>
      <c r="K30" s="1"/>
      <c r="L30" s="1" t="s">
        <v>218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2" t="str">
        <f>IF(Aufwandsplan!A30&lt;&gt;0, Aufwandsplan!A30, "")</f>
        <v>D1.3</v>
      </c>
      <c r="B31" s="22" t="s">
        <v>64</v>
      </c>
      <c r="C31" s="22" t="str">
        <f>IF(Aufwandsplan!B30&lt;&gt;0, Aufwandsplan!B30, "")</f>
        <v/>
      </c>
      <c r="D31" s="22" t="str">
        <f>IF(Aufwandsplan!C30&lt;&gt;0, Aufwandsplan!C30, "")</f>
        <v>Klassendiagramm für jede Komponente</v>
      </c>
      <c r="E31" s="22">
        <f>IF(Aufwandsplan!D30&lt;&gt;0, Aufwandsplan!D30, "")</f>
        <v>8</v>
      </c>
      <c r="F31" s="22">
        <f>IF(Aufwandsplan!E30&lt;&gt;0, Aufwandsplan!E30, "")</f>
        <v>8</v>
      </c>
      <c r="G31" s="24" t="str">
        <f>IF(Aufwandsplan!F30&lt;&gt;0, Aufwandsplan!F30, "")</f>
        <v/>
      </c>
      <c r="H31" s="7"/>
      <c r="I31" s="1"/>
      <c r="J31" s="1"/>
      <c r="K31" s="1"/>
      <c r="L31" s="1"/>
      <c r="M31" s="1" t="s">
        <v>116</v>
      </c>
      <c r="N31" s="1" t="s">
        <v>116</v>
      </c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22" t="str">
        <f>IF(Aufwandsplan!A31&lt;&gt;0, Aufwandsplan!A31, "")</f>
        <v>D2</v>
      </c>
      <c r="B32" s="22" t="s">
        <v>64</v>
      </c>
      <c r="C32" s="22" t="str">
        <f>IF(Aufwandsplan!B31&lt;&gt;0, Aufwandsplan!B31, "")</f>
        <v>Use Cases definieren</v>
      </c>
      <c r="D32" s="22" t="str">
        <f>IF(Aufwandsplan!C31&lt;&gt;0, Aufwandsplan!C31, "")</f>
        <v/>
      </c>
      <c r="E32" s="22" t="str">
        <f>IF(Aufwandsplan!D31&lt;&gt;0, Aufwandsplan!D31, "")</f>
        <v/>
      </c>
      <c r="F32" s="22" t="str">
        <f>IF(Aufwandsplan!E31&lt;&gt;0, Aufwandsplan!E31, "")</f>
        <v/>
      </c>
      <c r="G32" s="24" t="str">
        <f>IF(Aufwandsplan!F31&lt;&gt;0, Aufwandsplan!F31, "")</f>
        <v/>
      </c>
      <c r="H32" s="7"/>
      <c r="I32" s="1"/>
      <c r="J32" s="1"/>
      <c r="K32" s="1"/>
      <c r="L32" s="1"/>
      <c r="M32" s="1"/>
      <c r="N32" s="30"/>
      <c r="Q32" s="1"/>
      <c r="R32" s="1"/>
      <c r="S32" s="1"/>
      <c r="T32" s="1"/>
      <c r="U32" s="1"/>
      <c r="V32" s="1"/>
    </row>
    <row r="33" spans="1:22" x14ac:dyDescent="0.25">
      <c r="A33" s="22" t="str">
        <f>IF(Aufwandsplan!A32&lt;&gt;0, Aufwandsplan!A32, "")</f>
        <v>D2.1</v>
      </c>
      <c r="B33" s="22" t="s">
        <v>64</v>
      </c>
      <c r="C33" s="22" t="str">
        <f>IF(Aufwandsplan!B32&lt;&gt;0, Aufwandsplan!B32, "")</f>
        <v/>
      </c>
      <c r="D33" s="22" t="str">
        <f>IF(Aufwandsplan!C32&lt;&gt;0, Aufwandsplan!C32, "")</f>
        <v>Use Case "Zeitpraeferenzen der Dozenten erfassen" definieren und spezifzieren</v>
      </c>
      <c r="E33" s="22">
        <f>IF(Aufwandsplan!D32&lt;&gt;0, Aufwandsplan!D32, "")</f>
        <v>4</v>
      </c>
      <c r="F33" s="22">
        <f>IF(Aufwandsplan!E32&lt;&gt;0, Aufwandsplan!E32, "")</f>
        <v>4</v>
      </c>
      <c r="G33" s="24" t="str">
        <f>IF(Aufwandsplan!F32&lt;&gt;0, Aufwandsplan!F32, "")</f>
        <v/>
      </c>
      <c r="H33" s="7"/>
      <c r="I33" s="1"/>
      <c r="J33" s="1"/>
      <c r="K33" s="1"/>
      <c r="L33" s="1" t="s">
        <v>87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22" t="str">
        <f>IF(Aufwandsplan!A33&lt;&gt;0, Aufwandsplan!A33, "")</f>
        <v>D2.2</v>
      </c>
      <c r="B34" s="22" t="s">
        <v>64</v>
      </c>
      <c r="C34" s="22" t="str">
        <f>IF(Aufwandsplan!B33&lt;&gt;0, Aufwandsplan!B33, "")</f>
        <v/>
      </c>
      <c r="D34" s="22" t="str">
        <f>IF(Aufwandsplan!C33&lt;&gt;0, Aufwandsplan!C33, "")</f>
        <v>Use Case "Zeitpraeferenzen angeben" definieren und spezifzieren(nur Ablauf)</v>
      </c>
      <c r="E34" s="22">
        <f>IF(Aufwandsplan!D33&lt;&gt;0, Aufwandsplan!D33, "")</f>
        <v>4</v>
      </c>
      <c r="F34" s="22">
        <f>IF(Aufwandsplan!E33&lt;&gt;0, Aufwandsplan!E33, "")</f>
        <v>1</v>
      </c>
      <c r="G34" s="24">
        <f>IF(Aufwandsplan!F33&lt;&gt;0, Aufwandsplan!F33, "")</f>
        <v>3</v>
      </c>
      <c r="H34" s="7"/>
      <c r="I34" s="1"/>
      <c r="J34" s="1"/>
      <c r="K34" s="1"/>
      <c r="L34" s="1"/>
      <c r="M34" s="1" t="s">
        <v>218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22" t="str">
        <f>IF(Aufwandsplan!A34&lt;&gt;0, Aufwandsplan!A34, "")</f>
        <v>D2.3</v>
      </c>
      <c r="B35" s="22" t="s">
        <v>64</v>
      </c>
      <c r="C35" s="22" t="str">
        <f>IF(Aufwandsplan!B34&lt;&gt;0, Aufwandsplan!B34, "")</f>
        <v/>
      </c>
      <c r="D35" s="22" t="str">
        <f>IF(Aufwandsplan!C34&lt;&gt;0, Aufwandsplan!C34, "")</f>
        <v>Use Case "Stundenplan erstellen" definieren und spezifzieren</v>
      </c>
      <c r="E35" s="22">
        <f>IF(Aufwandsplan!D34&lt;&gt;0, Aufwandsplan!D34, "")</f>
        <v>4</v>
      </c>
      <c r="F35" s="22">
        <f>IF(Aufwandsplan!E34&lt;&gt;0, Aufwandsplan!E34, "")</f>
        <v>7</v>
      </c>
      <c r="G35" s="24">
        <f>IF(Aufwandsplan!F34&lt;&gt;0, Aufwandsplan!F34, "")</f>
        <v>-3</v>
      </c>
      <c r="H35" s="7"/>
      <c r="I35" s="1"/>
      <c r="J35" s="1"/>
      <c r="K35" s="1"/>
      <c r="L35" s="1"/>
      <c r="M35" s="1" t="s">
        <v>218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22" t="str">
        <f>IF(Aufwandsplan!A35&lt;&gt;0, Aufwandsplan!A35, "")</f>
        <v>D2.4</v>
      </c>
      <c r="B36" s="22" t="s">
        <v>64</v>
      </c>
      <c r="C36" s="22" t="str">
        <f>IF(Aufwandsplan!B35&lt;&gt;0, Aufwandsplan!B35, "")</f>
        <v/>
      </c>
      <c r="D36" s="22" t="str">
        <f>IF(Aufwandsplan!C35&lt;&gt;0, Aufwandsplan!C35, "")</f>
        <v>Use Case "Stundenplan anzeigen" definieren und spezifzieren</v>
      </c>
      <c r="E36" s="22">
        <f>IF(Aufwandsplan!D35&lt;&gt;0, Aufwandsplan!D35, "")</f>
        <v>4</v>
      </c>
      <c r="F36" s="22">
        <f>IF(Aufwandsplan!E35&lt;&gt;0, Aufwandsplan!E35, "")</f>
        <v>4</v>
      </c>
      <c r="G36" s="24" t="str">
        <f>IF(Aufwandsplan!F35&lt;&gt;0, Aufwandsplan!F35, "")</f>
        <v/>
      </c>
      <c r="H36" s="7"/>
      <c r="I36" s="1"/>
      <c r="J36" s="1"/>
      <c r="K36" s="1"/>
      <c r="L36" s="1"/>
      <c r="M36" s="1"/>
      <c r="N36" s="1" t="s">
        <v>218</v>
      </c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22" t="str">
        <f>IF(Aufwandsplan!A36&lt;&gt;0, Aufwandsplan!A36, "")</f>
        <v>D3</v>
      </c>
      <c r="B37" s="22" t="s">
        <v>64</v>
      </c>
      <c r="C37" s="22" t="str">
        <f>IF(Aufwandsplan!B36&lt;&gt;0, Aufwandsplan!B36, "")</f>
        <v>Application Functions definieren</v>
      </c>
      <c r="D37" s="22" t="str">
        <f>IF(Aufwandsplan!C36&lt;&gt;0, Aufwandsplan!C36, "")</f>
        <v/>
      </c>
      <c r="E37" s="22" t="str">
        <f>IF(Aufwandsplan!D36&lt;&gt;0, Aufwandsplan!D36, "")</f>
        <v/>
      </c>
      <c r="F37" s="22" t="str">
        <f>IF(Aufwandsplan!E36&lt;&gt;0, Aufwandsplan!E36, "")</f>
        <v/>
      </c>
      <c r="G37" s="24" t="str">
        <f>IF(Aufwandsplan!F36&lt;&gt;0, Aufwandsplan!F36, "")</f>
        <v/>
      </c>
      <c r="H37" s="7"/>
      <c r="I37" s="1"/>
      <c r="J37" s="1"/>
      <c r="K37" s="1"/>
      <c r="L37" s="1"/>
      <c r="M37" s="1"/>
      <c r="P37" s="26"/>
      <c r="Q37" s="1"/>
      <c r="R37" s="30"/>
      <c r="T37" s="1"/>
      <c r="U37" s="1"/>
      <c r="V37" s="1"/>
    </row>
    <row r="38" spans="1:22" x14ac:dyDescent="0.25">
      <c r="A38" s="22" t="str">
        <f>IF(Aufwandsplan!A37&lt;&gt;0, Aufwandsplan!A37, "")</f>
        <v>D3.1</v>
      </c>
      <c r="B38" s="22" t="s">
        <v>64</v>
      </c>
      <c r="C38" s="22" t="str">
        <f>IF(Aufwandsplan!B37&lt;&gt;0, Aufwandsplan!B37, "")</f>
        <v/>
      </c>
      <c r="D38" s="22" t="str">
        <f>IF(Aufwandsplan!C37&lt;&gt;0, Aufwandsplan!C37, "")</f>
        <v>Application Function "Zeiten Speichern" definieren und spezifizieren</v>
      </c>
      <c r="E38" s="22">
        <f>IF(Aufwandsplan!D37&lt;&gt;0, Aufwandsplan!D37, "")</f>
        <v>3</v>
      </c>
      <c r="F38" s="22">
        <f>IF(Aufwandsplan!E37&lt;&gt;0, Aufwandsplan!E37, "")</f>
        <v>3</v>
      </c>
      <c r="G38" s="24" t="str">
        <f>IF(Aufwandsplan!F37&lt;&gt;0, Aufwandsplan!F37, "")</f>
        <v/>
      </c>
      <c r="H38" s="7"/>
      <c r="I38" s="1"/>
      <c r="J38" s="1"/>
      <c r="K38" s="1"/>
      <c r="L38" s="1"/>
      <c r="M38" s="1"/>
      <c r="N38" s="1" t="s">
        <v>116</v>
      </c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22" t="str">
        <f>IF(Aufwandsplan!A38&lt;&gt;0, Aufwandsplan!A38, "")</f>
        <v>D3.2</v>
      </c>
      <c r="B39" s="22" t="s">
        <v>64</v>
      </c>
      <c r="C39" s="22" t="str">
        <f>IF(Aufwandsplan!B38&lt;&gt;0, Aufwandsplan!B38, "")</f>
        <v/>
      </c>
      <c r="D39" s="22" t="str">
        <f>IF(Aufwandsplan!C38&lt;&gt;0, Aufwandsplan!C38, "")</f>
        <v>Application Function "Zeitpraeferenzen bereitstellen" definieren und spezifizieren</v>
      </c>
      <c r="E39" s="22">
        <f>IF(Aufwandsplan!D38&lt;&gt;0, Aufwandsplan!D38, "")</f>
        <v>3</v>
      </c>
      <c r="F39" s="22">
        <f>IF(Aufwandsplan!E38&lt;&gt;0, Aufwandsplan!E38, "")</f>
        <v>3</v>
      </c>
      <c r="G39" s="24" t="str">
        <f>IF(Aufwandsplan!F38&lt;&gt;0, Aufwandsplan!F38, "")</f>
        <v/>
      </c>
      <c r="H39" s="7"/>
      <c r="I39" s="1"/>
      <c r="J39" s="1"/>
      <c r="K39" s="1"/>
      <c r="L39" s="1"/>
      <c r="M39" s="1"/>
      <c r="N39" s="1" t="s">
        <v>87</v>
      </c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22" t="str">
        <f>IF(Aufwandsplan!A39&lt;&gt;0, Aufwandsplan!A39, "")</f>
        <v>D3.3</v>
      </c>
      <c r="B40" s="22" t="s">
        <v>64</v>
      </c>
      <c r="C40" s="22" t="str">
        <f>IF(Aufwandsplan!B39&lt;&gt;0, Aufwandsplan!B39, "")</f>
        <v/>
      </c>
      <c r="D40" s="22" t="str">
        <f>IF(Aufwandsplan!C39&lt;&gt;0, Aufwandsplan!C39, "")</f>
        <v>Application Function "Dozentenliste bereitstellen" definieren und spezifizieren</v>
      </c>
      <c r="E40" s="22">
        <f>IF(Aufwandsplan!D39&lt;&gt;0, Aufwandsplan!D39, "")</f>
        <v>3</v>
      </c>
      <c r="F40" s="22">
        <f>IF(Aufwandsplan!E39&lt;&gt;0, Aufwandsplan!E39, "")</f>
        <v>3</v>
      </c>
      <c r="G40" s="24" t="str">
        <f>IF(Aufwandsplan!F39&lt;&gt;0, Aufwandsplan!F39, "")</f>
        <v/>
      </c>
      <c r="H40" s="7"/>
      <c r="I40" s="1"/>
      <c r="J40" s="1"/>
      <c r="K40" s="1"/>
      <c r="L40" s="1"/>
      <c r="M40" s="1"/>
      <c r="N40" s="1" t="s">
        <v>89</v>
      </c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22" t="str">
        <f>IF(Aufwandsplan!A40&lt;&gt;0, Aufwandsplan!A40, "")</f>
        <v>D3.4</v>
      </c>
      <c r="B41" s="22" t="s">
        <v>64</v>
      </c>
      <c r="C41" s="22" t="str">
        <f>IF(Aufwandsplan!B40&lt;&gt;0, Aufwandsplan!B40, "")</f>
        <v/>
      </c>
      <c r="D41" s="22" t="str">
        <f>IF(Aufwandsplan!C40&lt;&gt;0, Aufwandsplan!C40, "")</f>
        <v>Application Function "Dozent bereitstellen" definieren und spezifizieren</v>
      </c>
      <c r="E41" s="22">
        <f>IF(Aufwandsplan!D40&lt;&gt;0, Aufwandsplan!D40, "")</f>
        <v>3</v>
      </c>
      <c r="F41" s="22">
        <f>IF(Aufwandsplan!E40&lt;&gt;0, Aufwandsplan!E40, "")</f>
        <v>3</v>
      </c>
      <c r="G41" s="24" t="str">
        <f>IF(Aufwandsplan!F40&lt;&gt;0, Aufwandsplan!F40, "")</f>
        <v/>
      </c>
      <c r="H41" s="7"/>
      <c r="I41" s="1"/>
      <c r="J41" s="1"/>
      <c r="K41" s="1"/>
      <c r="L41" s="1"/>
      <c r="M41" s="1"/>
      <c r="N41" s="1"/>
      <c r="O41" s="1" t="s">
        <v>87</v>
      </c>
      <c r="P41" s="1"/>
      <c r="Q41" s="1"/>
      <c r="R41" s="1"/>
      <c r="S41" s="1"/>
      <c r="T41" s="1"/>
      <c r="U41" s="1"/>
      <c r="V41" s="1"/>
    </row>
    <row r="42" spans="1:22" x14ac:dyDescent="0.25">
      <c r="A42" s="22" t="str">
        <f>IF(Aufwandsplan!A41&lt;&gt;0, Aufwandsplan!A41, "")</f>
        <v>D3.5</v>
      </c>
      <c r="B42" s="22" t="s">
        <v>64</v>
      </c>
      <c r="C42" s="22" t="str">
        <f>IF(Aufwandsplan!B41&lt;&gt;0, Aufwandsplan!B41, "")</f>
        <v/>
      </c>
      <c r="D42" s="22" t="str">
        <f>IF(Aufwandsplan!C41&lt;&gt;0, Aufwandsplan!C41, "")</f>
        <v>Application Function "Stundenplan speichern" definieren und spezifizieren</v>
      </c>
      <c r="E42" s="22">
        <f>IF(Aufwandsplan!D41&lt;&gt;0, Aufwandsplan!D41, "")</f>
        <v>3</v>
      </c>
      <c r="F42" s="22">
        <f>IF(Aufwandsplan!E41&lt;&gt;0, Aufwandsplan!E41, "")</f>
        <v>3</v>
      </c>
      <c r="G42" s="24" t="str">
        <f>IF(Aufwandsplan!F41&lt;&gt;0, Aufwandsplan!F41, "")</f>
        <v/>
      </c>
      <c r="H42" s="7"/>
      <c r="I42" s="1"/>
      <c r="J42" s="1"/>
      <c r="K42" s="1"/>
      <c r="L42" s="1"/>
      <c r="M42" s="1"/>
      <c r="N42" s="1" t="s">
        <v>218</v>
      </c>
      <c r="O42" s="1" t="s">
        <v>218</v>
      </c>
      <c r="P42" s="1"/>
      <c r="Q42" s="1"/>
      <c r="R42" s="1"/>
      <c r="S42" s="1"/>
      <c r="T42" s="1"/>
      <c r="U42" s="1"/>
      <c r="V42" s="1"/>
    </row>
    <row r="43" spans="1:22" x14ac:dyDescent="0.25">
      <c r="A43" s="22" t="str">
        <f>IF(Aufwandsplan!A42&lt;&gt;0, Aufwandsplan!A42, "")</f>
        <v>D3.6</v>
      </c>
      <c r="B43" s="22" t="s">
        <v>64</v>
      </c>
      <c r="C43" s="22" t="str">
        <f>IF(Aufwandsplan!B42&lt;&gt;0, Aufwandsplan!B42, "")</f>
        <v/>
      </c>
      <c r="D43" s="22" t="str">
        <f>IF(Aufwandsplan!C42&lt;&gt;0, Aufwandsplan!C42, "")</f>
        <v>Application Function "Stundenplan berechnen" definieren und spezifizieren</v>
      </c>
      <c r="E43" s="22">
        <f>IF(Aufwandsplan!D42&lt;&gt;0, Aufwandsplan!D42, "")</f>
        <v>10</v>
      </c>
      <c r="F43" s="22">
        <f>IF(Aufwandsplan!E42&lt;&gt;0, Aufwandsplan!E42, "")</f>
        <v>17</v>
      </c>
      <c r="G43" s="24">
        <f>IF(Aufwandsplan!F42&lt;&gt;0, Aufwandsplan!F42, "")</f>
        <v>-7</v>
      </c>
      <c r="H43" s="7"/>
      <c r="I43" s="1"/>
      <c r="J43" s="1"/>
      <c r="K43" s="1"/>
      <c r="L43" s="1"/>
      <c r="M43" s="1"/>
      <c r="N43" s="1"/>
      <c r="O43" s="1" t="s">
        <v>90</v>
      </c>
      <c r="P43" s="1" t="s">
        <v>90</v>
      </c>
      <c r="Q43" s="1" t="s">
        <v>90</v>
      </c>
      <c r="R43" s="1"/>
      <c r="S43" s="1"/>
      <c r="T43" s="1"/>
      <c r="U43" s="1"/>
      <c r="V43" s="1"/>
    </row>
    <row r="44" spans="1:22" x14ac:dyDescent="0.25">
      <c r="A44" s="22" t="str">
        <f>IF(Aufwandsplan!A43&lt;&gt;0, Aufwandsplan!A43, "")</f>
        <v>D3.7</v>
      </c>
      <c r="B44" s="22" t="s">
        <v>64</v>
      </c>
      <c r="C44" s="22" t="str">
        <f>IF(Aufwandsplan!B43&lt;&gt;0, Aufwandsplan!B43, "")</f>
        <v/>
      </c>
      <c r="D44" s="22" t="str">
        <f>IF(Aufwandsplan!C43&lt;&gt;0, Aufwandsplan!C43, "")</f>
        <v>Application Function "Stundenplan optimieren" definieren und spezifizieren</v>
      </c>
      <c r="E44" s="22">
        <f>IF(Aufwandsplan!D43&lt;&gt;0, Aufwandsplan!D43, "")</f>
        <v>10</v>
      </c>
      <c r="F44" s="22" t="str">
        <f>IF(Aufwandsplan!E43&lt;&gt;0, Aufwandsplan!E43, "")</f>
        <v/>
      </c>
      <c r="G44" s="24">
        <f>IF(Aufwandsplan!F43&lt;&gt;0, Aufwandsplan!F43, "")</f>
        <v>10</v>
      </c>
      <c r="H44" s="7"/>
      <c r="I44" s="1"/>
      <c r="J44" s="1"/>
      <c r="K44" s="1"/>
      <c r="L44" s="1"/>
      <c r="M44" s="1"/>
      <c r="N44" s="1"/>
      <c r="O44" s="1" t="s">
        <v>89</v>
      </c>
      <c r="P44" s="1"/>
      <c r="Q44" s="28"/>
      <c r="R44" s="1"/>
      <c r="S44" s="1"/>
      <c r="T44" s="1"/>
      <c r="U44" s="1"/>
      <c r="V44" s="1"/>
    </row>
    <row r="45" spans="1:22" x14ac:dyDescent="0.25">
      <c r="A45" s="22" t="str">
        <f>IF(Aufwandsplan!A44&lt;&gt;0, Aufwandsplan!A44, "")</f>
        <v>D3.8</v>
      </c>
      <c r="B45" s="22" t="s">
        <v>64</v>
      </c>
      <c r="C45" s="22" t="str">
        <f>IF(Aufwandsplan!B44&lt;&gt;0, Aufwandsplan!B44, "")</f>
        <v/>
      </c>
      <c r="D45" s="22" t="str">
        <f>IF(Aufwandsplan!C44&lt;&gt;0, Aufwandsplan!C44, "")</f>
        <v>Application Function "Stundenplan anzeigen" definieren und spezifizieren</v>
      </c>
      <c r="E45" s="22">
        <f>IF(Aufwandsplan!D44&lt;&gt;0, Aufwandsplan!D44, "")</f>
        <v>3</v>
      </c>
      <c r="F45" s="22">
        <f>IF(Aufwandsplan!E44&lt;&gt;0, Aufwandsplan!E44, "")</f>
        <v>3</v>
      </c>
      <c r="G45" s="24" t="str">
        <f>IF(Aufwandsplan!F44&lt;&gt;0, Aufwandsplan!F44, "")</f>
        <v/>
      </c>
      <c r="H45" s="7"/>
      <c r="I45" s="1"/>
      <c r="J45" s="1"/>
      <c r="K45" s="1"/>
      <c r="L45" s="1"/>
      <c r="M45" s="1"/>
      <c r="N45" s="1"/>
      <c r="O45" s="1" t="s">
        <v>89</v>
      </c>
      <c r="P45" s="1"/>
      <c r="Q45" s="1"/>
      <c r="R45" s="1"/>
      <c r="S45" s="1"/>
      <c r="T45" s="1"/>
      <c r="U45" s="1"/>
      <c r="V45" s="1"/>
    </row>
    <row r="46" spans="1:22" x14ac:dyDescent="0.25">
      <c r="A46" s="22" t="str">
        <f>IF(Aufwandsplan!A45&lt;&gt;0, Aufwandsplan!A45, "")</f>
        <v>D3.9</v>
      </c>
      <c r="B46" s="22" t="s">
        <v>64</v>
      </c>
      <c r="C46" s="22" t="str">
        <f>IF(Aufwandsplan!B45&lt;&gt;0, Aufwandsplan!B45, "")</f>
        <v/>
      </c>
      <c r="D46" s="22" t="str">
        <f>IF(Aufwandsplan!C45&lt;&gt;0, Aufwandsplan!C45, "")</f>
        <v>Application Function "Studiengaenge bereitstellen" definieren und spezifizieren</v>
      </c>
      <c r="E46" s="22">
        <f>IF(Aufwandsplan!D45&lt;&gt;0, Aufwandsplan!D45, "")</f>
        <v>3</v>
      </c>
      <c r="F46" s="22">
        <f>IF(Aufwandsplan!E45&lt;&gt;0, Aufwandsplan!E45, "")</f>
        <v>3</v>
      </c>
      <c r="G46" s="24" t="str">
        <f>IF(Aufwandsplan!F45&lt;&gt;0, Aufwandsplan!F45, "")</f>
        <v/>
      </c>
      <c r="H46" s="7"/>
      <c r="I46" s="1"/>
      <c r="J46" s="1"/>
      <c r="K46" s="1"/>
      <c r="L46" s="1"/>
      <c r="M46" s="1"/>
      <c r="N46" s="1" t="s">
        <v>116</v>
      </c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22" t="str">
        <f>IF(Aufwandsplan!A46&lt;&gt;0, Aufwandsplan!A46, "")</f>
        <v>D3.10</v>
      </c>
      <c r="B47" s="22" t="s">
        <v>64</v>
      </c>
      <c r="C47" s="22" t="str">
        <f>IF(Aufwandsplan!B46&lt;&gt;0, Aufwandsplan!B46, "")</f>
        <v/>
      </c>
      <c r="D47" s="22" t="str">
        <f>IF(Aufwandsplan!C46&lt;&gt;0, Aufwandsplan!C46, "")</f>
        <v>Application Function "Dozentenmodule bereitstellen" definieren und spezifizieren</v>
      </c>
      <c r="E47" s="22">
        <f>IF(Aufwandsplan!D46&lt;&gt;0, Aufwandsplan!D46, "")</f>
        <v>3</v>
      </c>
      <c r="F47" s="22">
        <f>IF(Aufwandsplan!E46&lt;&gt;0, Aufwandsplan!E46, "")</f>
        <v>3</v>
      </c>
      <c r="G47" s="24" t="str">
        <f>IF(Aufwandsplan!F46&lt;&gt;0, Aufwandsplan!F46, "")</f>
        <v/>
      </c>
      <c r="H47" s="7"/>
      <c r="I47" s="1"/>
      <c r="J47" s="1"/>
      <c r="K47" s="1"/>
      <c r="L47" s="1"/>
      <c r="M47" s="1"/>
      <c r="N47" s="1"/>
      <c r="O47" s="1" t="s">
        <v>116</v>
      </c>
      <c r="P47" s="1"/>
      <c r="Q47" s="1"/>
      <c r="R47" s="1"/>
      <c r="S47" s="1"/>
      <c r="T47" s="1"/>
      <c r="U47" s="1"/>
      <c r="V47" s="1"/>
    </row>
    <row r="48" spans="1:22" x14ac:dyDescent="0.25">
      <c r="A48" s="22" t="str">
        <f>IF(Aufwandsplan!A47&lt;&gt;0, Aufwandsplan!A47, "")</f>
        <v>D3.11</v>
      </c>
      <c r="B48" s="22" t="s">
        <v>64</v>
      </c>
      <c r="C48" s="22" t="str">
        <f>IF(Aufwandsplan!B47&lt;&gt;0, Aufwandsplan!B47, "")</f>
        <v/>
      </c>
      <c r="D48" s="22" t="str">
        <f>IF(Aufwandsplan!C47&lt;&gt;0, Aufwandsplan!C47, "")</f>
        <v>Application Function "Räume bereitstellen" definieren und spezifizieren</v>
      </c>
      <c r="E48" s="22" t="str">
        <f>IF(Aufwandsplan!D47&lt;&gt;0, Aufwandsplan!D47, "")</f>
        <v/>
      </c>
      <c r="F48" s="22">
        <f>IF(Aufwandsplan!E47&lt;&gt;0, Aufwandsplan!E47, "")</f>
        <v>3</v>
      </c>
      <c r="G48" s="24">
        <f>IF(Aufwandsplan!F47&lt;&gt;0, Aufwandsplan!F47, "")</f>
        <v>-3</v>
      </c>
      <c r="H48" s="7"/>
      <c r="I48" s="1"/>
      <c r="J48" s="1"/>
      <c r="K48" s="1"/>
      <c r="L48" s="1"/>
      <c r="M48" s="1"/>
      <c r="N48" s="1"/>
      <c r="O48" s="1" t="s">
        <v>116</v>
      </c>
      <c r="P48" s="1" t="s">
        <v>218</v>
      </c>
      <c r="Q48" s="1"/>
      <c r="R48" s="28"/>
      <c r="S48" s="1"/>
      <c r="T48" s="1"/>
      <c r="U48" s="1"/>
      <c r="V48" s="1"/>
    </row>
    <row r="49" spans="1:22" x14ac:dyDescent="0.25">
      <c r="A49" s="22" t="str">
        <f>IF(Aufwandsplan!A48&lt;&gt;0, Aufwandsplan!A48, "")</f>
        <v>D3.12</v>
      </c>
      <c r="B49" s="22" t="s">
        <v>64</v>
      </c>
      <c r="C49" s="22" t="str">
        <f>IF(Aufwandsplan!B48&lt;&gt;0, Aufwandsplan!B48, "")</f>
        <v/>
      </c>
      <c r="D49" s="22" t="str">
        <f>IF(Aufwandsplan!C48&lt;&gt;0, Aufwandsplan!C48, "")</f>
        <v>Application Function "Zufälligen Dozent mit Zeitpräferenz laden" definieren und spezifizieren</v>
      </c>
      <c r="E49" s="22" t="str">
        <f>IF(Aufwandsplan!D48&lt;&gt;0, Aufwandsplan!D48, "")</f>
        <v/>
      </c>
      <c r="F49" s="22">
        <f>IF(Aufwandsplan!E48&lt;&gt;0, Aufwandsplan!E48, "")</f>
        <v>3</v>
      </c>
      <c r="G49" s="24">
        <f>IF(Aufwandsplan!F48&lt;&gt;0, Aufwandsplan!F48, "")</f>
        <v>-3</v>
      </c>
      <c r="H49" s="7"/>
      <c r="I49" s="1"/>
      <c r="J49" s="1"/>
      <c r="K49" s="1"/>
      <c r="L49" s="1"/>
      <c r="M49" s="1"/>
      <c r="N49" s="1"/>
      <c r="O49" s="1"/>
      <c r="P49" s="1"/>
      <c r="Q49" s="1" t="s">
        <v>218</v>
      </c>
      <c r="R49" s="1"/>
      <c r="S49" s="1"/>
      <c r="T49" s="1"/>
      <c r="U49" s="1"/>
      <c r="V49" s="1"/>
    </row>
    <row r="50" spans="1:22" x14ac:dyDescent="0.25">
      <c r="A50" s="22" t="str">
        <f>IF(Aufwandsplan!A49&lt;&gt;0, Aufwandsplan!A49, "")</f>
        <v>D3.13</v>
      </c>
      <c r="B50" s="22" t="s">
        <v>64</v>
      </c>
      <c r="C50" s="22" t="str">
        <f>IF(Aufwandsplan!B49&lt;&gt;0, Aufwandsplan!B49, "")</f>
        <v/>
      </c>
      <c r="D50" s="22" t="str">
        <f>IF(Aufwandsplan!C49&lt;&gt;0, Aufwandsplan!C49, "")</f>
        <v>Application Function "Zufälliges Modul des Dozenten laden" definieren und spezifizieren</v>
      </c>
      <c r="E50" s="22" t="str">
        <f>IF(Aufwandsplan!D49&lt;&gt;0, Aufwandsplan!D49, "")</f>
        <v/>
      </c>
      <c r="F50" s="22">
        <f>IF(Aufwandsplan!E49&lt;&gt;0, Aufwandsplan!E49, "")</f>
        <v>3</v>
      </c>
      <c r="G50" s="24">
        <f>IF(Aufwandsplan!F49&lt;&gt;0, Aufwandsplan!F49, "")</f>
        <v>-3</v>
      </c>
      <c r="H50" s="7"/>
      <c r="I50" s="1"/>
      <c r="J50" s="1"/>
      <c r="K50" s="1"/>
      <c r="L50" s="1"/>
      <c r="M50" s="1"/>
      <c r="N50" s="1"/>
      <c r="O50" s="1"/>
      <c r="P50" s="1"/>
      <c r="Q50" s="1" t="s">
        <v>218</v>
      </c>
      <c r="R50" s="1"/>
      <c r="S50" s="1"/>
      <c r="T50" s="1"/>
      <c r="U50" s="1"/>
      <c r="V50" s="1"/>
    </row>
    <row r="51" spans="1:22" x14ac:dyDescent="0.25">
      <c r="A51" s="22" t="str">
        <f>IF(Aufwandsplan!A50&lt;&gt;0, Aufwandsplan!A50, "")</f>
        <v>D3.14</v>
      </c>
      <c r="B51" s="22" t="s">
        <v>64</v>
      </c>
      <c r="C51" s="22" t="str">
        <f>IF(Aufwandsplan!B50&lt;&gt;0, Aufwandsplan!B50, "")</f>
        <v/>
      </c>
      <c r="D51" s="22" t="str">
        <f>IF(Aufwandsplan!C50&lt;&gt;0, Aufwandsplan!C50, "")</f>
        <v>Application Function "Zeitslotinformationen speichern" definieren und spezifizieren</v>
      </c>
      <c r="E51" s="22" t="str">
        <f>IF(Aufwandsplan!D50&lt;&gt;0, Aufwandsplan!D50, "")</f>
        <v/>
      </c>
      <c r="F51" s="22">
        <f>IF(Aufwandsplan!E50&lt;&gt;0, Aufwandsplan!E50, "")</f>
        <v>3</v>
      </c>
      <c r="G51" s="24">
        <f>IF(Aufwandsplan!F50&lt;&gt;0, Aufwandsplan!F50, "")</f>
        <v>-3</v>
      </c>
      <c r="H51" s="7"/>
      <c r="I51" s="1"/>
      <c r="J51" s="1"/>
      <c r="K51" s="1"/>
      <c r="L51" s="1"/>
      <c r="M51" s="1"/>
      <c r="N51" s="1"/>
      <c r="O51" s="1"/>
      <c r="P51" s="1"/>
      <c r="Q51" s="1" t="s">
        <v>218</v>
      </c>
      <c r="R51" s="1"/>
      <c r="S51" s="1"/>
      <c r="T51" s="1"/>
      <c r="U51" s="1"/>
      <c r="V51" s="1"/>
    </row>
    <row r="52" spans="1:22" x14ac:dyDescent="0.25">
      <c r="A52" s="22" t="str">
        <f>IF(Aufwandsplan!A51&lt;&gt;0, Aufwandsplan!A51, "")</f>
        <v>D3.15</v>
      </c>
      <c r="B52" s="22" t="s">
        <v>64</v>
      </c>
      <c r="C52" s="22" t="str">
        <f>IF(Aufwandsplan!B51&lt;&gt;0, Aufwandsplan!B51, "")</f>
        <v/>
      </c>
      <c r="D52" s="22" t="str">
        <f>IF(Aufwandsplan!C51&lt;&gt;0, Aufwandsplan!C51, "")</f>
        <v>Application Function "Zeitslot des Dozenten sperren" definieren und spezifizieren</v>
      </c>
      <c r="E52" s="22" t="str">
        <f>IF(Aufwandsplan!D51&lt;&gt;0, Aufwandsplan!D51, "")</f>
        <v/>
      </c>
      <c r="F52" s="22" t="str">
        <f>IF(Aufwandsplan!E51&lt;&gt;0, Aufwandsplan!E51, "")</f>
        <v/>
      </c>
      <c r="G52" s="24" t="str">
        <f>IF(Aufwandsplan!F51&lt;&gt;0, Aufwandsplan!F51, "")</f>
        <v/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 t="s">
        <v>218</v>
      </c>
      <c r="S52" s="1"/>
      <c r="T52" s="1"/>
      <c r="U52" s="1"/>
      <c r="V52" s="1"/>
    </row>
    <row r="53" spans="1:22" x14ac:dyDescent="0.25">
      <c r="A53" s="22" t="str">
        <f>IF(Aufwandsplan!A52&lt;&gt;0, Aufwandsplan!A52, "")</f>
        <v>D3.16</v>
      </c>
      <c r="B53" s="22" t="s">
        <v>64</v>
      </c>
      <c r="C53" s="22" t="str">
        <f>IF(Aufwandsplan!B52&lt;&gt;0, Aufwandsplan!B52, "")</f>
        <v/>
      </c>
      <c r="D53" s="22" t="str">
        <f>IF(Aufwandsplan!C52&lt;&gt;0, Aufwandsplan!C52, "")</f>
        <v>Application Function "Modul als verplant speichern" definieren und spezifizieren</v>
      </c>
      <c r="E53" s="22" t="str">
        <f>IF(Aufwandsplan!D52&lt;&gt;0, Aufwandsplan!D52, "")</f>
        <v/>
      </c>
      <c r="F53" s="22" t="str">
        <f>IF(Aufwandsplan!E52&lt;&gt;0, Aufwandsplan!E52, "")</f>
        <v/>
      </c>
      <c r="G53" s="24" t="str">
        <f>IF(Aufwandsplan!F52&lt;&gt;0, Aufwandsplan!F52, "")</f>
        <v/>
      </c>
      <c r="H53" s="7"/>
      <c r="I53" s="1"/>
      <c r="J53" s="1"/>
      <c r="K53" s="1"/>
      <c r="L53" s="1"/>
      <c r="M53" s="1"/>
      <c r="N53" s="1"/>
      <c r="O53" s="1"/>
      <c r="P53" s="1"/>
      <c r="R53" s="1" t="s">
        <v>218</v>
      </c>
      <c r="S53" s="1"/>
      <c r="T53" s="1"/>
      <c r="U53" s="1"/>
      <c r="V53" s="1"/>
    </row>
    <row r="54" spans="1:22" x14ac:dyDescent="0.25">
      <c r="A54" s="22" t="str">
        <f>IF(Aufwandsplan!A53&lt;&gt;0, Aufwandsplan!A53, "")</f>
        <v>D3.17</v>
      </c>
      <c r="B54" s="22" t="s">
        <v>64</v>
      </c>
      <c r="C54" s="22" t="str">
        <f>IF(Aufwandsplan!B53&lt;&gt;0, Aufwandsplan!B53, "")</f>
        <v/>
      </c>
      <c r="D54" s="22" t="str">
        <f>IF(Aufwandsplan!C53&lt;&gt;0, Aufwandsplan!C53, "")</f>
        <v>Application Function "Zufälligen Dozent ohne Zeitpräferenz laden" definieren und spezifizieren</v>
      </c>
      <c r="E54" s="22" t="str">
        <f>IF(Aufwandsplan!D53&lt;&gt;0, Aufwandsplan!D53, "")</f>
        <v/>
      </c>
      <c r="F54" s="22" t="str">
        <f>IF(Aufwandsplan!E53&lt;&gt;0, Aufwandsplan!E53, "")</f>
        <v/>
      </c>
      <c r="G54" s="24" t="str">
        <f>IF(Aufwandsplan!F53&lt;&gt;0, Aufwandsplan!F53, "")</f>
        <v/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 t="s">
        <v>218</v>
      </c>
      <c r="S54" s="28"/>
      <c r="T54" s="1"/>
      <c r="U54" s="1"/>
      <c r="V54" s="1"/>
    </row>
    <row r="55" spans="1:22" x14ac:dyDescent="0.25">
      <c r="A55" s="22" t="str">
        <f>IF(Aufwandsplan!A54&lt;&gt;0, Aufwandsplan!A54, "")</f>
        <v>E1</v>
      </c>
      <c r="B55" s="22" t="s">
        <v>132</v>
      </c>
      <c r="C55" s="22" t="str">
        <f>IF(Aufwandsplan!B54&lt;&gt;0, Aufwandsplan!B54, "")</f>
        <v>GUI Entwürfe</v>
      </c>
      <c r="D55" s="22" t="str">
        <f>IF(Aufwandsplan!C54&lt;&gt;0, Aufwandsplan!C54, "")</f>
        <v/>
      </c>
      <c r="E55" s="22" t="str">
        <f>IF(Aufwandsplan!D54&lt;&gt;0, Aufwandsplan!D54, "")</f>
        <v/>
      </c>
      <c r="F55" s="22" t="str">
        <f>IF(Aufwandsplan!E54&lt;&gt;0, Aufwandsplan!E54, "")</f>
        <v/>
      </c>
      <c r="G55" s="24" t="str">
        <f>IF(Aufwandsplan!F54&lt;&gt;0, Aufwandsplan!F54, "")</f>
        <v/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22" t="str">
        <f>IF(Aufwandsplan!A55&lt;&gt;0, Aufwandsplan!A55, "")</f>
        <v>E1.1</v>
      </c>
      <c r="B56" s="22" t="s">
        <v>132</v>
      </c>
      <c r="C56" s="22" t="str">
        <f>IF(Aufwandsplan!B55&lt;&gt;0, Aufwandsplan!B55, "")</f>
        <v/>
      </c>
      <c r="D56" s="22" t="str">
        <f>IF(Aufwandsplan!C55&lt;&gt;0, Aufwandsplan!C55, "")</f>
        <v>Entwurf Maske "Eingabe Zeiten"</v>
      </c>
      <c r="E56" s="22">
        <f>IF(Aufwandsplan!D55&lt;&gt;0, Aufwandsplan!D55, "")</f>
        <v>8</v>
      </c>
      <c r="F56" s="22">
        <f>IF(Aufwandsplan!E55&lt;&gt;0, Aufwandsplan!E55, "")</f>
        <v>8</v>
      </c>
      <c r="G56" s="24" t="str">
        <f>IF(Aufwandsplan!F55&lt;&gt;0, Aufwandsplan!F55, "")</f>
        <v/>
      </c>
      <c r="H56" s="7"/>
      <c r="I56" s="1"/>
      <c r="J56" s="1"/>
      <c r="K56" s="1"/>
      <c r="L56" s="1"/>
      <c r="M56" s="1"/>
      <c r="N56" s="1" t="s">
        <v>121</v>
      </c>
      <c r="O56" s="1" t="s">
        <v>121</v>
      </c>
      <c r="P56" s="1"/>
      <c r="Q56" s="1"/>
      <c r="S56" s="1"/>
      <c r="T56" s="1"/>
      <c r="U56" s="1"/>
      <c r="V56" s="1"/>
    </row>
    <row r="57" spans="1:22" x14ac:dyDescent="0.25">
      <c r="A57" s="22" t="str">
        <f>IF(Aufwandsplan!A56&lt;&gt;0, Aufwandsplan!A56, "")</f>
        <v>E1.2</v>
      </c>
      <c r="B57" s="22" t="s">
        <v>132</v>
      </c>
      <c r="C57" s="22" t="str">
        <f>IF(Aufwandsplan!B56&lt;&gt;0, Aufwandsplan!B56, "")</f>
        <v/>
      </c>
      <c r="D57" s="22" t="str">
        <f>IF(Aufwandsplan!C56&lt;&gt;0, Aufwandsplan!C56, "")</f>
        <v>Entwurf Maske "Stundenplan anzeigen"</v>
      </c>
      <c r="E57" s="22">
        <f>IF(Aufwandsplan!D56&lt;&gt;0, Aufwandsplan!D56, "")</f>
        <v>8</v>
      </c>
      <c r="F57" s="22">
        <v>12</v>
      </c>
      <c r="G57" s="24" t="str">
        <f>IF(Aufwandsplan!F56&lt;&gt;0, Aufwandsplan!F56, "")</f>
        <v/>
      </c>
      <c r="H57" s="7"/>
      <c r="I57" s="1"/>
      <c r="J57" s="1"/>
      <c r="K57" s="1"/>
      <c r="L57" s="1"/>
      <c r="M57" s="1"/>
      <c r="N57" s="1"/>
      <c r="O57" s="1"/>
      <c r="P57" s="1" t="s">
        <v>121</v>
      </c>
      <c r="Q57" s="1"/>
      <c r="R57" s="1"/>
      <c r="S57" s="1"/>
      <c r="T57" s="1"/>
      <c r="U57" s="1"/>
      <c r="V57" s="1"/>
    </row>
    <row r="58" spans="1:22" x14ac:dyDescent="0.25">
      <c r="A58" s="22" t="str">
        <f>IF(Aufwandsplan!A57&lt;&gt;0, Aufwandsplan!A57, "")</f>
        <v>E1.3</v>
      </c>
      <c r="B58" s="22" t="s">
        <v>132</v>
      </c>
      <c r="C58" s="22" t="str">
        <f>IF(Aufwandsplan!B57&lt;&gt;0, Aufwandsplan!B57, "")</f>
        <v/>
      </c>
      <c r="D58" s="22" t="str">
        <f>IF(Aufwandsplan!C57&lt;&gt;0, Aufwandsplan!C57, "")</f>
        <v>Entwurf "restl. Masken" (Menü, Stundenplan berechnen)</v>
      </c>
      <c r="E58" s="22">
        <f>IF(Aufwandsplan!D57&lt;&gt;0, Aufwandsplan!D57, "")</f>
        <v>8</v>
      </c>
      <c r="F58" s="22">
        <v>13</v>
      </c>
      <c r="G58" s="24">
        <f>IF(Aufwandsplan!F57&lt;&gt;0, Aufwandsplan!F57, "")</f>
        <v>8</v>
      </c>
      <c r="H58" s="7"/>
      <c r="I58" s="1"/>
      <c r="J58" s="1"/>
      <c r="K58" s="1"/>
      <c r="L58" s="1"/>
      <c r="M58" s="1"/>
      <c r="N58" s="1"/>
      <c r="O58" s="1"/>
      <c r="P58" s="1"/>
      <c r="Q58" s="1" t="s">
        <v>121</v>
      </c>
      <c r="R58" s="1" t="s">
        <v>121</v>
      </c>
      <c r="S58" s="1"/>
      <c r="T58" s="1"/>
      <c r="U58" s="1"/>
      <c r="V58" s="1"/>
    </row>
    <row r="59" spans="1:22" x14ac:dyDescent="0.25">
      <c r="A59" s="22" t="str">
        <f>IF(Aufwandsplan!A58&lt;&gt;0, Aufwandsplan!A58, "")</f>
        <v>F1</v>
      </c>
      <c r="B59" s="22" t="s">
        <v>133</v>
      </c>
      <c r="C59" s="22" t="str">
        <f>IF(Aufwandsplan!B58&lt;&gt;0, Aufwandsplan!B58, "")</f>
        <v>Implementierung Datenhaltung</v>
      </c>
      <c r="D59" s="22" t="str">
        <f>IF(Aufwandsplan!C58&lt;&gt;0, Aufwandsplan!C58, "")</f>
        <v/>
      </c>
      <c r="E59" s="22" t="str">
        <f>IF(Aufwandsplan!D58&lt;&gt;0, Aufwandsplan!D58, "")</f>
        <v/>
      </c>
      <c r="F59" s="22" t="str">
        <f>IF(Aufwandsplan!E58&lt;&gt;0, Aufwandsplan!E58, "")</f>
        <v/>
      </c>
      <c r="G59" s="24" t="str">
        <f>IF(Aufwandsplan!F58&lt;&gt;0, Aufwandsplan!F58, "")</f>
        <v/>
      </c>
      <c r="H59" s="7"/>
      <c r="I59" s="1"/>
      <c r="J59" s="1"/>
      <c r="K59" s="1"/>
      <c r="L59" s="1"/>
      <c r="M59" s="1"/>
      <c r="N59" s="1"/>
      <c r="O59" s="1"/>
      <c r="P59" s="26"/>
      <c r="R59" s="30"/>
      <c r="S59" s="1"/>
      <c r="T59" s="1"/>
      <c r="U59" s="1"/>
      <c r="V59" s="1"/>
    </row>
    <row r="60" spans="1:22" x14ac:dyDescent="0.25">
      <c r="A60" s="22" t="str">
        <f>IF(Aufwandsplan!A59&lt;&gt;0, Aufwandsplan!A59, "")</f>
        <v>F1.1</v>
      </c>
      <c r="B60" s="22" t="s">
        <v>133</v>
      </c>
      <c r="C60" s="22" t="str">
        <f>IF(Aufwandsplan!B59&lt;&gt;0, Aufwandsplan!B59, "")</f>
        <v/>
      </c>
      <c r="D60" s="22" t="str">
        <f>IF(Aufwandsplan!C59&lt;&gt;0, Aufwandsplan!C59, "")</f>
        <v>Datenbank</v>
      </c>
      <c r="E60" s="22">
        <f>IF(Aufwandsplan!D59&lt;&gt;0, Aufwandsplan!D59, "")</f>
        <v>15</v>
      </c>
      <c r="F60" s="22">
        <f>IF(Aufwandsplan!E59&lt;&gt;0, Aufwandsplan!E59, "")</f>
        <v>15</v>
      </c>
      <c r="G60" s="24" t="str">
        <f>IF(Aufwandsplan!F59&lt;&gt;0, Aufwandsplan!F59, "")</f>
        <v/>
      </c>
      <c r="H60" s="7"/>
      <c r="I60" s="1"/>
      <c r="J60" s="1"/>
      <c r="K60" s="1"/>
      <c r="L60" s="1"/>
      <c r="M60" s="1"/>
      <c r="N60" s="1" t="s">
        <v>89</v>
      </c>
      <c r="O60" s="1"/>
      <c r="P60" s="1" t="s">
        <v>87</v>
      </c>
      <c r="Q60" s="1"/>
      <c r="R60" s="1"/>
      <c r="S60" s="1"/>
      <c r="T60" s="28"/>
      <c r="U60" s="1"/>
      <c r="V60" s="1"/>
    </row>
    <row r="61" spans="1:22" x14ac:dyDescent="0.25">
      <c r="A61" s="22" t="str">
        <f>IF(Aufwandsplan!A60&lt;&gt;0, Aufwandsplan!A60, "")</f>
        <v>F1.2</v>
      </c>
      <c r="B61" s="22" t="s">
        <v>133</v>
      </c>
      <c r="C61" s="22" t="str">
        <f>IF(Aufwandsplan!B60&lt;&gt;0, Aufwandsplan!B60, "")</f>
        <v/>
      </c>
      <c r="D61" s="22" t="str">
        <f>IF(Aufwandsplan!C60&lt;&gt;0, Aufwandsplan!C60, "")</f>
        <v>Zugriff</v>
      </c>
      <c r="E61" s="22">
        <f>IF(Aufwandsplan!D60&lt;&gt;0, Aufwandsplan!D60, "")</f>
        <v>34</v>
      </c>
      <c r="F61" s="22">
        <f>IF(Aufwandsplan!E60&lt;&gt;0, Aufwandsplan!E60, "")</f>
        <v>12</v>
      </c>
      <c r="G61" s="24">
        <f>IF(Aufwandsplan!F60&lt;&gt;0, Aufwandsplan!F60, "")</f>
        <v>22</v>
      </c>
      <c r="H61" s="7"/>
      <c r="I61" s="1"/>
      <c r="J61" s="1"/>
      <c r="K61" s="1"/>
      <c r="L61" s="1"/>
      <c r="M61" s="1"/>
      <c r="N61" s="1"/>
      <c r="O61" s="1"/>
      <c r="P61" s="1"/>
      <c r="Q61" s="1" t="s">
        <v>116</v>
      </c>
      <c r="R61" s="1"/>
      <c r="S61" s="1"/>
      <c r="T61" s="1"/>
      <c r="U61" s="1"/>
      <c r="V61" s="1"/>
    </row>
    <row r="62" spans="1:22" x14ac:dyDescent="0.25">
      <c r="A62" s="22" t="str">
        <f>IF(Aufwandsplan!A61&lt;&gt;0, Aufwandsplan!A61, "")</f>
        <v>F2</v>
      </c>
      <c r="B62" s="22" t="s">
        <v>133</v>
      </c>
      <c r="C62" s="22" t="str">
        <f>IF(Aufwandsplan!B61&lt;&gt;0, Aufwandsplan!B61, "")</f>
        <v>Implementierung Anwendungskern</v>
      </c>
      <c r="D62" s="22" t="str">
        <f>IF(Aufwandsplan!C61&lt;&gt;0, Aufwandsplan!C61, "")</f>
        <v/>
      </c>
      <c r="E62" s="22" t="str">
        <f>IF(Aufwandsplan!D61&lt;&gt;0, Aufwandsplan!D61, "")</f>
        <v/>
      </c>
      <c r="F62" s="22" t="str">
        <f>IF(Aufwandsplan!E61&lt;&gt;0, Aufwandsplan!E61, "")</f>
        <v/>
      </c>
      <c r="G62" s="24" t="str">
        <f>IF(Aufwandsplan!F61&lt;&gt;0, Aufwandsplan!F61, "")</f>
        <v/>
      </c>
      <c r="H62" s="7"/>
      <c r="I62" s="1"/>
      <c r="J62" s="1"/>
      <c r="K62" s="1"/>
      <c r="L62" s="1"/>
      <c r="M62" s="1"/>
      <c r="N62" s="1"/>
      <c r="O62" s="1"/>
      <c r="P62" s="1"/>
      <c r="R62" s="26"/>
      <c r="S62" s="1"/>
      <c r="T62" s="1"/>
      <c r="U62" s="1"/>
      <c r="V62" s="1"/>
    </row>
    <row r="63" spans="1:22" x14ac:dyDescent="0.25">
      <c r="A63" s="22" t="str">
        <f>IF(Aufwandsplan!A62&lt;&gt;0, Aufwandsplan!A62, "")</f>
        <v>F2.1</v>
      </c>
      <c r="B63" s="22" t="s">
        <v>133</v>
      </c>
      <c r="C63" s="22" t="str">
        <f>IF(Aufwandsplan!B62&lt;&gt;0, Aufwandsplan!B62, "")</f>
        <v/>
      </c>
      <c r="D63" s="22" t="str">
        <f>IF(Aufwandsplan!C62&lt;&gt;0, Aufwandsplan!C62, "")</f>
        <v>Implementierung UseCase "Zeitpraeferenzen der Dozenten erfassen"</v>
      </c>
      <c r="E63" s="22">
        <f>IF(Aufwandsplan!D62&lt;&gt;0, Aufwandsplan!D62, "")</f>
        <v>12</v>
      </c>
      <c r="F63" s="22" t="str">
        <f>IF(Aufwandsplan!E62&lt;&gt;0, Aufwandsplan!E62, "")</f>
        <v/>
      </c>
      <c r="G63" s="24">
        <f>IF(Aufwandsplan!F62&lt;&gt;0, Aufwandsplan!F62, "")</f>
        <v>12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 t="s">
        <v>89</v>
      </c>
      <c r="S63" s="1"/>
      <c r="T63" s="1"/>
      <c r="U63" s="1"/>
      <c r="V63" s="1"/>
    </row>
    <row r="64" spans="1:22" x14ac:dyDescent="0.25">
      <c r="A64" s="22" t="str">
        <f>IF(Aufwandsplan!A63&lt;&gt;0, Aufwandsplan!A63, "")</f>
        <v>F2.2</v>
      </c>
      <c r="B64" s="22" t="s">
        <v>133</v>
      </c>
      <c r="C64" s="22" t="str">
        <f>IF(Aufwandsplan!B63&lt;&gt;0, Aufwandsplan!B63, "")</f>
        <v/>
      </c>
      <c r="D64" s="22" t="str">
        <f>IF(Aufwandsplan!C63&lt;&gt;0, Aufwandsplan!C63, "")</f>
        <v>Implementierung UseCase "Stundenplan erstellen"</v>
      </c>
      <c r="E64" s="22">
        <f>IF(Aufwandsplan!D63&lt;&gt;0, Aufwandsplan!D63, "")</f>
        <v>12</v>
      </c>
      <c r="F64" s="22" t="str">
        <f>IF(Aufwandsplan!E63&lt;&gt;0, Aufwandsplan!E63, "")</f>
        <v/>
      </c>
      <c r="G64" s="24">
        <f>IF(Aufwandsplan!F63&lt;&gt;0, Aufwandsplan!F63, "")</f>
        <v>12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 t="s">
        <v>87</v>
      </c>
      <c r="S64" s="1"/>
      <c r="T64" s="1"/>
      <c r="U64" s="1"/>
      <c r="V64" s="1"/>
    </row>
    <row r="65" spans="1:22" x14ac:dyDescent="0.25">
      <c r="A65" s="22" t="str">
        <f>IF(Aufwandsplan!A64&lt;&gt;0, Aufwandsplan!A64, "")</f>
        <v>F2.3</v>
      </c>
      <c r="B65" s="22" t="s">
        <v>133</v>
      </c>
      <c r="C65" s="22" t="str">
        <f>IF(Aufwandsplan!B64&lt;&gt;0, Aufwandsplan!B64, "")</f>
        <v/>
      </c>
      <c r="D65" s="22" t="str">
        <f>IF(Aufwandsplan!C64&lt;&gt;0, Aufwandsplan!C64, "")</f>
        <v>Implementierung UseCase "Stundenplan anzeigen"</v>
      </c>
      <c r="E65" s="22">
        <f>IF(Aufwandsplan!D64&lt;&gt;0, Aufwandsplan!D64, "")</f>
        <v>12</v>
      </c>
      <c r="F65" s="22" t="str">
        <f>IF(Aufwandsplan!E64&lt;&gt;0, Aufwandsplan!E64, "")</f>
        <v/>
      </c>
      <c r="G65" s="24">
        <f>IF(Aufwandsplan!F64&lt;&gt;0, Aufwandsplan!F64, "")</f>
        <v>12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89</v>
      </c>
      <c r="T65" s="1"/>
      <c r="U65" s="1"/>
      <c r="V65" s="1"/>
    </row>
    <row r="66" spans="1:22" x14ac:dyDescent="0.25">
      <c r="A66" s="22" t="str">
        <f>IF(Aufwandsplan!A65&lt;&gt;0, Aufwandsplan!A65, "")</f>
        <v>F2.4</v>
      </c>
      <c r="B66" s="22" t="s">
        <v>133</v>
      </c>
      <c r="C66" s="22" t="str">
        <f>IF(Aufwandsplan!B65&lt;&gt;0, Aufwandsplan!B65, "")</f>
        <v/>
      </c>
      <c r="D66" s="22" t="str">
        <f>IF(Aufwandsplan!C65&lt;&gt;0, Aufwandsplan!C65, "")</f>
        <v>Application Function "Zeiten Speichern" implementieren</v>
      </c>
      <c r="E66" s="22">
        <f>IF(Aufwandsplan!D65&lt;&gt;0, Aufwandsplan!D65, "")</f>
        <v>12</v>
      </c>
      <c r="F66" s="22" t="str">
        <f>IF(Aufwandsplan!E65&lt;&gt;0, Aufwandsplan!E65, "")</f>
        <v/>
      </c>
      <c r="G66" s="24">
        <f>IF(Aufwandsplan!F65&lt;&gt;0, Aufwandsplan!F65, "")</f>
        <v>12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 t="s">
        <v>87</v>
      </c>
      <c r="T66" s="1"/>
      <c r="U66" s="1"/>
      <c r="V66" s="1"/>
    </row>
    <row r="67" spans="1:22" x14ac:dyDescent="0.25">
      <c r="A67" s="22" t="str">
        <f>IF(Aufwandsplan!A66&lt;&gt;0, Aufwandsplan!A66, "")</f>
        <v>F2.5</v>
      </c>
      <c r="B67" s="22" t="s">
        <v>133</v>
      </c>
      <c r="C67" s="22" t="str">
        <f>IF(Aufwandsplan!B66&lt;&gt;0, Aufwandsplan!B66, "")</f>
        <v/>
      </c>
      <c r="D67" s="22" t="str">
        <f>IF(Aufwandsplan!C66&lt;&gt;0, Aufwandsplan!C66, "")</f>
        <v>Application Function "Zeitpraeferenzen bereitstellen" implementieren</v>
      </c>
      <c r="E67" s="22">
        <f>IF(Aufwandsplan!D66&lt;&gt;0, Aufwandsplan!D66, "")</f>
        <v>12</v>
      </c>
      <c r="F67" s="22" t="str">
        <f>IF(Aufwandsplan!E66&lt;&gt;0, Aufwandsplan!E66, "")</f>
        <v/>
      </c>
      <c r="G67" s="24">
        <f>IF(Aufwandsplan!F66&lt;&gt;0, Aufwandsplan!F66, "")</f>
        <v>12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 t="s">
        <v>218</v>
      </c>
      <c r="T67" s="1"/>
      <c r="U67" s="1"/>
      <c r="V67" s="1"/>
    </row>
    <row r="68" spans="1:22" x14ac:dyDescent="0.25">
      <c r="A68" s="22" t="str">
        <f>IF(Aufwandsplan!A67&lt;&gt;0, Aufwandsplan!A67, "")</f>
        <v>F2.6</v>
      </c>
      <c r="B68" s="22" t="s">
        <v>133</v>
      </c>
      <c r="C68" s="22" t="str">
        <f>IF(Aufwandsplan!B67&lt;&gt;0, Aufwandsplan!B67, "")</f>
        <v/>
      </c>
      <c r="D68" s="22" t="str">
        <f>IF(Aufwandsplan!C67&lt;&gt;0, Aufwandsplan!C67, "")</f>
        <v>Application Function "Dozentenliste bereitstellen"  implementieren</v>
      </c>
      <c r="E68" s="22">
        <f>IF(Aufwandsplan!D67&lt;&gt;0, Aufwandsplan!D67, "")</f>
        <v>12</v>
      </c>
      <c r="F68" s="22" t="str">
        <f>IF(Aufwandsplan!E67&lt;&gt;0, Aufwandsplan!E67, "")</f>
        <v/>
      </c>
      <c r="G68" s="24">
        <f>IF(Aufwandsplan!F67&lt;&gt;0, Aufwandsplan!F67, "")</f>
        <v>12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 t="s">
        <v>116</v>
      </c>
      <c r="U68" s="1"/>
      <c r="V68" s="1"/>
    </row>
    <row r="69" spans="1:22" x14ac:dyDescent="0.25">
      <c r="A69" s="22" t="str">
        <f>IF(Aufwandsplan!A68&lt;&gt;0, Aufwandsplan!A68, "")</f>
        <v>F2.7</v>
      </c>
      <c r="B69" s="22" t="s">
        <v>133</v>
      </c>
      <c r="C69" s="22" t="str">
        <f>IF(Aufwandsplan!B68&lt;&gt;0, Aufwandsplan!B68, "")</f>
        <v/>
      </c>
      <c r="D69" s="22" t="str">
        <f>IF(Aufwandsplan!C68&lt;&gt;0, Aufwandsplan!C68, "")</f>
        <v>Application Function "Dozent bereitstellen" d implementieren</v>
      </c>
      <c r="E69" s="22">
        <f>IF(Aufwandsplan!D68&lt;&gt;0, Aufwandsplan!D68, "")</f>
        <v>12</v>
      </c>
      <c r="F69" s="22" t="str">
        <f>IF(Aufwandsplan!E68&lt;&gt;0, Aufwandsplan!E68, "")</f>
        <v/>
      </c>
      <c r="G69" s="24">
        <f>IF(Aufwandsplan!F68&lt;&gt;0, Aufwandsplan!F68, "")</f>
        <v>12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89</v>
      </c>
      <c r="U69" s="1"/>
      <c r="V69" s="1"/>
    </row>
    <row r="70" spans="1:22" x14ac:dyDescent="0.25">
      <c r="A70" s="22" t="str">
        <f>IF(Aufwandsplan!A69&lt;&gt;0, Aufwandsplan!A69, "")</f>
        <v>F2.8</v>
      </c>
      <c r="B70" s="22" t="s">
        <v>133</v>
      </c>
      <c r="C70" s="22" t="str">
        <f>IF(Aufwandsplan!B69&lt;&gt;0, Aufwandsplan!B69, "")</f>
        <v/>
      </c>
      <c r="D70" s="22" t="str">
        <f>IF(Aufwandsplan!C69&lt;&gt;0, Aufwandsplan!C69, "")</f>
        <v>Application Function "Stundenplan speichern" implementieren</v>
      </c>
      <c r="E70" s="22">
        <f>IF(Aufwandsplan!D69&lt;&gt;0, Aufwandsplan!D69, "")</f>
        <v>12</v>
      </c>
      <c r="F70" s="22" t="str">
        <f>IF(Aufwandsplan!E69&lt;&gt;0, Aufwandsplan!E69, "")</f>
        <v/>
      </c>
      <c r="G70" s="24">
        <f>IF(Aufwandsplan!F69&lt;&gt;0, Aufwandsplan!F69, "")</f>
        <v>12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 t="s">
        <v>87</v>
      </c>
      <c r="U70" s="1"/>
      <c r="V70" s="1"/>
    </row>
    <row r="71" spans="1:22" x14ac:dyDescent="0.25">
      <c r="A71" s="22" t="str">
        <f>IF(Aufwandsplan!A70&lt;&gt;0, Aufwandsplan!A70, "")</f>
        <v>F2.9</v>
      </c>
      <c r="B71" s="22" t="s">
        <v>133</v>
      </c>
      <c r="C71" s="22" t="str">
        <f>IF(Aufwandsplan!B70&lt;&gt;0, Aufwandsplan!B70, "")</f>
        <v/>
      </c>
      <c r="D71" s="22" t="str">
        <f>IF(Aufwandsplan!C70&lt;&gt;0, Aufwandsplan!C70, "")</f>
        <v>Application Function "Stundenplan berechnen" implementieren</v>
      </c>
      <c r="E71" s="22">
        <f>IF(Aufwandsplan!D70&lt;&gt;0, Aufwandsplan!D70, "")</f>
        <v>22</v>
      </c>
      <c r="F71" s="22">
        <f>IF(Aufwandsplan!E70&lt;&gt;0, Aufwandsplan!E70, "")</f>
        <v>12</v>
      </c>
      <c r="G71" s="24">
        <f>IF(Aufwandsplan!F70&lt;&gt;0, Aufwandsplan!F70, "")</f>
        <v>10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 t="s">
        <v>116</v>
      </c>
      <c r="S71" t="s">
        <v>116</v>
      </c>
      <c r="T71" s="1"/>
      <c r="U71" s="1"/>
      <c r="V71" s="1"/>
    </row>
    <row r="72" spans="1:22" x14ac:dyDescent="0.25">
      <c r="A72" s="22" t="str">
        <f>IF(Aufwandsplan!A71&lt;&gt;0, Aufwandsplan!A71, "")</f>
        <v>F2.10</v>
      </c>
      <c r="B72" s="22" t="s">
        <v>133</v>
      </c>
      <c r="C72" s="22" t="str">
        <f>IF(Aufwandsplan!B71&lt;&gt;0, Aufwandsplan!B71, "")</f>
        <v/>
      </c>
      <c r="D72" s="22" t="str">
        <f>IF(Aufwandsplan!C71&lt;&gt;0, Aufwandsplan!C71, "")</f>
        <v>Application Function "Stundenplan optimieren" implementieren</v>
      </c>
      <c r="E72" s="22">
        <f>IF(Aufwandsplan!D71&lt;&gt;0, Aufwandsplan!D71, "")</f>
        <v>22</v>
      </c>
      <c r="F72" s="22" t="str">
        <f>IF(Aufwandsplan!E71&lt;&gt;0, Aufwandsplan!E71, "")</f>
        <v/>
      </c>
      <c r="G72" s="24">
        <f>IF(Aufwandsplan!F71&lt;&gt;0, Aufwandsplan!F71, "")</f>
        <v>22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22" t="str">
        <f>IF(Aufwandsplan!A72&lt;&gt;0, Aufwandsplan!A72, "")</f>
        <v>F2.11</v>
      </c>
      <c r="B73" s="22" t="s">
        <v>133</v>
      </c>
      <c r="C73" s="22" t="str">
        <f>IF(Aufwandsplan!B72&lt;&gt;0, Aufwandsplan!B72, "")</f>
        <v/>
      </c>
      <c r="D73" s="22" t="str">
        <f>IF(Aufwandsplan!C72&lt;&gt;0, Aufwandsplan!C72, "")</f>
        <v>Application Function "Stundenplan anzeigen"  implementieren</v>
      </c>
      <c r="E73" s="22">
        <f>IF(Aufwandsplan!D72&lt;&gt;0, Aufwandsplan!D72, "")</f>
        <v>12</v>
      </c>
      <c r="F73" s="22" t="str">
        <f>IF(Aufwandsplan!E72&lt;&gt;0, Aufwandsplan!E72, "")</f>
        <v/>
      </c>
      <c r="G73" s="24">
        <f>IF(Aufwandsplan!F72&lt;&gt;0, Aufwandsplan!F72, "")</f>
        <v>12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 t="s">
        <v>218</v>
      </c>
      <c r="U73" s="1"/>
      <c r="V73" s="1"/>
    </row>
    <row r="74" spans="1:22" x14ac:dyDescent="0.25">
      <c r="A74" s="22" t="str">
        <f>IF(Aufwandsplan!A73&lt;&gt;0, Aufwandsplan!A73, "")</f>
        <v>F2.12</v>
      </c>
      <c r="B74" s="22" t="s">
        <v>133</v>
      </c>
      <c r="C74" s="22" t="str">
        <f>IF(Aufwandsplan!B73&lt;&gt;0, Aufwandsplan!B73, "")</f>
        <v/>
      </c>
      <c r="D74" s="22" t="str">
        <f>IF(Aufwandsplan!C73&lt;&gt;0, Aufwandsplan!C73, "")</f>
        <v>Application Function "Studiengaenge bereitstellen" implementieren</v>
      </c>
      <c r="E74" s="22">
        <f>IF(Aufwandsplan!D73&lt;&gt;0, Aufwandsplan!D73, "")</f>
        <v>12</v>
      </c>
      <c r="F74" s="22" t="str">
        <f>IF(Aufwandsplan!E73&lt;&gt;0, Aufwandsplan!E73, "")</f>
        <v/>
      </c>
      <c r="G74" s="24">
        <f>IF(Aufwandsplan!F73&lt;&gt;0, Aufwandsplan!F73, "")</f>
        <v>12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22" t="str">
        <f>IF(Aufwandsplan!A74&lt;&gt;0, Aufwandsplan!A74, "")</f>
        <v>F2.13</v>
      </c>
      <c r="B75" s="22" t="s">
        <v>133</v>
      </c>
      <c r="C75" s="22" t="str">
        <f>IF(Aufwandsplan!B74&lt;&gt;0, Aufwandsplan!B74, "")</f>
        <v/>
      </c>
      <c r="D75" s="22" t="str">
        <f>IF(Aufwandsplan!C74&lt;&gt;0, Aufwandsplan!C74, "")</f>
        <v>Application Function "Dozentenmodule bereitstellen" implementieren</v>
      </c>
      <c r="E75" s="22">
        <f>IF(Aufwandsplan!D74&lt;&gt;0, Aufwandsplan!D74, "")</f>
        <v>12</v>
      </c>
      <c r="F75" s="22" t="str">
        <f>IF(Aufwandsplan!E74&lt;&gt;0, Aufwandsplan!E74, "")</f>
        <v/>
      </c>
      <c r="G75" s="24">
        <f>IF(Aufwandsplan!F74&lt;&gt;0, Aufwandsplan!F74, "")</f>
        <v>12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22" t="str">
        <f>IF(Aufwandsplan!A75&lt;&gt;0, Aufwandsplan!A75, "")</f>
        <v>F2.14</v>
      </c>
      <c r="B76" s="22" t="s">
        <v>133</v>
      </c>
      <c r="C76" s="22" t="str">
        <f>IF(Aufwandsplan!B75&lt;&gt;0, Aufwandsplan!B75, "")</f>
        <v/>
      </c>
      <c r="D76" s="22" t="str">
        <f>IF(Aufwandsplan!C75&lt;&gt;0, Aufwandsplan!C75, "")</f>
        <v>Application Function "Räume bereitstellen" implementieren</v>
      </c>
      <c r="E76" s="22" t="str">
        <f>IF(Aufwandsplan!D75&lt;&gt;0, Aufwandsplan!D75, "")</f>
        <v/>
      </c>
      <c r="F76" s="22" t="str">
        <f>IF(Aufwandsplan!E75&lt;&gt;0, Aufwandsplan!E75, "")</f>
        <v/>
      </c>
      <c r="G76" s="24" t="str">
        <f>IF(Aufwandsplan!F75&lt;&gt;0, Aufwandsplan!F75, "")</f>
        <v/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22" t="str">
        <f>IF(Aufwandsplan!A76&lt;&gt;0, Aufwandsplan!A76, "")</f>
        <v>F2.15</v>
      </c>
      <c r="B77" s="22" t="s">
        <v>133</v>
      </c>
      <c r="C77" s="22" t="str">
        <f>IF(Aufwandsplan!B76&lt;&gt;0, Aufwandsplan!B76, "")</f>
        <v/>
      </c>
      <c r="D77" s="22" t="str">
        <f>IF(Aufwandsplan!C76&lt;&gt;0, Aufwandsplan!C76, "")</f>
        <v>Application Function "Zufälligen Dozent mit Zeitpräferenz laden" implementieren</v>
      </c>
      <c r="E77" s="22" t="str">
        <f>IF(Aufwandsplan!D76&lt;&gt;0, Aufwandsplan!D76, "")</f>
        <v/>
      </c>
      <c r="F77" s="22" t="str">
        <f>IF(Aufwandsplan!E76&lt;&gt;0, Aufwandsplan!E76, "")</f>
        <v/>
      </c>
      <c r="G77" s="24" t="str">
        <f>IF(Aufwandsplan!F76&lt;&gt;0, Aufwandsplan!F76, "")</f>
        <v/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T77" s="1"/>
      <c r="U77" s="1"/>
      <c r="V77" s="1"/>
    </row>
    <row r="78" spans="1:22" x14ac:dyDescent="0.25">
      <c r="A78" s="22" t="str">
        <f>IF(Aufwandsplan!A77&lt;&gt;0, Aufwandsplan!A77, "")</f>
        <v>F2.16</v>
      </c>
      <c r="B78" s="22" t="s">
        <v>133</v>
      </c>
      <c r="C78" s="22" t="str">
        <f>IF(Aufwandsplan!B77&lt;&gt;0, Aufwandsplan!B77, "")</f>
        <v/>
      </c>
      <c r="D78" s="22" t="str">
        <f>IF(Aufwandsplan!C77&lt;&gt;0, Aufwandsplan!C77, "")</f>
        <v>Application Function "Zufälliges Modul des Dozenten laden" implementieren</v>
      </c>
      <c r="E78" s="22" t="str">
        <f>IF(Aufwandsplan!D77&lt;&gt;0, Aufwandsplan!D77, "")</f>
        <v/>
      </c>
      <c r="F78" s="22" t="str">
        <f>IF(Aufwandsplan!E77&lt;&gt;0, Aufwandsplan!E77, "")</f>
        <v/>
      </c>
      <c r="G78" s="24" t="str">
        <f>IF(Aufwandsplan!F77&lt;&gt;0, Aufwandsplan!F77, "")</f>
        <v/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22" t="str">
        <f>IF(Aufwandsplan!A78&lt;&gt;0, Aufwandsplan!A78, "")</f>
        <v>F2.17</v>
      </c>
      <c r="B79" s="22" t="s">
        <v>133</v>
      </c>
      <c r="C79" s="22" t="str">
        <f>IF(Aufwandsplan!B78&lt;&gt;0, Aufwandsplan!B78, "")</f>
        <v/>
      </c>
      <c r="D79" s="22" t="str">
        <f>IF(Aufwandsplan!C78&lt;&gt;0, Aufwandsplan!C78, "")</f>
        <v>Application Function "Zeitslotinformationen speichern" implementieren</v>
      </c>
      <c r="E79" s="22" t="str">
        <f>IF(Aufwandsplan!D78&lt;&gt;0, Aufwandsplan!D78, "")</f>
        <v/>
      </c>
      <c r="F79" s="22" t="str">
        <f>IF(Aufwandsplan!E78&lt;&gt;0, Aufwandsplan!E78, "")</f>
        <v/>
      </c>
      <c r="G79" s="24" t="str">
        <f>IF(Aufwandsplan!F78&lt;&gt;0, Aufwandsplan!F78, "")</f>
        <v/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22" t="str">
        <f>IF(Aufwandsplan!A79&lt;&gt;0, Aufwandsplan!A79, "")</f>
        <v>F2.18</v>
      </c>
      <c r="B80" s="22" t="s">
        <v>133</v>
      </c>
      <c r="C80" s="22" t="str">
        <f>IF(Aufwandsplan!B79&lt;&gt;0, Aufwandsplan!B79, "")</f>
        <v/>
      </c>
      <c r="D80" s="22" t="str">
        <f>IF(Aufwandsplan!C79&lt;&gt;0, Aufwandsplan!C79, "")</f>
        <v>Application Function "Zeitslot des Dozenten sperren" implementieren</v>
      </c>
      <c r="E80" s="22" t="str">
        <f>IF(Aufwandsplan!D79&lt;&gt;0, Aufwandsplan!D79, "")</f>
        <v/>
      </c>
      <c r="F80" s="22" t="str">
        <f>IF(Aufwandsplan!E79&lt;&gt;0, Aufwandsplan!E79, "")</f>
        <v/>
      </c>
      <c r="G80" s="24" t="str">
        <f>IF(Aufwandsplan!F79&lt;&gt;0, Aufwandsplan!F79, "")</f>
        <v/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22" t="str">
        <f>IF(Aufwandsplan!A80&lt;&gt;0, Aufwandsplan!A80, "")</f>
        <v>F2.19</v>
      </c>
      <c r="B81" s="22" t="s">
        <v>133</v>
      </c>
      <c r="C81" s="22" t="str">
        <f>IF(Aufwandsplan!B80&lt;&gt;0, Aufwandsplan!B80, "")</f>
        <v/>
      </c>
      <c r="D81" s="22" t="str">
        <f>IF(Aufwandsplan!C80&lt;&gt;0, Aufwandsplan!C80, "")</f>
        <v>Application Function "Modul als verplant speichern" implementieren</v>
      </c>
      <c r="E81" s="22" t="str">
        <f>IF(Aufwandsplan!D80&lt;&gt;0, Aufwandsplan!D80, "")</f>
        <v/>
      </c>
      <c r="F81" s="22" t="str">
        <f>IF(Aufwandsplan!E80&lt;&gt;0, Aufwandsplan!E80, "")</f>
        <v/>
      </c>
      <c r="G81" s="24" t="str">
        <f>IF(Aufwandsplan!F80&lt;&gt;0, Aufwandsplan!F80, "")</f>
        <v/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22" t="str">
        <f>IF(Aufwandsplan!A81&lt;&gt;0, Aufwandsplan!A81, "")</f>
        <v>F2.20</v>
      </c>
      <c r="B82" s="22" t="s">
        <v>133</v>
      </c>
      <c r="C82" s="22" t="str">
        <f>IF(Aufwandsplan!B81&lt;&gt;0, Aufwandsplan!B81, "")</f>
        <v/>
      </c>
      <c r="D82" s="22" t="str">
        <f>IF(Aufwandsplan!C81&lt;&gt;0, Aufwandsplan!C81, "")</f>
        <v>Application Function "Zufälligen Dozent ohne Zeitpräferenz laden" implementieren</v>
      </c>
      <c r="E82" s="22" t="str">
        <f>IF(Aufwandsplan!D81&lt;&gt;0, Aufwandsplan!D81, "")</f>
        <v/>
      </c>
      <c r="F82" s="22" t="str">
        <f>IF(Aufwandsplan!E81&lt;&gt;0, Aufwandsplan!E81, "")</f>
        <v/>
      </c>
      <c r="G82" s="24" t="str">
        <f>IF(Aufwandsplan!F81&lt;&gt;0, Aufwandsplan!F81, "")</f>
        <v/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22" t="str">
        <f>IF(Aufwandsplan!A82&lt;&gt;0, Aufwandsplan!A82, "")</f>
        <v>F3</v>
      </c>
      <c r="B83" s="22" t="s">
        <v>133</v>
      </c>
      <c r="C83" s="22" t="str">
        <f>IF(Aufwandsplan!B82&lt;&gt;0, Aufwandsplan!B82, "")</f>
        <v>Implementierung GUI</v>
      </c>
      <c r="D83" s="22" t="str">
        <f>IF(Aufwandsplan!C82&lt;&gt;0, Aufwandsplan!C82, "")</f>
        <v/>
      </c>
      <c r="E83" s="22" t="str">
        <f>IF(Aufwandsplan!D82&lt;&gt;0, Aufwandsplan!D82, "")</f>
        <v/>
      </c>
      <c r="F83" s="22" t="str">
        <f>IF(Aufwandsplan!E82&lt;&gt;0, Aufwandsplan!E82, "")</f>
        <v/>
      </c>
      <c r="G83" s="24" t="str">
        <f>IF(Aufwandsplan!F82&lt;&gt;0, Aufwandsplan!F82, "")</f>
        <v/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6"/>
      <c r="T83" s="1"/>
      <c r="U83" s="1"/>
      <c r="V83" s="1"/>
    </row>
    <row r="84" spans="1:22" x14ac:dyDescent="0.25">
      <c r="A84" s="22" t="str">
        <f>IF(Aufwandsplan!A83&lt;&gt;0, Aufwandsplan!A83, "")</f>
        <v>F3.1</v>
      </c>
      <c r="B84" s="22" t="s">
        <v>133</v>
      </c>
      <c r="C84" s="22" t="str">
        <f>IF(Aufwandsplan!B83&lt;&gt;0, Aufwandsplan!B83, "")</f>
        <v/>
      </c>
      <c r="D84" s="22" t="str">
        <f>IF(Aufwandsplan!C83&lt;&gt;0, Aufwandsplan!C83, "")</f>
        <v>Implementierung Maske "Eingabe Zeiten"</v>
      </c>
      <c r="E84" s="22">
        <f>IF(Aufwandsplan!D83&lt;&gt;0, Aufwandsplan!D83, "")</f>
        <v>25</v>
      </c>
      <c r="F84" s="22" t="str">
        <f>IF(Aufwandsplan!E83&lt;&gt;0, Aufwandsplan!E83, "")</f>
        <v/>
      </c>
      <c r="G84" s="24">
        <f>IF(Aufwandsplan!F83&lt;&gt;0, Aufwandsplan!F83, "")</f>
        <v>25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22" t="str">
        <f>IF(Aufwandsplan!A84&lt;&gt;0, Aufwandsplan!A84, "")</f>
        <v>F3.2</v>
      </c>
      <c r="B85" s="22" t="s">
        <v>133</v>
      </c>
      <c r="C85" s="22" t="str">
        <f>IF(Aufwandsplan!B84&lt;&gt;0, Aufwandsplan!B84, "")</f>
        <v/>
      </c>
      <c r="D85" s="22" t="str">
        <f>IF(Aufwandsplan!C84&lt;&gt;0, Aufwandsplan!C84, "")</f>
        <v>Implementierung Maske "Studenplan anzeigen"</v>
      </c>
      <c r="E85" s="22">
        <f>IF(Aufwandsplan!D84&lt;&gt;0, Aufwandsplan!D84, "")</f>
        <v>25</v>
      </c>
      <c r="F85" s="22" t="str">
        <f>IF(Aufwandsplan!E84&lt;&gt;0, Aufwandsplan!E84, "")</f>
        <v/>
      </c>
      <c r="G85" s="24">
        <f>IF(Aufwandsplan!F84&lt;&gt;0, Aufwandsplan!F84, "")</f>
        <v>25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22" t="str">
        <f>IF(Aufwandsplan!A85&lt;&gt;0, Aufwandsplan!A85, "")</f>
        <v>F3.3</v>
      </c>
      <c r="B86" s="22" t="s">
        <v>133</v>
      </c>
      <c r="C86" s="22" t="str">
        <f>IF(Aufwandsplan!B85&lt;&gt;0, Aufwandsplan!B85, "")</f>
        <v/>
      </c>
      <c r="D86" s="22" t="str">
        <f>IF(Aufwandsplan!C85&lt;&gt;0, Aufwandsplan!C85, "")</f>
        <v>Implementierung "restl. Masken" (Anmeldung, Stundenplan erstellen, Laden)</v>
      </c>
      <c r="E86" s="22">
        <f>IF(Aufwandsplan!D85&lt;&gt;0, Aufwandsplan!D85, "")</f>
        <v>25</v>
      </c>
      <c r="F86" s="22" t="str">
        <f>IF(Aufwandsplan!E85&lt;&gt;0, Aufwandsplan!E85, "")</f>
        <v/>
      </c>
      <c r="G86" s="24">
        <f>IF(Aufwandsplan!F85&lt;&gt;0, Aufwandsplan!F85, "")</f>
        <v>25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22" t="str">
        <f>IF(Aufwandsplan!A86&lt;&gt;0, Aufwandsplan!A86, "")</f>
        <v>G1</v>
      </c>
      <c r="B87" s="22" t="s">
        <v>133</v>
      </c>
      <c r="C87" s="22" t="str">
        <f>IF(Aufwandsplan!B86&lt;&gt;0, Aufwandsplan!B86, "")</f>
        <v>Test der Anwendung</v>
      </c>
      <c r="D87" s="22" t="str">
        <f>IF(Aufwandsplan!C86&lt;&gt;0, Aufwandsplan!C86, "")</f>
        <v/>
      </c>
      <c r="E87" s="22">
        <f>IF(Aufwandsplan!D86&lt;&gt;0, Aufwandsplan!D86, "")</f>
        <v>4</v>
      </c>
      <c r="F87" s="22" t="str">
        <f>IF(Aufwandsplan!E86&lt;&gt;0, Aufwandsplan!E86, "")</f>
        <v/>
      </c>
      <c r="G87" s="24">
        <f>IF(Aufwandsplan!F86&lt;&gt;0, Aufwandsplan!F86, "")</f>
        <v>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22" t="str">
        <f>IF(Aufwandsplan!A87&lt;&gt;0, Aufwandsplan!A87, "")</f>
        <v>G2</v>
      </c>
      <c r="B88" s="22" t="s">
        <v>133</v>
      </c>
      <c r="C88" s="22" t="str">
        <f>IF(Aufwandsplan!B87&lt;&gt;0, Aufwandsplan!B87, "")</f>
        <v>Anpassungen/Fehlerbehebung</v>
      </c>
      <c r="D88" s="22" t="str">
        <f>IF(Aufwandsplan!C87&lt;&gt;0, Aufwandsplan!C87, "")</f>
        <v/>
      </c>
      <c r="E88" s="22">
        <f>IF(Aufwandsplan!D87&lt;&gt;0, Aufwandsplan!D87, "")</f>
        <v>10</v>
      </c>
      <c r="F88" s="22" t="str">
        <f>IF(Aufwandsplan!E87&lt;&gt;0, Aufwandsplan!E87, "")</f>
        <v/>
      </c>
      <c r="G88" s="24">
        <f>IF(Aufwandsplan!F87&lt;&gt;0, Aufwandsplan!F87, "")</f>
        <v>10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22" t="str">
        <f>IF(Aufwandsplan!A88&lt;&gt;0, Aufwandsplan!A88, "")</f>
        <v>G3</v>
      </c>
      <c r="B89" s="22" t="s">
        <v>133</v>
      </c>
      <c r="C89" s="22" t="str">
        <f>IF(Aufwandsplan!B88&lt;&gt;0, Aufwandsplan!B88, "")</f>
        <v>interne Abnahme</v>
      </c>
      <c r="D89" s="22" t="str">
        <f>IF(Aufwandsplan!C88&lt;&gt;0, Aufwandsplan!C88, "")</f>
        <v/>
      </c>
      <c r="E89" s="22">
        <f>IF(Aufwandsplan!D88&lt;&gt;0, Aufwandsplan!D88, "")</f>
        <v>5</v>
      </c>
      <c r="F89" s="22" t="str">
        <f>IF(Aufwandsplan!E88&lt;&gt;0, Aufwandsplan!E88, "")</f>
        <v/>
      </c>
      <c r="G89" s="24">
        <f>IF(Aufwandsplan!F88&lt;&gt;0, Aufwandsplan!F88, "")</f>
        <v>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6"/>
      <c r="U89" s="1"/>
      <c r="V89" s="1"/>
    </row>
    <row r="91" spans="1:22" x14ac:dyDescent="0.25">
      <c r="B91" s="27" t="s">
        <v>274</v>
      </c>
      <c r="F91" s="25" t="s">
        <v>211</v>
      </c>
      <c r="G91" s="9" t="s">
        <v>87</v>
      </c>
      <c r="H91" s="7">
        <f>COUNTIF(H4:H89,"SW")+COUNTIF(H4:H89,"alle")</f>
        <v>0</v>
      </c>
      <c r="I91" s="7">
        <f t="shared" ref="I91:V91" si="0">COUNTIF(I4:I89,"SW")+COUNTIF(I4:I89,"alle")</f>
        <v>3</v>
      </c>
      <c r="J91" s="7">
        <f t="shared" si="0"/>
        <v>2</v>
      </c>
      <c r="K91" s="7">
        <f t="shared" si="0"/>
        <v>2</v>
      </c>
      <c r="L91" s="7">
        <f t="shared" si="0"/>
        <v>1</v>
      </c>
      <c r="M91" s="7">
        <f t="shared" si="0"/>
        <v>0</v>
      </c>
      <c r="N91" s="7">
        <f t="shared" si="0"/>
        <v>2</v>
      </c>
      <c r="O91" s="7">
        <f t="shared" si="0"/>
        <v>2</v>
      </c>
      <c r="P91" s="7">
        <f t="shared" si="0"/>
        <v>2</v>
      </c>
      <c r="Q91" s="7">
        <f t="shared" si="0"/>
        <v>1</v>
      </c>
      <c r="R91" s="7">
        <f t="shared" si="0"/>
        <v>1</v>
      </c>
      <c r="S91" s="7">
        <f t="shared" si="0"/>
        <v>1</v>
      </c>
      <c r="T91" s="7">
        <f t="shared" si="0"/>
        <v>1</v>
      </c>
      <c r="U91" s="7">
        <f t="shared" si="0"/>
        <v>0</v>
      </c>
      <c r="V91" s="7">
        <f t="shared" si="0"/>
        <v>0</v>
      </c>
    </row>
    <row r="92" spans="1:22" x14ac:dyDescent="0.25">
      <c r="B92" s="29" t="s">
        <v>273</v>
      </c>
      <c r="G92" s="9" t="s">
        <v>89</v>
      </c>
      <c r="H92" s="7">
        <f>COUNTIF(H4:H89,"MW")+COUNTIF(H4:H89,"alle")</f>
        <v>0</v>
      </c>
      <c r="I92" s="7">
        <f t="shared" ref="I92:V92" si="1">COUNTIF(I4:I89,"MW")+COUNTIF(I4:I89,"alle")</f>
        <v>3</v>
      </c>
      <c r="J92" s="7">
        <f t="shared" si="1"/>
        <v>2</v>
      </c>
      <c r="K92" s="7">
        <f t="shared" si="1"/>
        <v>1</v>
      </c>
      <c r="L92" s="7">
        <f t="shared" si="1"/>
        <v>1</v>
      </c>
      <c r="M92" s="7">
        <f t="shared" si="1"/>
        <v>0</v>
      </c>
      <c r="N92" s="7">
        <f t="shared" si="1"/>
        <v>2</v>
      </c>
      <c r="O92" s="7">
        <f t="shared" si="1"/>
        <v>3</v>
      </c>
      <c r="P92" s="7">
        <f t="shared" si="1"/>
        <v>1</v>
      </c>
      <c r="Q92" s="7">
        <f t="shared" si="1"/>
        <v>1</v>
      </c>
      <c r="R92" s="7">
        <f t="shared" si="1"/>
        <v>1</v>
      </c>
      <c r="S92" s="7">
        <f t="shared" si="1"/>
        <v>1</v>
      </c>
      <c r="T92" s="7">
        <f t="shared" si="1"/>
        <v>1</v>
      </c>
      <c r="U92" s="7">
        <f t="shared" si="1"/>
        <v>0</v>
      </c>
      <c r="V92" s="7">
        <f t="shared" si="1"/>
        <v>0</v>
      </c>
    </row>
    <row r="93" spans="1:22" x14ac:dyDescent="0.25">
      <c r="G93" s="9" t="s">
        <v>218</v>
      </c>
      <c r="H93" s="7">
        <f>COUNTIF(H4:H89,"JNK")+COUNTIF(H4:H89,"alle")</f>
        <v>0</v>
      </c>
      <c r="I93" s="7">
        <f t="shared" ref="I93:V93" si="2">COUNTIF(I4:I89,"JNK")+COUNTIF(I4:I89,"alle")</f>
        <v>3</v>
      </c>
      <c r="J93" s="7">
        <f t="shared" si="2"/>
        <v>1</v>
      </c>
      <c r="K93" s="7">
        <f t="shared" si="2"/>
        <v>2</v>
      </c>
      <c r="L93" s="7">
        <f t="shared" si="2"/>
        <v>2</v>
      </c>
      <c r="M93" s="7">
        <f t="shared" si="2"/>
        <v>2</v>
      </c>
      <c r="N93" s="7">
        <f t="shared" si="2"/>
        <v>2</v>
      </c>
      <c r="O93" s="7">
        <f t="shared" si="2"/>
        <v>2</v>
      </c>
      <c r="P93" s="7">
        <f t="shared" si="2"/>
        <v>2</v>
      </c>
      <c r="Q93" s="7">
        <f t="shared" si="2"/>
        <v>4</v>
      </c>
      <c r="R93" s="7">
        <f t="shared" si="2"/>
        <v>3</v>
      </c>
      <c r="S93" s="7">
        <f t="shared" si="2"/>
        <v>1</v>
      </c>
      <c r="T93" s="7">
        <f t="shared" si="2"/>
        <v>1</v>
      </c>
      <c r="U93" s="7">
        <f t="shared" si="2"/>
        <v>0</v>
      </c>
      <c r="V93" s="7">
        <f t="shared" si="2"/>
        <v>0</v>
      </c>
    </row>
    <row r="94" spans="1:22" x14ac:dyDescent="0.25">
      <c r="G94" s="9" t="s">
        <v>116</v>
      </c>
      <c r="H94" s="7">
        <f>COUNTIF(H4:H89,"PD")+COUNTIF(H4:H89,"alle")</f>
        <v>0</v>
      </c>
      <c r="I94" s="7">
        <f t="shared" ref="I94:V94" si="3">COUNTIF(I4:I89,"PD")+COUNTIF(I4:I89,"alle")</f>
        <v>3</v>
      </c>
      <c r="J94" s="7">
        <f t="shared" si="3"/>
        <v>1</v>
      </c>
      <c r="K94" s="7">
        <f t="shared" si="3"/>
        <v>0</v>
      </c>
      <c r="L94" s="7">
        <f t="shared" si="3"/>
        <v>0</v>
      </c>
      <c r="M94" s="7">
        <f t="shared" si="3"/>
        <v>1</v>
      </c>
      <c r="N94" s="7">
        <f t="shared" si="3"/>
        <v>3</v>
      </c>
      <c r="O94" s="7">
        <f t="shared" si="3"/>
        <v>3</v>
      </c>
      <c r="P94" s="7">
        <f t="shared" si="3"/>
        <v>1</v>
      </c>
      <c r="Q94" s="7">
        <f t="shared" si="3"/>
        <v>2</v>
      </c>
      <c r="R94" s="7">
        <f t="shared" si="3"/>
        <v>1</v>
      </c>
      <c r="S94" s="7">
        <f t="shared" si="3"/>
        <v>1</v>
      </c>
      <c r="T94" s="7">
        <f t="shared" si="3"/>
        <v>1</v>
      </c>
      <c r="U94" s="7">
        <f t="shared" si="3"/>
        <v>0</v>
      </c>
      <c r="V94" s="7">
        <f t="shared" si="3"/>
        <v>0</v>
      </c>
    </row>
    <row r="95" spans="1:22" x14ac:dyDescent="0.25">
      <c r="G95" s="9" t="s">
        <v>121</v>
      </c>
      <c r="H95" s="7">
        <f>COUNTIF(H4:H89,"MU")+COUNTIF(H4:H89,"alle")</f>
        <v>0</v>
      </c>
      <c r="I95" s="7">
        <f t="shared" ref="I95:V95" si="4">COUNTIF(I4:I89,"MU")+COUNTIF(I4:I89,"alle")</f>
        <v>3</v>
      </c>
      <c r="J95" s="7">
        <f t="shared" si="4"/>
        <v>1</v>
      </c>
      <c r="K95" s="7">
        <f t="shared" si="4"/>
        <v>1</v>
      </c>
      <c r="L95" s="7">
        <f t="shared" si="4"/>
        <v>0</v>
      </c>
      <c r="M95" s="7">
        <f t="shared" si="4"/>
        <v>0</v>
      </c>
      <c r="N95" s="7">
        <f t="shared" si="4"/>
        <v>1</v>
      </c>
      <c r="O95" s="7">
        <f t="shared" si="4"/>
        <v>2</v>
      </c>
      <c r="P95" s="7">
        <f t="shared" si="4"/>
        <v>2</v>
      </c>
      <c r="Q95" s="7">
        <f t="shared" si="4"/>
        <v>2</v>
      </c>
      <c r="R95" s="7">
        <f t="shared" si="4"/>
        <v>1</v>
      </c>
      <c r="S95" s="7">
        <f t="shared" si="4"/>
        <v>0</v>
      </c>
      <c r="T95" s="7">
        <f t="shared" si="4"/>
        <v>0</v>
      </c>
      <c r="U95" s="7">
        <f t="shared" si="4"/>
        <v>0</v>
      </c>
      <c r="V95" s="7">
        <f t="shared" si="4"/>
        <v>0</v>
      </c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18" sqref="C18"/>
    </sheetView>
  </sheetViews>
  <sheetFormatPr baseColWidth="10" defaultRowHeight="15" x14ac:dyDescent="0.25"/>
  <cols>
    <col min="1" max="1" width="4" customWidth="1"/>
    <col min="2" max="2" width="22.85546875" bestFit="1" customWidth="1"/>
    <col min="3" max="3" width="3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56.28515625" bestFit="1" customWidth="1"/>
  </cols>
  <sheetData>
    <row r="1" spans="1:12" ht="26.25" x14ac:dyDescent="0.4">
      <c r="A1" s="3" t="s">
        <v>6</v>
      </c>
    </row>
    <row r="2" spans="1:12" x14ac:dyDescent="0.25">
      <c r="A2" s="37" t="s">
        <v>7</v>
      </c>
      <c r="B2" s="37" t="s">
        <v>8</v>
      </c>
      <c r="C2" s="37" t="s">
        <v>9</v>
      </c>
      <c r="D2" s="40" t="s">
        <v>10</v>
      </c>
      <c r="E2" s="38" t="s">
        <v>13</v>
      </c>
      <c r="F2" s="39"/>
      <c r="G2" s="36" t="s">
        <v>14</v>
      </c>
      <c r="H2" s="40" t="s">
        <v>15</v>
      </c>
      <c r="I2" s="38" t="s">
        <v>16</v>
      </c>
      <c r="J2" s="39"/>
      <c r="K2" s="36" t="s">
        <v>17</v>
      </c>
      <c r="L2" s="37" t="s">
        <v>18</v>
      </c>
    </row>
    <row r="3" spans="1:12" x14ac:dyDescent="0.25">
      <c r="A3" s="37"/>
      <c r="B3" s="37"/>
      <c r="C3" s="37"/>
      <c r="D3" s="37"/>
      <c r="E3" s="4" t="s">
        <v>11</v>
      </c>
      <c r="F3" s="4" t="s">
        <v>12</v>
      </c>
      <c r="G3" s="37"/>
      <c r="H3" s="37"/>
      <c r="I3" s="4" t="s">
        <v>11</v>
      </c>
      <c r="J3" s="4" t="s">
        <v>12</v>
      </c>
      <c r="K3" s="37"/>
      <c r="L3" s="37"/>
    </row>
    <row r="4" spans="1:12" x14ac:dyDescent="0.25">
      <c r="A4" s="1">
        <v>1</v>
      </c>
      <c r="B4" s="1" t="s">
        <v>114</v>
      </c>
      <c r="C4" s="1" t="s">
        <v>209</v>
      </c>
      <c r="D4" s="1" t="s">
        <v>115</v>
      </c>
      <c r="E4" s="1" t="s">
        <v>116</v>
      </c>
      <c r="F4" s="1" t="s">
        <v>25</v>
      </c>
      <c r="G4" s="1" t="s">
        <v>116</v>
      </c>
      <c r="H4" s="1" t="s">
        <v>24</v>
      </c>
      <c r="I4" s="1" t="s">
        <v>116</v>
      </c>
      <c r="J4" s="1" t="s">
        <v>24</v>
      </c>
      <c r="K4" s="1" t="s">
        <v>117</v>
      </c>
      <c r="L4" s="1" t="s">
        <v>118</v>
      </c>
    </row>
    <row r="5" spans="1:12" x14ac:dyDescent="0.25">
      <c r="A5" s="1">
        <v>2</v>
      </c>
      <c r="B5" s="1" t="s">
        <v>119</v>
      </c>
      <c r="C5" s="1" t="s">
        <v>120</v>
      </c>
      <c r="D5" s="1" t="s">
        <v>207</v>
      </c>
      <c r="E5" s="1" t="s">
        <v>121</v>
      </c>
      <c r="F5" s="1" t="s">
        <v>26</v>
      </c>
      <c r="G5" s="1" t="s">
        <v>121</v>
      </c>
      <c r="H5" s="1" t="s">
        <v>27</v>
      </c>
      <c r="I5" s="1" t="s">
        <v>121</v>
      </c>
      <c r="J5" s="1" t="s">
        <v>28</v>
      </c>
      <c r="K5" s="1"/>
      <c r="L5" s="1" t="s">
        <v>122</v>
      </c>
    </row>
    <row r="6" spans="1:12" x14ac:dyDescent="0.25">
      <c r="A6" s="1">
        <v>3</v>
      </c>
      <c r="B6" s="1" t="s">
        <v>206</v>
      </c>
      <c r="C6" s="1" t="s">
        <v>210</v>
      </c>
      <c r="D6" s="1" t="s">
        <v>115</v>
      </c>
      <c r="E6" s="1" t="s">
        <v>90</v>
      </c>
      <c r="F6" s="1" t="s">
        <v>26</v>
      </c>
      <c r="G6" s="1" t="s">
        <v>90</v>
      </c>
      <c r="H6" s="1" t="s">
        <v>26</v>
      </c>
      <c r="I6" s="1" t="s">
        <v>90</v>
      </c>
      <c r="J6" s="1" t="s">
        <v>26</v>
      </c>
      <c r="K6" s="1" t="s">
        <v>117</v>
      </c>
      <c r="L6" s="1" t="s">
        <v>208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0" sqref="G20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25" bestFit="1" customWidth="1"/>
    <col min="5" max="5" width="21" bestFit="1" customWidth="1"/>
    <col min="6" max="6" width="14.7109375" bestFit="1" customWidth="1"/>
    <col min="7" max="7" width="85.140625" bestFit="1" customWidth="1"/>
  </cols>
  <sheetData>
    <row r="1" spans="1:7" ht="26.25" x14ac:dyDescent="0.4">
      <c r="A1" s="3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276</v>
      </c>
      <c r="E2" s="2" t="s">
        <v>277</v>
      </c>
      <c r="F2" s="2" t="s">
        <v>4</v>
      </c>
      <c r="G2" s="2" t="s">
        <v>5</v>
      </c>
    </row>
    <row r="3" spans="1:7" x14ac:dyDescent="0.25">
      <c r="A3" s="1">
        <v>1</v>
      </c>
      <c r="B3" s="1" t="s">
        <v>72</v>
      </c>
      <c r="C3" s="1" t="s">
        <v>85</v>
      </c>
      <c r="D3" s="13">
        <v>0.2</v>
      </c>
      <c r="E3" s="1" t="s">
        <v>115</v>
      </c>
      <c r="F3" s="1" t="s">
        <v>90</v>
      </c>
      <c r="G3" s="1" t="s">
        <v>73</v>
      </c>
    </row>
    <row r="4" spans="1:7" ht="30" x14ac:dyDescent="0.25">
      <c r="A4" s="1">
        <v>2</v>
      </c>
      <c r="B4" s="1" t="s">
        <v>84</v>
      </c>
      <c r="C4" s="1" t="s">
        <v>92</v>
      </c>
      <c r="D4" s="13">
        <v>0.5</v>
      </c>
      <c r="E4" s="1" t="s">
        <v>86</v>
      </c>
      <c r="F4" s="1" t="s">
        <v>87</v>
      </c>
      <c r="G4" s="18" t="s">
        <v>91</v>
      </c>
    </row>
    <row r="5" spans="1:7" ht="30" x14ac:dyDescent="0.25">
      <c r="A5" s="1">
        <v>3</v>
      </c>
      <c r="B5" s="1" t="s">
        <v>74</v>
      </c>
      <c r="C5" s="1" t="s">
        <v>88</v>
      </c>
      <c r="D5" s="13">
        <v>0.3</v>
      </c>
      <c r="E5" s="1" t="s">
        <v>86</v>
      </c>
      <c r="F5" s="1" t="s">
        <v>89</v>
      </c>
      <c r="G5" s="18" t="s">
        <v>111</v>
      </c>
    </row>
    <row r="6" spans="1:7" x14ac:dyDescent="0.25">
      <c r="A6" s="1">
        <v>4</v>
      </c>
      <c r="B6" s="1" t="s">
        <v>78</v>
      </c>
      <c r="C6" s="1" t="s">
        <v>93</v>
      </c>
      <c r="D6" s="13">
        <v>0.25</v>
      </c>
      <c r="E6" s="1" t="s">
        <v>94</v>
      </c>
      <c r="F6" s="1" t="s">
        <v>90</v>
      </c>
      <c r="G6" s="1" t="s">
        <v>95</v>
      </c>
    </row>
    <row r="7" spans="1:7" x14ac:dyDescent="0.25">
      <c r="A7" s="1">
        <v>5</v>
      </c>
      <c r="B7" s="1" t="s">
        <v>75</v>
      </c>
      <c r="C7" s="1" t="s">
        <v>97</v>
      </c>
      <c r="D7" s="13">
        <v>0.5</v>
      </c>
      <c r="E7" s="1" t="s">
        <v>86</v>
      </c>
      <c r="F7" s="1" t="s">
        <v>90</v>
      </c>
      <c r="G7" s="1" t="s">
        <v>96</v>
      </c>
    </row>
    <row r="8" spans="1:7" x14ac:dyDescent="0.25">
      <c r="A8" s="1">
        <v>6</v>
      </c>
      <c r="B8" s="1" t="s">
        <v>278</v>
      </c>
      <c r="C8" s="1" t="s">
        <v>98</v>
      </c>
      <c r="D8" s="13">
        <v>0.5</v>
      </c>
      <c r="E8" s="1" t="s">
        <v>86</v>
      </c>
      <c r="F8" s="1" t="s">
        <v>90</v>
      </c>
      <c r="G8" s="1" t="s">
        <v>96</v>
      </c>
    </row>
    <row r="9" spans="1:7" x14ac:dyDescent="0.25">
      <c r="A9" s="1">
        <v>7</v>
      </c>
      <c r="B9" s="1" t="s">
        <v>76</v>
      </c>
      <c r="C9" s="1" t="s">
        <v>99</v>
      </c>
      <c r="D9" s="13">
        <v>0.25</v>
      </c>
      <c r="E9" s="1" t="s">
        <v>94</v>
      </c>
      <c r="F9" s="1" t="s">
        <v>90</v>
      </c>
      <c r="G9" s="1" t="s">
        <v>100</v>
      </c>
    </row>
    <row r="10" spans="1:7" x14ac:dyDescent="0.25">
      <c r="A10" s="1">
        <v>8</v>
      </c>
      <c r="B10" s="1" t="s">
        <v>77</v>
      </c>
      <c r="C10" s="1" t="s">
        <v>102</v>
      </c>
      <c r="D10" s="13">
        <v>0.3</v>
      </c>
      <c r="E10" s="1" t="s">
        <v>86</v>
      </c>
      <c r="F10" s="1" t="s">
        <v>103</v>
      </c>
      <c r="G10" s="1" t="s">
        <v>101</v>
      </c>
    </row>
    <row r="11" spans="1:7" x14ac:dyDescent="0.25">
      <c r="A11" s="1">
        <v>9</v>
      </c>
      <c r="B11" s="1" t="s">
        <v>104</v>
      </c>
      <c r="C11" s="1" t="s">
        <v>106</v>
      </c>
      <c r="D11" s="13">
        <v>0.2</v>
      </c>
      <c r="E11" s="1" t="s">
        <v>94</v>
      </c>
      <c r="F11" s="1" t="s">
        <v>90</v>
      </c>
      <c r="G11" s="1" t="s">
        <v>105</v>
      </c>
    </row>
    <row r="12" spans="1:7" x14ac:dyDescent="0.25">
      <c r="A12" s="1">
        <v>10</v>
      </c>
      <c r="B12" s="1" t="s">
        <v>79</v>
      </c>
      <c r="C12" s="1" t="s">
        <v>106</v>
      </c>
      <c r="D12" s="13">
        <v>0.15</v>
      </c>
      <c r="E12" s="1" t="s">
        <v>107</v>
      </c>
      <c r="F12" s="1" t="s">
        <v>90</v>
      </c>
      <c r="G12" s="1" t="s">
        <v>108</v>
      </c>
    </row>
    <row r="13" spans="1:7" x14ac:dyDescent="0.25">
      <c r="A13" s="1">
        <v>11</v>
      </c>
      <c r="B13" s="1" t="s">
        <v>80</v>
      </c>
      <c r="C13" s="1" t="s">
        <v>109</v>
      </c>
      <c r="D13" s="13">
        <v>0.05</v>
      </c>
      <c r="E13" s="1" t="s">
        <v>107</v>
      </c>
      <c r="F13" s="1" t="s">
        <v>90</v>
      </c>
      <c r="G13" s="1" t="s">
        <v>110</v>
      </c>
    </row>
    <row r="14" spans="1:7" x14ac:dyDescent="0.25">
      <c r="A14" s="1">
        <v>12</v>
      </c>
      <c r="B14" s="1" t="s">
        <v>81</v>
      </c>
      <c r="C14" s="1" t="s">
        <v>106</v>
      </c>
      <c r="D14" s="13">
        <v>0.1</v>
      </c>
      <c r="E14" s="1" t="s">
        <v>107</v>
      </c>
      <c r="F14" s="1" t="s">
        <v>90</v>
      </c>
      <c r="G14" s="1" t="s">
        <v>275</v>
      </c>
    </row>
    <row r="15" spans="1:7" x14ac:dyDescent="0.25">
      <c r="A15" s="1">
        <v>13</v>
      </c>
      <c r="B15" s="1" t="s">
        <v>82</v>
      </c>
      <c r="C15" s="1" t="s">
        <v>109</v>
      </c>
      <c r="D15" s="13">
        <v>0.15</v>
      </c>
      <c r="E15" s="1" t="s">
        <v>107</v>
      </c>
      <c r="F15" s="1" t="s">
        <v>90</v>
      </c>
      <c r="G15" s="1" t="s">
        <v>112</v>
      </c>
    </row>
    <row r="16" spans="1:7" x14ac:dyDescent="0.25">
      <c r="A16" s="1">
        <v>14</v>
      </c>
      <c r="B16" s="1" t="s">
        <v>83</v>
      </c>
      <c r="C16" s="1" t="s">
        <v>106</v>
      </c>
      <c r="D16" s="13">
        <v>0.05</v>
      </c>
      <c r="E16" s="1" t="s">
        <v>107</v>
      </c>
      <c r="F16" s="1" t="s">
        <v>90</v>
      </c>
      <c r="G16" s="1" t="s">
        <v>113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2014-12-04T11:18:54Z</dcterms:modified>
</cp:coreProperties>
</file>