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600" windowWidth="28800" windowHeight="11385" activeTab="5"/>
  </bookViews>
  <sheets>
    <sheet name="Mon, July 11, 2022" sheetId="1" r:id="rId1"/>
    <sheet name="Tue, July 12, 2022" sheetId="2" r:id="rId2"/>
    <sheet name="Wed, July 13, 2022" sheetId="3" r:id="rId3"/>
    <sheet name="Thu, July 14, 2022" sheetId="4" r:id="rId4"/>
    <sheet name="Fri, July 15, 2022" sheetId="5" r:id="rId5"/>
    <sheet name="Week 28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S7" i="6"/>
  <c r="S8" i="6"/>
  <c r="S9" i="6"/>
  <c r="S10" i="6"/>
  <c r="S11" i="6"/>
  <c r="S12" i="6"/>
  <c r="S13" i="6"/>
  <c r="S15" i="6"/>
  <c r="S16" i="6"/>
  <c r="S17" i="6"/>
  <c r="S18" i="6"/>
  <c r="S19" i="6"/>
  <c r="S20" i="6"/>
  <c r="S21" i="6"/>
  <c r="S22" i="6"/>
  <c r="S23" i="6"/>
  <c r="S24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S7" i="4"/>
  <c r="T7" i="4" s="1"/>
  <c r="S8" i="4"/>
  <c r="S9" i="4"/>
  <c r="T5" i="4" s="1"/>
  <c r="S10" i="4"/>
  <c r="T6" i="4" s="1"/>
  <c r="S11" i="4"/>
  <c r="S12" i="4"/>
  <c r="S13" i="4"/>
  <c r="S15" i="4"/>
  <c r="S16" i="4"/>
  <c r="S17" i="4"/>
  <c r="S18" i="4"/>
  <c r="S19" i="4"/>
  <c r="S20" i="4"/>
  <c r="S2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3" i="3"/>
  <c r="S7" i="3"/>
  <c r="S9" i="3"/>
  <c r="S10" i="3"/>
  <c r="S11" i="3"/>
  <c r="S12" i="3"/>
  <c r="S13" i="3"/>
  <c r="S14" i="3"/>
  <c r="S15" i="3"/>
  <c r="S16" i="3"/>
  <c r="S17" i="3"/>
  <c r="S18" i="3"/>
  <c r="S19" i="3"/>
  <c r="S2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T12" i="4" l="1"/>
  <c r="T17" i="4"/>
  <c r="T22" i="4"/>
  <c r="T16" i="4"/>
  <c r="T10" i="4"/>
  <c r="T4" i="4"/>
  <c r="T11" i="4"/>
  <c r="T21" i="4"/>
  <c r="T15" i="4"/>
  <c r="T9" i="4"/>
  <c r="T3" i="4"/>
  <c r="T18" i="4"/>
  <c r="T23" i="4"/>
  <c r="T2" i="4"/>
  <c r="T20" i="4"/>
  <c r="T14" i="4"/>
  <c r="T8" i="4"/>
  <c r="T24" i="4"/>
  <c r="T25" i="4"/>
  <c r="T19" i="4"/>
  <c r="T13" i="4"/>
  <c r="T20" i="6"/>
  <c r="R3" i="6"/>
  <c r="R25" i="6"/>
  <c r="R19" i="6"/>
  <c r="R13" i="6"/>
  <c r="R7" i="6"/>
  <c r="R24" i="6"/>
  <c r="R18" i="6"/>
  <c r="R12" i="6"/>
  <c r="R6" i="6"/>
  <c r="R23" i="6"/>
  <c r="R17" i="6"/>
  <c r="R11" i="6"/>
  <c r="R5" i="6"/>
  <c r="R2" i="6"/>
  <c r="R14" i="6"/>
  <c r="R22" i="6"/>
  <c r="R16" i="6"/>
  <c r="R10" i="6"/>
  <c r="R4" i="6"/>
  <c r="R20" i="6"/>
  <c r="R8" i="6"/>
  <c r="R21" i="6"/>
  <c r="R15" i="6"/>
  <c r="R9" i="6"/>
  <c r="T3" i="6"/>
  <c r="T8" i="6"/>
  <c r="T25" i="6"/>
  <c r="T19" i="6"/>
  <c r="T13" i="6"/>
  <c r="T7" i="6"/>
  <c r="T14" i="6"/>
  <c r="T24" i="6"/>
  <c r="T18" i="6"/>
  <c r="T12" i="6"/>
  <c r="T6" i="6"/>
  <c r="T2" i="6"/>
  <c r="T23" i="6"/>
  <c r="T17" i="6"/>
  <c r="T11" i="6"/>
  <c r="T5" i="6"/>
  <c r="T22" i="6"/>
  <c r="T16" i="6"/>
  <c r="T10" i="6"/>
  <c r="T4" i="6"/>
  <c r="T21" i="6"/>
  <c r="T15" i="6"/>
  <c r="T9" i="6"/>
</calcChain>
</file>

<file path=xl/sharedStrings.xml><?xml version="1.0" encoding="utf-8"?>
<sst xmlns="http://schemas.openxmlformats.org/spreadsheetml/2006/main" count="1442" uniqueCount="363">
  <si>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</si>
  <si>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</si>
  <si>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</si>
  <si>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</si>
  <si>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</si>
  <si>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</si>
  <si>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</si>
  <si>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</si>
  <si>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</si>
  <si>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</si>
  <si>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</si>
  <si>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</si>
  <si>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7/11</t>
  </si>
  <si>
    <t>PU</t>
  </si>
  <si>
    <t>AL28518</t>
  </si>
  <si>
    <t>DONNELY</t>
  </si>
  <si>
    <t>936LLC</t>
  </si>
  <si>
    <t>A186574</t>
  </si>
  <si>
    <t>GED</t>
  </si>
  <si>
    <t>NCR</t>
  </si>
  <si>
    <t>AK65645</t>
  </si>
  <si>
    <t>LAB</t>
  </si>
  <si>
    <t>TRINITY</t>
  </si>
  <si>
    <t>BEST</t>
  </si>
  <si>
    <t>E343374</t>
  </si>
  <si>
    <t>GTM</t>
  </si>
  <si>
    <t>E343373</t>
  </si>
  <si>
    <t>48151PT</t>
  </si>
  <si>
    <t>THE DOCTOR</t>
  </si>
  <si>
    <t>ASHLEY</t>
  </si>
  <si>
    <t>AM49013</t>
  </si>
  <si>
    <t>LA TORTILLERIA</t>
  </si>
  <si>
    <t>DUD SMITH</t>
  </si>
  <si>
    <t>DATS</t>
  </si>
  <si>
    <t>E322155</t>
  </si>
  <si>
    <t>E623920</t>
  </si>
  <si>
    <t>AM18421</t>
  </si>
  <si>
    <t>DOUBLE J</t>
  </si>
  <si>
    <t>P381407</t>
  </si>
  <si>
    <t>USA</t>
  </si>
  <si>
    <t>258326C</t>
  </si>
  <si>
    <t>FOX</t>
  </si>
  <si>
    <t>E283410</t>
  </si>
  <si>
    <t>SNR</t>
  </si>
  <si>
    <t>AK64645</t>
  </si>
  <si>
    <t>PT208P3</t>
  </si>
  <si>
    <t>QA34MU</t>
  </si>
  <si>
    <t>JCI</t>
  </si>
  <si>
    <t>P72034</t>
  </si>
  <si>
    <t>IG</t>
  </si>
  <si>
    <t>BA13041</t>
  </si>
  <si>
    <t>SP124CLP</t>
  </si>
  <si>
    <t>AT</t>
  </si>
  <si>
    <t>AD19807</t>
  </si>
  <si>
    <t>FALLAS</t>
  </si>
  <si>
    <t>ZETA</t>
  </si>
  <si>
    <t>V9474Z</t>
  </si>
  <si>
    <t>SALMOND</t>
  </si>
  <si>
    <t>E451882</t>
  </si>
  <si>
    <t>U537519</t>
  </si>
  <si>
    <t>RTI</t>
  </si>
  <si>
    <t>VIA</t>
  </si>
  <si>
    <t>TAPS</t>
  </si>
  <si>
    <t>P2221L</t>
  </si>
  <si>
    <t>SNS</t>
  </si>
  <si>
    <t>246541A</t>
  </si>
  <si>
    <t>H &amp; R</t>
  </si>
  <si>
    <t>W7891L</t>
  </si>
  <si>
    <t>MBX</t>
  </si>
  <si>
    <t>E343372</t>
  </si>
  <si>
    <t>E623925</t>
  </si>
  <si>
    <t>E623921</t>
  </si>
  <si>
    <t>V7423F</t>
  </si>
  <si>
    <t>TITANIUM</t>
  </si>
  <si>
    <t>PT200821</t>
  </si>
  <si>
    <t>HULL</t>
  </si>
  <si>
    <t>77 FREIGHT</t>
  </si>
  <si>
    <t>DA14637</t>
  </si>
  <si>
    <t>MCPEEK</t>
  </si>
  <si>
    <t>P292103</t>
  </si>
  <si>
    <t>ANAVI</t>
  </si>
  <si>
    <t>E451881</t>
  </si>
  <si>
    <t>871L3VZ</t>
  </si>
  <si>
    <t>AM82759</t>
  </si>
  <si>
    <t>SUB</t>
  </si>
  <si>
    <t>BARNES</t>
  </si>
  <si>
    <t>D379842</t>
  </si>
  <si>
    <t>DSL</t>
  </si>
  <si>
    <t>W3689N</t>
  </si>
  <si>
    <t>PLH</t>
  </si>
  <si>
    <t>CARACAS</t>
  </si>
  <si>
    <t>LOGISTIC CENTRAL</t>
  </si>
  <si>
    <t>U733398</t>
  </si>
  <si>
    <t>PVG</t>
  </si>
  <si>
    <t>N6346E</t>
  </si>
  <si>
    <t>W8781J</t>
  </si>
  <si>
    <t>D359816</t>
  </si>
  <si>
    <t>RG0483K</t>
  </si>
  <si>
    <t>GROWFIELD</t>
  </si>
  <si>
    <t>126344T</t>
  </si>
  <si>
    <t>57348R</t>
  </si>
  <si>
    <t>PRO LOGISTICS</t>
  </si>
  <si>
    <t>E623929</t>
  </si>
  <si>
    <t>P900777</t>
  </si>
  <si>
    <t>CARAVAN</t>
  </si>
  <si>
    <t>428268Z</t>
  </si>
  <si>
    <t>GO FRESH</t>
  </si>
  <si>
    <t>W3697N</t>
  </si>
  <si>
    <t>P6223K</t>
  </si>
  <si>
    <t>FALCON</t>
  </si>
  <si>
    <t>SP7998PP</t>
  </si>
  <si>
    <t>SP646HLW</t>
  </si>
  <si>
    <t>7/12</t>
  </si>
  <si>
    <t>CJ94808</t>
  </si>
  <si>
    <t>SP276HFG</t>
  </si>
  <si>
    <t>MENKE</t>
  </si>
  <si>
    <t>ROAD WIZARD</t>
  </si>
  <si>
    <t>GEE</t>
  </si>
  <si>
    <t>CONTAINER</t>
  </si>
  <si>
    <t>MSMU6048224</t>
  </si>
  <si>
    <t>CPG</t>
  </si>
  <si>
    <t>P584306</t>
  </si>
  <si>
    <t>TRQ9352</t>
  </si>
  <si>
    <t>GRIESER</t>
  </si>
  <si>
    <t>31K8XK</t>
  </si>
  <si>
    <t>261470T</t>
  </si>
  <si>
    <t>EMB</t>
  </si>
  <si>
    <t>U826474</t>
  </si>
  <si>
    <t>GRIEF</t>
  </si>
  <si>
    <t>R8094J</t>
  </si>
  <si>
    <t>SETHI</t>
  </si>
  <si>
    <t>XNA6545</t>
  </si>
  <si>
    <t>ELITE</t>
  </si>
  <si>
    <t>BMK</t>
  </si>
  <si>
    <t>E623923</t>
  </si>
  <si>
    <t>SEGU6227011</t>
  </si>
  <si>
    <t>M7878X</t>
  </si>
  <si>
    <t>57K7AB</t>
  </si>
  <si>
    <t>46F0DX</t>
  </si>
  <si>
    <t>WBN121</t>
  </si>
  <si>
    <t>POPE</t>
  </si>
  <si>
    <t>TPV8190</t>
  </si>
  <si>
    <t>E623922</t>
  </si>
  <si>
    <t>W EXPRESS</t>
  </si>
  <si>
    <t>E322157</t>
  </si>
  <si>
    <t>S5769Z</t>
  </si>
  <si>
    <t>4TT9439</t>
  </si>
  <si>
    <t>LOGITRANS</t>
  </si>
  <si>
    <t>SCHILLER</t>
  </si>
  <si>
    <t>FEDEX</t>
  </si>
  <si>
    <t>E623928</t>
  </si>
  <si>
    <t>264203B</t>
  </si>
  <si>
    <t>APAURUS</t>
  </si>
  <si>
    <t>54127B</t>
  </si>
  <si>
    <t>BMOU6543748</t>
  </si>
  <si>
    <t>TCNU1588300</t>
  </si>
  <si>
    <t>VALNAZ</t>
  </si>
  <si>
    <t>E283411</t>
  </si>
  <si>
    <t>P862836</t>
  </si>
  <si>
    <t>JB HUNT</t>
  </si>
  <si>
    <t>E283412</t>
  </si>
  <si>
    <t>E623926</t>
  </si>
  <si>
    <t>V9242J</t>
  </si>
  <si>
    <t>XTREME</t>
  </si>
  <si>
    <t>V7502L</t>
  </si>
  <si>
    <t>D174823</t>
  </si>
  <si>
    <t>42221LO</t>
  </si>
  <si>
    <t>TRQ1376</t>
  </si>
  <si>
    <t>MAP</t>
  </si>
  <si>
    <t>MOOV</t>
  </si>
  <si>
    <t>V5750T</t>
  </si>
  <si>
    <t>P853513</t>
  </si>
  <si>
    <t>7/13</t>
  </si>
  <si>
    <t>TRINTIY</t>
  </si>
  <si>
    <t>T9883B</t>
  </si>
  <si>
    <t>BSD</t>
  </si>
  <si>
    <t>45H2026</t>
  </si>
  <si>
    <t>WGI</t>
  </si>
  <si>
    <t>RJ8180X</t>
  </si>
  <si>
    <t>SLB</t>
  </si>
  <si>
    <t>CXDU2060993</t>
  </si>
  <si>
    <t>P247DG4</t>
  </si>
  <si>
    <t>ALEMAN</t>
  </si>
  <si>
    <t>AM44946</t>
  </si>
  <si>
    <t>SP84AAA</t>
  </si>
  <si>
    <t>DCI</t>
  </si>
  <si>
    <t>244694E</t>
  </si>
  <si>
    <t>IDEAL</t>
  </si>
  <si>
    <t>45E6661</t>
  </si>
  <si>
    <t>PTI41470</t>
  </si>
  <si>
    <t>SRD</t>
  </si>
  <si>
    <t>NIRAM</t>
  </si>
  <si>
    <t>FTAK</t>
  </si>
  <si>
    <t>140AB955</t>
  </si>
  <si>
    <t>DND</t>
  </si>
  <si>
    <t>4UK9359</t>
  </si>
  <si>
    <t>GMOVE</t>
  </si>
  <si>
    <t>A137546</t>
  </si>
  <si>
    <t>ACT</t>
  </si>
  <si>
    <t>P785468</t>
  </si>
  <si>
    <t>G24</t>
  </si>
  <si>
    <t>SCWARTZ</t>
  </si>
  <si>
    <t>V1031P</t>
  </si>
  <si>
    <t>MR FLATBEDS</t>
  </si>
  <si>
    <t>V4389M</t>
  </si>
  <si>
    <t>R9862T</t>
  </si>
  <si>
    <t>362373Z</t>
  </si>
  <si>
    <t>GT EXPRESS</t>
  </si>
  <si>
    <t>U692323</t>
  </si>
  <si>
    <t>W BROWING</t>
  </si>
  <si>
    <t>GT</t>
  </si>
  <si>
    <t>269242E</t>
  </si>
  <si>
    <t>GTS</t>
  </si>
  <si>
    <t>MEDU4897419</t>
  </si>
  <si>
    <t>V34890</t>
  </si>
  <si>
    <t>TCLU9847951</t>
  </si>
  <si>
    <t>2922GJ</t>
  </si>
  <si>
    <t>RAPID</t>
  </si>
  <si>
    <t>SLR</t>
  </si>
  <si>
    <t>VA INTERNATIONAL</t>
  </si>
  <si>
    <t>27429F</t>
  </si>
  <si>
    <t>MLDVA</t>
  </si>
  <si>
    <t>090154T</t>
  </si>
  <si>
    <t>BROWN</t>
  </si>
  <si>
    <t>HARTT</t>
  </si>
  <si>
    <t>AM83371</t>
  </si>
  <si>
    <t>ELEVEN</t>
  </si>
  <si>
    <t>WIDER</t>
  </si>
  <si>
    <t>7/14</t>
  </si>
  <si>
    <t>LE25.0C</t>
  </si>
  <si>
    <t>ROBER BEARD</t>
  </si>
  <si>
    <t>AF41720</t>
  </si>
  <si>
    <t>CAROLINA TRAN</t>
  </si>
  <si>
    <t>GEE STOCKSTILL</t>
  </si>
  <si>
    <t>073811A</t>
  </si>
  <si>
    <t>9087KQ</t>
  </si>
  <si>
    <t>TCNU2703712</t>
  </si>
  <si>
    <t>UFI</t>
  </si>
  <si>
    <t>132919A</t>
  </si>
  <si>
    <t>FFAU1144160</t>
  </si>
  <si>
    <t>MP FREIGHT</t>
  </si>
  <si>
    <t>E3221558</t>
  </si>
  <si>
    <t>233687T</t>
  </si>
  <si>
    <t>AMASON</t>
  </si>
  <si>
    <t>8/4436894</t>
  </si>
  <si>
    <t>P842289</t>
  </si>
  <si>
    <t>8/4439417</t>
  </si>
  <si>
    <t>87K2AM</t>
  </si>
  <si>
    <t>MILD CONT</t>
  </si>
  <si>
    <t>MAX POER</t>
  </si>
  <si>
    <t>AL47222</t>
  </si>
  <si>
    <t>ALA TRUCK</t>
  </si>
  <si>
    <t>E451879</t>
  </si>
  <si>
    <t>117908A</t>
  </si>
  <si>
    <t>PT24300</t>
  </si>
  <si>
    <t>ECM</t>
  </si>
  <si>
    <t>JETS</t>
  </si>
  <si>
    <t>MARIDUM</t>
  </si>
  <si>
    <t>BLUEGRASS</t>
  </si>
  <si>
    <t>SE78959</t>
  </si>
  <si>
    <t>DAG05</t>
  </si>
  <si>
    <t>W8989l</t>
  </si>
  <si>
    <t>SAGE</t>
  </si>
  <si>
    <t>D980770</t>
  </si>
  <si>
    <t>263197B</t>
  </si>
  <si>
    <t>KINA</t>
  </si>
  <si>
    <t>PREAFA</t>
  </si>
  <si>
    <t>AH13317</t>
  </si>
  <si>
    <t>JNJ</t>
  </si>
  <si>
    <t>458329Z</t>
  </si>
  <si>
    <t>S5237X</t>
  </si>
  <si>
    <t>KEEP</t>
  </si>
  <si>
    <t>XXII</t>
  </si>
  <si>
    <t>TZE81V</t>
  </si>
  <si>
    <t>ASLV</t>
  </si>
  <si>
    <t>P707035</t>
  </si>
  <si>
    <t>CRUM</t>
  </si>
  <si>
    <t>MEDU8884678</t>
  </si>
  <si>
    <t>QA32GT</t>
  </si>
  <si>
    <t>3M FREIGHT</t>
  </si>
  <si>
    <t>MSMU7881343</t>
  </si>
  <si>
    <t>TU56030</t>
  </si>
  <si>
    <t>ASI</t>
  </si>
  <si>
    <t>D &amp; D</t>
  </si>
  <si>
    <t>TU56028</t>
  </si>
  <si>
    <t>AF</t>
  </si>
  <si>
    <t>PARROT</t>
  </si>
  <si>
    <t>E283391</t>
  </si>
  <si>
    <t>CB9611</t>
  </si>
  <si>
    <t>NEW WAY</t>
  </si>
  <si>
    <t>AM47650</t>
  </si>
  <si>
    <t>RADIO</t>
  </si>
  <si>
    <t>SP974CJG</t>
  </si>
  <si>
    <t>AH42502</t>
  </si>
  <si>
    <t>HKSH</t>
  </si>
  <si>
    <t>SP967KOJ</t>
  </si>
  <si>
    <t>SP271HDV</t>
  </si>
  <si>
    <t>.</t>
  </si>
  <si>
    <t>7/15</t>
  </si>
  <si>
    <t>U848717</t>
  </si>
  <si>
    <t>EGO</t>
  </si>
  <si>
    <t>MSDU45008827</t>
  </si>
  <si>
    <t>WKL747</t>
  </si>
  <si>
    <t>TROXELL</t>
  </si>
  <si>
    <t>CAIU7588011</t>
  </si>
  <si>
    <t>89UK9H</t>
  </si>
  <si>
    <t>TRANSCASA</t>
  </si>
  <si>
    <t>41UD7K</t>
  </si>
  <si>
    <t>085C645</t>
  </si>
  <si>
    <t>W623923</t>
  </si>
  <si>
    <t>P508417</t>
  </si>
  <si>
    <t>SUNBELT</t>
  </si>
  <si>
    <t>COACH</t>
  </si>
  <si>
    <t>262864F</t>
  </si>
  <si>
    <t>DRON INC</t>
  </si>
  <si>
    <t>77615T</t>
  </si>
  <si>
    <t>8391STV</t>
  </si>
  <si>
    <t>MONSON</t>
  </si>
  <si>
    <t>E451880</t>
  </si>
  <si>
    <t>P57DHBK</t>
  </si>
  <si>
    <t>GSI</t>
  </si>
  <si>
    <t>CAIU4879667</t>
  </si>
  <si>
    <t>77047T</t>
  </si>
  <si>
    <t>MSDU5888229</t>
  </si>
  <si>
    <t>DAV</t>
  </si>
  <si>
    <t>AX1966</t>
  </si>
  <si>
    <t>JL ROTHROCK</t>
  </si>
  <si>
    <t>TSE2940</t>
  </si>
  <si>
    <t>GIVE 2 GET</t>
  </si>
  <si>
    <t>ALEMNA</t>
  </si>
  <si>
    <t>AL86574</t>
  </si>
  <si>
    <t>DON &amp; SONS</t>
  </si>
  <si>
    <t>W343374</t>
  </si>
  <si>
    <t>E034838</t>
  </si>
  <si>
    <t>CENTURY</t>
  </si>
  <si>
    <t>254225D</t>
  </si>
  <si>
    <t>XPRESS</t>
  </si>
  <si>
    <t>E283392</t>
  </si>
  <si>
    <t>ELITE GTM</t>
  </si>
  <si>
    <t>AK31625</t>
  </si>
  <si>
    <t>HELP US</t>
  </si>
  <si>
    <t>BSL</t>
  </si>
  <si>
    <t>237474B</t>
  </si>
  <si>
    <t>MIGWAY</t>
  </si>
  <si>
    <t>22UF9M,</t>
  </si>
  <si>
    <t>255512C</t>
  </si>
  <si>
    <t>MCLEOD</t>
  </si>
  <si>
    <t>DNC</t>
  </si>
  <si>
    <t>TRU4292</t>
  </si>
  <si>
    <t>ASA</t>
  </si>
  <si>
    <t>T6463M</t>
  </si>
  <si>
    <t>SP217WRW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</si>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</sst>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11" fontId="3" fillId="0" borderId="5" xfId="0" applyNumberFormat="1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5" borderId="5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3" fillId="3" borderId="6" xfId="0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5" borderId="6" xfId="0" applyNumberFormat="1" applyFont="1" applyFill="1" applyBorder="1" applyAlignment="1">
      <alignment horizontal="center"/>
    </xf>
    <xf numFmtId="46" fontId="3" fillId="5" borderId="5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S32" sqref="S3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352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352</v>
      </c>
      <c r="N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</row>
    <row r="2" spans="1:20" x14ac:dyDescent="0.25">
      <c r="A2" s="9" t="s">
        <v>12</v>
      </c>
      <c r="B2" s="10" t="s">
        <v>13</v>
      </c>
      <c r="C2" s="44">
        <v>0.21249999999999999</v>
      </c>
      <c r="D2" s="45">
        <v>0.24583333333333335</v>
      </c>
      <c r="E2" s="11">
        <v>84428292</v>
      </c>
      <c r="F2" s="11"/>
      <c r="G2" s="11" t="s">
        <v>14</v>
      </c>
      <c r="H2" s="12">
        <v>34900</v>
      </c>
      <c r="I2" s="13">
        <v>78160</v>
      </c>
      <c r="J2" s="12" t="s">
        <v>15</v>
      </c>
      <c r="K2" s="13">
        <v>11488650</v>
      </c>
      <c r="L2" s="14"/>
      <c r="M2" s="47">
        <f>D2-C2</f>
        <v>3.3333333333333354E-2</v>
      </c>
      <c r="N2">
        <f>HOUR(C2)</f>
        <v>5</v>
      </c>
      <c r="P2">
        <v>0</v>
      </c>
      <c r="Q2">
        <f>COUNTIF(N:N, "0")</f>
        <v>0</v>
      </c>
      <c r="R2">
        <f>AVERAGE($Q$2:$Q$25)</f>
        <v>3.625</v>
      </c>
      <c r="S2" s="49">
        <v>0</v>
      </c>
      <c r="T2" s="48">
        <f>AVERAGEIF($S$2:$S$25, "&lt;&gt; 0")</f>
        <v>0.24811429615705927</v>
      </c>
    </row>
    <row r="3" spans="1:20" x14ac:dyDescent="0.25">
      <c r="A3" s="9"/>
      <c r="B3" s="10"/>
      <c r="C3" s="44">
        <v>0.21458333333333335</v>
      </c>
      <c r="D3" s="45">
        <v>0.25138888888888888</v>
      </c>
      <c r="E3" s="11">
        <v>84423113</v>
      </c>
      <c r="F3" s="11"/>
      <c r="G3" s="11">
        <v>3141817</v>
      </c>
      <c r="H3" s="12">
        <v>31840</v>
      </c>
      <c r="I3" s="13">
        <v>76040</v>
      </c>
      <c r="J3" s="12" t="s">
        <v>16</v>
      </c>
      <c r="K3" s="13">
        <v>11488675</v>
      </c>
      <c r="L3" s="14"/>
      <c r="M3" s="47">
        <f t="shared" ref="M3:M66" si="0">D3-C3</f>
        <v>3.6805555555555536E-2</v>
      </c>
      <c r="N3">
        <f t="shared" ref="N3:N66" si="1">HOUR(C3)</f>
        <v>5</v>
      </c>
      <c r="P3">
        <v>1</v>
      </c>
      <c r="Q3">
        <f>COUNTIF(N:N, "1")</f>
        <v>1</v>
      </c>
      <c r="R3">
        <f t="shared" ref="R3:R25" si="2">AVERAGE($Q$2:$Q$25)</f>
        <v>3.625</v>
      </c>
      <c r="S3" s="49">
        <f t="shared" ref="S3:S25" si="3">AVERAGEIF(N:N,P3,M:M)</f>
        <v>0.68333333333333335</v>
      </c>
      <c r="T3" s="48">
        <f t="shared" ref="T3:T25" si="4">AVERAGEIF($S$2:$S$25, "&lt;&gt; 0")</f>
        <v>0.24811429615705927</v>
      </c>
    </row>
    <row r="4" spans="1:20" x14ac:dyDescent="0.25">
      <c r="A4" s="9"/>
      <c r="B4" s="10"/>
      <c r="C4" s="44">
        <v>0.22500000000000001</v>
      </c>
      <c r="D4" s="45">
        <v>0.27430555555555552</v>
      </c>
      <c r="E4" s="11">
        <v>84430872</v>
      </c>
      <c r="F4" s="11"/>
      <c r="G4" s="11" t="s">
        <v>17</v>
      </c>
      <c r="H4" s="12">
        <v>30880</v>
      </c>
      <c r="I4" s="13">
        <v>75060</v>
      </c>
      <c r="J4" s="12" t="s">
        <v>15</v>
      </c>
      <c r="K4" s="13">
        <v>11488727</v>
      </c>
      <c r="L4" s="14"/>
      <c r="M4" s="47">
        <f t="shared" si="0"/>
        <v>4.9305555555555519E-2</v>
      </c>
      <c r="N4">
        <f t="shared" si="1"/>
        <v>5</v>
      </c>
      <c r="P4">
        <v>2</v>
      </c>
      <c r="Q4">
        <f>COUNTIF(N:N, "2")</f>
        <v>0</v>
      </c>
      <c r="R4">
        <f t="shared" si="2"/>
        <v>3.625</v>
      </c>
      <c r="S4" s="49">
        <v>0</v>
      </c>
      <c r="T4" s="48">
        <f t="shared" si="4"/>
        <v>0.24811429615705927</v>
      </c>
    </row>
    <row r="5" spans="1:20" x14ac:dyDescent="0.25">
      <c r="A5" s="9"/>
      <c r="B5" s="10"/>
      <c r="C5" s="44">
        <v>0.25</v>
      </c>
      <c r="D5" s="45">
        <v>0.2951388888888889</v>
      </c>
      <c r="E5" s="11">
        <v>84428618</v>
      </c>
      <c r="F5" s="11"/>
      <c r="G5" s="11">
        <v>2595774</v>
      </c>
      <c r="H5" s="12">
        <v>31180</v>
      </c>
      <c r="I5" s="13">
        <v>76100</v>
      </c>
      <c r="J5" s="12" t="s">
        <v>18</v>
      </c>
      <c r="K5" s="13">
        <v>11488923</v>
      </c>
      <c r="L5" s="14"/>
      <c r="M5" s="47">
        <f t="shared" si="0"/>
        <v>4.5138888888888895E-2</v>
      </c>
      <c r="N5">
        <f t="shared" si="1"/>
        <v>6</v>
      </c>
      <c r="P5">
        <v>3</v>
      </c>
      <c r="Q5">
        <f>COUNTIF(N:N, "3")</f>
        <v>0</v>
      </c>
      <c r="R5">
        <f t="shared" si="2"/>
        <v>3.625</v>
      </c>
      <c r="S5" s="49">
        <v>0</v>
      </c>
      <c r="T5" s="48">
        <f t="shared" si="4"/>
        <v>0.24811429615705927</v>
      </c>
    </row>
    <row r="6" spans="1:20" x14ac:dyDescent="0.25">
      <c r="A6" s="9"/>
      <c r="B6" s="10"/>
      <c r="C6" s="44">
        <v>0.26805555555555555</v>
      </c>
      <c r="D6" s="45">
        <v>0.33680555555555558</v>
      </c>
      <c r="E6" s="11">
        <v>84428679</v>
      </c>
      <c r="F6" s="11"/>
      <c r="G6" s="11">
        <v>894085</v>
      </c>
      <c r="H6" s="12">
        <v>33660</v>
      </c>
      <c r="I6" s="13">
        <v>77640</v>
      </c>
      <c r="J6" s="12" t="s">
        <v>19</v>
      </c>
      <c r="K6" s="13">
        <v>11489059</v>
      </c>
      <c r="L6" s="14"/>
      <c r="M6" s="47">
        <f t="shared" si="0"/>
        <v>6.8750000000000033E-2</v>
      </c>
      <c r="N6">
        <f t="shared" si="1"/>
        <v>6</v>
      </c>
      <c r="P6">
        <v>4</v>
      </c>
      <c r="Q6">
        <f>COUNTIF(N:N, "4")</f>
        <v>0</v>
      </c>
      <c r="R6">
        <f t="shared" si="2"/>
        <v>3.625</v>
      </c>
      <c r="S6" s="49">
        <v>0</v>
      </c>
      <c r="T6" s="48">
        <f t="shared" si="4"/>
        <v>0.24811429615705927</v>
      </c>
    </row>
    <row r="7" spans="1:20" x14ac:dyDescent="0.25">
      <c r="A7" s="9"/>
      <c r="B7" s="10"/>
      <c r="C7" s="44">
        <v>0.27569444444444446</v>
      </c>
      <c r="D7" s="45">
        <v>0.31458333333333333</v>
      </c>
      <c r="E7" s="11">
        <v>84428624</v>
      </c>
      <c r="F7" s="11"/>
      <c r="G7" s="11" t="s">
        <v>20</v>
      </c>
      <c r="H7" s="12">
        <v>28380</v>
      </c>
      <c r="I7" s="13">
        <v>75660</v>
      </c>
      <c r="J7" s="12" t="s">
        <v>21</v>
      </c>
      <c r="K7" s="13">
        <v>11489101</v>
      </c>
      <c r="L7" s="14"/>
      <c r="M7" s="47">
        <f t="shared" si="0"/>
        <v>3.8888888888888862E-2</v>
      </c>
      <c r="N7">
        <f t="shared" si="1"/>
        <v>6</v>
      </c>
      <c r="P7">
        <v>5</v>
      </c>
      <c r="Q7">
        <f>COUNTIF(N:N, "5")</f>
        <v>3</v>
      </c>
      <c r="R7">
        <f t="shared" si="2"/>
        <v>3.625</v>
      </c>
      <c r="S7" s="49">
        <f t="shared" si="3"/>
        <v>3.9814814814814803E-2</v>
      </c>
      <c r="T7" s="48">
        <f t="shared" si="4"/>
        <v>0.24811429615705927</v>
      </c>
    </row>
    <row r="8" spans="1:20" x14ac:dyDescent="0.25">
      <c r="A8" s="9"/>
      <c r="B8" s="10"/>
      <c r="C8" s="44">
        <v>0.28819444444444448</v>
      </c>
      <c r="D8" s="45">
        <v>0.44930555555555557</v>
      </c>
      <c r="E8" s="11">
        <v>84430496</v>
      </c>
      <c r="F8" s="11"/>
      <c r="G8" s="11">
        <v>2649964</v>
      </c>
      <c r="H8" s="12">
        <v>33500</v>
      </c>
      <c r="I8" s="13">
        <v>77100</v>
      </c>
      <c r="J8" s="12" t="s">
        <v>22</v>
      </c>
      <c r="K8" s="13">
        <v>11489172</v>
      </c>
      <c r="L8" s="14"/>
      <c r="M8" s="47">
        <f t="shared" si="0"/>
        <v>0.16111111111111109</v>
      </c>
      <c r="N8">
        <f t="shared" si="1"/>
        <v>6</v>
      </c>
      <c r="P8">
        <v>6</v>
      </c>
      <c r="Q8">
        <f>COUNTIF(N:N, "6")</f>
        <v>4</v>
      </c>
      <c r="R8">
        <f t="shared" si="2"/>
        <v>3.625</v>
      </c>
      <c r="S8" s="49">
        <f t="shared" si="3"/>
        <v>7.8472222222222221E-2</v>
      </c>
      <c r="T8" s="48">
        <f t="shared" si="4"/>
        <v>0.24811429615705927</v>
      </c>
    </row>
    <row r="9" spans="1:20" x14ac:dyDescent="0.25">
      <c r="A9" s="9"/>
      <c r="B9" s="10"/>
      <c r="C9" s="44">
        <v>0.30069444444444443</v>
      </c>
      <c r="D9" s="45">
        <v>0.36388888888888887</v>
      </c>
      <c r="E9" s="11">
        <v>84423111</v>
      </c>
      <c r="F9" s="11"/>
      <c r="G9" s="11">
        <v>3140776</v>
      </c>
      <c r="H9" s="12">
        <v>32500</v>
      </c>
      <c r="I9" s="13">
        <v>76440</v>
      </c>
      <c r="J9" s="12" t="s">
        <v>16</v>
      </c>
      <c r="K9" s="13">
        <v>11489266</v>
      </c>
      <c r="L9" s="14"/>
      <c r="M9" s="47">
        <f t="shared" si="0"/>
        <v>6.3194444444444442E-2</v>
      </c>
      <c r="N9">
        <f t="shared" si="1"/>
        <v>7</v>
      </c>
      <c r="P9">
        <v>7</v>
      </c>
      <c r="Q9">
        <f>COUNTIF(N:N, "7")</f>
        <v>7</v>
      </c>
      <c r="R9">
        <f t="shared" si="2"/>
        <v>3.625</v>
      </c>
      <c r="S9" s="49">
        <f t="shared" si="3"/>
        <v>8.511904761904758E-2</v>
      </c>
      <c r="T9" s="48">
        <f t="shared" si="4"/>
        <v>0.24811429615705927</v>
      </c>
    </row>
    <row r="10" spans="1:20" x14ac:dyDescent="0.25">
      <c r="A10" s="9"/>
      <c r="B10" s="10"/>
      <c r="C10" s="44">
        <v>0.3125</v>
      </c>
      <c r="D10" s="45">
        <v>0.34791666666666665</v>
      </c>
      <c r="E10" s="11">
        <v>84430457</v>
      </c>
      <c r="F10" s="11"/>
      <c r="G10" s="11">
        <v>2438965</v>
      </c>
      <c r="H10" s="12">
        <v>30820</v>
      </c>
      <c r="I10" s="13">
        <v>76600</v>
      </c>
      <c r="J10" s="12" t="s">
        <v>23</v>
      </c>
      <c r="K10" s="13">
        <v>11489354</v>
      </c>
      <c r="L10" s="14"/>
      <c r="M10" s="47">
        <f t="shared" si="0"/>
        <v>3.5416666666666652E-2</v>
      </c>
      <c r="N10">
        <f t="shared" si="1"/>
        <v>7</v>
      </c>
      <c r="P10">
        <v>8</v>
      </c>
      <c r="Q10">
        <f>COUNTIF(N:N, "8")</f>
        <v>4</v>
      </c>
      <c r="R10">
        <f t="shared" si="2"/>
        <v>3.625</v>
      </c>
      <c r="S10" s="49">
        <f t="shared" si="3"/>
        <v>3.541666666666668E-2</v>
      </c>
      <c r="T10" s="48">
        <f t="shared" si="4"/>
        <v>0.24811429615705927</v>
      </c>
    </row>
    <row r="11" spans="1:20" x14ac:dyDescent="0.25">
      <c r="A11" s="9"/>
      <c r="B11" s="10"/>
      <c r="C11" s="44">
        <v>0.31736111111111115</v>
      </c>
      <c r="D11" s="45">
        <v>0.43333333333333335</v>
      </c>
      <c r="E11" s="11">
        <v>84426055</v>
      </c>
      <c r="F11" s="11"/>
      <c r="G11" s="11" t="s">
        <v>24</v>
      </c>
      <c r="H11" s="12">
        <v>29200</v>
      </c>
      <c r="I11" s="13">
        <v>77400</v>
      </c>
      <c r="J11" s="12" t="s">
        <v>25</v>
      </c>
      <c r="K11" s="13">
        <v>11489401</v>
      </c>
      <c r="L11" s="14"/>
      <c r="M11" s="47">
        <f t="shared" si="0"/>
        <v>0.1159722222222222</v>
      </c>
      <c r="N11">
        <f t="shared" si="1"/>
        <v>7</v>
      </c>
      <c r="P11">
        <v>9</v>
      </c>
      <c r="Q11">
        <f>COUNTIF(N:N, "9")</f>
        <v>7</v>
      </c>
      <c r="R11">
        <f t="shared" si="2"/>
        <v>3.625</v>
      </c>
      <c r="S11" s="49">
        <f t="shared" si="3"/>
        <v>7.3412698412698402E-2</v>
      </c>
      <c r="T11" s="48">
        <f t="shared" si="4"/>
        <v>0.24811429615705927</v>
      </c>
    </row>
    <row r="12" spans="1:20" x14ac:dyDescent="0.25">
      <c r="A12" s="9"/>
      <c r="B12" s="10"/>
      <c r="C12" s="44">
        <v>0.31944444444444448</v>
      </c>
      <c r="D12" s="45">
        <v>0.34513888888888888</v>
      </c>
      <c r="E12" s="11">
        <v>84426053</v>
      </c>
      <c r="F12" s="11"/>
      <c r="G12" s="11" t="s">
        <v>26</v>
      </c>
      <c r="H12" s="12">
        <v>27120</v>
      </c>
      <c r="I12" s="13">
        <v>76340</v>
      </c>
      <c r="J12" s="12" t="s">
        <v>25</v>
      </c>
      <c r="K12" s="13">
        <v>11489404</v>
      </c>
      <c r="L12" s="14"/>
      <c r="M12" s="47">
        <f t="shared" si="0"/>
        <v>2.5694444444444409E-2</v>
      </c>
      <c r="N12">
        <f t="shared" si="1"/>
        <v>7</v>
      </c>
      <c r="P12">
        <v>10</v>
      </c>
      <c r="Q12">
        <f>COUNTIF(N:N, "10")</f>
        <v>5</v>
      </c>
      <c r="R12">
        <f t="shared" si="2"/>
        <v>3.625</v>
      </c>
      <c r="S12" s="49">
        <f t="shared" si="3"/>
        <v>4.3194444444444424E-2</v>
      </c>
      <c r="T12" s="48">
        <f t="shared" si="4"/>
        <v>0.24811429615705927</v>
      </c>
    </row>
    <row r="13" spans="1:20" x14ac:dyDescent="0.25">
      <c r="A13" s="9"/>
      <c r="B13" s="10"/>
      <c r="C13" s="44">
        <v>0.3215277777777778</v>
      </c>
      <c r="D13" s="45">
        <v>0.37013888888888885</v>
      </c>
      <c r="E13" s="11">
        <v>84430458</v>
      </c>
      <c r="F13" s="11"/>
      <c r="G13" s="11" t="s">
        <v>27</v>
      </c>
      <c r="H13" s="12">
        <v>33400</v>
      </c>
      <c r="I13" s="13">
        <v>79240</v>
      </c>
      <c r="J13" s="12" t="s">
        <v>28</v>
      </c>
      <c r="K13" s="13">
        <v>11489415</v>
      </c>
      <c r="L13" s="14"/>
      <c r="M13" s="47">
        <f t="shared" si="0"/>
        <v>4.8611111111111049E-2</v>
      </c>
      <c r="N13">
        <f t="shared" si="1"/>
        <v>7</v>
      </c>
      <c r="P13">
        <v>11</v>
      </c>
      <c r="Q13">
        <f>COUNTIF(N:N, "11")</f>
        <v>9</v>
      </c>
      <c r="R13">
        <f t="shared" si="2"/>
        <v>3.625</v>
      </c>
      <c r="S13" s="49">
        <f t="shared" si="3"/>
        <v>0.2099537037037037</v>
      </c>
      <c r="T13" s="48">
        <f t="shared" si="4"/>
        <v>0.24811429615705927</v>
      </c>
    </row>
    <row r="14" spans="1:20" x14ac:dyDescent="0.25">
      <c r="A14" s="9"/>
      <c r="B14" s="10"/>
      <c r="C14" s="44">
        <v>0.32500000000000001</v>
      </c>
      <c r="D14" s="45">
        <v>0.37916666666666665</v>
      </c>
      <c r="E14" s="11">
        <v>84430672</v>
      </c>
      <c r="F14" s="11"/>
      <c r="G14" s="11">
        <v>807877</v>
      </c>
      <c r="H14" s="12">
        <v>30540</v>
      </c>
      <c r="I14" s="13">
        <v>75400</v>
      </c>
      <c r="J14" s="12" t="s">
        <v>29</v>
      </c>
      <c r="K14" s="13">
        <v>11489437</v>
      </c>
      <c r="L14" s="14"/>
      <c r="M14" s="47">
        <f t="shared" si="0"/>
        <v>5.4166666666666641E-2</v>
      </c>
      <c r="N14">
        <f t="shared" si="1"/>
        <v>7</v>
      </c>
      <c r="P14">
        <v>12</v>
      </c>
      <c r="Q14">
        <f>COUNTIF(N:N, "12")</f>
        <v>10</v>
      </c>
      <c r="R14">
        <f t="shared" si="2"/>
        <v>3.625</v>
      </c>
      <c r="S14" s="49">
        <f t="shared" si="3"/>
        <v>0.25354166666666667</v>
      </c>
      <c r="T14" s="48">
        <f t="shared" si="4"/>
        <v>0.24811429615705927</v>
      </c>
    </row>
    <row r="15" spans="1:20" x14ac:dyDescent="0.25">
      <c r="A15" s="9"/>
      <c r="B15" s="10"/>
      <c r="C15" s="44">
        <v>0.32708333333333334</v>
      </c>
      <c r="D15" s="45">
        <v>0.57986111111111105</v>
      </c>
      <c r="E15" s="11">
        <v>84430497</v>
      </c>
      <c r="F15" s="11"/>
      <c r="G15" s="11">
        <v>2451366</v>
      </c>
      <c r="H15" s="12">
        <v>32420</v>
      </c>
      <c r="I15" s="13">
        <v>79920</v>
      </c>
      <c r="J15" s="12" t="s">
        <v>22</v>
      </c>
      <c r="K15" s="13">
        <v>11489440</v>
      </c>
      <c r="L15" s="14"/>
      <c r="M15" s="47">
        <f t="shared" si="0"/>
        <v>0.25277777777777771</v>
      </c>
      <c r="N15">
        <f t="shared" si="1"/>
        <v>7</v>
      </c>
      <c r="P15">
        <v>13</v>
      </c>
      <c r="Q15">
        <f>COUNTIF(N:N, "13")</f>
        <v>9</v>
      </c>
      <c r="R15">
        <f t="shared" si="2"/>
        <v>3.625</v>
      </c>
      <c r="S15" s="49">
        <f t="shared" si="3"/>
        <v>0.29930555555555555</v>
      </c>
      <c r="T15" s="48">
        <f t="shared" si="4"/>
        <v>0.24811429615705927</v>
      </c>
    </row>
    <row r="16" spans="1:20" x14ac:dyDescent="0.25">
      <c r="A16" s="9"/>
      <c r="B16" s="10"/>
      <c r="C16" s="44">
        <v>0.35486111111111113</v>
      </c>
      <c r="D16" s="45">
        <v>0.3888888888888889</v>
      </c>
      <c r="E16" s="11">
        <v>84428645</v>
      </c>
      <c r="F16" s="11"/>
      <c r="G16" s="11" t="s">
        <v>30</v>
      </c>
      <c r="H16" s="12">
        <v>33340</v>
      </c>
      <c r="I16" s="13">
        <v>78320</v>
      </c>
      <c r="J16" s="12" t="s">
        <v>31</v>
      </c>
      <c r="K16" s="13">
        <v>11489626</v>
      </c>
      <c r="L16" s="14"/>
      <c r="M16" s="47">
        <f t="shared" si="0"/>
        <v>3.4027777777777768E-2</v>
      </c>
      <c r="N16">
        <f t="shared" si="1"/>
        <v>8</v>
      </c>
      <c r="P16">
        <v>14</v>
      </c>
      <c r="Q16">
        <f>COUNTIF(N:N, "14")</f>
        <v>7</v>
      </c>
      <c r="R16">
        <f t="shared" si="2"/>
        <v>3.625</v>
      </c>
      <c r="S16" s="49">
        <f t="shared" si="3"/>
        <v>0.24275793650793645</v>
      </c>
      <c r="T16" s="48">
        <f t="shared" si="4"/>
        <v>0.24811429615705927</v>
      </c>
    </row>
    <row r="17" spans="1:20" x14ac:dyDescent="0.25">
      <c r="A17" s="9"/>
      <c r="B17" s="10"/>
      <c r="C17" s="44">
        <v>0.35486111111111113</v>
      </c>
      <c r="D17" s="45">
        <v>0.3979166666666667</v>
      </c>
      <c r="E17" s="11">
        <v>84423434</v>
      </c>
      <c r="F17" s="11"/>
      <c r="G17" s="11">
        <v>2545870</v>
      </c>
      <c r="H17" s="12">
        <v>32180</v>
      </c>
      <c r="I17" s="13">
        <v>75980</v>
      </c>
      <c r="J17" s="12" t="s">
        <v>32</v>
      </c>
      <c r="K17" s="13">
        <v>11489629</v>
      </c>
      <c r="L17" s="14"/>
      <c r="M17" s="47">
        <f t="shared" si="0"/>
        <v>4.3055555555555569E-2</v>
      </c>
      <c r="N17">
        <f t="shared" si="1"/>
        <v>8</v>
      </c>
      <c r="P17">
        <v>15</v>
      </c>
      <c r="Q17">
        <f>COUNTIF(N:N, "15")</f>
        <v>7</v>
      </c>
      <c r="R17">
        <f t="shared" si="2"/>
        <v>3.625</v>
      </c>
      <c r="S17" s="49">
        <f t="shared" si="3"/>
        <v>0.22500000000000003</v>
      </c>
      <c r="T17" s="48">
        <f t="shared" si="4"/>
        <v>0.24811429615705927</v>
      </c>
    </row>
    <row r="18" spans="1:20" x14ac:dyDescent="0.25">
      <c r="A18" s="9"/>
      <c r="B18" s="10"/>
      <c r="C18" s="44">
        <v>0.3659722222222222</v>
      </c>
      <c r="D18" s="45">
        <v>0.40069444444444446</v>
      </c>
      <c r="E18" s="11">
        <v>84430459</v>
      </c>
      <c r="F18" s="11"/>
      <c r="G18" s="11" t="s">
        <v>30</v>
      </c>
      <c r="H18" s="12">
        <v>30700</v>
      </c>
      <c r="I18" s="13">
        <v>75740</v>
      </c>
      <c r="J18" s="12" t="s">
        <v>33</v>
      </c>
      <c r="K18" s="13">
        <v>11489722</v>
      </c>
      <c r="L18" s="14"/>
      <c r="M18" s="47">
        <f t="shared" si="0"/>
        <v>3.4722222222222265E-2</v>
      </c>
      <c r="N18">
        <f t="shared" si="1"/>
        <v>8</v>
      </c>
      <c r="P18">
        <v>16</v>
      </c>
      <c r="Q18">
        <f>COUNTIF(N:N, "16")</f>
        <v>2</v>
      </c>
      <c r="R18">
        <f t="shared" si="2"/>
        <v>3.625</v>
      </c>
      <c r="S18" s="49">
        <f t="shared" si="3"/>
        <v>0.3430555555555555</v>
      </c>
      <c r="T18" s="48">
        <f t="shared" si="4"/>
        <v>0.24811429615705927</v>
      </c>
    </row>
    <row r="19" spans="1:20" x14ac:dyDescent="0.25">
      <c r="A19" s="9"/>
      <c r="B19" s="10"/>
      <c r="C19" s="44">
        <v>0.37361111111111112</v>
      </c>
      <c r="D19" s="45">
        <v>0.40347222222222223</v>
      </c>
      <c r="E19" s="11">
        <v>84426111</v>
      </c>
      <c r="F19" s="11"/>
      <c r="G19" s="11" t="s">
        <v>34</v>
      </c>
      <c r="H19" s="12">
        <v>28040</v>
      </c>
      <c r="I19" s="13">
        <v>71980</v>
      </c>
      <c r="J19" s="12" t="s">
        <v>25</v>
      </c>
      <c r="K19" s="13">
        <v>11489752</v>
      </c>
      <c r="L19" s="14"/>
      <c r="M19" s="47">
        <f t="shared" si="0"/>
        <v>2.9861111111111116E-2</v>
      </c>
      <c r="N19">
        <f t="shared" si="1"/>
        <v>8</v>
      </c>
      <c r="P19">
        <v>17</v>
      </c>
      <c r="Q19">
        <f>COUNTIF(N:N, "17")</f>
        <v>4</v>
      </c>
      <c r="R19">
        <f t="shared" si="2"/>
        <v>3.625</v>
      </c>
      <c r="S19" s="49">
        <f t="shared" si="3"/>
        <v>0.20815972222222223</v>
      </c>
      <c r="T19" s="48">
        <f t="shared" si="4"/>
        <v>0.24811429615705927</v>
      </c>
    </row>
    <row r="20" spans="1:20" x14ac:dyDescent="0.25">
      <c r="A20" s="9"/>
      <c r="B20" s="10"/>
      <c r="C20" s="44">
        <v>0.37708333333333338</v>
      </c>
      <c r="D20" s="45">
        <v>0.51874999999999993</v>
      </c>
      <c r="E20" s="11">
        <v>84426054</v>
      </c>
      <c r="F20" s="11"/>
      <c r="G20" s="11" t="s">
        <v>35</v>
      </c>
      <c r="H20" s="12">
        <v>28100</v>
      </c>
      <c r="I20" s="13">
        <v>74760</v>
      </c>
      <c r="J20" s="12" t="s">
        <v>25</v>
      </c>
      <c r="K20" s="13">
        <v>11489773</v>
      </c>
      <c r="L20" s="14"/>
      <c r="M20" s="47">
        <f t="shared" si="0"/>
        <v>0.14166666666666655</v>
      </c>
      <c r="N20">
        <f t="shared" si="1"/>
        <v>9</v>
      </c>
      <c r="P20">
        <v>18</v>
      </c>
      <c r="Q20">
        <f>COUNTIF(N:N, "18")</f>
        <v>3</v>
      </c>
      <c r="R20">
        <f t="shared" si="2"/>
        <v>3.625</v>
      </c>
      <c r="S20" s="49">
        <f t="shared" si="3"/>
        <v>4.7453703703703755E-2</v>
      </c>
      <c r="T20" s="48">
        <f t="shared" si="4"/>
        <v>0.24811429615705927</v>
      </c>
    </row>
    <row r="21" spans="1:20" x14ac:dyDescent="0.25">
      <c r="A21" s="9"/>
      <c r="B21" s="10"/>
      <c r="C21" s="44">
        <v>0.3833333333333333</v>
      </c>
      <c r="D21" s="45">
        <v>0.41388888888888892</v>
      </c>
      <c r="E21" s="11">
        <v>84428626</v>
      </c>
      <c r="F21" s="11"/>
      <c r="G21" s="11" t="s">
        <v>36</v>
      </c>
      <c r="H21" s="12">
        <v>33100</v>
      </c>
      <c r="I21" s="13">
        <v>76920</v>
      </c>
      <c r="J21" s="12" t="s">
        <v>37</v>
      </c>
      <c r="K21" s="13">
        <v>11489825</v>
      </c>
      <c r="L21" s="14"/>
      <c r="M21" s="47">
        <f t="shared" si="0"/>
        <v>3.0555555555555614E-2</v>
      </c>
      <c r="N21">
        <f t="shared" si="1"/>
        <v>9</v>
      </c>
      <c r="P21">
        <v>19</v>
      </c>
      <c r="Q21">
        <f>COUNTIF(N:N, "19")</f>
        <v>1</v>
      </c>
      <c r="R21">
        <f t="shared" si="2"/>
        <v>3.625</v>
      </c>
      <c r="S21" s="49">
        <f t="shared" si="3"/>
        <v>9.5138888888888773E-2</v>
      </c>
      <c r="T21" s="48">
        <f t="shared" si="4"/>
        <v>0.24811429615705927</v>
      </c>
    </row>
    <row r="22" spans="1:20" x14ac:dyDescent="0.25">
      <c r="A22" s="9"/>
      <c r="B22" s="10"/>
      <c r="C22" s="44">
        <v>0.38611111111111113</v>
      </c>
      <c r="D22" s="45">
        <v>0.43263888888888885</v>
      </c>
      <c r="E22" s="11">
        <v>84426085</v>
      </c>
      <c r="F22" s="11"/>
      <c r="G22" s="11" t="s">
        <v>38</v>
      </c>
      <c r="H22" s="12">
        <v>32800</v>
      </c>
      <c r="I22" s="13">
        <v>76160</v>
      </c>
      <c r="J22" s="12" t="s">
        <v>39</v>
      </c>
      <c r="K22" s="13">
        <v>11489830</v>
      </c>
      <c r="L22" s="14"/>
      <c r="M22" s="47">
        <f t="shared" si="0"/>
        <v>4.6527777777777724E-2</v>
      </c>
      <c r="N22">
        <f t="shared" si="1"/>
        <v>9</v>
      </c>
      <c r="P22">
        <v>20</v>
      </c>
      <c r="Q22">
        <f>COUNTIF(N:N, "20")</f>
        <v>1</v>
      </c>
      <c r="R22">
        <f t="shared" si="2"/>
        <v>3.625</v>
      </c>
      <c r="S22" s="49">
        <f t="shared" si="3"/>
        <v>0.58055555555555549</v>
      </c>
      <c r="T22" s="48">
        <f t="shared" si="4"/>
        <v>0.24811429615705927</v>
      </c>
    </row>
    <row r="23" spans="1:20" x14ac:dyDescent="0.25">
      <c r="A23" s="9"/>
      <c r="B23" s="10"/>
      <c r="C23" s="44">
        <v>0.39027777777777778</v>
      </c>
      <c r="D23" s="45">
        <v>0.43055555555555558</v>
      </c>
      <c r="E23" s="11">
        <v>84428643</v>
      </c>
      <c r="F23" s="11"/>
      <c r="G23" s="11" t="s">
        <v>40</v>
      </c>
      <c r="H23" s="12">
        <v>33560</v>
      </c>
      <c r="I23" s="13">
        <v>77220</v>
      </c>
      <c r="J23" s="12" t="s">
        <v>41</v>
      </c>
      <c r="K23" s="13">
        <v>11489877</v>
      </c>
      <c r="L23" s="14"/>
      <c r="M23" s="47">
        <f t="shared" si="0"/>
        <v>4.0277777777777801E-2</v>
      </c>
      <c r="N23">
        <f t="shared" si="1"/>
        <v>9</v>
      </c>
      <c r="P23">
        <v>21</v>
      </c>
      <c r="Q23">
        <f>COUNTIF(N:N, "21")</f>
        <v>1</v>
      </c>
      <c r="R23">
        <f t="shared" si="2"/>
        <v>3.625</v>
      </c>
      <c r="S23" s="49">
        <f t="shared" si="3"/>
        <v>0.46805555555555545</v>
      </c>
      <c r="T23" s="48">
        <f t="shared" si="4"/>
        <v>0.24811429615705927</v>
      </c>
    </row>
    <row r="24" spans="1:20" x14ac:dyDescent="0.25">
      <c r="A24" s="9"/>
      <c r="B24" s="10"/>
      <c r="C24" s="44">
        <v>0.40416666666666662</v>
      </c>
      <c r="D24" s="45">
        <v>0.59027777777777779</v>
      </c>
      <c r="E24" s="11">
        <v>84428625</v>
      </c>
      <c r="F24" s="11"/>
      <c r="G24" s="11" t="s">
        <v>42</v>
      </c>
      <c r="H24" s="12">
        <v>27240</v>
      </c>
      <c r="I24" s="13">
        <v>74310</v>
      </c>
      <c r="J24" s="12" t="s">
        <v>25</v>
      </c>
      <c r="K24" s="13">
        <v>11489966</v>
      </c>
      <c r="L24" s="14"/>
      <c r="M24" s="47">
        <f t="shared" si="0"/>
        <v>0.18611111111111117</v>
      </c>
      <c r="N24">
        <f t="shared" si="1"/>
        <v>9</v>
      </c>
      <c r="P24">
        <v>22</v>
      </c>
      <c r="Q24">
        <f>COUNTIF(N:N, "22")</f>
        <v>2</v>
      </c>
      <c r="R24">
        <f t="shared" si="2"/>
        <v>3.625</v>
      </c>
      <c r="S24" s="49">
        <f t="shared" si="3"/>
        <v>0.70243055555555578</v>
      </c>
      <c r="T24" s="48">
        <f t="shared" si="4"/>
        <v>0.24811429615705927</v>
      </c>
    </row>
    <row r="25" spans="1:20" x14ac:dyDescent="0.25">
      <c r="A25" s="9"/>
      <c r="B25" s="10"/>
      <c r="C25" s="44">
        <v>0.40763888888888888</v>
      </c>
      <c r="D25" s="45">
        <v>0.43958333333333338</v>
      </c>
      <c r="E25" s="11">
        <v>84426090</v>
      </c>
      <c r="F25" s="11"/>
      <c r="G25" s="11" t="s">
        <v>14</v>
      </c>
      <c r="H25" s="12">
        <v>34900</v>
      </c>
      <c r="I25" s="13">
        <v>78720</v>
      </c>
      <c r="J25" s="12" t="s">
        <v>15</v>
      </c>
      <c r="K25" s="13">
        <v>11489977</v>
      </c>
      <c r="L25" s="14"/>
      <c r="M25" s="47">
        <f t="shared" si="0"/>
        <v>3.1944444444444497E-2</v>
      </c>
      <c r="N25">
        <f t="shared" si="1"/>
        <v>9</v>
      </c>
      <c r="P25">
        <v>23</v>
      </c>
      <c r="Q25">
        <f>COUNTIF(N:N, "23")</f>
        <v>0</v>
      </c>
      <c r="R25">
        <f t="shared" si="2"/>
        <v>3.625</v>
      </c>
      <c r="S25" s="49">
        <v>0</v>
      </c>
      <c r="T25" s="48">
        <f t="shared" si="4"/>
        <v>0.24811429615705927</v>
      </c>
    </row>
    <row r="26" spans="1:20" x14ac:dyDescent="0.25">
      <c r="A26" s="9"/>
      <c r="B26" s="10"/>
      <c r="C26" s="44">
        <v>0.40902777777777777</v>
      </c>
      <c r="D26" s="45">
        <v>0.4458333333333333</v>
      </c>
      <c r="E26" s="11">
        <v>84428647</v>
      </c>
      <c r="F26" s="11"/>
      <c r="G26" s="11">
        <v>3263763</v>
      </c>
      <c r="H26" s="12">
        <v>33460</v>
      </c>
      <c r="I26" s="13">
        <v>78300</v>
      </c>
      <c r="J26" s="12" t="s">
        <v>43</v>
      </c>
      <c r="K26" s="13">
        <v>11489981</v>
      </c>
      <c r="L26" s="14"/>
      <c r="M26" s="47">
        <f t="shared" si="0"/>
        <v>3.6805555555555536E-2</v>
      </c>
      <c r="N26">
        <f t="shared" si="1"/>
        <v>9</v>
      </c>
    </row>
    <row r="27" spans="1:20" x14ac:dyDescent="0.25">
      <c r="A27" s="9"/>
      <c r="B27" s="10"/>
      <c r="C27" s="44">
        <v>0.41944444444444445</v>
      </c>
      <c r="D27" s="45">
        <v>0.45555555555555555</v>
      </c>
      <c r="E27" s="11">
        <v>84428615</v>
      </c>
      <c r="F27" s="11"/>
      <c r="G27" s="11" t="s">
        <v>44</v>
      </c>
      <c r="H27" s="12">
        <v>28260</v>
      </c>
      <c r="I27" s="13">
        <v>72500</v>
      </c>
      <c r="J27" s="12" t="s">
        <v>21</v>
      </c>
      <c r="K27" s="13">
        <v>11490038</v>
      </c>
      <c r="L27" s="14"/>
      <c r="M27" s="47">
        <f t="shared" si="0"/>
        <v>3.6111111111111094E-2</v>
      </c>
      <c r="N27">
        <f t="shared" si="1"/>
        <v>10</v>
      </c>
    </row>
    <row r="28" spans="1:20" x14ac:dyDescent="0.25">
      <c r="A28" s="10"/>
      <c r="B28" s="10"/>
      <c r="C28" s="44">
        <v>0.4201388888888889</v>
      </c>
      <c r="D28" s="45">
        <v>0.47916666666666669</v>
      </c>
      <c r="E28" s="11">
        <v>84426077</v>
      </c>
      <c r="F28" s="11"/>
      <c r="G28" s="11" t="s">
        <v>45</v>
      </c>
      <c r="H28" s="12">
        <v>32520</v>
      </c>
      <c r="I28" s="13">
        <v>76980</v>
      </c>
      <c r="J28" s="12" t="s">
        <v>31</v>
      </c>
      <c r="K28" s="13">
        <v>11490056</v>
      </c>
      <c r="L28" s="14"/>
      <c r="M28" s="47">
        <f t="shared" si="0"/>
        <v>5.902777777777779E-2</v>
      </c>
      <c r="N28">
        <f t="shared" si="1"/>
        <v>10</v>
      </c>
    </row>
    <row r="29" spans="1:20" x14ac:dyDescent="0.25">
      <c r="A29" s="10"/>
      <c r="B29" s="10"/>
      <c r="C29" s="44">
        <v>0.4375</v>
      </c>
      <c r="D29" s="45">
        <v>0.4993055555555555</v>
      </c>
      <c r="E29" s="11">
        <v>84423134</v>
      </c>
      <c r="F29" s="11"/>
      <c r="G29" s="11" t="s">
        <v>46</v>
      </c>
      <c r="H29" s="12">
        <v>30300</v>
      </c>
      <c r="I29" s="13">
        <v>76420</v>
      </c>
      <c r="J29" s="12" t="s">
        <v>47</v>
      </c>
      <c r="K29" s="13">
        <v>11490160</v>
      </c>
      <c r="L29" s="14"/>
      <c r="M29" s="47">
        <f t="shared" si="0"/>
        <v>6.1805555555555503E-2</v>
      </c>
      <c r="N29">
        <f t="shared" si="1"/>
        <v>10</v>
      </c>
    </row>
    <row r="30" spans="1:20" x14ac:dyDescent="0.25">
      <c r="A30" s="10"/>
      <c r="B30" s="10"/>
      <c r="C30" s="44">
        <v>0.44166666666666665</v>
      </c>
      <c r="D30" s="45">
        <v>0.4826388888888889</v>
      </c>
      <c r="E30" s="11">
        <v>84426081</v>
      </c>
      <c r="F30" s="11"/>
      <c r="G30" s="11">
        <v>5015692</v>
      </c>
      <c r="H30" s="12">
        <v>31120</v>
      </c>
      <c r="I30" s="13">
        <v>74780</v>
      </c>
      <c r="J30" s="12" t="s">
        <v>16</v>
      </c>
      <c r="K30" s="13">
        <v>11490176</v>
      </c>
      <c r="L30" s="14"/>
      <c r="M30" s="47">
        <f t="shared" si="0"/>
        <v>4.0972222222222243E-2</v>
      </c>
      <c r="N30">
        <f t="shared" si="1"/>
        <v>10</v>
      </c>
    </row>
    <row r="31" spans="1:20" x14ac:dyDescent="0.25">
      <c r="A31" s="10"/>
      <c r="B31" s="10"/>
      <c r="C31" s="44">
        <v>0.45</v>
      </c>
      <c r="D31" s="45">
        <v>0.4680555555555555</v>
      </c>
      <c r="E31" s="11">
        <v>84425868</v>
      </c>
      <c r="F31" s="11"/>
      <c r="G31" s="11" t="s">
        <v>48</v>
      </c>
      <c r="H31" s="12">
        <v>34380</v>
      </c>
      <c r="I31" s="13">
        <v>77740</v>
      </c>
      <c r="J31" s="12" t="s">
        <v>39</v>
      </c>
      <c r="K31" s="13">
        <v>11490212</v>
      </c>
      <c r="L31" s="14"/>
      <c r="M31" s="47">
        <f t="shared" si="0"/>
        <v>1.8055555555555491E-2</v>
      </c>
      <c r="N31">
        <f t="shared" si="1"/>
        <v>10</v>
      </c>
    </row>
    <row r="32" spans="1:20" x14ac:dyDescent="0.25">
      <c r="A32" s="10"/>
      <c r="B32" s="10"/>
      <c r="C32" s="44">
        <v>0.46111111111111108</v>
      </c>
      <c r="D32" s="45">
        <v>0.51388888888888895</v>
      </c>
      <c r="E32" s="11">
        <v>84423432</v>
      </c>
      <c r="F32" s="11"/>
      <c r="G32" s="11">
        <v>677819</v>
      </c>
      <c r="H32" s="12">
        <v>33820</v>
      </c>
      <c r="I32" s="13">
        <v>77780</v>
      </c>
      <c r="J32" s="12" t="s">
        <v>49</v>
      </c>
      <c r="K32" s="13">
        <v>11490250</v>
      </c>
      <c r="L32" s="14"/>
      <c r="M32" s="47">
        <f t="shared" si="0"/>
        <v>5.2777777777777868E-2</v>
      </c>
      <c r="N32">
        <f t="shared" si="1"/>
        <v>11</v>
      </c>
    </row>
    <row r="33" spans="1:14" x14ac:dyDescent="0.25">
      <c r="A33" s="10"/>
      <c r="B33" s="10"/>
      <c r="C33" s="44">
        <v>0.46527777777777773</v>
      </c>
      <c r="D33" s="45">
        <v>0.49513888888888885</v>
      </c>
      <c r="E33" s="11">
        <v>84428285</v>
      </c>
      <c r="F33" s="11"/>
      <c r="G33" s="11" t="s">
        <v>50</v>
      </c>
      <c r="H33" s="12">
        <v>31760</v>
      </c>
      <c r="I33" s="13">
        <v>76880</v>
      </c>
      <c r="J33" s="12" t="s">
        <v>31</v>
      </c>
      <c r="K33" s="13">
        <v>11490271</v>
      </c>
      <c r="L33" s="14"/>
      <c r="M33" s="47">
        <f t="shared" si="0"/>
        <v>2.9861111111111116E-2</v>
      </c>
      <c r="N33">
        <f t="shared" si="1"/>
        <v>11</v>
      </c>
    </row>
    <row r="34" spans="1:14" x14ac:dyDescent="0.25">
      <c r="A34" s="10"/>
      <c r="B34" s="10"/>
      <c r="C34" s="44">
        <v>0.46736111111111112</v>
      </c>
      <c r="D34" s="45">
        <v>0.50208333333333333</v>
      </c>
      <c r="E34" s="11">
        <v>84428619</v>
      </c>
      <c r="F34" s="11"/>
      <c r="G34" s="11">
        <v>2263748</v>
      </c>
      <c r="H34" s="12">
        <v>32400</v>
      </c>
      <c r="I34" s="13">
        <v>77040</v>
      </c>
      <c r="J34" s="12" t="s">
        <v>43</v>
      </c>
      <c r="K34" s="13">
        <v>11490288</v>
      </c>
      <c r="L34" s="14"/>
      <c r="M34" s="47">
        <f t="shared" si="0"/>
        <v>3.472222222222221E-2</v>
      </c>
      <c r="N34">
        <f t="shared" si="1"/>
        <v>11</v>
      </c>
    </row>
    <row r="35" spans="1:14" x14ac:dyDescent="0.25">
      <c r="A35" s="10"/>
      <c r="B35" s="10"/>
      <c r="C35" s="44">
        <v>0.4694444444444445</v>
      </c>
      <c r="D35" s="45">
        <v>0.51041666666666663</v>
      </c>
      <c r="E35" s="11">
        <v>84428620</v>
      </c>
      <c r="F35" s="11"/>
      <c r="G35" s="11" t="s">
        <v>51</v>
      </c>
      <c r="H35" s="12">
        <v>33420</v>
      </c>
      <c r="I35" s="13">
        <v>78260</v>
      </c>
      <c r="J35" s="12" t="s">
        <v>52</v>
      </c>
      <c r="K35" s="13">
        <v>11490294</v>
      </c>
      <c r="L35" s="14"/>
      <c r="M35" s="47">
        <f t="shared" si="0"/>
        <v>4.0972222222222132E-2</v>
      </c>
      <c r="N35">
        <f t="shared" si="1"/>
        <v>11</v>
      </c>
    </row>
    <row r="36" spans="1:14" x14ac:dyDescent="0.25">
      <c r="A36" s="10"/>
      <c r="B36" s="10"/>
      <c r="C36" s="44">
        <v>0.47361111111111115</v>
      </c>
      <c r="D36" s="46">
        <v>1.1666666666666667</v>
      </c>
      <c r="E36" s="11">
        <v>84433061</v>
      </c>
      <c r="F36" s="11"/>
      <c r="G36" s="11" t="s">
        <v>26</v>
      </c>
      <c r="H36" s="12">
        <v>27780</v>
      </c>
      <c r="I36" s="13">
        <v>81280</v>
      </c>
      <c r="J36" s="12" t="s">
        <v>25</v>
      </c>
      <c r="K36" s="13">
        <v>11490311</v>
      </c>
      <c r="L36" s="14"/>
      <c r="M36" s="47">
        <f t="shared" si="0"/>
        <v>0.69305555555555554</v>
      </c>
      <c r="N36">
        <f t="shared" si="1"/>
        <v>11</v>
      </c>
    </row>
    <row r="37" spans="1:14" x14ac:dyDescent="0.25">
      <c r="A37" s="10"/>
      <c r="B37" s="10"/>
      <c r="C37" s="44">
        <v>0.48055555555555557</v>
      </c>
      <c r="D37" s="45">
        <v>0.53819444444444442</v>
      </c>
      <c r="E37" s="11">
        <v>84423433</v>
      </c>
      <c r="F37" s="11"/>
      <c r="G37" s="11" t="s">
        <v>53</v>
      </c>
      <c r="H37" s="12">
        <v>31580</v>
      </c>
      <c r="I37" s="13">
        <v>75440</v>
      </c>
      <c r="J37" s="12" t="s">
        <v>54</v>
      </c>
      <c r="K37" s="13">
        <v>11490367</v>
      </c>
      <c r="L37" s="14"/>
      <c r="M37" s="47">
        <f t="shared" si="0"/>
        <v>5.7638888888888851E-2</v>
      </c>
      <c r="N37">
        <f t="shared" si="1"/>
        <v>11</v>
      </c>
    </row>
    <row r="38" spans="1:14" x14ac:dyDescent="0.25">
      <c r="A38" s="10"/>
      <c r="B38" s="10"/>
      <c r="C38" s="44">
        <v>0.49236111111111108</v>
      </c>
      <c r="D38" s="45">
        <v>0.58333333333333337</v>
      </c>
      <c r="E38" s="11">
        <v>84428680</v>
      </c>
      <c r="F38" s="11"/>
      <c r="G38" s="11">
        <v>871548</v>
      </c>
      <c r="H38" s="12">
        <v>31460</v>
      </c>
      <c r="I38" s="13">
        <v>78120</v>
      </c>
      <c r="J38" s="12" t="s">
        <v>55</v>
      </c>
      <c r="K38" s="13">
        <v>11490391</v>
      </c>
      <c r="L38" s="14"/>
      <c r="M38" s="47">
        <f t="shared" si="0"/>
        <v>9.0972222222222288E-2</v>
      </c>
      <c r="N38">
        <f t="shared" si="1"/>
        <v>11</v>
      </c>
    </row>
    <row r="39" spans="1:14" x14ac:dyDescent="0.25">
      <c r="A39" s="10"/>
      <c r="B39" s="10"/>
      <c r="C39" s="44">
        <v>0.49305555555555558</v>
      </c>
      <c r="D39" s="45">
        <v>0.55763888888888891</v>
      </c>
      <c r="E39" s="11">
        <v>84423131</v>
      </c>
      <c r="F39" s="11"/>
      <c r="G39" s="11" t="s">
        <v>56</v>
      </c>
      <c r="H39" s="12">
        <v>34640</v>
      </c>
      <c r="I39" s="13">
        <v>78940</v>
      </c>
      <c r="J39" s="12" t="s">
        <v>57</v>
      </c>
      <c r="K39" s="13">
        <v>11490392</v>
      </c>
      <c r="L39" s="14"/>
      <c r="M39" s="47">
        <f t="shared" si="0"/>
        <v>6.4583333333333326E-2</v>
      </c>
      <c r="N39">
        <f t="shared" si="1"/>
        <v>11</v>
      </c>
    </row>
    <row r="40" spans="1:14" x14ac:dyDescent="0.25">
      <c r="A40" s="10"/>
      <c r="B40" s="10"/>
      <c r="C40" s="44">
        <v>0.49513888888888885</v>
      </c>
      <c r="D40" s="46">
        <v>1.320138888888889</v>
      </c>
      <c r="E40" s="11">
        <v>84428627</v>
      </c>
      <c r="F40" s="11"/>
      <c r="G40" s="11" t="s">
        <v>58</v>
      </c>
      <c r="H40" s="12">
        <v>27640</v>
      </c>
      <c r="I40" s="13">
        <v>74780</v>
      </c>
      <c r="J40" s="12" t="s">
        <v>25</v>
      </c>
      <c r="K40" s="13">
        <v>11490396</v>
      </c>
      <c r="L40" s="14"/>
      <c r="M40" s="47">
        <f t="shared" si="0"/>
        <v>0.82500000000000018</v>
      </c>
      <c r="N40">
        <f t="shared" si="1"/>
        <v>11</v>
      </c>
    </row>
    <row r="41" spans="1:14" x14ac:dyDescent="0.25">
      <c r="A41" s="10"/>
      <c r="B41" s="10"/>
      <c r="C41" s="44">
        <v>0.50069444444444444</v>
      </c>
      <c r="D41" s="45">
        <v>0.53055555555555556</v>
      </c>
      <c r="E41" s="11">
        <v>84430683</v>
      </c>
      <c r="F41" s="11"/>
      <c r="G41" s="11" t="s">
        <v>59</v>
      </c>
      <c r="H41" s="12">
        <v>33140</v>
      </c>
      <c r="I41" s="13">
        <v>78800</v>
      </c>
      <c r="J41" s="12" t="s">
        <v>60</v>
      </c>
      <c r="K41" s="13">
        <v>11490422</v>
      </c>
      <c r="L41" s="14"/>
      <c r="M41" s="47">
        <f t="shared" si="0"/>
        <v>2.9861111111111116E-2</v>
      </c>
      <c r="N41">
        <f t="shared" si="1"/>
        <v>12</v>
      </c>
    </row>
    <row r="42" spans="1:14" x14ac:dyDescent="0.25">
      <c r="A42" s="10"/>
      <c r="B42" s="10"/>
      <c r="C42" s="44">
        <v>0.50277777777777777</v>
      </c>
      <c r="D42" s="45">
        <v>0.5625</v>
      </c>
      <c r="E42" s="11">
        <v>84430682</v>
      </c>
      <c r="F42" s="11"/>
      <c r="G42" s="11">
        <v>607584</v>
      </c>
      <c r="H42" s="12">
        <v>32220</v>
      </c>
      <c r="I42" s="13">
        <v>77380</v>
      </c>
      <c r="J42" s="12" t="s">
        <v>61</v>
      </c>
      <c r="K42" s="13">
        <v>11490428</v>
      </c>
      <c r="L42" s="14"/>
      <c r="M42" s="47">
        <f t="shared" si="0"/>
        <v>5.9722222222222232E-2</v>
      </c>
      <c r="N42">
        <f t="shared" si="1"/>
        <v>12</v>
      </c>
    </row>
    <row r="43" spans="1:14" x14ac:dyDescent="0.25">
      <c r="A43" s="10"/>
      <c r="B43" s="10"/>
      <c r="C43" s="44">
        <v>0.51736111111111105</v>
      </c>
      <c r="D43" s="46">
        <v>1.2388888888888889</v>
      </c>
      <c r="E43" s="11">
        <v>84433063</v>
      </c>
      <c r="F43" s="11"/>
      <c r="G43" s="11" t="s">
        <v>34</v>
      </c>
      <c r="H43" s="12">
        <v>27940</v>
      </c>
      <c r="I43" s="13">
        <v>74620</v>
      </c>
      <c r="J43" s="12" t="s">
        <v>25</v>
      </c>
      <c r="K43" s="13">
        <v>11490468</v>
      </c>
      <c r="L43" s="14"/>
      <c r="M43" s="47">
        <f t="shared" si="0"/>
        <v>0.72152777777777788</v>
      </c>
      <c r="N43">
        <f t="shared" si="1"/>
        <v>12</v>
      </c>
    </row>
    <row r="44" spans="1:14" x14ac:dyDescent="0.25">
      <c r="A44" s="10"/>
      <c r="B44" s="10"/>
      <c r="C44" s="44">
        <v>0.51874999999999993</v>
      </c>
      <c r="D44" s="45">
        <v>0.5493055555555556</v>
      </c>
      <c r="E44" s="11">
        <v>84426112</v>
      </c>
      <c r="F44" s="11"/>
      <c r="G44" s="11" t="s">
        <v>36</v>
      </c>
      <c r="H44" s="12">
        <v>32900</v>
      </c>
      <c r="I44" s="13">
        <v>77080</v>
      </c>
      <c r="J44" s="12" t="s">
        <v>37</v>
      </c>
      <c r="K44" s="13">
        <v>11490472</v>
      </c>
      <c r="L44" s="14"/>
      <c r="M44" s="47">
        <f t="shared" si="0"/>
        <v>3.0555555555555669E-2</v>
      </c>
      <c r="N44">
        <f t="shared" si="1"/>
        <v>12</v>
      </c>
    </row>
    <row r="45" spans="1:14" x14ac:dyDescent="0.25">
      <c r="A45" s="10"/>
      <c r="B45" s="10"/>
      <c r="C45" s="44">
        <v>0.52013888888888882</v>
      </c>
      <c r="D45" s="45">
        <v>0.57638888888888895</v>
      </c>
      <c r="E45" s="11">
        <v>84423133</v>
      </c>
      <c r="F45" s="11"/>
      <c r="G45" s="11">
        <v>5066211</v>
      </c>
      <c r="H45" s="12">
        <v>31600</v>
      </c>
      <c r="I45" s="13">
        <v>76720</v>
      </c>
      <c r="J45" s="12" t="s">
        <v>62</v>
      </c>
      <c r="K45" s="13">
        <v>11490474</v>
      </c>
      <c r="L45" s="14"/>
      <c r="M45" s="47">
        <f t="shared" si="0"/>
        <v>5.6250000000000133E-2</v>
      </c>
      <c r="N45">
        <f t="shared" si="1"/>
        <v>12</v>
      </c>
    </row>
    <row r="46" spans="1:14" x14ac:dyDescent="0.25">
      <c r="A46" s="10"/>
      <c r="B46" s="10"/>
      <c r="C46" s="44">
        <v>0.52222222222222225</v>
      </c>
      <c r="D46" s="45">
        <v>0.57222222222222219</v>
      </c>
      <c r="E46" s="11">
        <v>84428715</v>
      </c>
      <c r="F46" s="11"/>
      <c r="G46" s="11" t="s">
        <v>63</v>
      </c>
      <c r="H46" s="12">
        <v>35200</v>
      </c>
      <c r="I46" s="13">
        <v>79620</v>
      </c>
      <c r="J46" s="12" t="s">
        <v>64</v>
      </c>
      <c r="K46" s="13">
        <v>11490495</v>
      </c>
      <c r="L46" s="14"/>
      <c r="M46" s="47">
        <f t="shared" si="0"/>
        <v>4.9999999999999933E-2</v>
      </c>
      <c r="N46">
        <f t="shared" si="1"/>
        <v>12</v>
      </c>
    </row>
    <row r="47" spans="1:14" x14ac:dyDescent="0.25">
      <c r="A47" s="10"/>
      <c r="B47" s="10"/>
      <c r="C47" s="44">
        <v>0.52430555555555558</v>
      </c>
      <c r="D47" s="45">
        <v>0.5541666666666667</v>
      </c>
      <c r="E47" s="11">
        <v>84430460</v>
      </c>
      <c r="F47" s="11"/>
      <c r="G47" s="11" t="s">
        <v>65</v>
      </c>
      <c r="H47" s="12">
        <v>33380</v>
      </c>
      <c r="I47" s="13">
        <v>78600</v>
      </c>
      <c r="J47" s="15" t="s">
        <v>66</v>
      </c>
      <c r="K47" s="13">
        <v>11490497</v>
      </c>
      <c r="L47" s="14"/>
      <c r="M47" s="47">
        <f t="shared" si="0"/>
        <v>2.9861111111111116E-2</v>
      </c>
      <c r="N47">
        <f t="shared" si="1"/>
        <v>12</v>
      </c>
    </row>
    <row r="48" spans="1:14" x14ac:dyDescent="0.25">
      <c r="A48" s="10"/>
      <c r="B48" s="10"/>
      <c r="C48" s="44">
        <v>0.52638888888888891</v>
      </c>
      <c r="D48" s="45">
        <v>0.59375</v>
      </c>
      <c r="E48" s="11">
        <v>84423345</v>
      </c>
      <c r="F48" s="11"/>
      <c r="G48" s="11" t="s">
        <v>67</v>
      </c>
      <c r="H48" s="12">
        <v>34480</v>
      </c>
      <c r="I48" s="13">
        <v>78240</v>
      </c>
      <c r="J48" s="12" t="s">
        <v>68</v>
      </c>
      <c r="K48" s="13">
        <v>11490502</v>
      </c>
      <c r="L48" s="14"/>
      <c r="M48" s="47">
        <f t="shared" si="0"/>
        <v>6.7361111111111094E-2</v>
      </c>
      <c r="N48">
        <f t="shared" si="1"/>
        <v>12</v>
      </c>
    </row>
    <row r="49" spans="1:14" x14ac:dyDescent="0.25">
      <c r="A49" s="10"/>
      <c r="B49" s="10"/>
      <c r="C49" s="44">
        <v>0.53194444444444444</v>
      </c>
      <c r="D49" s="46">
        <v>1.3097222222222222</v>
      </c>
      <c r="E49" s="11">
        <v>84430680</v>
      </c>
      <c r="F49" s="11"/>
      <c r="G49" s="11" t="s">
        <v>69</v>
      </c>
      <c r="H49" s="12">
        <v>30300</v>
      </c>
      <c r="I49" s="13">
        <v>76220</v>
      </c>
      <c r="J49" s="12" t="s">
        <v>25</v>
      </c>
      <c r="K49" s="13">
        <v>11490505</v>
      </c>
      <c r="L49" s="14"/>
      <c r="M49" s="47">
        <f t="shared" si="0"/>
        <v>0.77777777777777779</v>
      </c>
      <c r="N49">
        <f t="shared" si="1"/>
        <v>12</v>
      </c>
    </row>
    <row r="50" spans="1:14" x14ac:dyDescent="0.25">
      <c r="A50" s="10"/>
      <c r="B50" s="10"/>
      <c r="C50" s="44">
        <v>0.53333333333333333</v>
      </c>
      <c r="D50" s="46">
        <v>1.2458333333333333</v>
      </c>
      <c r="E50" s="11">
        <v>84433045</v>
      </c>
      <c r="F50" s="11"/>
      <c r="G50" s="16">
        <v>2649964</v>
      </c>
      <c r="H50" s="12">
        <v>32600</v>
      </c>
      <c r="I50" s="13">
        <v>80240</v>
      </c>
      <c r="J50" s="12" t="s">
        <v>22</v>
      </c>
      <c r="K50" s="13">
        <v>11490507</v>
      </c>
      <c r="L50" s="14"/>
      <c r="M50" s="47">
        <f t="shared" si="0"/>
        <v>0.71250000000000002</v>
      </c>
      <c r="N50">
        <f t="shared" si="1"/>
        <v>12</v>
      </c>
    </row>
    <row r="51" spans="1:14" x14ac:dyDescent="0.25">
      <c r="A51" s="10"/>
      <c r="B51" s="10"/>
      <c r="C51" s="44">
        <v>0.54722222222222217</v>
      </c>
      <c r="D51" s="46">
        <v>1.1701388888888888</v>
      </c>
      <c r="E51" s="11">
        <v>84433062</v>
      </c>
      <c r="F51" s="11"/>
      <c r="G51" s="11" t="s">
        <v>70</v>
      </c>
      <c r="H51" s="12">
        <v>27400</v>
      </c>
      <c r="I51" s="13">
        <v>74680</v>
      </c>
      <c r="J51" s="12" t="s">
        <v>25</v>
      </c>
      <c r="K51" s="13">
        <v>11490514</v>
      </c>
      <c r="L51" s="14"/>
      <c r="M51" s="47">
        <f t="shared" si="0"/>
        <v>0.62291666666666667</v>
      </c>
      <c r="N51">
        <f t="shared" si="1"/>
        <v>13</v>
      </c>
    </row>
    <row r="52" spans="1:14" x14ac:dyDescent="0.25">
      <c r="A52" s="10"/>
      <c r="B52" s="10"/>
      <c r="C52" s="44">
        <v>0.54999999999999993</v>
      </c>
      <c r="D52" s="46">
        <v>1.4368055555555557</v>
      </c>
      <c r="E52" s="11">
        <v>84430681</v>
      </c>
      <c r="F52" s="11"/>
      <c r="G52" s="11" t="s">
        <v>71</v>
      </c>
      <c r="H52" s="12">
        <v>29620</v>
      </c>
      <c r="I52" s="13">
        <v>78880</v>
      </c>
      <c r="J52" s="12" t="s">
        <v>25</v>
      </c>
      <c r="K52" s="13">
        <v>11490550</v>
      </c>
      <c r="L52" s="14"/>
      <c r="M52" s="47">
        <f t="shared" si="0"/>
        <v>0.88680555555555574</v>
      </c>
      <c r="N52">
        <f t="shared" si="1"/>
        <v>13</v>
      </c>
    </row>
    <row r="53" spans="1:14" x14ac:dyDescent="0.25">
      <c r="A53" s="10"/>
      <c r="B53" s="10"/>
      <c r="C53" s="44">
        <v>0.55972222222222223</v>
      </c>
      <c r="D53" s="45">
        <v>0.6069444444444444</v>
      </c>
      <c r="E53" s="11">
        <v>84426075</v>
      </c>
      <c r="F53" s="11"/>
      <c r="G53" s="11" t="s">
        <v>72</v>
      </c>
      <c r="H53" s="12">
        <v>32580</v>
      </c>
      <c r="I53" s="13">
        <v>76240</v>
      </c>
      <c r="J53" s="12" t="s">
        <v>73</v>
      </c>
      <c r="K53" s="13">
        <v>11490568</v>
      </c>
      <c r="L53" s="14"/>
      <c r="M53" s="47">
        <f t="shared" si="0"/>
        <v>4.7222222222222165E-2</v>
      </c>
      <c r="N53">
        <f t="shared" si="1"/>
        <v>13</v>
      </c>
    </row>
    <row r="54" spans="1:14" x14ac:dyDescent="0.25">
      <c r="A54" s="10"/>
      <c r="B54" s="10"/>
      <c r="C54" s="44">
        <v>0.56111111111111112</v>
      </c>
      <c r="D54" s="45">
        <v>0.60069444444444442</v>
      </c>
      <c r="E54" s="11">
        <v>84430501</v>
      </c>
      <c r="F54" s="11"/>
      <c r="G54" s="11" t="s">
        <v>74</v>
      </c>
      <c r="H54" s="12">
        <v>31420</v>
      </c>
      <c r="I54" s="13">
        <v>75380</v>
      </c>
      <c r="J54" s="12" t="s">
        <v>75</v>
      </c>
      <c r="K54" s="13">
        <v>11490572</v>
      </c>
      <c r="L54" s="14"/>
      <c r="M54" s="47">
        <f t="shared" si="0"/>
        <v>3.9583333333333304E-2</v>
      </c>
      <c r="N54">
        <f t="shared" si="1"/>
        <v>13</v>
      </c>
    </row>
    <row r="55" spans="1:14" x14ac:dyDescent="0.25">
      <c r="A55" s="10"/>
      <c r="B55" s="10"/>
      <c r="C55" s="44">
        <v>0.56527777777777777</v>
      </c>
      <c r="D55" s="46">
        <v>1.4743055555555555</v>
      </c>
      <c r="E55" s="11">
        <v>84428641</v>
      </c>
      <c r="F55" s="11"/>
      <c r="G55" s="11" t="s">
        <v>24</v>
      </c>
      <c r="H55" s="12">
        <v>28720</v>
      </c>
      <c r="I55" s="13">
        <v>71980</v>
      </c>
      <c r="J55" s="12" t="s">
        <v>25</v>
      </c>
      <c r="K55" s="13">
        <v>11490605</v>
      </c>
      <c r="L55" s="14"/>
      <c r="M55" s="47">
        <f t="shared" si="0"/>
        <v>0.90902777777777777</v>
      </c>
      <c r="N55">
        <f t="shared" si="1"/>
        <v>13</v>
      </c>
    </row>
    <row r="56" spans="1:14" x14ac:dyDescent="0.25">
      <c r="A56" s="10"/>
      <c r="B56" s="10"/>
      <c r="C56" s="44">
        <v>0.56666666666666665</v>
      </c>
      <c r="D56" s="45">
        <v>0.61041666666666672</v>
      </c>
      <c r="E56" s="11">
        <v>84423438</v>
      </c>
      <c r="F56" s="11"/>
      <c r="G56" s="11" t="s">
        <v>44</v>
      </c>
      <c r="H56" s="12">
        <v>28120</v>
      </c>
      <c r="I56" s="13">
        <v>73420</v>
      </c>
      <c r="J56" s="12" t="s">
        <v>21</v>
      </c>
      <c r="K56" s="13">
        <v>11490606</v>
      </c>
      <c r="L56" s="14"/>
      <c r="M56" s="47">
        <f t="shared" si="0"/>
        <v>4.3750000000000067E-2</v>
      </c>
      <c r="N56">
        <f t="shared" si="1"/>
        <v>13</v>
      </c>
    </row>
    <row r="57" spans="1:14" x14ac:dyDescent="0.25">
      <c r="A57" s="10"/>
      <c r="B57" s="10"/>
      <c r="C57" s="44">
        <v>0.57361111111111118</v>
      </c>
      <c r="D57" s="45">
        <v>0.62152777777777779</v>
      </c>
      <c r="E57" s="11">
        <v>84430499</v>
      </c>
      <c r="F57" s="11"/>
      <c r="G57" s="11">
        <v>3312946</v>
      </c>
      <c r="H57" s="12">
        <v>31900</v>
      </c>
      <c r="I57" s="13">
        <v>75800</v>
      </c>
      <c r="J57" s="12" t="s">
        <v>76</v>
      </c>
      <c r="K57" s="13">
        <v>11490613</v>
      </c>
      <c r="L57" s="14"/>
      <c r="M57" s="47">
        <f t="shared" si="0"/>
        <v>4.7916666666666607E-2</v>
      </c>
      <c r="N57">
        <f t="shared" si="1"/>
        <v>13</v>
      </c>
    </row>
    <row r="58" spans="1:14" x14ac:dyDescent="0.25">
      <c r="A58" s="10"/>
      <c r="B58" s="10"/>
      <c r="C58" s="44">
        <v>0.57638888888888895</v>
      </c>
      <c r="D58" s="45">
        <v>0.63194444444444442</v>
      </c>
      <c r="E58" s="11">
        <v>84428492</v>
      </c>
      <c r="F58" s="11"/>
      <c r="G58" s="11" t="s">
        <v>77</v>
      </c>
      <c r="H58" s="12">
        <v>31620</v>
      </c>
      <c r="I58" s="13">
        <v>75780</v>
      </c>
      <c r="J58" s="12" t="s">
        <v>78</v>
      </c>
      <c r="K58" s="13">
        <v>11490614</v>
      </c>
      <c r="L58" s="14"/>
      <c r="M58" s="47">
        <f t="shared" si="0"/>
        <v>5.5555555555555469E-2</v>
      </c>
      <c r="N58">
        <f t="shared" si="1"/>
        <v>13</v>
      </c>
    </row>
    <row r="59" spans="1:14" x14ac:dyDescent="0.25">
      <c r="A59" s="10"/>
      <c r="B59" s="10"/>
      <c r="C59" s="44">
        <v>0.57847222222222217</v>
      </c>
      <c r="D59" s="45">
        <v>0.61944444444444446</v>
      </c>
      <c r="E59" s="11">
        <v>84428646</v>
      </c>
      <c r="F59" s="11"/>
      <c r="G59" s="11" t="s">
        <v>79</v>
      </c>
      <c r="H59" s="12">
        <v>34200</v>
      </c>
      <c r="I59" s="13">
        <v>79000</v>
      </c>
      <c r="J59" s="12" t="s">
        <v>80</v>
      </c>
      <c r="K59" s="13">
        <v>11490625</v>
      </c>
      <c r="L59" s="14"/>
      <c r="M59" s="47">
        <f t="shared" si="0"/>
        <v>4.0972222222222299E-2</v>
      </c>
      <c r="N59">
        <f t="shared" si="1"/>
        <v>13</v>
      </c>
    </row>
    <row r="60" spans="1:14" x14ac:dyDescent="0.25">
      <c r="A60" s="10"/>
      <c r="B60" s="10"/>
      <c r="C60" s="44">
        <v>0.58402777777777781</v>
      </c>
      <c r="D60" s="46">
        <v>1.34375</v>
      </c>
      <c r="E60" s="11">
        <v>84433366</v>
      </c>
      <c r="F60" s="11"/>
      <c r="G60" s="11" t="s">
        <v>81</v>
      </c>
      <c r="H60" s="12">
        <v>29600</v>
      </c>
      <c r="I60" s="13">
        <v>75740</v>
      </c>
      <c r="J60" s="12" t="s">
        <v>25</v>
      </c>
      <c r="K60" s="13">
        <v>11490631</v>
      </c>
      <c r="L60" s="14"/>
      <c r="M60" s="47">
        <f t="shared" si="0"/>
        <v>0.75972222222222219</v>
      </c>
      <c r="N60">
        <f t="shared" si="1"/>
        <v>14</v>
      </c>
    </row>
    <row r="61" spans="1:14" x14ac:dyDescent="0.25">
      <c r="A61" s="10"/>
      <c r="B61" s="10"/>
      <c r="C61" s="44">
        <v>0.58750000000000002</v>
      </c>
      <c r="D61" s="45">
        <v>0.62986111111111109</v>
      </c>
      <c r="E61" s="11">
        <v>84430500</v>
      </c>
      <c r="F61" s="11"/>
      <c r="G61" s="11" t="s">
        <v>82</v>
      </c>
      <c r="H61" s="12">
        <v>31740</v>
      </c>
      <c r="I61" s="13">
        <v>75800</v>
      </c>
      <c r="J61" s="12" t="s">
        <v>75</v>
      </c>
      <c r="K61" s="13">
        <v>11490636</v>
      </c>
      <c r="L61" s="14"/>
      <c r="M61" s="47">
        <f t="shared" si="0"/>
        <v>4.2361111111111072E-2</v>
      </c>
      <c r="N61">
        <f t="shared" si="1"/>
        <v>14</v>
      </c>
    </row>
    <row r="62" spans="1:14" x14ac:dyDescent="0.25">
      <c r="A62" s="10"/>
      <c r="B62" s="10"/>
      <c r="C62" s="44">
        <v>0.59583333333333333</v>
      </c>
      <c r="D62" s="45">
        <v>0.63472222222222219</v>
      </c>
      <c r="E62" s="11">
        <v>84423437</v>
      </c>
      <c r="F62" s="11"/>
      <c r="G62" s="11" t="s">
        <v>83</v>
      </c>
      <c r="H62" s="12">
        <v>33280</v>
      </c>
      <c r="I62" s="13">
        <v>77760</v>
      </c>
      <c r="J62" s="12" t="s">
        <v>84</v>
      </c>
      <c r="K62" s="13">
        <v>11490642</v>
      </c>
      <c r="L62" s="14"/>
      <c r="M62" s="47">
        <f t="shared" si="0"/>
        <v>3.8888888888888862E-2</v>
      </c>
      <c r="N62">
        <f t="shared" si="1"/>
        <v>14</v>
      </c>
    </row>
    <row r="63" spans="1:14" x14ac:dyDescent="0.25">
      <c r="A63" s="10"/>
      <c r="B63" s="10"/>
      <c r="C63" s="44">
        <v>0.60347222222222219</v>
      </c>
      <c r="D63" s="45">
        <v>0.64374999999999993</v>
      </c>
      <c r="E63" s="11">
        <v>84430671</v>
      </c>
      <c r="F63" s="11"/>
      <c r="G63" s="11">
        <v>3225790</v>
      </c>
      <c r="H63" s="12">
        <v>33480</v>
      </c>
      <c r="I63" s="13">
        <v>78660</v>
      </c>
      <c r="J63" s="12" t="s">
        <v>85</v>
      </c>
      <c r="K63" s="13">
        <v>11490668</v>
      </c>
      <c r="L63" s="14"/>
      <c r="M63" s="47">
        <f t="shared" si="0"/>
        <v>4.0277777777777746E-2</v>
      </c>
      <c r="N63">
        <f t="shared" si="1"/>
        <v>14</v>
      </c>
    </row>
    <row r="64" spans="1:14" x14ac:dyDescent="0.25">
      <c r="A64" s="10"/>
      <c r="B64" s="10"/>
      <c r="C64" s="44">
        <v>0.60625000000000007</v>
      </c>
      <c r="D64" s="46">
        <v>1.2798611111111111</v>
      </c>
      <c r="E64" s="11">
        <v>84433368</v>
      </c>
      <c r="F64" s="11"/>
      <c r="G64" s="11" t="s">
        <v>86</v>
      </c>
      <c r="H64" s="12">
        <v>32060</v>
      </c>
      <c r="I64" s="13">
        <v>78920</v>
      </c>
      <c r="J64" s="12" t="s">
        <v>25</v>
      </c>
      <c r="K64" s="13">
        <v>11490644</v>
      </c>
      <c r="L64" s="14"/>
      <c r="M64" s="47">
        <f t="shared" si="0"/>
        <v>0.67361111111111105</v>
      </c>
      <c r="N64">
        <f t="shared" si="1"/>
        <v>14</v>
      </c>
    </row>
    <row r="65" spans="1:14" x14ac:dyDescent="0.25">
      <c r="A65" s="10"/>
      <c r="B65" s="10"/>
      <c r="C65" s="44">
        <v>0.60902777777777783</v>
      </c>
      <c r="D65" s="45">
        <v>0.68055555555555547</v>
      </c>
      <c r="E65" s="11">
        <v>84428284</v>
      </c>
      <c r="F65" s="11"/>
      <c r="G65" s="11">
        <v>875119</v>
      </c>
      <c r="H65" s="12">
        <v>33280</v>
      </c>
      <c r="I65" s="13">
        <v>77880</v>
      </c>
      <c r="J65" s="12" t="s">
        <v>87</v>
      </c>
      <c r="K65" s="13">
        <v>11490675</v>
      </c>
      <c r="L65" s="14"/>
      <c r="M65" s="47">
        <f t="shared" si="0"/>
        <v>7.1527777777777635E-2</v>
      </c>
      <c r="N65">
        <f t="shared" si="1"/>
        <v>14</v>
      </c>
    </row>
    <row r="66" spans="1:14" x14ac:dyDescent="0.25">
      <c r="A66" s="10"/>
      <c r="B66" s="10"/>
      <c r="C66" s="44">
        <v>0.62847222222222221</v>
      </c>
      <c r="D66" s="45">
        <v>0.72152777777777777</v>
      </c>
      <c r="E66" s="11">
        <v>84423436</v>
      </c>
      <c r="F66" s="11"/>
      <c r="G66" s="11" t="s">
        <v>88</v>
      </c>
      <c r="H66" s="12">
        <v>33480</v>
      </c>
      <c r="I66" s="13">
        <v>77200</v>
      </c>
      <c r="J66" s="12" t="s">
        <v>89</v>
      </c>
      <c r="K66" s="13">
        <v>11490681</v>
      </c>
      <c r="L66" s="14"/>
      <c r="M66" s="47">
        <f t="shared" si="0"/>
        <v>9.3055555555555558E-2</v>
      </c>
      <c r="N66">
        <f t="shared" si="1"/>
        <v>15</v>
      </c>
    </row>
    <row r="67" spans="1:14" x14ac:dyDescent="0.25">
      <c r="A67" s="10"/>
      <c r="B67" s="10"/>
      <c r="C67" s="44">
        <v>0.62083333333333335</v>
      </c>
      <c r="D67" s="45">
        <v>0.69374999999999998</v>
      </c>
      <c r="E67" s="11">
        <v>84403491</v>
      </c>
      <c r="F67" s="11"/>
      <c r="G67" s="11">
        <v>866051</v>
      </c>
      <c r="H67" s="12">
        <v>31280</v>
      </c>
      <c r="I67" s="13">
        <v>78800</v>
      </c>
      <c r="J67" s="12" t="s">
        <v>90</v>
      </c>
      <c r="K67" s="13">
        <v>11490680</v>
      </c>
      <c r="L67" s="14"/>
      <c r="M67" s="47">
        <f t="shared" ref="M67:M130" si="5">D67-C67</f>
        <v>7.291666666666663E-2</v>
      </c>
      <c r="N67">
        <f t="shared" ref="N67:N130" si="6">HOUR(C67)</f>
        <v>14</v>
      </c>
    </row>
    <row r="68" spans="1:14" x14ac:dyDescent="0.25">
      <c r="A68" s="10"/>
      <c r="B68" s="10"/>
      <c r="C68" s="44">
        <v>0.63124999999999998</v>
      </c>
      <c r="D68" s="46">
        <v>1.1555555555555557</v>
      </c>
      <c r="E68" s="11">
        <v>84433050</v>
      </c>
      <c r="F68" s="11"/>
      <c r="G68" s="11" t="s">
        <v>35</v>
      </c>
      <c r="H68" s="12">
        <v>27840</v>
      </c>
      <c r="I68" s="13">
        <v>75420</v>
      </c>
      <c r="J68" s="12" t="s">
        <v>25</v>
      </c>
      <c r="K68" s="13">
        <v>11490684</v>
      </c>
      <c r="L68" s="14"/>
      <c r="M68" s="47">
        <f t="shared" si="5"/>
        <v>0.52430555555555569</v>
      </c>
      <c r="N68">
        <f t="shared" si="6"/>
        <v>15</v>
      </c>
    </row>
    <row r="69" spans="1:14" x14ac:dyDescent="0.25">
      <c r="A69" s="10"/>
      <c r="B69" s="10"/>
      <c r="C69" s="44">
        <v>0.6381944444444444</v>
      </c>
      <c r="D69" s="45">
        <v>0.67708333333333337</v>
      </c>
      <c r="E69" s="11">
        <v>84428644</v>
      </c>
      <c r="F69" s="11"/>
      <c r="G69" s="11">
        <v>654476</v>
      </c>
      <c r="H69" s="12">
        <v>32740</v>
      </c>
      <c r="I69" s="13">
        <v>76220</v>
      </c>
      <c r="J69" s="12" t="s">
        <v>29</v>
      </c>
      <c r="K69" s="13">
        <v>11490707</v>
      </c>
      <c r="L69" s="14"/>
      <c r="M69" s="47">
        <f t="shared" si="5"/>
        <v>3.8888888888888973E-2</v>
      </c>
      <c r="N69">
        <f t="shared" si="6"/>
        <v>15</v>
      </c>
    </row>
    <row r="70" spans="1:14" x14ac:dyDescent="0.25">
      <c r="A70" s="10"/>
      <c r="B70" s="10"/>
      <c r="C70" s="44">
        <v>0.64166666666666672</v>
      </c>
      <c r="D70" s="46">
        <v>1.2930555555555556</v>
      </c>
      <c r="E70" s="11">
        <v>84433046</v>
      </c>
      <c r="F70" s="11"/>
      <c r="G70" s="11">
        <v>2451366</v>
      </c>
      <c r="H70" s="12">
        <v>32360</v>
      </c>
      <c r="I70" s="13">
        <v>79640</v>
      </c>
      <c r="J70" s="12" t="s">
        <v>22</v>
      </c>
      <c r="K70" s="13">
        <v>11490708</v>
      </c>
      <c r="L70" s="14"/>
      <c r="M70" s="47">
        <f t="shared" si="5"/>
        <v>0.65138888888888891</v>
      </c>
      <c r="N70">
        <f t="shared" si="6"/>
        <v>15</v>
      </c>
    </row>
    <row r="71" spans="1:14" x14ac:dyDescent="0.25">
      <c r="A71" s="10"/>
      <c r="B71" s="10"/>
      <c r="C71" s="44">
        <v>7.7777777777777779E-2</v>
      </c>
      <c r="D71" s="45">
        <v>0.76111111111111107</v>
      </c>
      <c r="E71" s="11">
        <v>84491577</v>
      </c>
      <c r="F71" s="11"/>
      <c r="G71" s="11">
        <v>3152918</v>
      </c>
      <c r="H71" s="12">
        <v>31680</v>
      </c>
      <c r="I71" s="13">
        <v>78780</v>
      </c>
      <c r="J71" s="12" t="s">
        <v>91</v>
      </c>
      <c r="K71" s="13">
        <v>11490709</v>
      </c>
      <c r="L71" s="14"/>
      <c r="M71" s="47">
        <f t="shared" si="5"/>
        <v>0.68333333333333335</v>
      </c>
      <c r="N71">
        <f t="shared" si="6"/>
        <v>1</v>
      </c>
    </row>
    <row r="72" spans="1:14" x14ac:dyDescent="0.25">
      <c r="A72" s="10"/>
      <c r="B72" s="10"/>
      <c r="C72" s="44">
        <v>0.64930555555555558</v>
      </c>
      <c r="D72" s="45">
        <v>0.72638888888888886</v>
      </c>
      <c r="E72" s="11">
        <v>84428617</v>
      </c>
      <c r="F72" s="11"/>
      <c r="G72" s="11" t="s">
        <v>92</v>
      </c>
      <c r="H72" s="12">
        <v>34260</v>
      </c>
      <c r="I72" s="13">
        <v>77100</v>
      </c>
      <c r="J72" s="12" t="s">
        <v>93</v>
      </c>
      <c r="K72" s="13">
        <v>11490713</v>
      </c>
      <c r="L72" s="14"/>
      <c r="M72" s="47">
        <f t="shared" si="5"/>
        <v>7.7083333333333282E-2</v>
      </c>
      <c r="N72">
        <f t="shared" si="6"/>
        <v>15</v>
      </c>
    </row>
    <row r="73" spans="1:14" x14ac:dyDescent="0.25">
      <c r="A73" s="10"/>
      <c r="B73" s="10"/>
      <c r="C73" s="44">
        <v>0.65416666666666667</v>
      </c>
      <c r="D73" s="45">
        <v>0.7284722222222223</v>
      </c>
      <c r="E73" s="11">
        <v>84425955</v>
      </c>
      <c r="F73" s="11"/>
      <c r="G73" s="11" t="s">
        <v>94</v>
      </c>
      <c r="H73" s="12">
        <v>32300</v>
      </c>
      <c r="I73" s="13">
        <v>75880</v>
      </c>
      <c r="J73" s="12" t="s">
        <v>73</v>
      </c>
      <c r="K73" s="13">
        <v>11490725</v>
      </c>
      <c r="L73" s="14"/>
      <c r="M73" s="47">
        <f t="shared" si="5"/>
        <v>7.4305555555555625E-2</v>
      </c>
      <c r="N73">
        <f t="shared" si="6"/>
        <v>15</v>
      </c>
    </row>
    <row r="74" spans="1:14" x14ac:dyDescent="0.25">
      <c r="A74" s="10"/>
      <c r="B74" s="10"/>
      <c r="C74" s="44">
        <v>0.65625</v>
      </c>
      <c r="D74" s="45">
        <v>0.77222222222222225</v>
      </c>
      <c r="E74" s="11">
        <v>84430877</v>
      </c>
      <c r="F74" s="11"/>
      <c r="G74" s="11" t="s">
        <v>95</v>
      </c>
      <c r="H74" s="12">
        <v>33120</v>
      </c>
      <c r="I74" s="13">
        <v>76840</v>
      </c>
      <c r="J74" s="12" t="s">
        <v>68</v>
      </c>
      <c r="K74" s="13">
        <v>11490726</v>
      </c>
      <c r="L74" s="14"/>
      <c r="M74" s="47">
        <f t="shared" si="5"/>
        <v>0.11597222222222225</v>
      </c>
      <c r="N74">
        <f t="shared" si="6"/>
        <v>15</v>
      </c>
    </row>
    <row r="75" spans="1:14" x14ac:dyDescent="0.25">
      <c r="A75" s="10"/>
      <c r="B75" s="10"/>
      <c r="C75" s="44">
        <v>0.6791666666666667</v>
      </c>
      <c r="D75" s="46">
        <v>1.3159722222222221</v>
      </c>
      <c r="E75" s="11">
        <v>84433369</v>
      </c>
      <c r="F75" s="11"/>
      <c r="G75" s="11" t="s">
        <v>96</v>
      </c>
      <c r="H75" s="12">
        <v>22740</v>
      </c>
      <c r="I75" s="13">
        <v>76060</v>
      </c>
      <c r="J75" s="12" t="s">
        <v>25</v>
      </c>
      <c r="K75" s="13">
        <v>11490756</v>
      </c>
      <c r="L75" s="14"/>
      <c r="M75" s="47">
        <f t="shared" si="5"/>
        <v>0.6368055555555554</v>
      </c>
      <c r="N75">
        <f t="shared" si="6"/>
        <v>16</v>
      </c>
    </row>
    <row r="76" spans="1:14" x14ac:dyDescent="0.25">
      <c r="A76" s="10"/>
      <c r="B76" s="10"/>
      <c r="C76" s="44">
        <v>0.73472222222222217</v>
      </c>
      <c r="D76" s="45">
        <v>0.80347222222222225</v>
      </c>
      <c r="E76" s="11">
        <v>84428716</v>
      </c>
      <c r="F76" s="11"/>
      <c r="G76" s="11" t="s">
        <v>97</v>
      </c>
      <c r="H76" s="12">
        <v>34120</v>
      </c>
      <c r="I76" s="13">
        <v>75340</v>
      </c>
      <c r="J76" s="12" t="s">
        <v>98</v>
      </c>
      <c r="K76" s="13">
        <v>11490782</v>
      </c>
      <c r="L76" s="14"/>
      <c r="M76" s="47">
        <f t="shared" si="5"/>
        <v>6.8750000000000089E-2</v>
      </c>
      <c r="N76">
        <f t="shared" si="6"/>
        <v>17</v>
      </c>
    </row>
    <row r="77" spans="1:14" x14ac:dyDescent="0.25">
      <c r="A77" s="10"/>
      <c r="B77" s="10"/>
      <c r="C77" s="44">
        <v>0.68472222222222223</v>
      </c>
      <c r="D77" s="45">
        <v>0.73402777777777783</v>
      </c>
      <c r="E77" s="11">
        <v>84428616</v>
      </c>
      <c r="F77" s="11"/>
      <c r="G77" s="11" t="s">
        <v>99</v>
      </c>
      <c r="H77" s="12">
        <v>34500</v>
      </c>
      <c r="I77" s="13">
        <v>77520</v>
      </c>
      <c r="J77" s="12" t="s">
        <v>93</v>
      </c>
      <c r="K77" s="13">
        <v>11490760</v>
      </c>
      <c r="L77" s="14"/>
      <c r="M77" s="47">
        <f t="shared" si="5"/>
        <v>4.9305555555555602E-2</v>
      </c>
      <c r="N77">
        <f t="shared" si="6"/>
        <v>16</v>
      </c>
    </row>
    <row r="78" spans="1:14" x14ac:dyDescent="0.25">
      <c r="A78" s="10"/>
      <c r="B78" s="10"/>
      <c r="C78" s="44">
        <v>0.71388888888888891</v>
      </c>
      <c r="D78" s="45">
        <v>0.7631944444444444</v>
      </c>
      <c r="E78" s="11">
        <v>84431022</v>
      </c>
      <c r="F78" s="11"/>
      <c r="G78" s="11" t="s">
        <v>100</v>
      </c>
      <c r="H78" s="12">
        <v>33740</v>
      </c>
      <c r="I78" s="13">
        <v>77560</v>
      </c>
      <c r="J78" s="12" t="s">
        <v>101</v>
      </c>
      <c r="K78" s="13">
        <v>11490773</v>
      </c>
      <c r="L78" s="14"/>
      <c r="M78" s="47">
        <f t="shared" si="5"/>
        <v>4.9305555555555491E-2</v>
      </c>
      <c r="N78">
        <f t="shared" si="6"/>
        <v>17</v>
      </c>
    </row>
    <row r="79" spans="1:14" x14ac:dyDescent="0.25">
      <c r="A79" s="10"/>
      <c r="B79" s="10"/>
      <c r="C79" s="44">
        <v>0.7270833333333333</v>
      </c>
      <c r="D79" s="45">
        <v>0.75486111111111109</v>
      </c>
      <c r="E79" s="11">
        <v>84430630</v>
      </c>
      <c r="F79" s="11"/>
      <c r="G79" s="11">
        <v>3229011</v>
      </c>
      <c r="H79" s="12">
        <v>32580</v>
      </c>
      <c r="I79" s="13">
        <v>77540</v>
      </c>
      <c r="J79" s="12" t="s">
        <v>85</v>
      </c>
      <c r="K79" s="13">
        <v>11490779</v>
      </c>
      <c r="L79" s="14"/>
      <c r="M79" s="47">
        <f t="shared" si="5"/>
        <v>2.777777777777779E-2</v>
      </c>
      <c r="N79">
        <f t="shared" si="6"/>
        <v>17</v>
      </c>
    </row>
    <row r="80" spans="1:14" x14ac:dyDescent="0.25">
      <c r="A80" s="10"/>
      <c r="B80" s="10"/>
      <c r="C80" s="44">
        <v>0.74583333333333324</v>
      </c>
      <c r="D80" s="46">
        <v>1.4326388888888888</v>
      </c>
      <c r="E80" s="11">
        <v>84428672</v>
      </c>
      <c r="F80" s="11"/>
      <c r="G80" s="11" t="s">
        <v>102</v>
      </c>
      <c r="H80" s="12">
        <v>29440</v>
      </c>
      <c r="I80" s="13">
        <v>76040</v>
      </c>
      <c r="J80" s="12" t="s">
        <v>25</v>
      </c>
      <c r="K80" s="13">
        <v>11490797</v>
      </c>
      <c r="L80" s="14"/>
      <c r="M80" s="47">
        <f t="shared" si="5"/>
        <v>0.68680555555555556</v>
      </c>
      <c r="N80">
        <f t="shared" si="6"/>
        <v>17</v>
      </c>
    </row>
    <row r="81" spans="1:14" x14ac:dyDescent="0.25">
      <c r="A81" s="10"/>
      <c r="B81" s="10"/>
      <c r="C81" s="44">
        <v>0.77430555555555547</v>
      </c>
      <c r="D81" s="45">
        <v>0.80763888888888891</v>
      </c>
      <c r="E81" s="11">
        <v>84428648</v>
      </c>
      <c r="F81" s="11"/>
      <c r="G81" s="11" t="s">
        <v>103</v>
      </c>
      <c r="H81" s="12">
        <v>33440</v>
      </c>
      <c r="I81" s="13">
        <v>78560</v>
      </c>
      <c r="J81" s="12" t="s">
        <v>104</v>
      </c>
      <c r="K81" s="13">
        <v>11490818</v>
      </c>
      <c r="L81" s="14"/>
      <c r="M81" s="47">
        <f t="shared" si="5"/>
        <v>3.3333333333333437E-2</v>
      </c>
      <c r="N81">
        <f t="shared" si="6"/>
        <v>18</v>
      </c>
    </row>
    <row r="82" spans="1:14" x14ac:dyDescent="0.25">
      <c r="A82" s="10"/>
      <c r="B82" s="10"/>
      <c r="C82" s="44">
        <v>0.77986111111111101</v>
      </c>
      <c r="D82" s="45">
        <v>0.8354166666666667</v>
      </c>
      <c r="E82" s="11">
        <v>84428279</v>
      </c>
      <c r="F82" s="11"/>
      <c r="G82" s="11" t="s">
        <v>105</v>
      </c>
      <c r="H82" s="12">
        <v>33160</v>
      </c>
      <c r="I82" s="13">
        <v>78180</v>
      </c>
      <c r="J82" s="12" t="s">
        <v>106</v>
      </c>
      <c r="K82" s="13">
        <v>11490823</v>
      </c>
      <c r="L82" s="14"/>
      <c r="M82" s="47">
        <f t="shared" si="5"/>
        <v>5.5555555555555691E-2</v>
      </c>
      <c r="N82">
        <f t="shared" si="6"/>
        <v>18</v>
      </c>
    </row>
    <row r="83" spans="1:14" x14ac:dyDescent="0.25">
      <c r="A83" s="10"/>
      <c r="B83" s="10"/>
      <c r="C83" s="44">
        <v>0.78819444444444453</v>
      </c>
      <c r="D83" s="45">
        <v>0.84166666666666667</v>
      </c>
      <c r="E83" s="11">
        <v>84423435</v>
      </c>
      <c r="F83" s="11"/>
      <c r="G83" s="11" t="s">
        <v>107</v>
      </c>
      <c r="H83" s="12">
        <v>34260</v>
      </c>
      <c r="I83" s="13">
        <v>77960</v>
      </c>
      <c r="J83" s="12" t="s">
        <v>89</v>
      </c>
      <c r="K83" s="13">
        <v>11490827</v>
      </c>
      <c r="L83" s="14"/>
      <c r="M83" s="47">
        <f t="shared" si="5"/>
        <v>5.3472222222222143E-2</v>
      </c>
      <c r="N83">
        <f t="shared" si="6"/>
        <v>18</v>
      </c>
    </row>
    <row r="84" spans="1:14" x14ac:dyDescent="0.25">
      <c r="A84" s="10"/>
      <c r="B84" s="10"/>
      <c r="C84" s="44">
        <v>0.79652777777777783</v>
      </c>
      <c r="D84" s="45">
        <v>0.89166666666666661</v>
      </c>
      <c r="E84" s="11">
        <v>84430871</v>
      </c>
      <c r="F84" s="11"/>
      <c r="G84" s="11" t="s">
        <v>108</v>
      </c>
      <c r="H84" s="12">
        <v>34100</v>
      </c>
      <c r="I84" s="13">
        <v>74700</v>
      </c>
      <c r="J84" s="12" t="s">
        <v>109</v>
      </c>
      <c r="K84" s="13">
        <v>11490829</v>
      </c>
      <c r="L84" s="14"/>
      <c r="M84" s="47">
        <f t="shared" si="5"/>
        <v>9.5138888888888773E-2</v>
      </c>
      <c r="N84">
        <f t="shared" si="6"/>
        <v>19</v>
      </c>
    </row>
    <row r="85" spans="1:14" x14ac:dyDescent="0.25">
      <c r="A85" s="10"/>
      <c r="B85" s="10"/>
      <c r="C85" s="44">
        <v>0.85763888888888884</v>
      </c>
      <c r="D85" s="46">
        <v>1.4381944444444443</v>
      </c>
      <c r="E85" s="11">
        <v>84433047</v>
      </c>
      <c r="F85" s="11"/>
      <c r="G85" s="11">
        <v>3315642</v>
      </c>
      <c r="H85" s="12">
        <v>27660</v>
      </c>
      <c r="I85" s="13">
        <v>78920</v>
      </c>
      <c r="J85" s="12" t="s">
        <v>22</v>
      </c>
      <c r="K85" s="13">
        <v>11490863</v>
      </c>
      <c r="L85" s="14"/>
      <c r="M85" s="47">
        <f t="shared" si="5"/>
        <v>0.58055555555555549</v>
      </c>
      <c r="N85">
        <f t="shared" si="6"/>
        <v>20</v>
      </c>
    </row>
    <row r="86" spans="1:14" x14ac:dyDescent="0.25">
      <c r="A86" s="10"/>
      <c r="B86" s="10"/>
      <c r="C86" s="44">
        <v>0.90902777777777777</v>
      </c>
      <c r="D86" s="46">
        <v>1.3770833333333332</v>
      </c>
      <c r="E86" s="11">
        <v>84433367</v>
      </c>
      <c r="F86" s="11"/>
      <c r="G86" s="11">
        <v>2351176</v>
      </c>
      <c r="H86" s="12">
        <v>32500</v>
      </c>
      <c r="I86" s="13">
        <v>77600</v>
      </c>
      <c r="J86" s="12" t="s">
        <v>23</v>
      </c>
      <c r="K86" s="13">
        <v>11490912</v>
      </c>
      <c r="L86" s="14"/>
      <c r="M86" s="47">
        <f t="shared" si="5"/>
        <v>0.46805555555555545</v>
      </c>
      <c r="N86">
        <f t="shared" si="6"/>
        <v>21</v>
      </c>
    </row>
    <row r="87" spans="1:14" x14ac:dyDescent="0.25">
      <c r="A87" s="10"/>
      <c r="B87" s="10"/>
      <c r="C87" s="44">
        <v>0.9194444444444444</v>
      </c>
      <c r="D87" s="46">
        <v>1.5708333333333335</v>
      </c>
      <c r="E87" s="11">
        <v>84433372</v>
      </c>
      <c r="F87" s="11"/>
      <c r="G87" s="11" t="s">
        <v>110</v>
      </c>
      <c r="H87" s="12">
        <v>32500</v>
      </c>
      <c r="I87" s="13">
        <v>76640</v>
      </c>
      <c r="J87" s="12" t="s">
        <v>52</v>
      </c>
      <c r="K87" s="13">
        <v>11490936</v>
      </c>
      <c r="L87" s="14"/>
      <c r="M87" s="47">
        <f t="shared" si="5"/>
        <v>0.65138888888888913</v>
      </c>
      <c r="N87">
        <f t="shared" si="6"/>
        <v>22</v>
      </c>
    </row>
    <row r="88" spans="1:14" x14ac:dyDescent="0.25">
      <c r="A88" s="10"/>
      <c r="B88" s="10"/>
      <c r="C88" s="44">
        <v>0.94791666666666663</v>
      </c>
      <c r="D88" s="46">
        <v>1.7013888888888891</v>
      </c>
      <c r="E88" s="11">
        <v>84433373</v>
      </c>
      <c r="F88" s="11"/>
      <c r="G88" s="11" t="s">
        <v>111</v>
      </c>
      <c r="H88" s="12">
        <v>32500</v>
      </c>
      <c r="I88" s="13">
        <v>77020</v>
      </c>
      <c r="J88" s="12" t="s">
        <v>52</v>
      </c>
      <c r="K88" s="13">
        <v>11490956</v>
      </c>
      <c r="L88" s="14"/>
      <c r="M88" s="47">
        <f t="shared" si="5"/>
        <v>0.75347222222222243</v>
      </c>
      <c r="N88">
        <f t="shared" si="6"/>
        <v>22</v>
      </c>
    </row>
    <row r="89" spans="1:14" x14ac:dyDescent="0.25">
      <c r="M89" s="47"/>
    </row>
    <row r="90" spans="1:14" x14ac:dyDescent="0.25">
      <c r="M90" s="47"/>
    </row>
    <row r="91" spans="1:14" x14ac:dyDescent="0.25">
      <c r="M91" s="47"/>
    </row>
    <row r="92" spans="1:14" x14ac:dyDescent="0.25">
      <c r="M92" s="47"/>
    </row>
    <row r="93" spans="1:14" x14ac:dyDescent="0.25">
      <c r="M93" s="47"/>
    </row>
    <row r="94" spans="1:14" x14ac:dyDescent="0.25">
      <c r="M94" s="47"/>
    </row>
    <row r="95" spans="1:14" x14ac:dyDescent="0.25">
      <c r="M95" s="47"/>
    </row>
    <row r="96" spans="1:14" x14ac:dyDescent="0.25">
      <c r="M96" s="47"/>
    </row>
    <row r="97" spans="13:13" x14ac:dyDescent="0.25">
      <c r="M97" s="47"/>
    </row>
    <row r="98" spans="13:13" x14ac:dyDescent="0.25">
      <c r="M98" s="47"/>
    </row>
    <row r="99" spans="13:13" x14ac:dyDescent="0.25">
      <c r="M99" s="47"/>
    </row>
    <row r="100" spans="13:13" x14ac:dyDescent="0.25">
      <c r="M100" s="47"/>
    </row>
    <row r="101" spans="13:13" x14ac:dyDescent="0.25">
      <c r="M101" s="47"/>
    </row>
    <row r="102" spans="13:13" x14ac:dyDescent="0.25">
      <c r="M102" s="47"/>
    </row>
    <row r="103" spans="13:13" x14ac:dyDescent="0.25">
      <c r="M103" s="47"/>
    </row>
    <row r="104" spans="13:13" x14ac:dyDescent="0.25">
      <c r="M104" s="47"/>
    </row>
    <row r="105" spans="13:13" x14ac:dyDescent="0.25">
      <c r="M105" s="47"/>
    </row>
    <row r="106" spans="13:13" x14ac:dyDescent="0.25">
      <c r="M106" s="47"/>
    </row>
    <row r="107" spans="13:13" x14ac:dyDescent="0.25">
      <c r="M107" s="47"/>
    </row>
    <row r="108" spans="13:13" x14ac:dyDescent="0.25">
      <c r="M108" s="47"/>
    </row>
    <row r="109" spans="13:13" x14ac:dyDescent="0.25">
      <c r="M109" s="47"/>
    </row>
    <row r="110" spans="13:13" x14ac:dyDescent="0.25">
      <c r="M110" s="47"/>
    </row>
    <row r="111" spans="13:13" x14ac:dyDescent="0.25">
      <c r="M111" s="47"/>
    </row>
    <row r="112" spans="13:13" x14ac:dyDescent="0.25">
      <c r="M112" s="47"/>
    </row>
    <row r="113" spans="13:13" x14ac:dyDescent="0.25">
      <c r="M113" s="47"/>
    </row>
    <row r="114" spans="13:13" x14ac:dyDescent="0.25">
      <c r="M114" s="47"/>
    </row>
    <row r="115" spans="13:13" x14ac:dyDescent="0.25">
      <c r="M115" s="47"/>
    </row>
    <row r="116" spans="13:13" x14ac:dyDescent="0.25">
      <c r="M116" s="47"/>
    </row>
    <row r="117" spans="13:13" x14ac:dyDescent="0.25">
      <c r="M117" s="47"/>
    </row>
    <row r="118" spans="13:13" x14ac:dyDescent="0.25">
      <c r="M118" s="47"/>
    </row>
    <row r="119" spans="13:13" x14ac:dyDescent="0.25">
      <c r="M119" s="47"/>
    </row>
    <row r="120" spans="13:13" x14ac:dyDescent="0.25">
      <c r="M120" s="47"/>
    </row>
    <row r="121" spans="13:13" x14ac:dyDescent="0.25">
      <c r="M121" s="47"/>
    </row>
    <row r="122" spans="13:13" x14ac:dyDescent="0.25">
      <c r="M122" s="47"/>
    </row>
    <row r="123" spans="13:13" x14ac:dyDescent="0.25">
      <c r="M123" s="47"/>
    </row>
    <row r="124" spans="13:13" x14ac:dyDescent="0.25">
      <c r="M124" s="47"/>
    </row>
    <row r="125" spans="13:13" x14ac:dyDescent="0.25">
      <c r="M125" s="47"/>
    </row>
    <row r="126" spans="13:13" x14ac:dyDescent="0.25">
      <c r="M126" s="47"/>
    </row>
    <row r="127" spans="13:13" x14ac:dyDescent="0.25">
      <c r="M127" s="47"/>
    </row>
    <row r="128" spans="13:13" x14ac:dyDescent="0.25">
      <c r="M128" s="47"/>
    </row>
    <row r="129" spans="13:13" x14ac:dyDescent="0.25">
      <c r="M129" s="47"/>
    </row>
    <row r="130" spans="13:13" x14ac:dyDescent="0.25">
      <c r="M130" s="47"/>
    </row>
    <row r="131" spans="13:13" x14ac:dyDescent="0.25">
      <c r="M131" s="47"/>
    </row>
    <row r="132" spans="13:13" x14ac:dyDescent="0.25">
      <c r="M132" s="47"/>
    </row>
    <row r="133" spans="13:13" x14ac:dyDescent="0.25">
      <c r="M133" s="47"/>
    </row>
    <row r="134" spans="13:13" x14ac:dyDescent="0.25">
      <c r="M134" s="47"/>
    </row>
    <row r="135" spans="13:13" x14ac:dyDescent="0.25">
      <c r="M135" s="47"/>
    </row>
    <row r="136" spans="13:13" x14ac:dyDescent="0.25">
      <c r="M136" s="47"/>
    </row>
    <row r="137" spans="13:13" x14ac:dyDescent="0.25">
      <c r="M137" s="47"/>
    </row>
    <row r="138" spans="13:13" x14ac:dyDescent="0.25">
      <c r="M138" s="47"/>
    </row>
    <row r="139" spans="13:13" x14ac:dyDescent="0.25">
      <c r="M139" s="47"/>
    </row>
    <row r="140" spans="13:13" x14ac:dyDescent="0.25">
      <c r="M140" s="47"/>
    </row>
    <row r="141" spans="13:13" x14ac:dyDescent="0.25">
      <c r="M141" s="47"/>
    </row>
    <row r="142" spans="13:13" x14ac:dyDescent="0.25">
      <c r="M142" s="47"/>
    </row>
    <row r="143" spans="13:13" x14ac:dyDescent="0.25">
      <c r="M143" s="47"/>
    </row>
    <row r="144" spans="13:13" x14ac:dyDescent="0.25">
      <c r="M144" s="47"/>
    </row>
    <row r="145" spans="13:13" x14ac:dyDescent="0.25">
      <c r="M145" s="47"/>
    </row>
    <row r="146" spans="13:13" x14ac:dyDescent="0.25">
      <c r="M146" s="47"/>
    </row>
    <row r="147" spans="13:13" x14ac:dyDescent="0.25">
      <c r="M147" s="47"/>
    </row>
    <row r="148" spans="13:13" x14ac:dyDescent="0.25">
      <c r="M148" s="47"/>
    </row>
    <row r="149" spans="13:13" x14ac:dyDescent="0.25">
      <c r="M149" s="47"/>
    </row>
    <row r="150" spans="13:13" x14ac:dyDescent="0.25">
      <c r="M150" s="47"/>
    </row>
    <row r="151" spans="13:13" x14ac:dyDescent="0.25">
      <c r="M151" s="47"/>
    </row>
    <row r="152" spans="13:13" x14ac:dyDescent="0.25">
      <c r="M152" s="47"/>
    </row>
    <row r="153" spans="13:13" x14ac:dyDescent="0.25">
      <c r="M153" s="47"/>
    </row>
    <row r="154" spans="13:13" x14ac:dyDescent="0.25">
      <c r="M154" s="47"/>
    </row>
    <row r="155" spans="13:13" x14ac:dyDescent="0.25">
      <c r="M155" s="47"/>
    </row>
    <row r="156" spans="13:13" x14ac:dyDescent="0.25">
      <c r="M156" s="47"/>
    </row>
    <row r="157" spans="13:13" x14ac:dyDescent="0.25">
      <c r="M157" s="47"/>
    </row>
    <row r="158" spans="13:13" x14ac:dyDescent="0.25">
      <c r="M158" s="47"/>
    </row>
    <row r="159" spans="13:13" x14ac:dyDescent="0.25">
      <c r="M159" s="47"/>
    </row>
    <row r="160" spans="13:13" x14ac:dyDescent="0.25">
      <c r="M160" s="47"/>
    </row>
    <row r="161" spans="13:13" x14ac:dyDescent="0.25">
      <c r="M161" s="47"/>
    </row>
    <row r="162" spans="13:13" x14ac:dyDescent="0.25">
      <c r="M162" s="47"/>
    </row>
    <row r="163" spans="13:13" x14ac:dyDescent="0.25">
      <c r="M163" s="47"/>
    </row>
    <row r="164" spans="13:13" x14ac:dyDescent="0.25">
      <c r="M164" s="47"/>
    </row>
    <row r="165" spans="13:13" x14ac:dyDescent="0.25">
      <c r="M165" s="47"/>
    </row>
    <row r="166" spans="13:13" x14ac:dyDescent="0.25">
      <c r="M166" s="47"/>
    </row>
    <row r="167" spans="13:13" x14ac:dyDescent="0.25">
      <c r="M167" s="47"/>
    </row>
    <row r="168" spans="13:13" x14ac:dyDescent="0.25">
      <c r="M168" s="47"/>
    </row>
    <row r="169" spans="13:13" x14ac:dyDescent="0.25">
      <c r="M169" s="47"/>
    </row>
    <row r="170" spans="13:13" x14ac:dyDescent="0.25">
      <c r="M170" s="47"/>
    </row>
    <row r="171" spans="13:13" x14ac:dyDescent="0.25">
      <c r="M171" s="47"/>
    </row>
    <row r="172" spans="13:13" x14ac:dyDescent="0.25">
      <c r="M172" s="47"/>
    </row>
    <row r="173" spans="13:13" x14ac:dyDescent="0.25">
      <c r="M173" s="47"/>
    </row>
    <row r="174" spans="13:13" x14ac:dyDescent="0.25">
      <c r="M174" s="47"/>
    </row>
    <row r="175" spans="13:13" x14ac:dyDescent="0.25">
      <c r="M175" s="47"/>
    </row>
    <row r="176" spans="13:13" x14ac:dyDescent="0.25">
      <c r="M176" s="47"/>
    </row>
    <row r="177" spans="13:13" x14ac:dyDescent="0.25">
      <c r="M177" s="47"/>
    </row>
    <row r="178" spans="13:13" x14ac:dyDescent="0.25">
      <c r="M178" s="47"/>
    </row>
    <row r="179" spans="13:13" x14ac:dyDescent="0.25">
      <c r="M179" s="47"/>
    </row>
    <row r="180" spans="13:13" x14ac:dyDescent="0.25">
      <c r="M180" s="47"/>
    </row>
    <row r="181" spans="13:13" x14ac:dyDescent="0.25">
      <c r="M181" s="47"/>
    </row>
    <row r="182" spans="13:13" x14ac:dyDescent="0.25">
      <c r="M182" s="47"/>
    </row>
    <row r="183" spans="13:13" x14ac:dyDescent="0.25">
      <c r="M183" s="47"/>
    </row>
    <row r="184" spans="13:13" x14ac:dyDescent="0.25">
      <c r="M184" s="47"/>
    </row>
    <row r="185" spans="13:13" x14ac:dyDescent="0.25">
      <c r="M185" s="47"/>
    </row>
    <row r="186" spans="13:13" x14ac:dyDescent="0.25">
      <c r="M186" s="47"/>
    </row>
    <row r="187" spans="13:13" x14ac:dyDescent="0.25">
      <c r="M187" s="47"/>
    </row>
    <row r="188" spans="13:13" x14ac:dyDescent="0.25">
      <c r="M188" s="47"/>
    </row>
    <row r="189" spans="13:13" x14ac:dyDescent="0.25">
      <c r="M189" s="47"/>
    </row>
    <row r="190" spans="13:13" x14ac:dyDescent="0.25">
      <c r="M190" s="47"/>
    </row>
    <row r="191" spans="13:13" x14ac:dyDescent="0.25">
      <c r="M191" s="47"/>
    </row>
    <row r="192" spans="13:13" x14ac:dyDescent="0.25">
      <c r="M192" s="47"/>
    </row>
    <row r="193" spans="13:13" x14ac:dyDescent="0.25">
      <c r="M193" s="47"/>
    </row>
    <row r="194" spans="13:13" x14ac:dyDescent="0.25">
      <c r="M194" s="47"/>
    </row>
    <row r="195" spans="13:13" x14ac:dyDescent="0.25">
      <c r="M195" s="47"/>
    </row>
    <row r="196" spans="13:13" x14ac:dyDescent="0.25">
      <c r="M196" s="47"/>
    </row>
    <row r="197" spans="13:13" x14ac:dyDescent="0.25">
      <c r="M197" s="47"/>
    </row>
    <row r="198" spans="13:13" x14ac:dyDescent="0.25">
      <c r="M198" s="47"/>
    </row>
    <row r="199" spans="13:13" x14ac:dyDescent="0.25">
      <c r="M199" s="47"/>
    </row>
    <row r="200" spans="13:13" x14ac:dyDescent="0.25">
      <c r="M200" s="47"/>
    </row>
    <row r="201" spans="13:13" x14ac:dyDescent="0.25">
      <c r="M201" s="47">
        <f t="shared" ref="M195:M258" si="7">D201-C201</f>
        <v>0</v>
      </c>
    </row>
    <row r="202" spans="13:13" x14ac:dyDescent="0.25">
      <c r="M202" s="47">
        <f t="shared" si="7"/>
        <v>0</v>
      </c>
    </row>
    <row r="203" spans="13:13" x14ac:dyDescent="0.25">
      <c r="M203" s="47">
        <f t="shared" si="7"/>
        <v>0</v>
      </c>
    </row>
    <row r="204" spans="13:13" x14ac:dyDescent="0.25">
      <c r="M204" s="47">
        <f t="shared" si="7"/>
        <v>0</v>
      </c>
    </row>
    <row r="205" spans="13:13" x14ac:dyDescent="0.25">
      <c r="M205" s="47">
        <f t="shared" si="7"/>
        <v>0</v>
      </c>
    </row>
    <row r="206" spans="13:13" x14ac:dyDescent="0.25">
      <c r="M206" s="47">
        <f t="shared" si="7"/>
        <v>0</v>
      </c>
    </row>
    <row r="207" spans="13:13" x14ac:dyDescent="0.25">
      <c r="M207" s="47">
        <f t="shared" si="7"/>
        <v>0</v>
      </c>
    </row>
    <row r="208" spans="13:13" x14ac:dyDescent="0.25">
      <c r="M208" s="47">
        <f t="shared" si="7"/>
        <v>0</v>
      </c>
    </row>
    <row r="209" spans="13:13" x14ac:dyDescent="0.25">
      <c r="M209" s="47">
        <f t="shared" si="7"/>
        <v>0</v>
      </c>
    </row>
    <row r="210" spans="13:13" x14ac:dyDescent="0.25">
      <c r="M210" s="47">
        <f t="shared" si="7"/>
        <v>0</v>
      </c>
    </row>
    <row r="211" spans="13:13" x14ac:dyDescent="0.25">
      <c r="M211" s="47">
        <f t="shared" si="7"/>
        <v>0</v>
      </c>
    </row>
    <row r="212" spans="13:13" x14ac:dyDescent="0.25">
      <c r="M212" s="47">
        <f t="shared" si="7"/>
        <v>0</v>
      </c>
    </row>
    <row r="213" spans="13:13" x14ac:dyDescent="0.25">
      <c r="M213" s="47">
        <f t="shared" si="7"/>
        <v>0</v>
      </c>
    </row>
    <row r="214" spans="13:13" x14ac:dyDescent="0.25">
      <c r="M214" s="47">
        <f t="shared" si="7"/>
        <v>0</v>
      </c>
    </row>
    <row r="215" spans="13:13" x14ac:dyDescent="0.25">
      <c r="M215" s="47">
        <f t="shared" si="7"/>
        <v>0</v>
      </c>
    </row>
    <row r="216" spans="13:13" x14ac:dyDescent="0.25">
      <c r="M216" s="47">
        <f t="shared" si="7"/>
        <v>0</v>
      </c>
    </row>
    <row r="217" spans="13:13" x14ac:dyDescent="0.25">
      <c r="M217" s="47">
        <f t="shared" si="7"/>
        <v>0</v>
      </c>
    </row>
    <row r="218" spans="13:13" x14ac:dyDescent="0.25">
      <c r="M218" s="47">
        <f t="shared" si="7"/>
        <v>0</v>
      </c>
    </row>
    <row r="219" spans="13:13" x14ac:dyDescent="0.25">
      <c r="M219" s="47">
        <f t="shared" si="7"/>
        <v>0</v>
      </c>
    </row>
    <row r="220" spans="13:13" x14ac:dyDescent="0.25">
      <c r="M220" s="47">
        <f t="shared" si="7"/>
        <v>0</v>
      </c>
    </row>
    <row r="221" spans="13:13" x14ac:dyDescent="0.25">
      <c r="M221" s="47">
        <f t="shared" si="7"/>
        <v>0</v>
      </c>
    </row>
    <row r="222" spans="13:13" x14ac:dyDescent="0.25">
      <c r="M222" s="47">
        <f t="shared" si="7"/>
        <v>0</v>
      </c>
    </row>
    <row r="223" spans="13:13" x14ac:dyDescent="0.25">
      <c r="M223" s="47">
        <f t="shared" si="7"/>
        <v>0</v>
      </c>
    </row>
    <row r="224" spans="13:13" x14ac:dyDescent="0.25">
      <c r="M224" s="47">
        <f t="shared" si="7"/>
        <v>0</v>
      </c>
    </row>
    <row r="225" spans="13:13" x14ac:dyDescent="0.25">
      <c r="M225" s="47">
        <f t="shared" si="7"/>
        <v>0</v>
      </c>
    </row>
    <row r="226" spans="13:13" x14ac:dyDescent="0.25">
      <c r="M226" s="47">
        <f t="shared" si="7"/>
        <v>0</v>
      </c>
    </row>
    <row r="227" spans="13:13" x14ac:dyDescent="0.25">
      <c r="M227" s="47">
        <f t="shared" si="7"/>
        <v>0</v>
      </c>
    </row>
    <row r="228" spans="13:13" x14ac:dyDescent="0.25">
      <c r="M228" s="47">
        <f t="shared" si="7"/>
        <v>0</v>
      </c>
    </row>
    <row r="229" spans="13:13" x14ac:dyDescent="0.25">
      <c r="M229" s="47">
        <f t="shared" si="7"/>
        <v>0</v>
      </c>
    </row>
    <row r="230" spans="13:13" x14ac:dyDescent="0.25">
      <c r="M230" s="47">
        <f t="shared" si="7"/>
        <v>0</v>
      </c>
    </row>
    <row r="231" spans="13:13" x14ac:dyDescent="0.25">
      <c r="M231" s="47">
        <f t="shared" si="7"/>
        <v>0</v>
      </c>
    </row>
    <row r="232" spans="13:13" x14ac:dyDescent="0.25">
      <c r="M232" s="47">
        <f t="shared" si="7"/>
        <v>0</v>
      </c>
    </row>
    <row r="233" spans="13:13" x14ac:dyDescent="0.25">
      <c r="M233" s="47">
        <f t="shared" si="7"/>
        <v>0</v>
      </c>
    </row>
    <row r="234" spans="13:13" x14ac:dyDescent="0.25">
      <c r="M234" s="47">
        <f t="shared" si="7"/>
        <v>0</v>
      </c>
    </row>
    <row r="235" spans="13:13" x14ac:dyDescent="0.25">
      <c r="M235" s="47">
        <f t="shared" si="7"/>
        <v>0</v>
      </c>
    </row>
    <row r="236" spans="13:13" x14ac:dyDescent="0.25">
      <c r="M236" s="47">
        <f t="shared" si="7"/>
        <v>0</v>
      </c>
    </row>
    <row r="237" spans="13:13" x14ac:dyDescent="0.25">
      <c r="M237" s="47">
        <f t="shared" si="7"/>
        <v>0</v>
      </c>
    </row>
    <row r="238" spans="13:13" x14ac:dyDescent="0.25">
      <c r="M238" s="47">
        <f t="shared" si="7"/>
        <v>0</v>
      </c>
    </row>
    <row r="239" spans="13:13" x14ac:dyDescent="0.25">
      <c r="M239" s="47">
        <f t="shared" si="7"/>
        <v>0</v>
      </c>
    </row>
    <row r="240" spans="13:13" x14ac:dyDescent="0.25">
      <c r="M240" s="47">
        <f t="shared" si="7"/>
        <v>0</v>
      </c>
    </row>
    <row r="241" spans="13:13" x14ac:dyDescent="0.25">
      <c r="M241" s="47">
        <f t="shared" si="7"/>
        <v>0</v>
      </c>
    </row>
    <row r="242" spans="13:13" x14ac:dyDescent="0.25">
      <c r="M242" s="47">
        <f t="shared" si="7"/>
        <v>0</v>
      </c>
    </row>
    <row r="243" spans="13:13" x14ac:dyDescent="0.25">
      <c r="M243" s="47">
        <f t="shared" si="7"/>
        <v>0</v>
      </c>
    </row>
    <row r="244" spans="13:13" x14ac:dyDescent="0.25">
      <c r="M244" s="47">
        <f t="shared" si="7"/>
        <v>0</v>
      </c>
    </row>
    <row r="245" spans="13:13" x14ac:dyDescent="0.25">
      <c r="M245" s="47">
        <f t="shared" si="7"/>
        <v>0</v>
      </c>
    </row>
    <row r="246" spans="13:13" x14ac:dyDescent="0.25">
      <c r="M246" s="47">
        <f t="shared" si="7"/>
        <v>0</v>
      </c>
    </row>
    <row r="247" spans="13:13" x14ac:dyDescent="0.25">
      <c r="M247" s="47">
        <f t="shared" si="7"/>
        <v>0</v>
      </c>
    </row>
    <row r="248" spans="13:13" x14ac:dyDescent="0.25">
      <c r="M248" s="47">
        <f t="shared" si="7"/>
        <v>0</v>
      </c>
    </row>
    <row r="249" spans="13:13" x14ac:dyDescent="0.25">
      <c r="M249" s="47">
        <f t="shared" si="7"/>
        <v>0</v>
      </c>
    </row>
    <row r="250" spans="13:13" x14ac:dyDescent="0.25">
      <c r="M250" s="47">
        <f t="shared" si="7"/>
        <v>0</v>
      </c>
    </row>
    <row r="251" spans="13:13" x14ac:dyDescent="0.25">
      <c r="M251" s="47">
        <f t="shared" si="7"/>
        <v>0</v>
      </c>
    </row>
    <row r="252" spans="13:13" x14ac:dyDescent="0.25">
      <c r="M252" s="47">
        <f t="shared" si="7"/>
        <v>0</v>
      </c>
    </row>
    <row r="253" spans="13:13" x14ac:dyDescent="0.25">
      <c r="M253" s="47">
        <f t="shared" si="7"/>
        <v>0</v>
      </c>
    </row>
    <row r="254" spans="13:13" x14ac:dyDescent="0.25">
      <c r="M254" s="47">
        <f t="shared" si="7"/>
        <v>0</v>
      </c>
    </row>
    <row r="255" spans="13:13" x14ac:dyDescent="0.25">
      <c r="M255" s="47">
        <f t="shared" si="7"/>
        <v>0</v>
      </c>
    </row>
    <row r="256" spans="13:13" x14ac:dyDescent="0.25">
      <c r="M256" s="47">
        <f t="shared" si="7"/>
        <v>0</v>
      </c>
    </row>
    <row r="257" spans="13:13" x14ac:dyDescent="0.25">
      <c r="M257" s="47">
        <f t="shared" si="7"/>
        <v>0</v>
      </c>
    </row>
    <row r="258" spans="13:13" x14ac:dyDescent="0.25">
      <c r="M258" s="47">
        <f t="shared" si="7"/>
        <v>0</v>
      </c>
    </row>
    <row r="259" spans="13:13" x14ac:dyDescent="0.25">
      <c r="M259" s="47">
        <f t="shared" ref="M259:M322" si="8">D259-C259</f>
        <v>0</v>
      </c>
    </row>
    <row r="260" spans="13:13" x14ac:dyDescent="0.25">
      <c r="M260" s="47">
        <f t="shared" si="8"/>
        <v>0</v>
      </c>
    </row>
    <row r="261" spans="13:13" x14ac:dyDescent="0.25">
      <c r="M261" s="47">
        <f t="shared" si="8"/>
        <v>0</v>
      </c>
    </row>
    <row r="262" spans="13:13" x14ac:dyDescent="0.25">
      <c r="M262" s="47">
        <f t="shared" si="8"/>
        <v>0</v>
      </c>
    </row>
    <row r="263" spans="13:13" x14ac:dyDescent="0.25">
      <c r="M263" s="47">
        <f t="shared" si="8"/>
        <v>0</v>
      </c>
    </row>
    <row r="264" spans="13:13" x14ac:dyDescent="0.25">
      <c r="M264" s="47">
        <f t="shared" si="8"/>
        <v>0</v>
      </c>
    </row>
    <row r="265" spans="13:13" x14ac:dyDescent="0.25">
      <c r="M265" s="47">
        <f t="shared" si="8"/>
        <v>0</v>
      </c>
    </row>
    <row r="266" spans="13:13" x14ac:dyDescent="0.25">
      <c r="M266" s="47">
        <f t="shared" si="8"/>
        <v>0</v>
      </c>
    </row>
    <row r="267" spans="13:13" x14ac:dyDescent="0.25">
      <c r="M267" s="47">
        <f t="shared" si="8"/>
        <v>0</v>
      </c>
    </row>
    <row r="268" spans="13:13" x14ac:dyDescent="0.25">
      <c r="M268" s="47">
        <f t="shared" si="8"/>
        <v>0</v>
      </c>
    </row>
    <row r="269" spans="13:13" x14ac:dyDescent="0.25">
      <c r="M269" s="47">
        <f t="shared" si="8"/>
        <v>0</v>
      </c>
    </row>
    <row r="270" spans="13:13" x14ac:dyDescent="0.25">
      <c r="M270" s="47">
        <f t="shared" si="8"/>
        <v>0</v>
      </c>
    </row>
    <row r="271" spans="13:13" x14ac:dyDescent="0.25">
      <c r="M271" s="47">
        <f t="shared" si="8"/>
        <v>0</v>
      </c>
    </row>
    <row r="272" spans="13:13" x14ac:dyDescent="0.25">
      <c r="M272" s="47">
        <f t="shared" si="8"/>
        <v>0</v>
      </c>
    </row>
    <row r="273" spans="13:13" x14ac:dyDescent="0.25">
      <c r="M273" s="47">
        <f t="shared" si="8"/>
        <v>0</v>
      </c>
    </row>
    <row r="274" spans="13:13" x14ac:dyDescent="0.25">
      <c r="M274" s="47">
        <f t="shared" si="8"/>
        <v>0</v>
      </c>
    </row>
    <row r="275" spans="13:13" x14ac:dyDescent="0.25">
      <c r="M275" s="47">
        <f t="shared" si="8"/>
        <v>0</v>
      </c>
    </row>
    <row r="276" spans="13:13" x14ac:dyDescent="0.25">
      <c r="M276" s="47">
        <f t="shared" si="8"/>
        <v>0</v>
      </c>
    </row>
    <row r="277" spans="13:13" x14ac:dyDescent="0.25">
      <c r="M277" s="47">
        <f t="shared" si="8"/>
        <v>0</v>
      </c>
    </row>
    <row r="278" spans="13:13" x14ac:dyDescent="0.25">
      <c r="M278" s="47">
        <f t="shared" si="8"/>
        <v>0</v>
      </c>
    </row>
    <row r="279" spans="13:13" x14ac:dyDescent="0.25">
      <c r="M279" s="47">
        <f t="shared" si="8"/>
        <v>0</v>
      </c>
    </row>
    <row r="280" spans="13:13" x14ac:dyDescent="0.25">
      <c r="M280" s="47">
        <f t="shared" si="8"/>
        <v>0</v>
      </c>
    </row>
    <row r="281" spans="13:13" x14ac:dyDescent="0.25">
      <c r="M281" s="47">
        <f t="shared" si="8"/>
        <v>0</v>
      </c>
    </row>
    <row r="282" spans="13:13" x14ac:dyDescent="0.25">
      <c r="M282" s="47">
        <f t="shared" si="8"/>
        <v>0</v>
      </c>
    </row>
    <row r="283" spans="13:13" x14ac:dyDescent="0.25">
      <c r="M283" s="47">
        <f t="shared" si="8"/>
        <v>0</v>
      </c>
    </row>
    <row r="284" spans="13:13" x14ac:dyDescent="0.25">
      <c r="M284" s="47">
        <f t="shared" si="8"/>
        <v>0</v>
      </c>
    </row>
    <row r="285" spans="13:13" x14ac:dyDescent="0.25">
      <c r="M285" s="47">
        <f t="shared" si="8"/>
        <v>0</v>
      </c>
    </row>
    <row r="286" spans="13:13" x14ac:dyDescent="0.25">
      <c r="M286" s="47">
        <f t="shared" si="8"/>
        <v>0</v>
      </c>
    </row>
    <row r="287" spans="13:13" x14ac:dyDescent="0.25">
      <c r="M287" s="47">
        <f t="shared" si="8"/>
        <v>0</v>
      </c>
    </row>
    <row r="288" spans="13:13" x14ac:dyDescent="0.25">
      <c r="M288" s="47">
        <f t="shared" si="8"/>
        <v>0</v>
      </c>
    </row>
    <row r="289" spans="13:13" x14ac:dyDescent="0.25">
      <c r="M289" s="47">
        <f t="shared" si="8"/>
        <v>0</v>
      </c>
    </row>
    <row r="290" spans="13:13" x14ac:dyDescent="0.25">
      <c r="M290" s="47">
        <f t="shared" si="8"/>
        <v>0</v>
      </c>
    </row>
    <row r="291" spans="13:13" x14ac:dyDescent="0.25">
      <c r="M291" s="47">
        <f t="shared" si="8"/>
        <v>0</v>
      </c>
    </row>
    <row r="292" spans="13:13" x14ac:dyDescent="0.25">
      <c r="M292" s="47">
        <f t="shared" si="8"/>
        <v>0</v>
      </c>
    </row>
    <row r="293" spans="13:13" x14ac:dyDescent="0.25">
      <c r="M293" s="47">
        <f t="shared" si="8"/>
        <v>0</v>
      </c>
    </row>
    <row r="294" spans="13:13" x14ac:dyDescent="0.25">
      <c r="M294" s="47">
        <f t="shared" si="8"/>
        <v>0</v>
      </c>
    </row>
    <row r="295" spans="13:13" x14ac:dyDescent="0.25">
      <c r="M295" s="47">
        <f t="shared" si="8"/>
        <v>0</v>
      </c>
    </row>
    <row r="296" spans="13:13" x14ac:dyDescent="0.25">
      <c r="M296" s="47">
        <f t="shared" si="8"/>
        <v>0</v>
      </c>
    </row>
    <row r="297" spans="13:13" x14ac:dyDescent="0.25">
      <c r="M297" s="47">
        <f t="shared" si="8"/>
        <v>0</v>
      </c>
    </row>
    <row r="298" spans="13:13" x14ac:dyDescent="0.25">
      <c r="M298" s="47">
        <f t="shared" si="8"/>
        <v>0</v>
      </c>
    </row>
    <row r="299" spans="13:13" x14ac:dyDescent="0.25">
      <c r="M299" s="47">
        <f t="shared" si="8"/>
        <v>0</v>
      </c>
    </row>
    <row r="300" spans="13:13" x14ac:dyDescent="0.25">
      <c r="M300" s="47">
        <f t="shared" si="8"/>
        <v>0</v>
      </c>
    </row>
    <row r="301" spans="13:13" x14ac:dyDescent="0.25">
      <c r="M301" s="47">
        <f t="shared" si="8"/>
        <v>0</v>
      </c>
    </row>
    <row r="302" spans="13:13" x14ac:dyDescent="0.25">
      <c r="M302" s="47">
        <f t="shared" si="8"/>
        <v>0</v>
      </c>
    </row>
    <row r="303" spans="13:13" x14ac:dyDescent="0.25">
      <c r="M303" s="47">
        <f t="shared" si="8"/>
        <v>0</v>
      </c>
    </row>
    <row r="304" spans="13:13" x14ac:dyDescent="0.25">
      <c r="M304" s="47">
        <f t="shared" si="8"/>
        <v>0</v>
      </c>
    </row>
    <row r="305" spans="13:13" x14ac:dyDescent="0.25">
      <c r="M305" s="47">
        <f t="shared" si="8"/>
        <v>0</v>
      </c>
    </row>
    <row r="306" spans="13:13" x14ac:dyDescent="0.25">
      <c r="M306" s="47">
        <f t="shared" si="8"/>
        <v>0</v>
      </c>
    </row>
    <row r="307" spans="13:13" x14ac:dyDescent="0.25">
      <c r="M307" s="47">
        <f t="shared" si="8"/>
        <v>0</v>
      </c>
    </row>
    <row r="308" spans="13:13" x14ac:dyDescent="0.25">
      <c r="M308" s="47">
        <f t="shared" si="8"/>
        <v>0</v>
      </c>
    </row>
    <row r="309" spans="13:13" x14ac:dyDescent="0.25">
      <c r="M309" s="47">
        <f t="shared" si="8"/>
        <v>0</v>
      </c>
    </row>
    <row r="310" spans="13:13" x14ac:dyDescent="0.25">
      <c r="M310" s="47">
        <f t="shared" si="8"/>
        <v>0</v>
      </c>
    </row>
    <row r="311" spans="13:13" x14ac:dyDescent="0.25">
      <c r="M311" s="47">
        <f t="shared" si="8"/>
        <v>0</v>
      </c>
    </row>
    <row r="312" spans="13:13" x14ac:dyDescent="0.25">
      <c r="M312" s="47">
        <f t="shared" si="8"/>
        <v>0</v>
      </c>
    </row>
    <row r="313" spans="13:13" x14ac:dyDescent="0.25">
      <c r="M313" s="47">
        <f t="shared" si="8"/>
        <v>0</v>
      </c>
    </row>
    <row r="314" spans="13:13" x14ac:dyDescent="0.25">
      <c r="M314" s="47">
        <f t="shared" si="8"/>
        <v>0</v>
      </c>
    </row>
    <row r="315" spans="13:13" x14ac:dyDescent="0.25">
      <c r="M315" s="47">
        <f t="shared" si="8"/>
        <v>0</v>
      </c>
    </row>
    <row r="316" spans="13:13" x14ac:dyDescent="0.25">
      <c r="M316" s="47">
        <f t="shared" si="8"/>
        <v>0</v>
      </c>
    </row>
    <row r="317" spans="13:13" x14ac:dyDescent="0.25">
      <c r="M317" s="47">
        <f t="shared" si="8"/>
        <v>0</v>
      </c>
    </row>
    <row r="318" spans="13:13" x14ac:dyDescent="0.25">
      <c r="M318" s="47">
        <f t="shared" si="8"/>
        <v>0</v>
      </c>
    </row>
    <row r="319" spans="13:13" x14ac:dyDescent="0.25">
      <c r="M319" s="47">
        <f t="shared" si="8"/>
        <v>0</v>
      </c>
    </row>
    <row r="320" spans="13:13" x14ac:dyDescent="0.25">
      <c r="M320" s="47">
        <f t="shared" si="8"/>
        <v>0</v>
      </c>
    </row>
    <row r="321" spans="13:13" x14ac:dyDescent="0.25">
      <c r="M321" s="47">
        <f t="shared" si="8"/>
        <v>0</v>
      </c>
    </row>
    <row r="322" spans="13:13" x14ac:dyDescent="0.25">
      <c r="M322" s="47">
        <f t="shared" si="8"/>
        <v>0</v>
      </c>
    </row>
    <row r="323" spans="13:13" x14ac:dyDescent="0.25">
      <c r="M323" s="47">
        <f t="shared" ref="M323:M386" si="9">D323-C323</f>
        <v>0</v>
      </c>
    </row>
    <row r="324" spans="13:13" x14ac:dyDescent="0.25">
      <c r="M324" s="47">
        <f t="shared" si="9"/>
        <v>0</v>
      </c>
    </row>
    <row r="325" spans="13:13" x14ac:dyDescent="0.25">
      <c r="M325" s="47">
        <f t="shared" si="9"/>
        <v>0</v>
      </c>
    </row>
    <row r="326" spans="13:13" x14ac:dyDescent="0.25">
      <c r="M326" s="47">
        <f t="shared" si="9"/>
        <v>0</v>
      </c>
    </row>
    <row r="327" spans="13:13" x14ac:dyDescent="0.25">
      <c r="M327" s="47">
        <f t="shared" si="9"/>
        <v>0</v>
      </c>
    </row>
    <row r="328" spans="13:13" x14ac:dyDescent="0.25">
      <c r="M328" s="47">
        <f t="shared" si="9"/>
        <v>0</v>
      </c>
    </row>
    <row r="329" spans="13:13" x14ac:dyDescent="0.25">
      <c r="M329" s="47">
        <f t="shared" si="9"/>
        <v>0</v>
      </c>
    </row>
    <row r="330" spans="13:13" x14ac:dyDescent="0.25">
      <c r="M330" s="47">
        <f t="shared" si="9"/>
        <v>0</v>
      </c>
    </row>
    <row r="331" spans="13:13" x14ac:dyDescent="0.25">
      <c r="M331" s="47">
        <f t="shared" si="9"/>
        <v>0</v>
      </c>
    </row>
    <row r="332" spans="13:13" x14ac:dyDescent="0.25">
      <c r="M332" s="47">
        <f t="shared" si="9"/>
        <v>0</v>
      </c>
    </row>
    <row r="333" spans="13:13" x14ac:dyDescent="0.25">
      <c r="M333" s="47">
        <f t="shared" si="9"/>
        <v>0</v>
      </c>
    </row>
    <row r="334" spans="13:13" x14ac:dyDescent="0.25">
      <c r="M334" s="47">
        <f t="shared" si="9"/>
        <v>0</v>
      </c>
    </row>
    <row r="335" spans="13:13" x14ac:dyDescent="0.25">
      <c r="M335" s="47">
        <f t="shared" si="9"/>
        <v>0</v>
      </c>
    </row>
    <row r="336" spans="13:13" x14ac:dyDescent="0.25">
      <c r="M336" s="47">
        <f t="shared" si="9"/>
        <v>0</v>
      </c>
    </row>
    <row r="337" spans="13:13" x14ac:dyDescent="0.25">
      <c r="M337" s="47">
        <f t="shared" si="9"/>
        <v>0</v>
      </c>
    </row>
    <row r="338" spans="13:13" x14ac:dyDescent="0.25">
      <c r="M338" s="47">
        <f t="shared" si="9"/>
        <v>0</v>
      </c>
    </row>
    <row r="339" spans="13:13" x14ac:dyDescent="0.25">
      <c r="M339" s="47">
        <f t="shared" si="9"/>
        <v>0</v>
      </c>
    </row>
    <row r="340" spans="13:13" x14ac:dyDescent="0.25">
      <c r="M340" s="47">
        <f t="shared" si="9"/>
        <v>0</v>
      </c>
    </row>
    <row r="341" spans="13:13" x14ac:dyDescent="0.25">
      <c r="M341" s="47">
        <f t="shared" si="9"/>
        <v>0</v>
      </c>
    </row>
    <row r="342" spans="13:13" x14ac:dyDescent="0.25">
      <c r="M342" s="47">
        <f t="shared" si="9"/>
        <v>0</v>
      </c>
    </row>
    <row r="343" spans="13:13" x14ac:dyDescent="0.25">
      <c r="M343" s="47">
        <f t="shared" si="9"/>
        <v>0</v>
      </c>
    </row>
    <row r="344" spans="13:13" x14ac:dyDescent="0.25">
      <c r="M344" s="47">
        <f t="shared" si="9"/>
        <v>0</v>
      </c>
    </row>
    <row r="345" spans="13:13" x14ac:dyDescent="0.25">
      <c r="M345" s="47">
        <f t="shared" si="9"/>
        <v>0</v>
      </c>
    </row>
    <row r="346" spans="13:13" x14ac:dyDescent="0.25">
      <c r="M346" s="47">
        <f t="shared" si="9"/>
        <v>0</v>
      </c>
    </row>
    <row r="347" spans="13:13" x14ac:dyDescent="0.25">
      <c r="M347" s="47">
        <f t="shared" si="9"/>
        <v>0</v>
      </c>
    </row>
    <row r="348" spans="13:13" x14ac:dyDescent="0.25">
      <c r="M348" s="47">
        <f t="shared" si="9"/>
        <v>0</v>
      </c>
    </row>
    <row r="349" spans="13:13" x14ac:dyDescent="0.25">
      <c r="M349" s="47">
        <f t="shared" si="9"/>
        <v>0</v>
      </c>
    </row>
    <row r="350" spans="13:13" x14ac:dyDescent="0.25">
      <c r="M350" s="47">
        <f t="shared" si="9"/>
        <v>0</v>
      </c>
    </row>
    <row r="351" spans="13:13" x14ac:dyDescent="0.25">
      <c r="M351" s="47">
        <f t="shared" si="9"/>
        <v>0</v>
      </c>
    </row>
    <row r="352" spans="13:13" x14ac:dyDescent="0.25">
      <c r="M352" s="47">
        <f t="shared" si="9"/>
        <v>0</v>
      </c>
    </row>
    <row r="353" spans="13:13" x14ac:dyDescent="0.25">
      <c r="M353" s="47">
        <f t="shared" si="9"/>
        <v>0</v>
      </c>
    </row>
    <row r="354" spans="13:13" x14ac:dyDescent="0.25">
      <c r="M354" s="47">
        <f t="shared" si="9"/>
        <v>0</v>
      </c>
    </row>
    <row r="355" spans="13:13" x14ac:dyDescent="0.25">
      <c r="M355" s="47">
        <f t="shared" si="9"/>
        <v>0</v>
      </c>
    </row>
    <row r="356" spans="13:13" x14ac:dyDescent="0.25">
      <c r="M356" s="47">
        <f t="shared" si="9"/>
        <v>0</v>
      </c>
    </row>
    <row r="357" spans="13:13" x14ac:dyDescent="0.25">
      <c r="M357" s="47">
        <f t="shared" si="9"/>
        <v>0</v>
      </c>
    </row>
    <row r="358" spans="13:13" x14ac:dyDescent="0.25">
      <c r="M358" s="47">
        <f t="shared" si="9"/>
        <v>0</v>
      </c>
    </row>
    <row r="359" spans="13:13" x14ac:dyDescent="0.25">
      <c r="M359" s="47">
        <f t="shared" si="9"/>
        <v>0</v>
      </c>
    </row>
    <row r="360" spans="13:13" x14ac:dyDescent="0.25">
      <c r="M360" s="47">
        <f t="shared" si="9"/>
        <v>0</v>
      </c>
    </row>
    <row r="361" spans="13:13" x14ac:dyDescent="0.25">
      <c r="M361" s="47">
        <f t="shared" si="9"/>
        <v>0</v>
      </c>
    </row>
    <row r="362" spans="13:13" x14ac:dyDescent="0.25">
      <c r="M362" s="47">
        <f t="shared" si="9"/>
        <v>0</v>
      </c>
    </row>
    <row r="363" spans="13:13" x14ac:dyDescent="0.25">
      <c r="M363" s="47">
        <f t="shared" si="9"/>
        <v>0</v>
      </c>
    </row>
    <row r="364" spans="13:13" x14ac:dyDescent="0.25">
      <c r="M364" s="47">
        <f t="shared" si="9"/>
        <v>0</v>
      </c>
    </row>
    <row r="365" spans="13:13" x14ac:dyDescent="0.25">
      <c r="M365" s="47">
        <f t="shared" si="9"/>
        <v>0</v>
      </c>
    </row>
    <row r="366" spans="13:13" x14ac:dyDescent="0.25">
      <c r="M366" s="47">
        <f t="shared" si="9"/>
        <v>0</v>
      </c>
    </row>
    <row r="367" spans="13:13" x14ac:dyDescent="0.25">
      <c r="M367" s="47">
        <f t="shared" si="9"/>
        <v>0</v>
      </c>
    </row>
    <row r="368" spans="13:13" x14ac:dyDescent="0.25">
      <c r="M368" s="47">
        <f t="shared" si="9"/>
        <v>0</v>
      </c>
    </row>
    <row r="369" spans="13:13" x14ac:dyDescent="0.25">
      <c r="M369" s="47">
        <f t="shared" si="9"/>
        <v>0</v>
      </c>
    </row>
    <row r="370" spans="13:13" x14ac:dyDescent="0.25">
      <c r="M370" s="47">
        <f t="shared" si="9"/>
        <v>0</v>
      </c>
    </row>
    <row r="371" spans="13:13" x14ac:dyDescent="0.25">
      <c r="M371" s="47">
        <f t="shared" si="9"/>
        <v>0</v>
      </c>
    </row>
    <row r="372" spans="13:13" x14ac:dyDescent="0.25">
      <c r="M372" s="47">
        <f t="shared" si="9"/>
        <v>0</v>
      </c>
    </row>
    <row r="373" spans="13:13" x14ac:dyDescent="0.25">
      <c r="M373" s="47">
        <f t="shared" si="9"/>
        <v>0</v>
      </c>
    </row>
    <row r="374" spans="13:13" x14ac:dyDescent="0.25">
      <c r="M374" s="47">
        <f t="shared" si="9"/>
        <v>0</v>
      </c>
    </row>
    <row r="375" spans="13:13" x14ac:dyDescent="0.25">
      <c r="M375" s="47">
        <f t="shared" si="9"/>
        <v>0</v>
      </c>
    </row>
    <row r="376" spans="13:13" x14ac:dyDescent="0.25">
      <c r="M376" s="47">
        <f t="shared" si="9"/>
        <v>0</v>
      </c>
    </row>
    <row r="377" spans="13:13" x14ac:dyDescent="0.25">
      <c r="M377" s="47">
        <f t="shared" si="9"/>
        <v>0</v>
      </c>
    </row>
    <row r="378" spans="13:13" x14ac:dyDescent="0.25">
      <c r="M378" s="47">
        <f t="shared" si="9"/>
        <v>0</v>
      </c>
    </row>
    <row r="379" spans="13:13" x14ac:dyDescent="0.25">
      <c r="M379" s="47">
        <f t="shared" si="9"/>
        <v>0</v>
      </c>
    </row>
    <row r="380" spans="13:13" x14ac:dyDescent="0.25">
      <c r="M380" s="47">
        <f t="shared" si="9"/>
        <v>0</v>
      </c>
    </row>
    <row r="381" spans="13:13" x14ac:dyDescent="0.25">
      <c r="M381" s="47">
        <f t="shared" si="9"/>
        <v>0</v>
      </c>
    </row>
    <row r="382" spans="13:13" x14ac:dyDescent="0.25">
      <c r="M382" s="47">
        <f t="shared" si="9"/>
        <v>0</v>
      </c>
    </row>
    <row r="383" spans="13:13" x14ac:dyDescent="0.25">
      <c r="M383" s="47">
        <f t="shared" si="9"/>
        <v>0</v>
      </c>
    </row>
    <row r="384" spans="13:13" x14ac:dyDescent="0.25">
      <c r="M384" s="47">
        <f t="shared" si="9"/>
        <v>0</v>
      </c>
    </row>
    <row r="385" spans="13:13" x14ac:dyDescent="0.25">
      <c r="M385" s="47">
        <f t="shared" si="9"/>
        <v>0</v>
      </c>
    </row>
    <row r="386" spans="13:13" x14ac:dyDescent="0.25">
      <c r="M386" s="47">
        <f t="shared" si="9"/>
        <v>0</v>
      </c>
    </row>
    <row r="387" spans="13:13" x14ac:dyDescent="0.25">
      <c r="M387" s="47">
        <f t="shared" ref="M387:M450" si="10">D387-C387</f>
        <v>0</v>
      </c>
    </row>
    <row r="388" spans="13:13" x14ac:dyDescent="0.25">
      <c r="M388" s="47">
        <f t="shared" si="10"/>
        <v>0</v>
      </c>
    </row>
    <row r="389" spans="13:13" x14ac:dyDescent="0.25">
      <c r="M389" s="47">
        <f t="shared" si="10"/>
        <v>0</v>
      </c>
    </row>
    <row r="390" spans="13:13" x14ac:dyDescent="0.25">
      <c r="M390" s="47">
        <f t="shared" si="10"/>
        <v>0</v>
      </c>
    </row>
    <row r="391" spans="13:13" x14ac:dyDescent="0.25">
      <c r="M391" s="47">
        <f t="shared" si="10"/>
        <v>0</v>
      </c>
    </row>
    <row r="392" spans="13:13" x14ac:dyDescent="0.25">
      <c r="M392" s="47">
        <f t="shared" si="10"/>
        <v>0</v>
      </c>
    </row>
    <row r="393" spans="13:13" x14ac:dyDescent="0.25">
      <c r="M393" s="47">
        <f t="shared" si="10"/>
        <v>0</v>
      </c>
    </row>
    <row r="394" spans="13:13" x14ac:dyDescent="0.25">
      <c r="M394" s="47">
        <f t="shared" si="10"/>
        <v>0</v>
      </c>
    </row>
    <row r="395" spans="13:13" x14ac:dyDescent="0.25">
      <c r="M395" s="47">
        <f t="shared" si="10"/>
        <v>0</v>
      </c>
    </row>
    <row r="396" spans="13:13" x14ac:dyDescent="0.25">
      <c r="M396" s="47">
        <f t="shared" si="10"/>
        <v>0</v>
      </c>
    </row>
    <row r="397" spans="13:13" x14ac:dyDescent="0.25">
      <c r="M397" s="47">
        <f t="shared" si="10"/>
        <v>0</v>
      </c>
    </row>
    <row r="398" spans="13:13" x14ac:dyDescent="0.25">
      <c r="M398" s="47">
        <f t="shared" si="10"/>
        <v>0</v>
      </c>
    </row>
    <row r="399" spans="13:13" x14ac:dyDescent="0.25">
      <c r="M399" s="47">
        <f t="shared" si="10"/>
        <v>0</v>
      </c>
    </row>
    <row r="400" spans="13:13" x14ac:dyDescent="0.25">
      <c r="M400" s="47">
        <f t="shared" si="10"/>
        <v>0</v>
      </c>
    </row>
    <row r="401" spans="13:13" x14ac:dyDescent="0.25">
      <c r="M401" s="47">
        <f t="shared" si="10"/>
        <v>0</v>
      </c>
    </row>
    <row r="402" spans="13:13" x14ac:dyDescent="0.25">
      <c r="M402" s="47">
        <f t="shared" si="10"/>
        <v>0</v>
      </c>
    </row>
    <row r="403" spans="13:13" x14ac:dyDescent="0.25">
      <c r="M403" s="47">
        <f t="shared" si="10"/>
        <v>0</v>
      </c>
    </row>
    <row r="404" spans="13:13" x14ac:dyDescent="0.25">
      <c r="M404" s="47">
        <f t="shared" si="10"/>
        <v>0</v>
      </c>
    </row>
    <row r="405" spans="13:13" x14ac:dyDescent="0.25">
      <c r="M405" s="47">
        <f t="shared" si="10"/>
        <v>0</v>
      </c>
    </row>
    <row r="406" spans="13:13" x14ac:dyDescent="0.25">
      <c r="M406" s="47">
        <f t="shared" si="10"/>
        <v>0</v>
      </c>
    </row>
    <row r="407" spans="13:13" x14ac:dyDescent="0.25">
      <c r="M407" s="47">
        <f t="shared" si="10"/>
        <v>0</v>
      </c>
    </row>
    <row r="408" spans="13:13" x14ac:dyDescent="0.25">
      <c r="M408" s="47">
        <f t="shared" si="10"/>
        <v>0</v>
      </c>
    </row>
    <row r="409" spans="13:13" x14ac:dyDescent="0.25">
      <c r="M409" s="47">
        <f t="shared" si="10"/>
        <v>0</v>
      </c>
    </row>
    <row r="410" spans="13:13" x14ac:dyDescent="0.25">
      <c r="M410" s="47">
        <f t="shared" si="10"/>
        <v>0</v>
      </c>
    </row>
    <row r="411" spans="13:13" x14ac:dyDescent="0.25">
      <c r="M411" s="47">
        <f t="shared" si="10"/>
        <v>0</v>
      </c>
    </row>
    <row r="412" spans="13:13" x14ac:dyDescent="0.25">
      <c r="M412" s="47">
        <f t="shared" si="10"/>
        <v>0</v>
      </c>
    </row>
    <row r="413" spans="13:13" x14ac:dyDescent="0.25">
      <c r="M413" s="47">
        <f t="shared" si="10"/>
        <v>0</v>
      </c>
    </row>
    <row r="414" spans="13:13" x14ac:dyDescent="0.25">
      <c r="M414" s="47">
        <f t="shared" si="10"/>
        <v>0</v>
      </c>
    </row>
    <row r="415" spans="13:13" x14ac:dyDescent="0.25">
      <c r="M415" s="47">
        <f t="shared" si="10"/>
        <v>0</v>
      </c>
    </row>
    <row r="416" spans="13:13" x14ac:dyDescent="0.25">
      <c r="M416" s="47">
        <f t="shared" si="10"/>
        <v>0</v>
      </c>
    </row>
    <row r="417" spans="13:13" x14ac:dyDescent="0.25">
      <c r="M417" s="47">
        <f t="shared" si="10"/>
        <v>0</v>
      </c>
    </row>
    <row r="418" spans="13:13" x14ac:dyDescent="0.25">
      <c r="M418" s="47">
        <f t="shared" si="10"/>
        <v>0</v>
      </c>
    </row>
    <row r="419" spans="13:13" x14ac:dyDescent="0.25">
      <c r="M419" s="47">
        <f t="shared" si="10"/>
        <v>0</v>
      </c>
    </row>
    <row r="420" spans="13:13" x14ac:dyDescent="0.25">
      <c r="M420" s="47">
        <f t="shared" si="10"/>
        <v>0</v>
      </c>
    </row>
    <row r="421" spans="13:13" x14ac:dyDescent="0.25">
      <c r="M421" s="47">
        <f t="shared" si="10"/>
        <v>0</v>
      </c>
    </row>
    <row r="422" spans="13:13" x14ac:dyDescent="0.25">
      <c r="M422" s="47">
        <f t="shared" si="10"/>
        <v>0</v>
      </c>
    </row>
    <row r="423" spans="13:13" x14ac:dyDescent="0.25">
      <c r="M423" s="47">
        <f t="shared" si="10"/>
        <v>0</v>
      </c>
    </row>
    <row r="424" spans="13:13" x14ac:dyDescent="0.25">
      <c r="M424" s="47">
        <f t="shared" si="10"/>
        <v>0</v>
      </c>
    </row>
    <row r="425" spans="13:13" x14ac:dyDescent="0.25">
      <c r="M425" s="47">
        <f t="shared" si="10"/>
        <v>0</v>
      </c>
    </row>
    <row r="426" spans="13:13" x14ac:dyDescent="0.25">
      <c r="M426" s="47">
        <f t="shared" si="10"/>
        <v>0</v>
      </c>
    </row>
    <row r="427" spans="13:13" x14ac:dyDescent="0.25">
      <c r="M427" s="47">
        <f t="shared" si="10"/>
        <v>0</v>
      </c>
    </row>
    <row r="428" spans="13:13" x14ac:dyDescent="0.25">
      <c r="M428" s="47">
        <f t="shared" si="10"/>
        <v>0</v>
      </c>
    </row>
    <row r="429" spans="13:13" x14ac:dyDescent="0.25">
      <c r="M429" s="47">
        <f t="shared" si="10"/>
        <v>0</v>
      </c>
    </row>
    <row r="430" spans="13:13" x14ac:dyDescent="0.25">
      <c r="M430" s="47">
        <f t="shared" si="10"/>
        <v>0</v>
      </c>
    </row>
    <row r="431" spans="13:13" x14ac:dyDescent="0.25">
      <c r="M431" s="47">
        <f t="shared" si="10"/>
        <v>0</v>
      </c>
    </row>
    <row r="432" spans="13:13" x14ac:dyDescent="0.25">
      <c r="M432" s="47">
        <f t="shared" si="10"/>
        <v>0</v>
      </c>
    </row>
    <row r="433" spans="13:13" x14ac:dyDescent="0.25">
      <c r="M433" s="47">
        <f t="shared" si="10"/>
        <v>0</v>
      </c>
    </row>
    <row r="434" spans="13:13" x14ac:dyDescent="0.25">
      <c r="M434" s="47">
        <f t="shared" si="10"/>
        <v>0</v>
      </c>
    </row>
    <row r="435" spans="13:13" x14ac:dyDescent="0.25">
      <c r="M435" s="47">
        <f t="shared" si="10"/>
        <v>0</v>
      </c>
    </row>
    <row r="436" spans="13:13" x14ac:dyDescent="0.25">
      <c r="M436" s="47">
        <f t="shared" si="10"/>
        <v>0</v>
      </c>
    </row>
    <row r="437" spans="13:13" x14ac:dyDescent="0.25">
      <c r="M437" s="47">
        <f t="shared" si="10"/>
        <v>0</v>
      </c>
    </row>
    <row r="438" spans="13:13" x14ac:dyDescent="0.25">
      <c r="M438" s="47">
        <f t="shared" si="10"/>
        <v>0</v>
      </c>
    </row>
    <row r="439" spans="13:13" x14ac:dyDescent="0.25">
      <c r="M439" s="47">
        <f t="shared" si="10"/>
        <v>0</v>
      </c>
    </row>
    <row r="440" spans="13:13" x14ac:dyDescent="0.25">
      <c r="M440" s="47">
        <f t="shared" si="10"/>
        <v>0</v>
      </c>
    </row>
    <row r="441" spans="13:13" x14ac:dyDescent="0.25">
      <c r="M441" s="47">
        <f t="shared" si="10"/>
        <v>0</v>
      </c>
    </row>
    <row r="442" spans="13:13" x14ac:dyDescent="0.25">
      <c r="M442" s="47">
        <f t="shared" si="10"/>
        <v>0</v>
      </c>
    </row>
    <row r="443" spans="13:13" x14ac:dyDescent="0.25">
      <c r="M443" s="47">
        <f t="shared" si="10"/>
        <v>0</v>
      </c>
    </row>
    <row r="444" spans="13:13" x14ac:dyDescent="0.25">
      <c r="M444" s="47">
        <f t="shared" si="10"/>
        <v>0</v>
      </c>
    </row>
    <row r="445" spans="13:13" x14ac:dyDescent="0.25">
      <c r="M445" s="47">
        <f t="shared" si="10"/>
        <v>0</v>
      </c>
    </row>
    <row r="446" spans="13:13" x14ac:dyDescent="0.25">
      <c r="M446" s="47">
        <f t="shared" si="10"/>
        <v>0</v>
      </c>
    </row>
    <row r="447" spans="13:13" x14ac:dyDescent="0.25">
      <c r="M447" s="47">
        <f t="shared" si="10"/>
        <v>0</v>
      </c>
    </row>
    <row r="448" spans="13:13" x14ac:dyDescent="0.25">
      <c r="M448" s="47">
        <f t="shared" si="10"/>
        <v>0</v>
      </c>
    </row>
    <row r="449" spans="13:13" x14ac:dyDescent="0.25">
      <c r="M449" s="47">
        <f t="shared" si="10"/>
        <v>0</v>
      </c>
    </row>
    <row r="450" spans="13:13" x14ac:dyDescent="0.25">
      <c r="M450" s="47">
        <f t="shared" si="10"/>
        <v>0</v>
      </c>
    </row>
    <row r="451" spans="13:13" x14ac:dyDescent="0.25">
      <c r="M451" s="47">
        <f t="shared" ref="M451:M500" si="11">D451-C451</f>
        <v>0</v>
      </c>
    </row>
    <row r="452" spans="13:13" x14ac:dyDescent="0.25">
      <c r="M452" s="47">
        <f t="shared" si="11"/>
        <v>0</v>
      </c>
    </row>
    <row r="453" spans="13:13" x14ac:dyDescent="0.25">
      <c r="M453" s="47">
        <f t="shared" si="11"/>
        <v>0</v>
      </c>
    </row>
    <row r="454" spans="13:13" x14ac:dyDescent="0.25">
      <c r="M454" s="47">
        <f t="shared" si="11"/>
        <v>0</v>
      </c>
    </row>
    <row r="455" spans="13:13" x14ac:dyDescent="0.25">
      <c r="M455" s="47">
        <f t="shared" si="11"/>
        <v>0</v>
      </c>
    </row>
    <row r="456" spans="13:13" x14ac:dyDescent="0.25">
      <c r="M456" s="47">
        <f t="shared" si="11"/>
        <v>0</v>
      </c>
    </row>
    <row r="457" spans="13:13" x14ac:dyDescent="0.25">
      <c r="M457" s="47">
        <f t="shared" si="11"/>
        <v>0</v>
      </c>
    </row>
    <row r="458" spans="13:13" x14ac:dyDescent="0.25">
      <c r="M458" s="47">
        <f t="shared" si="11"/>
        <v>0</v>
      </c>
    </row>
    <row r="459" spans="13:13" x14ac:dyDescent="0.25">
      <c r="M459" s="47">
        <f t="shared" si="11"/>
        <v>0</v>
      </c>
    </row>
    <row r="460" spans="13:13" x14ac:dyDescent="0.25">
      <c r="M460" s="47">
        <f t="shared" si="11"/>
        <v>0</v>
      </c>
    </row>
    <row r="461" spans="13:13" x14ac:dyDescent="0.25">
      <c r="M461" s="47">
        <f t="shared" si="11"/>
        <v>0</v>
      </c>
    </row>
    <row r="462" spans="13:13" x14ac:dyDescent="0.25">
      <c r="M462" s="47">
        <f t="shared" si="11"/>
        <v>0</v>
      </c>
    </row>
    <row r="463" spans="13:13" x14ac:dyDescent="0.25">
      <c r="M463" s="47">
        <f t="shared" si="11"/>
        <v>0</v>
      </c>
    </row>
    <row r="464" spans="13:13" x14ac:dyDescent="0.25">
      <c r="M464" s="47">
        <f t="shared" si="11"/>
        <v>0</v>
      </c>
    </row>
    <row r="465" spans="13:13" x14ac:dyDescent="0.25">
      <c r="M465" s="47">
        <f t="shared" si="11"/>
        <v>0</v>
      </c>
    </row>
    <row r="466" spans="13:13" x14ac:dyDescent="0.25">
      <c r="M466" s="47">
        <f t="shared" si="11"/>
        <v>0</v>
      </c>
    </row>
    <row r="467" spans="13:13" x14ac:dyDescent="0.25">
      <c r="M467" s="47">
        <f t="shared" si="11"/>
        <v>0</v>
      </c>
    </row>
    <row r="468" spans="13:13" x14ac:dyDescent="0.25">
      <c r="M468" s="47">
        <f t="shared" si="11"/>
        <v>0</v>
      </c>
    </row>
    <row r="469" spans="13:13" x14ac:dyDescent="0.25">
      <c r="M469" s="47">
        <f t="shared" si="11"/>
        <v>0</v>
      </c>
    </row>
    <row r="470" spans="13:13" x14ac:dyDescent="0.25">
      <c r="M470" s="47">
        <f t="shared" si="11"/>
        <v>0</v>
      </c>
    </row>
    <row r="471" spans="13:13" x14ac:dyDescent="0.25">
      <c r="M471" s="47">
        <f t="shared" si="11"/>
        <v>0</v>
      </c>
    </row>
    <row r="472" spans="13:13" x14ac:dyDescent="0.25">
      <c r="M472" s="47">
        <f t="shared" si="11"/>
        <v>0</v>
      </c>
    </row>
    <row r="473" spans="13:13" x14ac:dyDescent="0.25">
      <c r="M473" s="47">
        <f t="shared" si="11"/>
        <v>0</v>
      </c>
    </row>
    <row r="474" spans="13:13" x14ac:dyDescent="0.25">
      <c r="M474" s="47">
        <f t="shared" si="11"/>
        <v>0</v>
      </c>
    </row>
    <row r="475" spans="13:13" x14ac:dyDescent="0.25">
      <c r="M475" s="47">
        <f t="shared" si="11"/>
        <v>0</v>
      </c>
    </row>
    <row r="476" spans="13:13" x14ac:dyDescent="0.25">
      <c r="M476" s="47">
        <f t="shared" si="11"/>
        <v>0</v>
      </c>
    </row>
    <row r="477" spans="13:13" x14ac:dyDescent="0.25">
      <c r="M477" s="47">
        <f t="shared" si="11"/>
        <v>0</v>
      </c>
    </row>
    <row r="478" spans="13:13" x14ac:dyDescent="0.25">
      <c r="M478" s="47">
        <f t="shared" si="11"/>
        <v>0</v>
      </c>
    </row>
    <row r="479" spans="13:13" x14ac:dyDescent="0.25">
      <c r="M479" s="47">
        <f t="shared" si="11"/>
        <v>0</v>
      </c>
    </row>
    <row r="480" spans="13:13" x14ac:dyDescent="0.25">
      <c r="M480" s="47">
        <f t="shared" si="11"/>
        <v>0</v>
      </c>
    </row>
    <row r="481" spans="13:13" x14ac:dyDescent="0.25">
      <c r="M481" s="47">
        <f t="shared" si="11"/>
        <v>0</v>
      </c>
    </row>
    <row r="482" spans="13:13" x14ac:dyDescent="0.25">
      <c r="M482" s="47">
        <f t="shared" si="11"/>
        <v>0</v>
      </c>
    </row>
    <row r="483" spans="13:13" x14ac:dyDescent="0.25">
      <c r="M483" s="47">
        <f t="shared" si="11"/>
        <v>0</v>
      </c>
    </row>
    <row r="484" spans="13:13" x14ac:dyDescent="0.25">
      <c r="M484" s="47">
        <f t="shared" si="11"/>
        <v>0</v>
      </c>
    </row>
    <row r="485" spans="13:13" x14ac:dyDescent="0.25">
      <c r="M485" s="47">
        <f t="shared" si="11"/>
        <v>0</v>
      </c>
    </row>
    <row r="486" spans="13:13" x14ac:dyDescent="0.25">
      <c r="M486" s="47">
        <f t="shared" si="11"/>
        <v>0</v>
      </c>
    </row>
    <row r="487" spans="13:13" x14ac:dyDescent="0.25">
      <c r="M487" s="47">
        <f t="shared" si="11"/>
        <v>0</v>
      </c>
    </row>
    <row r="488" spans="13:13" x14ac:dyDescent="0.25">
      <c r="M488" s="47">
        <f t="shared" si="11"/>
        <v>0</v>
      </c>
    </row>
    <row r="489" spans="13:13" x14ac:dyDescent="0.25">
      <c r="M489" s="47">
        <f t="shared" si="11"/>
        <v>0</v>
      </c>
    </row>
    <row r="490" spans="13:13" x14ac:dyDescent="0.25">
      <c r="M490" s="47">
        <f t="shared" si="11"/>
        <v>0</v>
      </c>
    </row>
    <row r="491" spans="13:13" x14ac:dyDescent="0.25">
      <c r="M491" s="47">
        <f t="shared" si="11"/>
        <v>0</v>
      </c>
    </row>
    <row r="492" spans="13:13" x14ac:dyDescent="0.25">
      <c r="M492" s="47">
        <f t="shared" si="11"/>
        <v>0</v>
      </c>
    </row>
    <row r="493" spans="13:13" x14ac:dyDescent="0.25">
      <c r="M493" s="47">
        <f t="shared" si="11"/>
        <v>0</v>
      </c>
    </row>
    <row r="494" spans="13:13" x14ac:dyDescent="0.25">
      <c r="M494" s="47">
        <f t="shared" si="11"/>
        <v>0</v>
      </c>
    </row>
    <row r="495" spans="13:13" x14ac:dyDescent="0.25">
      <c r="M495" s="47">
        <f t="shared" si="11"/>
        <v>0</v>
      </c>
    </row>
    <row r="496" spans="13:13" x14ac:dyDescent="0.25">
      <c r="M496" s="47">
        <f t="shared" si="11"/>
        <v>0</v>
      </c>
    </row>
    <row r="497" spans="13:13" x14ac:dyDescent="0.25">
      <c r="M497" s="47">
        <f t="shared" si="11"/>
        <v>0</v>
      </c>
    </row>
    <row r="498" spans="13:13" x14ac:dyDescent="0.25">
      <c r="M498" s="47">
        <f t="shared" si="11"/>
        <v>0</v>
      </c>
    </row>
    <row r="499" spans="13:13" x14ac:dyDescent="0.25">
      <c r="M499" s="47">
        <f t="shared" si="11"/>
        <v>0</v>
      </c>
    </row>
    <row r="500" spans="13:13" x14ac:dyDescent="0.25">
      <c r="M500" s="47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S30" sqref="S30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352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352</v>
      </c>
      <c r="N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</row>
    <row r="2" spans="1:20" x14ac:dyDescent="0.25">
      <c r="A2" s="17" t="s">
        <v>112</v>
      </c>
      <c r="B2" s="18" t="s">
        <v>13</v>
      </c>
      <c r="C2" s="50">
        <v>0.24652777777777779</v>
      </c>
      <c r="D2" s="51">
        <v>0.28333333333333333</v>
      </c>
      <c r="E2" s="19">
        <v>84430874</v>
      </c>
      <c r="F2" s="19"/>
      <c r="G2" s="19" t="s">
        <v>113</v>
      </c>
      <c r="H2" s="20">
        <v>28320</v>
      </c>
      <c r="I2" s="21">
        <v>74920</v>
      </c>
      <c r="J2" s="20" t="s">
        <v>54</v>
      </c>
      <c r="K2" s="21">
        <v>11493139</v>
      </c>
      <c r="L2" s="22"/>
      <c r="M2" s="47">
        <f>D2-C2</f>
        <v>3.6805555555555536E-2</v>
      </c>
      <c r="N2">
        <f>HOUR(C2)</f>
        <v>5</v>
      </c>
      <c r="P2">
        <v>0</v>
      </c>
      <c r="Q2">
        <f>COUNTIF(N:N, "0")</f>
        <v>0</v>
      </c>
      <c r="R2">
        <f>AVERAGE($Q$2:$Q$25)</f>
        <v>2.7083333333333335</v>
      </c>
      <c r="S2" s="49">
        <v>0</v>
      </c>
      <c r="T2" s="48">
        <f>AVERAGEIF($S$2:$S$25, "&lt;&gt; 0")</f>
        <v>0.22042791653698515</v>
      </c>
    </row>
    <row r="3" spans="1:20" x14ac:dyDescent="0.25">
      <c r="A3" s="10"/>
      <c r="B3" s="10"/>
      <c r="C3" s="44">
        <v>0.25972222222222224</v>
      </c>
      <c r="D3" s="45">
        <v>0.30416666666666664</v>
      </c>
      <c r="E3" s="11">
        <v>84430678</v>
      </c>
      <c r="F3" s="19"/>
      <c r="G3" s="11" t="s">
        <v>114</v>
      </c>
      <c r="H3" s="12">
        <v>33680</v>
      </c>
      <c r="I3" s="13">
        <v>78100</v>
      </c>
      <c r="J3" s="12" t="s">
        <v>115</v>
      </c>
      <c r="K3" s="13">
        <v>11493216</v>
      </c>
      <c r="L3" s="23"/>
      <c r="M3" s="47">
        <f t="shared" ref="M3:M66" si="0">D3-C3</f>
        <v>4.4444444444444398E-2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2.7083333333333335</v>
      </c>
      <c r="S3" s="49">
        <v>0</v>
      </c>
      <c r="T3" s="48">
        <f t="shared" ref="T3:T25" si="3">AVERAGEIF($S$2:$S$25, "&lt;&gt; 0")</f>
        <v>0.22042791653698515</v>
      </c>
    </row>
    <row r="4" spans="1:20" x14ac:dyDescent="0.25">
      <c r="A4" s="10"/>
      <c r="B4" s="10"/>
      <c r="C4" s="44">
        <v>0.27569444444444446</v>
      </c>
      <c r="D4" s="45">
        <v>0.51250000000000007</v>
      </c>
      <c r="E4" s="11">
        <v>84433048</v>
      </c>
      <c r="F4" s="19"/>
      <c r="G4" s="11">
        <v>2649951</v>
      </c>
      <c r="H4" s="12">
        <v>32640</v>
      </c>
      <c r="I4" s="13">
        <v>79400</v>
      </c>
      <c r="J4" s="12" t="s">
        <v>22</v>
      </c>
      <c r="K4" s="13">
        <v>11493305</v>
      </c>
      <c r="L4" s="23"/>
      <c r="M4" s="47">
        <f t="shared" si="0"/>
        <v>0.2368055555555556</v>
      </c>
      <c r="N4">
        <f t="shared" si="1"/>
        <v>6</v>
      </c>
      <c r="P4">
        <v>2</v>
      </c>
      <c r="Q4">
        <f>COUNTIF(N:N, "2")</f>
        <v>0</v>
      </c>
      <c r="R4">
        <f t="shared" si="2"/>
        <v>2.7083333333333335</v>
      </c>
      <c r="S4" s="49">
        <v>0</v>
      </c>
      <c r="T4" s="48">
        <f t="shared" si="3"/>
        <v>0.22042791653698515</v>
      </c>
    </row>
    <row r="5" spans="1:20" x14ac:dyDescent="0.25">
      <c r="A5" s="10"/>
      <c r="B5" s="10"/>
      <c r="C5" s="44">
        <v>0.30069444444444443</v>
      </c>
      <c r="D5" s="45">
        <v>0.32569444444444445</v>
      </c>
      <c r="E5" s="11">
        <v>84433365</v>
      </c>
      <c r="F5" s="19"/>
      <c r="G5" s="11" t="s">
        <v>35</v>
      </c>
      <c r="H5" s="12">
        <v>28200</v>
      </c>
      <c r="I5" s="13">
        <v>67280</v>
      </c>
      <c r="J5" s="12" t="s">
        <v>25</v>
      </c>
      <c r="K5" s="13">
        <v>11493516</v>
      </c>
      <c r="L5" s="23"/>
      <c r="M5" s="47">
        <f t="shared" si="0"/>
        <v>2.5000000000000022E-2</v>
      </c>
      <c r="N5">
        <f t="shared" si="1"/>
        <v>7</v>
      </c>
      <c r="P5">
        <v>3</v>
      </c>
      <c r="Q5">
        <f>COUNTIF(N:N, "3")</f>
        <v>0</v>
      </c>
      <c r="R5">
        <f t="shared" si="2"/>
        <v>2.7083333333333335</v>
      </c>
      <c r="S5" s="49">
        <v>0</v>
      </c>
      <c r="T5" s="48">
        <f t="shared" si="3"/>
        <v>0.22042791653698515</v>
      </c>
    </row>
    <row r="6" spans="1:20" x14ac:dyDescent="0.25">
      <c r="A6" s="10"/>
      <c r="B6" s="10"/>
      <c r="C6" s="44">
        <v>0.31944444444444448</v>
      </c>
      <c r="D6" s="45">
        <v>0.39861111111111108</v>
      </c>
      <c r="E6" s="11">
        <v>84430506</v>
      </c>
      <c r="F6" s="19"/>
      <c r="G6" s="11">
        <v>747998</v>
      </c>
      <c r="H6" s="12">
        <v>32860</v>
      </c>
      <c r="I6" s="13">
        <v>76960</v>
      </c>
      <c r="J6" s="12" t="s">
        <v>116</v>
      </c>
      <c r="K6" s="13">
        <v>11493648</v>
      </c>
      <c r="L6" s="23"/>
      <c r="M6" s="47">
        <f t="shared" si="0"/>
        <v>7.9166666666666607E-2</v>
      </c>
      <c r="N6">
        <f t="shared" si="1"/>
        <v>7</v>
      </c>
      <c r="P6">
        <v>4</v>
      </c>
      <c r="Q6">
        <f>COUNTIF(N:N, "4")</f>
        <v>0</v>
      </c>
      <c r="R6">
        <f t="shared" si="2"/>
        <v>2.7083333333333335</v>
      </c>
      <c r="S6" s="49">
        <v>0</v>
      </c>
      <c r="T6" s="48">
        <f t="shared" si="3"/>
        <v>0.22042791653698515</v>
      </c>
    </row>
    <row r="7" spans="1:20" x14ac:dyDescent="0.25">
      <c r="A7" s="10"/>
      <c r="B7" s="10"/>
      <c r="C7" s="44">
        <v>0.32222222222222224</v>
      </c>
      <c r="D7" s="45">
        <v>0.37083333333333335</v>
      </c>
      <c r="E7" s="11">
        <v>84431020</v>
      </c>
      <c r="F7" s="19"/>
      <c r="G7" s="11">
        <v>2578942</v>
      </c>
      <c r="H7" s="12">
        <v>34560</v>
      </c>
      <c r="I7" s="13">
        <v>79020</v>
      </c>
      <c r="J7" s="12" t="s">
        <v>16</v>
      </c>
      <c r="K7" s="13">
        <v>11493665</v>
      </c>
      <c r="L7" s="23"/>
      <c r="M7" s="47">
        <f t="shared" si="0"/>
        <v>4.8611111111111105E-2</v>
      </c>
      <c r="N7">
        <f t="shared" si="1"/>
        <v>7</v>
      </c>
      <c r="P7">
        <v>5</v>
      </c>
      <c r="Q7">
        <f>COUNTIF(N:N, "5")</f>
        <v>1</v>
      </c>
      <c r="R7">
        <f t="shared" si="2"/>
        <v>2.7083333333333335</v>
      </c>
      <c r="S7" s="49">
        <f t="shared" ref="S3:S25" si="4">AVERAGEIF(N:N,P7,M:M)</f>
        <v>3.6805555555555536E-2</v>
      </c>
      <c r="T7" s="48">
        <f t="shared" si="3"/>
        <v>0.22042791653698515</v>
      </c>
    </row>
    <row r="8" spans="1:20" x14ac:dyDescent="0.25">
      <c r="A8" s="10"/>
      <c r="B8" s="10"/>
      <c r="C8" s="44">
        <v>0.32777777777777778</v>
      </c>
      <c r="D8" s="45">
        <v>0.35486111111111113</v>
      </c>
      <c r="E8" s="11">
        <v>84433064</v>
      </c>
      <c r="F8" s="19"/>
      <c r="G8" s="11" t="s">
        <v>26</v>
      </c>
      <c r="H8" s="12">
        <v>27560</v>
      </c>
      <c r="I8" s="13">
        <v>74520</v>
      </c>
      <c r="J8" s="12" t="s">
        <v>25</v>
      </c>
      <c r="K8" s="13">
        <v>11493707</v>
      </c>
      <c r="L8" s="23"/>
      <c r="M8" s="47">
        <f t="shared" si="0"/>
        <v>2.7083333333333348E-2</v>
      </c>
      <c r="N8">
        <f t="shared" si="1"/>
        <v>7</v>
      </c>
      <c r="P8">
        <v>6</v>
      </c>
      <c r="Q8">
        <f>COUNTIF(N:N, "6")</f>
        <v>2</v>
      </c>
      <c r="R8">
        <f t="shared" si="2"/>
        <v>2.7083333333333335</v>
      </c>
      <c r="S8" s="49">
        <f t="shared" si="4"/>
        <v>0.140625</v>
      </c>
      <c r="T8" s="48">
        <f t="shared" si="3"/>
        <v>0.22042791653698515</v>
      </c>
    </row>
    <row r="9" spans="1:20" x14ac:dyDescent="0.25">
      <c r="A9" s="10"/>
      <c r="B9" s="10"/>
      <c r="C9" s="44">
        <v>0.33055555555555555</v>
      </c>
      <c r="D9" s="45">
        <v>0.3611111111111111</v>
      </c>
      <c r="E9" s="11">
        <v>84430502</v>
      </c>
      <c r="F9" s="19"/>
      <c r="G9" s="11">
        <v>2595774</v>
      </c>
      <c r="H9" s="12">
        <v>31380</v>
      </c>
      <c r="I9" s="13">
        <v>77740</v>
      </c>
      <c r="J9" s="12" t="s">
        <v>117</v>
      </c>
      <c r="K9" s="13">
        <v>11493730</v>
      </c>
      <c r="L9" s="23"/>
      <c r="M9" s="47">
        <f t="shared" si="0"/>
        <v>3.0555555555555558E-2</v>
      </c>
      <c r="N9">
        <f t="shared" si="1"/>
        <v>7</v>
      </c>
      <c r="P9">
        <v>7</v>
      </c>
      <c r="Q9">
        <f>COUNTIF(N:N, "7")</f>
        <v>6</v>
      </c>
      <c r="R9">
        <f t="shared" si="2"/>
        <v>2.7083333333333335</v>
      </c>
      <c r="S9" s="49">
        <f t="shared" si="4"/>
        <v>4.0856481481481487E-2</v>
      </c>
      <c r="T9" s="48">
        <f t="shared" si="3"/>
        <v>0.22042791653698515</v>
      </c>
    </row>
    <row r="10" spans="1:20" x14ac:dyDescent="0.25">
      <c r="A10" s="10"/>
      <c r="B10" s="10"/>
      <c r="C10" s="44">
        <v>0.33194444444444443</v>
      </c>
      <c r="D10" s="45">
        <v>0.3666666666666667</v>
      </c>
      <c r="E10" s="11">
        <v>84433049</v>
      </c>
      <c r="F10" s="19"/>
      <c r="G10" s="11">
        <v>2649964</v>
      </c>
      <c r="H10" s="12">
        <v>32460</v>
      </c>
      <c r="I10" s="13">
        <v>79920</v>
      </c>
      <c r="J10" s="12" t="s">
        <v>22</v>
      </c>
      <c r="K10" s="13">
        <v>11493737</v>
      </c>
      <c r="L10" s="23"/>
      <c r="M10" s="47">
        <f t="shared" si="0"/>
        <v>3.4722222222222265E-2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2.7083333333333335</v>
      </c>
      <c r="S10" s="49">
        <f t="shared" si="4"/>
        <v>4.7048611111111138E-2</v>
      </c>
      <c r="T10" s="48">
        <f t="shared" si="3"/>
        <v>0.22042791653698515</v>
      </c>
    </row>
    <row r="11" spans="1:20" x14ac:dyDescent="0.25">
      <c r="A11" s="10"/>
      <c r="B11" s="10"/>
      <c r="C11" s="44">
        <v>0.33888888888888885</v>
      </c>
      <c r="D11" s="45">
        <v>0.38819444444444445</v>
      </c>
      <c r="E11" s="11" t="s">
        <v>118</v>
      </c>
      <c r="F11" s="19"/>
      <c r="G11" s="24" t="s">
        <v>119</v>
      </c>
      <c r="H11" s="12">
        <v>84720</v>
      </c>
      <c r="I11" s="13">
        <v>33180</v>
      </c>
      <c r="J11" s="12" t="s">
        <v>120</v>
      </c>
      <c r="K11" s="13">
        <v>11493779</v>
      </c>
      <c r="L11" s="23"/>
      <c r="M11" s="47">
        <f t="shared" si="0"/>
        <v>4.9305555555555602E-2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2.7083333333333335</v>
      </c>
      <c r="S11" s="49">
        <f t="shared" si="4"/>
        <v>4.4097222222222218E-2</v>
      </c>
      <c r="T11" s="48">
        <f t="shared" si="3"/>
        <v>0.22042791653698515</v>
      </c>
    </row>
    <row r="12" spans="1:20" x14ac:dyDescent="0.25">
      <c r="A12" s="10"/>
      <c r="B12" s="10"/>
      <c r="C12" s="44">
        <v>0.34097222222222223</v>
      </c>
      <c r="D12" s="45">
        <v>0.39166666666666666</v>
      </c>
      <c r="E12" s="11">
        <v>84426086</v>
      </c>
      <c r="F12" s="19"/>
      <c r="G12" s="11" t="s">
        <v>121</v>
      </c>
      <c r="H12" s="12">
        <v>32980</v>
      </c>
      <c r="I12" s="13">
        <v>76220</v>
      </c>
      <c r="J12" s="12" t="s">
        <v>39</v>
      </c>
      <c r="K12" s="13">
        <v>11493796</v>
      </c>
      <c r="L12" s="23"/>
      <c r="M12" s="47">
        <f t="shared" si="0"/>
        <v>5.0694444444444431E-2</v>
      </c>
      <c r="N12">
        <f t="shared" si="1"/>
        <v>8</v>
      </c>
      <c r="P12">
        <v>10</v>
      </c>
      <c r="Q12">
        <f>COUNTIF(N:N, "10")</f>
        <v>3</v>
      </c>
      <c r="R12">
        <f t="shared" si="2"/>
        <v>2.7083333333333335</v>
      </c>
      <c r="S12" s="49">
        <f t="shared" si="4"/>
        <v>0.35092592592592586</v>
      </c>
      <c r="T12" s="48">
        <f t="shared" si="3"/>
        <v>0.22042791653698515</v>
      </c>
    </row>
    <row r="13" spans="1:20" x14ac:dyDescent="0.25">
      <c r="A13" s="10"/>
      <c r="B13" s="10"/>
      <c r="C13" s="44">
        <v>0.35069444444444442</v>
      </c>
      <c r="D13" s="45">
        <v>0.40625</v>
      </c>
      <c r="E13" s="11">
        <v>84428630</v>
      </c>
      <c r="F13" s="19"/>
      <c r="G13" s="11" t="s">
        <v>122</v>
      </c>
      <c r="H13" s="12">
        <v>31980</v>
      </c>
      <c r="I13" s="13">
        <v>76360</v>
      </c>
      <c r="J13" s="12" t="s">
        <v>123</v>
      </c>
      <c r="K13" s="13">
        <v>11493867</v>
      </c>
      <c r="L13" s="23"/>
      <c r="M13" s="47">
        <f t="shared" si="0"/>
        <v>5.555555555555558E-2</v>
      </c>
      <c r="N13">
        <f t="shared" si="1"/>
        <v>8</v>
      </c>
      <c r="P13">
        <v>11</v>
      </c>
      <c r="Q13">
        <f>COUNTIF(N:N, "11")</f>
        <v>4</v>
      </c>
      <c r="R13">
        <f t="shared" si="2"/>
        <v>2.7083333333333335</v>
      </c>
      <c r="S13" s="49">
        <f t="shared" si="4"/>
        <v>3.3680555555555561E-2</v>
      </c>
      <c r="T13" s="48">
        <f t="shared" si="3"/>
        <v>0.22042791653698515</v>
      </c>
    </row>
    <row r="14" spans="1:20" x14ac:dyDescent="0.25">
      <c r="A14" s="10"/>
      <c r="B14" s="10"/>
      <c r="C14" s="44">
        <v>0.36388888888888887</v>
      </c>
      <c r="D14" s="45">
        <v>0.39652777777777781</v>
      </c>
      <c r="E14" s="11">
        <v>84433065</v>
      </c>
      <c r="F14" s="19"/>
      <c r="G14" s="11" t="s">
        <v>70</v>
      </c>
      <c r="H14" s="12">
        <v>27280</v>
      </c>
      <c r="I14" s="13">
        <v>75620</v>
      </c>
      <c r="J14" s="12" t="s">
        <v>25</v>
      </c>
      <c r="K14" s="13">
        <v>11493978</v>
      </c>
      <c r="L14" s="23"/>
      <c r="M14" s="47">
        <f t="shared" si="0"/>
        <v>3.2638888888888939E-2</v>
      </c>
      <c r="N14">
        <f t="shared" si="1"/>
        <v>8</v>
      </c>
      <c r="P14">
        <v>12</v>
      </c>
      <c r="Q14">
        <f>COUNTIF(N:N, "12")</f>
        <v>7</v>
      </c>
      <c r="R14">
        <f t="shared" si="2"/>
        <v>2.7083333333333335</v>
      </c>
      <c r="S14" s="49">
        <f t="shared" si="4"/>
        <v>0.39523809523809517</v>
      </c>
      <c r="T14" s="48">
        <f t="shared" si="3"/>
        <v>0.22042791653698515</v>
      </c>
    </row>
    <row r="15" spans="1:20" x14ac:dyDescent="0.25">
      <c r="A15" s="10"/>
      <c r="B15" s="10"/>
      <c r="C15" s="44">
        <v>0.39583333333333331</v>
      </c>
      <c r="D15" s="45">
        <v>0.42430555555555555</v>
      </c>
      <c r="E15" s="11">
        <v>84430507</v>
      </c>
      <c r="F15" s="19"/>
      <c r="G15" s="11" t="s">
        <v>124</v>
      </c>
      <c r="H15" s="12">
        <v>32340</v>
      </c>
      <c r="I15" s="13">
        <v>76120</v>
      </c>
      <c r="J15" s="12" t="s">
        <v>75</v>
      </c>
      <c r="K15" s="13">
        <v>11494186</v>
      </c>
      <c r="L15" s="23"/>
      <c r="M15" s="47">
        <f t="shared" si="0"/>
        <v>2.8472222222222232E-2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2.7083333333333335</v>
      </c>
      <c r="S15" s="49">
        <f t="shared" si="4"/>
        <v>0.35982142857142863</v>
      </c>
      <c r="T15" s="48">
        <f t="shared" si="3"/>
        <v>0.22042791653698515</v>
      </c>
    </row>
    <row r="16" spans="1:20" x14ac:dyDescent="0.25">
      <c r="A16" s="10"/>
      <c r="B16" s="10"/>
      <c r="C16" s="44">
        <v>0.40277777777777773</v>
      </c>
      <c r="D16" s="45">
        <v>0.44444444444444442</v>
      </c>
      <c r="E16" s="11">
        <v>84426087</v>
      </c>
      <c r="F16" s="19"/>
      <c r="G16" s="11" t="s">
        <v>125</v>
      </c>
      <c r="H16" s="12">
        <v>32260</v>
      </c>
      <c r="I16" s="13">
        <v>75640</v>
      </c>
      <c r="J16" s="12" t="s">
        <v>126</v>
      </c>
      <c r="K16" s="13">
        <v>11494208</v>
      </c>
      <c r="L16" s="23"/>
      <c r="M16" s="47">
        <f t="shared" si="0"/>
        <v>4.1666666666666685E-2</v>
      </c>
      <c r="N16">
        <f t="shared" si="1"/>
        <v>9</v>
      </c>
      <c r="P16">
        <v>14</v>
      </c>
      <c r="Q16">
        <f>COUNTIF(N:N, "14")</f>
        <v>9</v>
      </c>
      <c r="R16">
        <f t="shared" si="2"/>
        <v>2.7083333333333335</v>
      </c>
      <c r="S16" s="49">
        <f t="shared" si="4"/>
        <v>0.20910493827160492</v>
      </c>
      <c r="T16" s="48">
        <f t="shared" si="3"/>
        <v>0.22042791653698515</v>
      </c>
    </row>
    <row r="17" spans="1:20" x14ac:dyDescent="0.25">
      <c r="A17" s="10"/>
      <c r="B17" s="10"/>
      <c r="C17" s="44">
        <v>0.40486111111111112</v>
      </c>
      <c r="D17" s="45">
        <v>0.44236111111111115</v>
      </c>
      <c r="E17" s="11">
        <v>84433066</v>
      </c>
      <c r="F17" s="19"/>
      <c r="G17" s="11" t="s">
        <v>34</v>
      </c>
      <c r="H17" s="12">
        <v>27660</v>
      </c>
      <c r="I17" s="13">
        <v>75220</v>
      </c>
      <c r="J17" s="12" t="s">
        <v>25</v>
      </c>
      <c r="K17" s="13">
        <v>11494224</v>
      </c>
      <c r="L17" s="23"/>
      <c r="M17" s="47">
        <f t="shared" si="0"/>
        <v>3.7500000000000033E-2</v>
      </c>
      <c r="N17">
        <f t="shared" si="1"/>
        <v>9</v>
      </c>
      <c r="P17">
        <v>15</v>
      </c>
      <c r="Q17">
        <f>COUNTIF(N:N, "15")</f>
        <v>3</v>
      </c>
      <c r="R17">
        <f t="shared" si="2"/>
        <v>2.7083333333333335</v>
      </c>
      <c r="S17" s="49">
        <f t="shared" si="4"/>
        <v>0.26666666666666666</v>
      </c>
      <c r="T17" s="48">
        <f t="shared" si="3"/>
        <v>0.22042791653698515</v>
      </c>
    </row>
    <row r="18" spans="1:20" x14ac:dyDescent="0.25">
      <c r="A18" s="10"/>
      <c r="B18" s="10"/>
      <c r="C18" s="44">
        <v>0.40833333333333338</v>
      </c>
      <c r="D18" s="45">
        <v>0.4770833333333333</v>
      </c>
      <c r="E18" s="11">
        <v>84430503</v>
      </c>
      <c r="F18" s="19"/>
      <c r="G18" s="11" t="s">
        <v>127</v>
      </c>
      <c r="H18" s="12">
        <v>34220</v>
      </c>
      <c r="I18" s="13">
        <v>77200</v>
      </c>
      <c r="J18" s="12" t="s">
        <v>128</v>
      </c>
      <c r="K18" s="13">
        <v>11494262</v>
      </c>
      <c r="L18" s="23"/>
      <c r="M18" s="47">
        <f t="shared" si="0"/>
        <v>6.8749999999999922E-2</v>
      </c>
      <c r="N18">
        <f t="shared" si="1"/>
        <v>9</v>
      </c>
      <c r="P18">
        <v>16</v>
      </c>
      <c r="Q18">
        <f>COUNTIF(N:N, "16")</f>
        <v>7</v>
      </c>
      <c r="R18">
        <f t="shared" si="2"/>
        <v>2.7083333333333335</v>
      </c>
      <c r="S18" s="49">
        <f t="shared" si="4"/>
        <v>0.36626984126984125</v>
      </c>
      <c r="T18" s="48">
        <f t="shared" si="3"/>
        <v>0.22042791653698515</v>
      </c>
    </row>
    <row r="19" spans="1:20" x14ac:dyDescent="0.25">
      <c r="A19" s="10"/>
      <c r="B19" s="10"/>
      <c r="C19" s="44">
        <v>0.41666666666666669</v>
      </c>
      <c r="D19" s="46">
        <v>1.2284722222222222</v>
      </c>
      <c r="E19" s="11">
        <v>84430509</v>
      </c>
      <c r="F19" s="19"/>
      <c r="G19" s="11" t="s">
        <v>35</v>
      </c>
      <c r="H19" s="12">
        <v>27920</v>
      </c>
      <c r="I19" s="13">
        <v>75400</v>
      </c>
      <c r="J19" s="12" t="s">
        <v>25</v>
      </c>
      <c r="K19" s="13">
        <v>11494297</v>
      </c>
      <c r="L19" s="23"/>
      <c r="M19" s="47">
        <f t="shared" si="0"/>
        <v>0.81180555555555545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2.7083333333333335</v>
      </c>
      <c r="S19" s="49">
        <f t="shared" si="4"/>
        <v>0.31550925925925916</v>
      </c>
      <c r="T19" s="48">
        <f t="shared" si="3"/>
        <v>0.22042791653698515</v>
      </c>
    </row>
    <row r="20" spans="1:20" x14ac:dyDescent="0.25">
      <c r="A20" s="10"/>
      <c r="B20" s="10"/>
      <c r="C20" s="44">
        <v>0.4284722222222222</v>
      </c>
      <c r="D20" s="45">
        <v>0.4826388888888889</v>
      </c>
      <c r="E20" s="11">
        <v>84431016</v>
      </c>
      <c r="F20" s="19"/>
      <c r="G20" s="11" t="s">
        <v>129</v>
      </c>
      <c r="H20" s="12">
        <v>33160</v>
      </c>
      <c r="I20" s="13">
        <v>77660</v>
      </c>
      <c r="J20" s="12" t="s">
        <v>130</v>
      </c>
      <c r="K20" s="13">
        <v>11494354</v>
      </c>
      <c r="L20" s="23"/>
      <c r="M20" s="47">
        <f t="shared" si="0"/>
        <v>5.4166666666666696E-2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2.7083333333333335</v>
      </c>
      <c r="S20" s="49">
        <f t="shared" si="4"/>
        <v>5.9375000000000011E-2</v>
      </c>
      <c r="T20" s="48">
        <f t="shared" si="3"/>
        <v>0.22042791653698515</v>
      </c>
    </row>
    <row r="21" spans="1:20" x14ac:dyDescent="0.25">
      <c r="A21" s="10"/>
      <c r="B21" s="10"/>
      <c r="C21" s="44">
        <v>0.43958333333333338</v>
      </c>
      <c r="D21" s="45">
        <v>0.62638888888888888</v>
      </c>
      <c r="E21" s="11">
        <v>84428628</v>
      </c>
      <c r="F21" s="19"/>
      <c r="G21" s="11" t="s">
        <v>58</v>
      </c>
      <c r="H21" s="12">
        <v>27420</v>
      </c>
      <c r="I21" s="13">
        <v>72960</v>
      </c>
      <c r="J21" s="12" t="s">
        <v>25</v>
      </c>
      <c r="K21" s="13">
        <v>11494416</v>
      </c>
      <c r="L21" s="23"/>
      <c r="M21" s="47">
        <f t="shared" si="0"/>
        <v>0.1868055555555555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2.7083333333333335</v>
      </c>
      <c r="S21" s="49">
        <f t="shared" si="4"/>
        <v>4.0277777777777857E-2</v>
      </c>
      <c r="T21" s="48">
        <f t="shared" si="3"/>
        <v>0.22042791653698515</v>
      </c>
    </row>
    <row r="22" spans="1:20" x14ac:dyDescent="0.25">
      <c r="A22" s="10"/>
      <c r="B22" s="10"/>
      <c r="C22" s="44">
        <v>0.4597222222222222</v>
      </c>
      <c r="D22" s="45">
        <v>0.50624999999999998</v>
      </c>
      <c r="E22" s="11">
        <v>84430913</v>
      </c>
      <c r="F22" s="19"/>
      <c r="G22" s="11" t="s">
        <v>131</v>
      </c>
      <c r="H22" s="12">
        <v>33120</v>
      </c>
      <c r="I22" s="13">
        <v>7900</v>
      </c>
      <c r="J22" s="12" t="s">
        <v>132</v>
      </c>
      <c r="K22" s="13">
        <v>11494527</v>
      </c>
      <c r="L22" s="23"/>
      <c r="M22" s="47">
        <f t="shared" si="0"/>
        <v>4.6527777777777779E-2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2.7083333333333335</v>
      </c>
      <c r="S22" s="49">
        <f t="shared" si="4"/>
        <v>0.47500000000000009</v>
      </c>
      <c r="T22" s="48">
        <f t="shared" si="3"/>
        <v>0.22042791653698515</v>
      </c>
    </row>
    <row r="23" spans="1:20" x14ac:dyDescent="0.25">
      <c r="A23" s="25"/>
      <c r="B23" s="25"/>
      <c r="C23" s="26"/>
      <c r="D23" s="27"/>
      <c r="E23" s="26" t="s">
        <v>133</v>
      </c>
      <c r="F23" s="28"/>
      <c r="G23" s="26" t="s">
        <v>42</v>
      </c>
      <c r="H23" s="27">
        <v>30400</v>
      </c>
      <c r="I23" s="29"/>
      <c r="J23" s="27" t="s">
        <v>25</v>
      </c>
      <c r="K23" s="29"/>
      <c r="L23" s="30"/>
      <c r="M23" s="47"/>
      <c r="P23">
        <v>21</v>
      </c>
      <c r="Q23">
        <f>COUNTIF(N:N, "21")</f>
        <v>1</v>
      </c>
      <c r="R23">
        <f t="shared" si="2"/>
        <v>2.7083333333333335</v>
      </c>
      <c r="S23" s="49">
        <f t="shared" si="4"/>
        <v>0.5659722222222221</v>
      </c>
      <c r="T23" s="48">
        <f t="shared" si="3"/>
        <v>0.22042791653698515</v>
      </c>
    </row>
    <row r="24" spans="1:20" x14ac:dyDescent="0.25">
      <c r="A24" s="10"/>
      <c r="B24" s="10"/>
      <c r="C24" s="44">
        <v>0.47569444444444442</v>
      </c>
      <c r="D24" s="45">
        <v>0.4770833333333333</v>
      </c>
      <c r="E24" s="11">
        <v>84437265</v>
      </c>
      <c r="F24" s="19"/>
      <c r="G24" s="11" t="s">
        <v>134</v>
      </c>
      <c r="H24" s="12">
        <v>30600</v>
      </c>
      <c r="I24" s="13">
        <v>76880</v>
      </c>
      <c r="J24" s="12" t="s">
        <v>25</v>
      </c>
      <c r="K24" s="13">
        <v>11494573</v>
      </c>
      <c r="L24" s="23"/>
      <c r="M24" s="47">
        <f t="shared" si="0"/>
        <v>1.388888888888884E-3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2.7083333333333335</v>
      </c>
      <c r="S24" s="49">
        <v>0</v>
      </c>
      <c r="T24" s="48">
        <f t="shared" si="3"/>
        <v>0.22042791653698515</v>
      </c>
    </row>
    <row r="25" spans="1:20" x14ac:dyDescent="0.25">
      <c r="A25" s="10"/>
      <c r="B25" s="10"/>
      <c r="C25" s="44">
        <v>0.47569444444444442</v>
      </c>
      <c r="D25" s="45">
        <v>0.49236111111111108</v>
      </c>
      <c r="E25" s="11" t="s">
        <v>118</v>
      </c>
      <c r="F25" s="19"/>
      <c r="G25" s="24" t="s">
        <v>135</v>
      </c>
      <c r="H25" s="12">
        <v>86660</v>
      </c>
      <c r="I25" s="13">
        <v>35160</v>
      </c>
      <c r="J25" s="12" t="s">
        <v>120</v>
      </c>
      <c r="K25" s="13">
        <v>11494603</v>
      </c>
      <c r="L25" s="23"/>
      <c r="M25" s="47">
        <f t="shared" si="0"/>
        <v>1.6666666666666663E-2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2.7083333333333335</v>
      </c>
      <c r="S25" s="49">
        <v>0</v>
      </c>
      <c r="T25" s="48">
        <f t="shared" si="3"/>
        <v>0.22042791653698515</v>
      </c>
    </row>
    <row r="26" spans="1:20" x14ac:dyDescent="0.25">
      <c r="A26" s="10"/>
      <c r="B26" s="10"/>
      <c r="C26" s="44">
        <v>0.48680555555555555</v>
      </c>
      <c r="D26" s="45">
        <v>0.55694444444444446</v>
      </c>
      <c r="E26" s="11">
        <v>84428717</v>
      </c>
      <c r="F26" s="19"/>
      <c r="G26" s="11" t="s">
        <v>136</v>
      </c>
      <c r="H26" s="12">
        <v>32120</v>
      </c>
      <c r="I26" s="13">
        <v>77320</v>
      </c>
      <c r="J26" s="12" t="s">
        <v>73</v>
      </c>
      <c r="K26" s="13">
        <v>11494652</v>
      </c>
      <c r="L26" s="23"/>
      <c r="M26" s="47">
        <f t="shared" si="0"/>
        <v>7.0138888888888917E-2</v>
      </c>
      <c r="N26">
        <f t="shared" si="1"/>
        <v>11</v>
      </c>
    </row>
    <row r="27" spans="1:20" x14ac:dyDescent="0.25">
      <c r="A27" s="10"/>
      <c r="B27" s="10"/>
      <c r="C27" s="44">
        <v>0.50069444444444444</v>
      </c>
      <c r="D27" s="46">
        <v>1.4159722222222222</v>
      </c>
      <c r="E27" s="11">
        <v>84436788</v>
      </c>
      <c r="F27" s="19"/>
      <c r="G27" s="11">
        <v>2315642</v>
      </c>
      <c r="H27" s="12">
        <v>31360</v>
      </c>
      <c r="I27" s="13">
        <v>78540</v>
      </c>
      <c r="J27" s="12" t="s">
        <v>22</v>
      </c>
      <c r="K27" s="13">
        <v>11494680</v>
      </c>
      <c r="L27" s="23"/>
      <c r="M27" s="47">
        <f t="shared" si="0"/>
        <v>0.91527777777777775</v>
      </c>
      <c r="N27">
        <f t="shared" si="1"/>
        <v>12</v>
      </c>
    </row>
    <row r="28" spans="1:20" x14ac:dyDescent="0.25">
      <c r="A28" s="10"/>
      <c r="B28" s="10"/>
      <c r="C28" s="44">
        <v>0.51736111111111105</v>
      </c>
      <c r="D28" s="46">
        <v>1.3861111111111111</v>
      </c>
      <c r="E28" s="11">
        <v>84430967</v>
      </c>
      <c r="F28" s="19"/>
      <c r="G28" s="16" t="s">
        <v>102</v>
      </c>
      <c r="H28" s="12">
        <v>32600</v>
      </c>
      <c r="I28" s="13">
        <v>71080</v>
      </c>
      <c r="J28" s="12" t="s">
        <v>25</v>
      </c>
      <c r="K28" s="13">
        <v>11494745</v>
      </c>
      <c r="L28" s="23"/>
      <c r="M28" s="47">
        <f t="shared" si="0"/>
        <v>0.86875000000000002</v>
      </c>
      <c r="N28">
        <f t="shared" si="1"/>
        <v>12</v>
      </c>
    </row>
    <row r="29" spans="1:20" x14ac:dyDescent="0.25">
      <c r="A29" s="9"/>
      <c r="B29" s="10"/>
      <c r="C29" s="44">
        <v>0.52013888888888882</v>
      </c>
      <c r="D29" s="45">
        <v>0.5625</v>
      </c>
      <c r="E29" s="11">
        <v>84430508</v>
      </c>
      <c r="F29" s="19"/>
      <c r="G29" s="16" t="s">
        <v>137</v>
      </c>
      <c r="H29" s="12">
        <v>32940</v>
      </c>
      <c r="I29" s="13">
        <v>76800</v>
      </c>
      <c r="J29" s="12" t="s">
        <v>75</v>
      </c>
      <c r="K29" s="13">
        <v>11494750</v>
      </c>
      <c r="L29" s="23"/>
      <c r="M29" s="47">
        <f t="shared" si="0"/>
        <v>4.2361111111111183E-2</v>
      </c>
      <c r="N29">
        <f t="shared" si="1"/>
        <v>12</v>
      </c>
    </row>
    <row r="30" spans="1:20" x14ac:dyDescent="0.25">
      <c r="A30" s="10"/>
      <c r="B30" s="10"/>
      <c r="C30" s="44">
        <v>0.5229166666666667</v>
      </c>
      <c r="D30" s="45">
        <v>0.55486111111111114</v>
      </c>
      <c r="E30" s="11">
        <v>84433072</v>
      </c>
      <c r="F30" s="19"/>
      <c r="G30" s="11" t="s">
        <v>138</v>
      </c>
      <c r="H30" s="12">
        <v>32160</v>
      </c>
      <c r="I30" s="13">
        <v>75700</v>
      </c>
      <c r="J30" s="12" t="s">
        <v>75</v>
      </c>
      <c r="K30" s="13">
        <v>11494755</v>
      </c>
      <c r="L30" s="23"/>
      <c r="M30" s="47">
        <f t="shared" si="0"/>
        <v>3.1944444444444442E-2</v>
      </c>
      <c r="N30">
        <f t="shared" si="1"/>
        <v>12</v>
      </c>
    </row>
    <row r="31" spans="1:20" x14ac:dyDescent="0.25">
      <c r="A31" s="10"/>
      <c r="B31" s="10"/>
      <c r="C31" s="44">
        <v>0.52569444444444446</v>
      </c>
      <c r="D31" s="46">
        <v>1.2909722222222222</v>
      </c>
      <c r="E31" s="11">
        <v>84436882</v>
      </c>
      <c r="F31" s="19"/>
      <c r="G31" s="11" t="s">
        <v>26</v>
      </c>
      <c r="H31" s="12">
        <v>27365</v>
      </c>
      <c r="I31" s="13">
        <v>77240</v>
      </c>
      <c r="J31" s="12" t="s">
        <v>25</v>
      </c>
      <c r="K31" s="13">
        <v>11494757</v>
      </c>
      <c r="L31" s="23"/>
      <c r="M31" s="47">
        <f t="shared" si="0"/>
        <v>0.76527777777777772</v>
      </c>
      <c r="N31">
        <f t="shared" si="1"/>
        <v>12</v>
      </c>
    </row>
    <row r="32" spans="1:20" x14ac:dyDescent="0.25">
      <c r="A32" s="10"/>
      <c r="B32" s="10"/>
      <c r="C32" s="44">
        <v>0.52916666666666667</v>
      </c>
      <c r="D32" s="45">
        <v>0.59583333333333333</v>
      </c>
      <c r="E32" s="11">
        <v>84428674</v>
      </c>
      <c r="F32" s="19"/>
      <c r="G32" s="11" t="s">
        <v>139</v>
      </c>
      <c r="H32" s="12">
        <v>31920</v>
      </c>
      <c r="I32" s="13">
        <v>76660</v>
      </c>
      <c r="J32" s="12" t="s">
        <v>140</v>
      </c>
      <c r="K32" s="13">
        <v>11494760</v>
      </c>
      <c r="L32" s="23"/>
      <c r="M32" s="47">
        <f t="shared" si="0"/>
        <v>6.6666666666666652E-2</v>
      </c>
      <c r="N32">
        <f t="shared" si="1"/>
        <v>12</v>
      </c>
    </row>
    <row r="33" spans="1:14" x14ac:dyDescent="0.25">
      <c r="A33" s="10"/>
      <c r="B33" s="10"/>
      <c r="C33" s="44">
        <v>0.53819444444444442</v>
      </c>
      <c r="D33" s="45">
        <v>0.61458333333333337</v>
      </c>
      <c r="E33" s="11">
        <v>84430504</v>
      </c>
      <c r="F33" s="19"/>
      <c r="G33" s="11" t="s">
        <v>141</v>
      </c>
      <c r="H33" s="12">
        <v>32240</v>
      </c>
      <c r="I33" s="13">
        <v>77400</v>
      </c>
      <c r="J33" s="12" t="s">
        <v>123</v>
      </c>
      <c r="K33" s="13">
        <v>11494767</v>
      </c>
      <c r="L33" s="23"/>
      <c r="M33" s="47">
        <f t="shared" si="0"/>
        <v>7.6388888888888951E-2</v>
      </c>
      <c r="N33">
        <f t="shared" si="1"/>
        <v>12</v>
      </c>
    </row>
    <row r="34" spans="1:14" x14ac:dyDescent="0.25">
      <c r="A34" s="10"/>
      <c r="B34" s="10"/>
      <c r="C34" s="44">
        <v>0.54722222222222217</v>
      </c>
      <c r="D34" s="45">
        <v>0.59027777777777779</v>
      </c>
      <c r="E34" s="11">
        <v>84437268</v>
      </c>
      <c r="F34" s="19"/>
      <c r="G34" s="11" t="s">
        <v>142</v>
      </c>
      <c r="H34" s="12">
        <v>32040</v>
      </c>
      <c r="I34" s="13">
        <v>78100</v>
      </c>
      <c r="J34" s="12" t="s">
        <v>25</v>
      </c>
      <c r="K34" s="13">
        <v>11494807</v>
      </c>
      <c r="L34" s="23"/>
      <c r="M34" s="47">
        <f t="shared" si="0"/>
        <v>4.3055555555555625E-2</v>
      </c>
      <c r="N34">
        <f t="shared" si="1"/>
        <v>13</v>
      </c>
    </row>
    <row r="35" spans="1:14" x14ac:dyDescent="0.25">
      <c r="A35" s="10"/>
      <c r="B35" s="10"/>
      <c r="C35" s="44">
        <v>0.55138888888888882</v>
      </c>
      <c r="D35" s="45">
        <v>0.59236111111111112</v>
      </c>
      <c r="E35" s="11">
        <v>84433069</v>
      </c>
      <c r="F35" s="19"/>
      <c r="G35" s="11">
        <v>778779</v>
      </c>
      <c r="H35" s="12">
        <v>33080</v>
      </c>
      <c r="I35" s="13">
        <v>78380</v>
      </c>
      <c r="J35" s="12" t="s">
        <v>143</v>
      </c>
      <c r="K35" s="13">
        <v>11494809</v>
      </c>
      <c r="L35" s="23"/>
      <c r="M35" s="47">
        <f t="shared" si="0"/>
        <v>4.0972222222222299E-2</v>
      </c>
      <c r="N35">
        <f t="shared" si="1"/>
        <v>13</v>
      </c>
    </row>
    <row r="36" spans="1:14" x14ac:dyDescent="0.25">
      <c r="A36" s="10"/>
      <c r="B36" s="10"/>
      <c r="C36" s="44">
        <v>0.55555555555555558</v>
      </c>
      <c r="D36" s="46">
        <v>1.3347222222222221</v>
      </c>
      <c r="E36" s="11">
        <v>84437262</v>
      </c>
      <c r="F36" s="19"/>
      <c r="G36" s="11" t="s">
        <v>144</v>
      </c>
      <c r="H36" s="12">
        <v>30520</v>
      </c>
      <c r="I36" s="13">
        <v>78060</v>
      </c>
      <c r="J36" s="12" t="s">
        <v>25</v>
      </c>
      <c r="K36" s="13">
        <v>11494811</v>
      </c>
      <c r="L36" s="23"/>
      <c r="M36" s="47">
        <f t="shared" si="0"/>
        <v>0.77916666666666656</v>
      </c>
      <c r="N36">
        <f t="shared" si="1"/>
        <v>13</v>
      </c>
    </row>
    <row r="37" spans="1:14" x14ac:dyDescent="0.25">
      <c r="A37" s="10"/>
      <c r="B37" s="10"/>
      <c r="C37" s="44">
        <v>0.55902777777777779</v>
      </c>
      <c r="D37" s="45">
        <v>0.62152777777777779</v>
      </c>
      <c r="E37" s="11">
        <v>84430880</v>
      </c>
      <c r="F37" s="19"/>
      <c r="G37" s="11" t="s">
        <v>145</v>
      </c>
      <c r="H37" s="12">
        <v>34080</v>
      </c>
      <c r="I37" s="13">
        <v>77840</v>
      </c>
      <c r="J37" s="12" t="s">
        <v>73</v>
      </c>
      <c r="K37" s="13">
        <v>11494864</v>
      </c>
      <c r="L37" s="23"/>
      <c r="M37" s="47">
        <f t="shared" si="0"/>
        <v>6.25E-2</v>
      </c>
      <c r="N37">
        <f t="shared" si="1"/>
        <v>13</v>
      </c>
    </row>
    <row r="38" spans="1:14" x14ac:dyDescent="0.25">
      <c r="A38" s="10"/>
      <c r="B38" s="10"/>
      <c r="C38" s="44">
        <v>0.56527777777777777</v>
      </c>
      <c r="D38" s="46">
        <v>1.1791666666666667</v>
      </c>
      <c r="E38" s="11">
        <v>84436890</v>
      </c>
      <c r="F38" s="19"/>
      <c r="G38" s="11" t="s">
        <v>70</v>
      </c>
      <c r="H38" s="12">
        <v>29320</v>
      </c>
      <c r="I38" s="13">
        <v>74400</v>
      </c>
      <c r="J38" s="12" t="s">
        <v>25</v>
      </c>
      <c r="K38" s="13">
        <v>11494902</v>
      </c>
      <c r="L38" s="23"/>
      <c r="M38" s="47">
        <f t="shared" si="0"/>
        <v>0.61388888888888893</v>
      </c>
      <c r="N38">
        <f t="shared" si="1"/>
        <v>13</v>
      </c>
    </row>
    <row r="39" spans="1:14" x14ac:dyDescent="0.25">
      <c r="A39" s="10"/>
      <c r="B39" s="10"/>
      <c r="C39" s="44">
        <v>0.57361111111111118</v>
      </c>
      <c r="D39" s="45">
        <v>0.62777777777777777</v>
      </c>
      <c r="E39" s="11">
        <v>84403493</v>
      </c>
      <c r="F39" s="19"/>
      <c r="G39" s="11" t="s">
        <v>146</v>
      </c>
      <c r="H39" s="12">
        <v>30920</v>
      </c>
      <c r="I39" s="13">
        <v>78360</v>
      </c>
      <c r="J39" s="12" t="s">
        <v>147</v>
      </c>
      <c r="K39" s="13">
        <v>11494905</v>
      </c>
      <c r="L39" s="23"/>
      <c r="M39" s="47">
        <f t="shared" si="0"/>
        <v>5.4166666666666585E-2</v>
      </c>
      <c r="N39">
        <f t="shared" si="1"/>
        <v>13</v>
      </c>
    </row>
    <row r="40" spans="1:14" x14ac:dyDescent="0.25">
      <c r="A40" s="10"/>
      <c r="B40" s="10"/>
      <c r="C40" s="44">
        <v>0.57986111111111105</v>
      </c>
      <c r="D40" s="46">
        <v>1.5048611111111112</v>
      </c>
      <c r="E40" s="11">
        <v>84436789</v>
      </c>
      <c r="F40" s="19"/>
      <c r="G40" s="11">
        <v>2649951</v>
      </c>
      <c r="H40" s="12">
        <v>32200</v>
      </c>
      <c r="I40" s="13">
        <v>79420</v>
      </c>
      <c r="J40" s="12" t="s">
        <v>22</v>
      </c>
      <c r="K40" s="13">
        <v>11494908</v>
      </c>
      <c r="L40" s="23"/>
      <c r="M40" s="47">
        <f t="shared" si="0"/>
        <v>0.92500000000000016</v>
      </c>
      <c r="N40">
        <f t="shared" si="1"/>
        <v>13</v>
      </c>
    </row>
    <row r="41" spans="1:14" x14ac:dyDescent="0.25">
      <c r="A41" s="10"/>
      <c r="B41" s="10"/>
      <c r="C41" s="44">
        <v>0.58472222222222225</v>
      </c>
      <c r="D41" s="46">
        <v>1.2416666666666667</v>
      </c>
      <c r="E41" s="11">
        <v>84436886</v>
      </c>
      <c r="F41" s="19"/>
      <c r="G41" s="11" t="s">
        <v>24</v>
      </c>
      <c r="H41" s="12">
        <v>27320</v>
      </c>
      <c r="I41" s="13">
        <v>74800</v>
      </c>
      <c r="J41" s="12" t="s">
        <v>25</v>
      </c>
      <c r="K41" s="13">
        <v>11494910</v>
      </c>
      <c r="L41" s="23"/>
      <c r="M41" s="47">
        <f t="shared" si="0"/>
        <v>0.65694444444444444</v>
      </c>
      <c r="N41">
        <f t="shared" si="1"/>
        <v>14</v>
      </c>
    </row>
    <row r="42" spans="1:14" x14ac:dyDescent="0.25">
      <c r="A42" s="10"/>
      <c r="B42" s="10"/>
      <c r="C42" s="44">
        <v>0.58750000000000002</v>
      </c>
      <c r="D42" s="45">
        <v>0.66666666666666663</v>
      </c>
      <c r="E42" s="11">
        <v>84430875</v>
      </c>
      <c r="F42" s="19"/>
      <c r="G42" s="11">
        <v>651154</v>
      </c>
      <c r="H42" s="12">
        <v>31300</v>
      </c>
      <c r="I42" s="13">
        <v>77720</v>
      </c>
      <c r="J42" s="12" t="s">
        <v>148</v>
      </c>
      <c r="K42" s="13">
        <v>11494913</v>
      </c>
      <c r="L42" s="23"/>
      <c r="M42" s="47">
        <f t="shared" si="0"/>
        <v>7.9166666666666607E-2</v>
      </c>
      <c r="N42">
        <f t="shared" si="1"/>
        <v>14</v>
      </c>
    </row>
    <row r="43" spans="1:14" x14ac:dyDescent="0.25">
      <c r="A43" s="10"/>
      <c r="B43" s="10"/>
      <c r="C43" s="44">
        <v>0.59097222222222223</v>
      </c>
      <c r="D43" s="45">
        <v>0.61805555555555558</v>
      </c>
      <c r="E43" s="11">
        <v>84431013</v>
      </c>
      <c r="F43" s="19"/>
      <c r="G43" s="11" t="s">
        <v>149</v>
      </c>
      <c r="H43" s="12">
        <v>38460</v>
      </c>
      <c r="I43" s="13">
        <v>39400</v>
      </c>
      <c r="J43" s="12" t="s">
        <v>149</v>
      </c>
      <c r="K43" s="13">
        <v>11494917</v>
      </c>
      <c r="L43" s="23"/>
      <c r="M43" s="47">
        <f t="shared" si="0"/>
        <v>2.7083333333333348E-2</v>
      </c>
      <c r="N43">
        <f t="shared" si="1"/>
        <v>14</v>
      </c>
    </row>
    <row r="44" spans="1:14" x14ac:dyDescent="0.25">
      <c r="A44" s="10"/>
      <c r="B44" s="10"/>
      <c r="C44" s="44">
        <v>0.59236111111111112</v>
      </c>
      <c r="D44" s="45">
        <v>0.89513888888888893</v>
      </c>
      <c r="E44" s="11">
        <v>84437269</v>
      </c>
      <c r="F44" s="19"/>
      <c r="G44" s="11" t="s">
        <v>150</v>
      </c>
      <c r="H44" s="12">
        <v>30380</v>
      </c>
      <c r="I44" s="13">
        <v>77100</v>
      </c>
      <c r="J44" s="12" t="s">
        <v>25</v>
      </c>
      <c r="K44" s="13">
        <v>11494918</v>
      </c>
      <c r="L44" s="23"/>
      <c r="M44" s="47">
        <f t="shared" si="0"/>
        <v>0.30277777777777781</v>
      </c>
      <c r="N44">
        <f t="shared" si="1"/>
        <v>14</v>
      </c>
    </row>
    <row r="45" spans="1:14" x14ac:dyDescent="0.25">
      <c r="A45" s="10"/>
      <c r="B45" s="10"/>
      <c r="C45" s="44">
        <v>0.59791666666666665</v>
      </c>
      <c r="D45" s="46">
        <v>1.2256944444444444</v>
      </c>
      <c r="E45" s="11">
        <v>84436885</v>
      </c>
      <c r="F45" s="19"/>
      <c r="G45" s="11" t="s">
        <v>34</v>
      </c>
      <c r="H45" s="12">
        <v>27620</v>
      </c>
      <c r="I45" s="13">
        <v>73080</v>
      </c>
      <c r="J45" s="12" t="s">
        <v>25</v>
      </c>
      <c r="K45" s="13">
        <v>11494919</v>
      </c>
      <c r="L45" s="23"/>
      <c r="M45" s="47">
        <f t="shared" si="0"/>
        <v>0.62777777777777777</v>
      </c>
      <c r="N45">
        <f t="shared" si="1"/>
        <v>14</v>
      </c>
    </row>
    <row r="46" spans="1:14" x14ac:dyDescent="0.25">
      <c r="A46" s="10"/>
      <c r="B46" s="10"/>
      <c r="C46" s="44">
        <v>0.60277777777777775</v>
      </c>
      <c r="D46" s="45">
        <v>0.6479166666666667</v>
      </c>
      <c r="E46" s="11">
        <v>84430876</v>
      </c>
      <c r="F46" s="19"/>
      <c r="G46" s="11" t="s">
        <v>151</v>
      </c>
      <c r="H46" s="12">
        <v>33720</v>
      </c>
      <c r="I46" s="13">
        <v>78800</v>
      </c>
      <c r="J46" s="12" t="s">
        <v>152</v>
      </c>
      <c r="K46" s="13">
        <v>11494939</v>
      </c>
      <c r="L46" s="23"/>
      <c r="M46" s="47">
        <f t="shared" si="0"/>
        <v>4.5138888888888951E-2</v>
      </c>
      <c r="N46">
        <f t="shared" si="1"/>
        <v>14</v>
      </c>
    </row>
    <row r="47" spans="1:14" x14ac:dyDescent="0.25">
      <c r="A47" s="10"/>
      <c r="B47" s="10"/>
      <c r="C47" s="44">
        <v>0.6166666666666667</v>
      </c>
      <c r="D47" s="45">
        <v>0.66111111111111109</v>
      </c>
      <c r="E47" s="11">
        <v>84428493</v>
      </c>
      <c r="F47" s="19"/>
      <c r="G47" s="11" t="s">
        <v>153</v>
      </c>
      <c r="H47" s="12">
        <v>30940</v>
      </c>
      <c r="I47" s="13">
        <v>74760</v>
      </c>
      <c r="J47" s="12" t="s">
        <v>73</v>
      </c>
      <c r="K47" s="13">
        <v>11494950</v>
      </c>
      <c r="L47" s="23"/>
      <c r="M47" s="47">
        <f t="shared" si="0"/>
        <v>4.4444444444444398E-2</v>
      </c>
      <c r="N47">
        <f t="shared" si="1"/>
        <v>14</v>
      </c>
    </row>
    <row r="48" spans="1:14" x14ac:dyDescent="0.25">
      <c r="A48" s="10"/>
      <c r="B48" s="10"/>
      <c r="C48" s="44">
        <v>0.60833333333333328</v>
      </c>
      <c r="D48" s="45">
        <v>0.65763888888888888</v>
      </c>
      <c r="E48" s="11" t="s">
        <v>118</v>
      </c>
      <c r="F48" s="19"/>
      <c r="G48" s="24" t="s">
        <v>154</v>
      </c>
      <c r="H48" s="12">
        <v>85860</v>
      </c>
      <c r="I48" s="13">
        <v>33900</v>
      </c>
      <c r="J48" s="12" t="s">
        <v>120</v>
      </c>
      <c r="K48" s="13">
        <v>11494946</v>
      </c>
      <c r="L48" s="23"/>
      <c r="M48" s="47">
        <f t="shared" si="0"/>
        <v>4.9305555555555602E-2</v>
      </c>
      <c r="N48">
        <f t="shared" si="1"/>
        <v>14</v>
      </c>
    </row>
    <row r="49" spans="1:14" x14ac:dyDescent="0.25">
      <c r="A49" s="10"/>
      <c r="B49" s="10"/>
      <c r="C49" s="44">
        <v>0.60902777777777783</v>
      </c>
      <c r="D49" s="45">
        <v>0.65833333333333333</v>
      </c>
      <c r="E49" s="11" t="s">
        <v>118</v>
      </c>
      <c r="F49" s="19"/>
      <c r="G49" s="24" t="s">
        <v>155</v>
      </c>
      <c r="H49" s="12">
        <v>85200</v>
      </c>
      <c r="I49" s="13">
        <v>33140</v>
      </c>
      <c r="J49" s="12" t="s">
        <v>120</v>
      </c>
      <c r="K49" s="13">
        <v>11494647</v>
      </c>
      <c r="L49" s="23"/>
      <c r="M49" s="47">
        <f t="shared" si="0"/>
        <v>4.9305555555555491E-2</v>
      </c>
      <c r="N49">
        <f t="shared" si="1"/>
        <v>14</v>
      </c>
    </row>
    <row r="50" spans="1:14" x14ac:dyDescent="0.25">
      <c r="A50" s="10"/>
      <c r="B50" s="10"/>
      <c r="C50" s="44">
        <v>0.63680555555555551</v>
      </c>
      <c r="D50" s="45">
        <v>0.71388888888888891</v>
      </c>
      <c r="E50" s="11">
        <v>84433770</v>
      </c>
      <c r="F50" s="19"/>
      <c r="G50" s="11">
        <v>542944</v>
      </c>
      <c r="H50" s="12">
        <v>33160</v>
      </c>
      <c r="I50" s="13">
        <v>76480</v>
      </c>
      <c r="J50" s="12" t="s">
        <v>156</v>
      </c>
      <c r="K50" s="13">
        <v>11494988</v>
      </c>
      <c r="L50" s="23"/>
      <c r="M50" s="47">
        <f t="shared" si="0"/>
        <v>7.7083333333333393E-2</v>
      </c>
      <c r="N50">
        <f t="shared" si="1"/>
        <v>15</v>
      </c>
    </row>
    <row r="51" spans="1:14" x14ac:dyDescent="0.25">
      <c r="A51" s="10"/>
      <c r="B51" s="10"/>
      <c r="C51" s="44">
        <v>0.6430555555555556</v>
      </c>
      <c r="D51" s="46">
        <v>1.3118055555555557</v>
      </c>
      <c r="E51" s="11">
        <v>84437263</v>
      </c>
      <c r="F51" s="19"/>
      <c r="G51" s="11" t="s">
        <v>157</v>
      </c>
      <c r="H51" s="12">
        <v>30080</v>
      </c>
      <c r="I51" s="13">
        <v>78600</v>
      </c>
      <c r="J51" s="12" t="s">
        <v>25</v>
      </c>
      <c r="K51" s="13">
        <v>11494990</v>
      </c>
      <c r="L51" s="23"/>
      <c r="M51" s="47">
        <f t="shared" si="0"/>
        <v>0.66875000000000007</v>
      </c>
      <c r="N51">
        <f t="shared" si="1"/>
        <v>15</v>
      </c>
    </row>
    <row r="52" spans="1:14" x14ac:dyDescent="0.25">
      <c r="A52" s="10"/>
      <c r="B52" s="10"/>
      <c r="C52" s="44">
        <v>0.65486111111111112</v>
      </c>
      <c r="D52" s="45">
        <v>0.7090277777777777</v>
      </c>
      <c r="E52" s="11">
        <v>84433067</v>
      </c>
      <c r="F52" s="19"/>
      <c r="G52" s="11" t="s">
        <v>158</v>
      </c>
      <c r="H52" s="12">
        <v>31640</v>
      </c>
      <c r="I52" s="13">
        <v>78040</v>
      </c>
      <c r="J52" s="12" t="s">
        <v>159</v>
      </c>
      <c r="K52" s="13">
        <v>11495002</v>
      </c>
      <c r="L52" s="23"/>
      <c r="M52" s="47">
        <f t="shared" si="0"/>
        <v>5.4166666666666585E-2</v>
      </c>
      <c r="N52">
        <f t="shared" si="1"/>
        <v>15</v>
      </c>
    </row>
    <row r="53" spans="1:14" x14ac:dyDescent="0.25">
      <c r="A53" s="10"/>
      <c r="B53" s="10"/>
      <c r="C53" s="44">
        <v>0.6694444444444444</v>
      </c>
      <c r="D53" s="46">
        <v>1.3444444444444443</v>
      </c>
      <c r="E53" s="11">
        <v>84436892</v>
      </c>
      <c r="F53" s="19"/>
      <c r="G53" s="11" t="s">
        <v>160</v>
      </c>
      <c r="H53" s="12">
        <v>27380</v>
      </c>
      <c r="I53" s="13">
        <v>78040</v>
      </c>
      <c r="J53" s="12" t="s">
        <v>25</v>
      </c>
      <c r="K53" s="13">
        <v>11495025</v>
      </c>
      <c r="L53" s="23"/>
      <c r="M53" s="47">
        <f t="shared" si="0"/>
        <v>0.67499999999999993</v>
      </c>
      <c r="N53">
        <f t="shared" si="1"/>
        <v>16</v>
      </c>
    </row>
    <row r="54" spans="1:14" x14ac:dyDescent="0.25">
      <c r="A54" s="10"/>
      <c r="B54" s="10"/>
      <c r="C54" s="44">
        <v>0.67361111111111116</v>
      </c>
      <c r="D54" s="45">
        <v>0.73333333333333339</v>
      </c>
      <c r="E54" s="11">
        <v>84437264</v>
      </c>
      <c r="F54" s="19"/>
      <c r="G54" s="11" t="s">
        <v>81</v>
      </c>
      <c r="H54" s="12">
        <v>30020</v>
      </c>
      <c r="I54" s="13">
        <v>75960</v>
      </c>
      <c r="J54" s="12" t="s">
        <v>25</v>
      </c>
      <c r="K54" s="13">
        <v>11495027</v>
      </c>
      <c r="L54" s="23"/>
      <c r="M54" s="47">
        <f t="shared" si="0"/>
        <v>5.9722222222222232E-2</v>
      </c>
      <c r="N54">
        <f t="shared" si="1"/>
        <v>16</v>
      </c>
    </row>
    <row r="55" spans="1:14" x14ac:dyDescent="0.25">
      <c r="A55" s="10"/>
      <c r="B55" s="10"/>
      <c r="C55" s="44">
        <v>0.6791666666666667</v>
      </c>
      <c r="D55" s="46">
        <v>1.5006944444444443</v>
      </c>
      <c r="E55" s="11">
        <v>84437270</v>
      </c>
      <c r="F55" s="19"/>
      <c r="G55" s="11" t="s">
        <v>161</v>
      </c>
      <c r="H55" s="12">
        <v>27200</v>
      </c>
      <c r="I55" s="13"/>
      <c r="J55" s="12" t="s">
        <v>25</v>
      </c>
      <c r="K55" s="13">
        <v>11495031</v>
      </c>
      <c r="L55" s="23"/>
      <c r="M55" s="47">
        <f t="shared" si="0"/>
        <v>0.82152777777777763</v>
      </c>
      <c r="N55">
        <f t="shared" si="1"/>
        <v>16</v>
      </c>
    </row>
    <row r="56" spans="1:14" x14ac:dyDescent="0.25">
      <c r="A56" s="10"/>
      <c r="B56" s="10"/>
      <c r="C56" s="44">
        <v>0.68680555555555556</v>
      </c>
      <c r="D56" s="46">
        <v>1.4875</v>
      </c>
      <c r="E56" s="11">
        <v>84437291</v>
      </c>
      <c r="F56" s="19"/>
      <c r="G56" s="11" t="s">
        <v>96</v>
      </c>
      <c r="H56" s="12">
        <v>33960</v>
      </c>
      <c r="I56" s="13">
        <v>78660</v>
      </c>
      <c r="J56" s="12" t="s">
        <v>25</v>
      </c>
      <c r="K56" s="13">
        <v>11495044</v>
      </c>
      <c r="L56" s="23"/>
      <c r="M56" s="47">
        <f t="shared" si="0"/>
        <v>0.80069444444444449</v>
      </c>
      <c r="N56">
        <f t="shared" si="1"/>
        <v>16</v>
      </c>
    </row>
    <row r="57" spans="1:14" x14ac:dyDescent="0.25">
      <c r="A57" s="10"/>
      <c r="B57" s="10"/>
      <c r="C57" s="44">
        <v>0.68888888888888899</v>
      </c>
      <c r="D57" s="45">
        <v>0.7368055555555556</v>
      </c>
      <c r="E57" s="11">
        <v>84430912</v>
      </c>
      <c r="F57" s="19"/>
      <c r="G57" s="11" t="s">
        <v>162</v>
      </c>
      <c r="H57" s="12">
        <v>33660</v>
      </c>
      <c r="I57" s="13">
        <v>76340</v>
      </c>
      <c r="J57" s="12" t="s">
        <v>163</v>
      </c>
      <c r="K57" s="13">
        <v>11495046</v>
      </c>
      <c r="L57" s="23"/>
      <c r="M57" s="47">
        <f t="shared" si="0"/>
        <v>4.7916666666666607E-2</v>
      </c>
      <c r="N57">
        <f t="shared" si="1"/>
        <v>16</v>
      </c>
    </row>
    <row r="58" spans="1:14" x14ac:dyDescent="0.25">
      <c r="A58" s="10"/>
      <c r="B58" s="10"/>
      <c r="C58" s="44">
        <v>0.69513888888888886</v>
      </c>
      <c r="D58" s="45">
        <v>0.79236111111111107</v>
      </c>
      <c r="E58" s="11">
        <v>84430873</v>
      </c>
      <c r="F58" s="19"/>
      <c r="G58" s="11">
        <v>851976</v>
      </c>
      <c r="H58" s="12">
        <v>30360</v>
      </c>
      <c r="I58" s="13">
        <v>76420</v>
      </c>
      <c r="J58" s="12" t="s">
        <v>148</v>
      </c>
      <c r="K58" s="13">
        <v>11495062</v>
      </c>
      <c r="L58" s="23"/>
      <c r="M58" s="47">
        <f t="shared" si="0"/>
        <v>9.722222222222221E-2</v>
      </c>
      <c r="N58">
        <f t="shared" si="1"/>
        <v>16</v>
      </c>
    </row>
    <row r="59" spans="1:14" x14ac:dyDescent="0.25">
      <c r="A59" s="10"/>
      <c r="B59" s="10"/>
      <c r="C59" s="44">
        <v>0.70486111111111116</v>
      </c>
      <c r="D59" s="45">
        <v>0.76666666666666661</v>
      </c>
      <c r="E59" s="11">
        <v>84430505</v>
      </c>
      <c r="F59" s="19"/>
      <c r="G59" s="11" t="s">
        <v>164</v>
      </c>
      <c r="H59" s="12">
        <v>34520</v>
      </c>
      <c r="I59" s="13">
        <v>78620</v>
      </c>
      <c r="J59" s="12" t="s">
        <v>109</v>
      </c>
      <c r="K59" s="13">
        <v>11495067</v>
      </c>
      <c r="L59" s="23"/>
      <c r="M59" s="47">
        <f t="shared" si="0"/>
        <v>6.1805555555555447E-2</v>
      </c>
      <c r="N59">
        <f t="shared" si="1"/>
        <v>16</v>
      </c>
    </row>
    <row r="60" spans="1:14" x14ac:dyDescent="0.25">
      <c r="A60" s="10"/>
      <c r="B60" s="10"/>
      <c r="C60" s="44">
        <v>0.71111111111111114</v>
      </c>
      <c r="D60" s="46">
        <v>1.5388888888888888</v>
      </c>
      <c r="E60" s="11">
        <v>84437292</v>
      </c>
      <c r="F60" s="19"/>
      <c r="G60" s="11" t="s">
        <v>165</v>
      </c>
      <c r="H60" s="12">
        <v>33680</v>
      </c>
      <c r="I60" s="13">
        <v>79080</v>
      </c>
      <c r="J60" s="12" t="s">
        <v>25</v>
      </c>
      <c r="K60" s="13">
        <v>11495069</v>
      </c>
      <c r="L60" s="23"/>
      <c r="M60" s="47">
        <f t="shared" si="0"/>
        <v>0.82777777777777761</v>
      </c>
      <c r="N60">
        <f t="shared" si="1"/>
        <v>17</v>
      </c>
    </row>
    <row r="61" spans="1:14" x14ac:dyDescent="0.25">
      <c r="A61" s="10"/>
      <c r="B61" s="10"/>
      <c r="C61" s="44">
        <v>0.73125000000000007</v>
      </c>
      <c r="D61" s="45">
        <v>0.78055555555555556</v>
      </c>
      <c r="E61" s="11">
        <v>84430679</v>
      </c>
      <c r="F61" s="19"/>
      <c r="G61" s="11" t="s">
        <v>166</v>
      </c>
      <c r="H61" s="12">
        <v>32600</v>
      </c>
      <c r="I61" s="13">
        <v>75700</v>
      </c>
      <c r="J61" s="12" t="s">
        <v>159</v>
      </c>
      <c r="K61" s="13">
        <v>11495076</v>
      </c>
      <c r="L61" s="23"/>
      <c r="M61" s="47">
        <f t="shared" si="0"/>
        <v>4.9305555555555491E-2</v>
      </c>
      <c r="N61">
        <f t="shared" si="1"/>
        <v>17</v>
      </c>
    </row>
    <row r="62" spans="1:14" x14ac:dyDescent="0.25">
      <c r="A62" s="10"/>
      <c r="B62" s="10"/>
      <c r="C62" s="44">
        <v>0.74097222222222225</v>
      </c>
      <c r="D62" s="45">
        <v>0.81041666666666667</v>
      </c>
      <c r="E62" s="11">
        <v>84428649</v>
      </c>
      <c r="F62" s="19"/>
      <c r="G62" s="11" t="s">
        <v>167</v>
      </c>
      <c r="H62" s="12">
        <v>34980</v>
      </c>
      <c r="I62" s="13">
        <v>76440</v>
      </c>
      <c r="J62" s="12" t="s">
        <v>168</v>
      </c>
      <c r="K62" s="13">
        <v>11495079</v>
      </c>
      <c r="L62" s="23"/>
      <c r="M62" s="47">
        <f t="shared" si="0"/>
        <v>6.944444444444442E-2</v>
      </c>
      <c r="N62">
        <f t="shared" si="1"/>
        <v>17</v>
      </c>
    </row>
    <row r="63" spans="1:14" x14ac:dyDescent="0.25">
      <c r="A63" s="10"/>
      <c r="B63" s="10"/>
      <c r="C63" s="44">
        <v>0.75347222222222221</v>
      </c>
      <c r="D63" s="45">
        <v>0.8208333333333333</v>
      </c>
      <c r="E63" s="11">
        <v>84423413</v>
      </c>
      <c r="F63" s="19"/>
      <c r="G63" s="11">
        <v>3024171</v>
      </c>
      <c r="H63" s="12">
        <v>31220</v>
      </c>
      <c r="I63" s="13">
        <v>75140</v>
      </c>
      <c r="J63" s="12" t="s">
        <v>169</v>
      </c>
      <c r="K63" s="13">
        <v>11495113</v>
      </c>
      <c r="L63" s="23"/>
      <c r="M63" s="47">
        <f t="shared" si="0"/>
        <v>6.7361111111111094E-2</v>
      </c>
      <c r="N63">
        <f t="shared" si="1"/>
        <v>18</v>
      </c>
    </row>
    <row r="64" spans="1:14" x14ac:dyDescent="0.25">
      <c r="A64" s="10"/>
      <c r="B64" s="10"/>
      <c r="C64" s="44">
        <v>0.7715277777777777</v>
      </c>
      <c r="D64" s="45">
        <v>0.82291666666666663</v>
      </c>
      <c r="E64" s="11">
        <v>84423346</v>
      </c>
      <c r="F64" s="19"/>
      <c r="G64" s="11" t="s">
        <v>170</v>
      </c>
      <c r="H64" s="12">
        <v>33380</v>
      </c>
      <c r="I64" s="13">
        <v>76980</v>
      </c>
      <c r="J64" s="12" t="s">
        <v>89</v>
      </c>
      <c r="K64" s="13">
        <v>11495119</v>
      </c>
      <c r="L64" s="23"/>
      <c r="M64" s="47">
        <f t="shared" si="0"/>
        <v>5.1388888888888928E-2</v>
      </c>
      <c r="N64">
        <f t="shared" si="1"/>
        <v>18</v>
      </c>
    </row>
    <row r="65" spans="1:14" x14ac:dyDescent="0.25">
      <c r="A65" s="10"/>
      <c r="B65" s="10"/>
      <c r="C65" s="44">
        <v>0.83194444444444438</v>
      </c>
      <c r="D65" s="45">
        <v>0.87222222222222223</v>
      </c>
      <c r="E65" s="11">
        <v>84433068</v>
      </c>
      <c r="F65" s="19"/>
      <c r="G65" s="11" t="s">
        <v>171</v>
      </c>
      <c r="H65" s="12">
        <v>32300</v>
      </c>
      <c r="I65" s="13">
        <v>78700</v>
      </c>
      <c r="J65" s="12" t="s">
        <v>159</v>
      </c>
      <c r="K65" s="13">
        <v>11495143</v>
      </c>
      <c r="L65" s="23"/>
      <c r="M65" s="47">
        <f t="shared" si="0"/>
        <v>4.0277777777777857E-2</v>
      </c>
      <c r="N65">
        <f t="shared" si="1"/>
        <v>19</v>
      </c>
    </row>
    <row r="66" spans="1:14" x14ac:dyDescent="0.25">
      <c r="A66" s="10"/>
      <c r="B66" s="10"/>
      <c r="C66" s="44">
        <v>0.86319444444444438</v>
      </c>
      <c r="D66" s="46">
        <v>1.3381944444444445</v>
      </c>
      <c r="E66" s="11">
        <v>84436881</v>
      </c>
      <c r="F66" s="19"/>
      <c r="G66" s="11">
        <v>2649964</v>
      </c>
      <c r="H66" s="12">
        <v>33500</v>
      </c>
      <c r="I66" s="13">
        <v>75740</v>
      </c>
      <c r="J66" s="12" t="s">
        <v>22</v>
      </c>
      <c r="K66" s="13">
        <v>11495151</v>
      </c>
      <c r="L66" s="23"/>
      <c r="M66" s="47">
        <f t="shared" si="0"/>
        <v>0.47500000000000009</v>
      </c>
      <c r="N66">
        <f t="shared" si="1"/>
        <v>20</v>
      </c>
    </row>
    <row r="67" spans="1:14" x14ac:dyDescent="0.25">
      <c r="A67" s="10"/>
      <c r="B67" s="10"/>
      <c r="C67" s="44">
        <v>0.90347222222222223</v>
      </c>
      <c r="D67" s="46">
        <v>1.4694444444444443</v>
      </c>
      <c r="E67" s="11">
        <v>84436888</v>
      </c>
      <c r="F67" s="19"/>
      <c r="G67" s="11">
        <v>2433217</v>
      </c>
      <c r="H67" s="12">
        <v>33500</v>
      </c>
      <c r="I67" s="13">
        <v>77060</v>
      </c>
      <c r="J67" s="12" t="s">
        <v>23</v>
      </c>
      <c r="K67" s="13">
        <v>11495204</v>
      </c>
      <c r="L67" s="23"/>
      <c r="M67" s="47">
        <f t="shared" ref="M67:M130" si="5">D67-C67</f>
        <v>0.5659722222222221</v>
      </c>
      <c r="N67">
        <f t="shared" ref="N67:N130" si="6">HOUR(C67)</f>
        <v>21</v>
      </c>
    </row>
    <row r="68" spans="1:14" x14ac:dyDescent="0.25">
      <c r="M68" s="47"/>
    </row>
    <row r="69" spans="1:14" x14ac:dyDescent="0.25">
      <c r="M69" s="47"/>
    </row>
    <row r="70" spans="1:14" x14ac:dyDescent="0.25">
      <c r="M70" s="47"/>
    </row>
    <row r="71" spans="1:14" x14ac:dyDescent="0.25">
      <c r="M71" s="47"/>
    </row>
    <row r="72" spans="1:14" x14ac:dyDescent="0.25">
      <c r="M72" s="47"/>
    </row>
    <row r="73" spans="1:14" x14ac:dyDescent="0.25">
      <c r="M73" s="47"/>
    </row>
    <row r="74" spans="1:14" x14ac:dyDescent="0.25">
      <c r="M74" s="47"/>
    </row>
    <row r="75" spans="1:14" x14ac:dyDescent="0.25">
      <c r="M75" s="47"/>
    </row>
    <row r="76" spans="1:14" x14ac:dyDescent="0.25">
      <c r="M76" s="47"/>
    </row>
    <row r="77" spans="1:14" x14ac:dyDescent="0.25">
      <c r="M77" s="47"/>
    </row>
    <row r="78" spans="1:14" x14ac:dyDescent="0.25">
      <c r="M78" s="47"/>
    </row>
    <row r="79" spans="1:14" x14ac:dyDescent="0.25">
      <c r="M79" s="47"/>
    </row>
    <row r="80" spans="1:14" x14ac:dyDescent="0.25">
      <c r="M80" s="47"/>
    </row>
    <row r="81" spans="13:13" x14ac:dyDescent="0.25">
      <c r="M81" s="47"/>
    </row>
    <row r="82" spans="13:13" x14ac:dyDescent="0.25">
      <c r="M82" s="47"/>
    </row>
    <row r="83" spans="13:13" x14ac:dyDescent="0.25">
      <c r="M83" s="47"/>
    </row>
    <row r="84" spans="13:13" x14ac:dyDescent="0.25">
      <c r="M84" s="47"/>
    </row>
    <row r="85" spans="13:13" x14ac:dyDescent="0.25">
      <c r="M85" s="47"/>
    </row>
    <row r="86" spans="13:13" x14ac:dyDescent="0.25">
      <c r="M86" s="47"/>
    </row>
    <row r="87" spans="13:13" x14ac:dyDescent="0.25">
      <c r="M87" s="47"/>
    </row>
    <row r="88" spans="13:13" x14ac:dyDescent="0.25">
      <c r="M88" s="47"/>
    </row>
    <row r="89" spans="13:13" x14ac:dyDescent="0.25">
      <c r="M89" s="47"/>
    </row>
    <row r="90" spans="13:13" x14ac:dyDescent="0.25">
      <c r="M90" s="47"/>
    </row>
    <row r="91" spans="13:13" x14ac:dyDescent="0.25">
      <c r="M91" s="47"/>
    </row>
    <row r="92" spans="13:13" x14ac:dyDescent="0.25">
      <c r="M92" s="47"/>
    </row>
    <row r="93" spans="13:13" x14ac:dyDescent="0.25">
      <c r="M93" s="47"/>
    </row>
    <row r="94" spans="13:13" x14ac:dyDescent="0.25">
      <c r="M94" s="47"/>
    </row>
    <row r="95" spans="13:13" x14ac:dyDescent="0.25">
      <c r="M95" s="47"/>
    </row>
    <row r="96" spans="13:13" x14ac:dyDescent="0.25">
      <c r="M96" s="47"/>
    </row>
    <row r="97" spans="13:13" x14ac:dyDescent="0.25">
      <c r="M97" s="47"/>
    </row>
    <row r="98" spans="13:13" x14ac:dyDescent="0.25">
      <c r="M98" s="47"/>
    </row>
    <row r="99" spans="13:13" x14ac:dyDescent="0.25">
      <c r="M99" s="47"/>
    </row>
    <row r="100" spans="13:13" x14ac:dyDescent="0.25">
      <c r="M100" s="47"/>
    </row>
    <row r="101" spans="13:13" x14ac:dyDescent="0.25">
      <c r="M101" s="47"/>
    </row>
    <row r="102" spans="13:13" x14ac:dyDescent="0.25">
      <c r="M102" s="47"/>
    </row>
    <row r="103" spans="13:13" x14ac:dyDescent="0.25">
      <c r="M103" s="47"/>
    </row>
    <row r="104" spans="13:13" x14ac:dyDescent="0.25">
      <c r="M104" s="47"/>
    </row>
    <row r="105" spans="13:13" x14ac:dyDescent="0.25">
      <c r="M105" s="47"/>
    </row>
    <row r="106" spans="13:13" x14ac:dyDescent="0.25">
      <c r="M106" s="47"/>
    </row>
    <row r="107" spans="13:13" x14ac:dyDescent="0.25">
      <c r="M107" s="47"/>
    </row>
    <row r="108" spans="13:13" x14ac:dyDescent="0.25">
      <c r="M108" s="47"/>
    </row>
    <row r="109" spans="13:13" x14ac:dyDescent="0.25">
      <c r="M109" s="47"/>
    </row>
    <row r="110" spans="13:13" x14ac:dyDescent="0.25">
      <c r="M110" s="47"/>
    </row>
    <row r="111" spans="13:13" x14ac:dyDescent="0.25">
      <c r="M111" s="47"/>
    </row>
    <row r="112" spans="13:13" x14ac:dyDescent="0.25">
      <c r="M112" s="47"/>
    </row>
    <row r="113" spans="13:13" x14ac:dyDescent="0.25">
      <c r="M113" s="47"/>
    </row>
    <row r="114" spans="13:13" x14ac:dyDescent="0.25">
      <c r="M114" s="47"/>
    </row>
    <row r="115" spans="13:13" x14ac:dyDescent="0.25">
      <c r="M115" s="47"/>
    </row>
    <row r="116" spans="13:13" x14ac:dyDescent="0.25">
      <c r="M116" s="47"/>
    </row>
    <row r="117" spans="13:13" x14ac:dyDescent="0.25">
      <c r="M117" s="47"/>
    </row>
    <row r="118" spans="13:13" x14ac:dyDescent="0.25">
      <c r="M118" s="47"/>
    </row>
    <row r="119" spans="13:13" x14ac:dyDescent="0.25">
      <c r="M119" s="47"/>
    </row>
    <row r="120" spans="13:13" x14ac:dyDescent="0.25">
      <c r="M120" s="47"/>
    </row>
    <row r="121" spans="13:13" x14ac:dyDescent="0.25">
      <c r="M121" s="47"/>
    </row>
    <row r="122" spans="13:13" x14ac:dyDescent="0.25">
      <c r="M122" s="47"/>
    </row>
    <row r="123" spans="13:13" x14ac:dyDescent="0.25">
      <c r="M123" s="47"/>
    </row>
    <row r="124" spans="13:13" x14ac:dyDescent="0.25">
      <c r="M124" s="47"/>
    </row>
    <row r="125" spans="13:13" x14ac:dyDescent="0.25">
      <c r="M125" s="47"/>
    </row>
    <row r="126" spans="13:13" x14ac:dyDescent="0.25">
      <c r="M126" s="47"/>
    </row>
    <row r="127" spans="13:13" x14ac:dyDescent="0.25">
      <c r="M127" s="47"/>
    </row>
    <row r="128" spans="13:13" x14ac:dyDescent="0.25">
      <c r="M128" s="47"/>
    </row>
    <row r="129" spans="13:13" x14ac:dyDescent="0.25">
      <c r="M129" s="47"/>
    </row>
    <row r="130" spans="13:13" x14ac:dyDescent="0.25">
      <c r="M130" s="47"/>
    </row>
    <row r="131" spans="13:13" x14ac:dyDescent="0.25">
      <c r="M131" s="47"/>
    </row>
    <row r="132" spans="13:13" x14ac:dyDescent="0.25">
      <c r="M132" s="47"/>
    </row>
    <row r="133" spans="13:13" x14ac:dyDescent="0.25">
      <c r="M133" s="47"/>
    </row>
    <row r="134" spans="13:13" x14ac:dyDescent="0.25">
      <c r="M134" s="47"/>
    </row>
    <row r="135" spans="13:13" x14ac:dyDescent="0.25">
      <c r="M135" s="47"/>
    </row>
    <row r="136" spans="13:13" x14ac:dyDescent="0.25">
      <c r="M136" s="47"/>
    </row>
    <row r="137" spans="13:13" x14ac:dyDescent="0.25">
      <c r="M137" s="47"/>
    </row>
    <row r="138" spans="13:13" x14ac:dyDescent="0.25">
      <c r="M138" s="47"/>
    </row>
    <row r="139" spans="13:13" x14ac:dyDescent="0.25">
      <c r="M139" s="47"/>
    </row>
    <row r="140" spans="13:13" x14ac:dyDescent="0.25">
      <c r="M140" s="47"/>
    </row>
    <row r="141" spans="13:13" x14ac:dyDescent="0.25">
      <c r="M141" s="47"/>
    </row>
    <row r="142" spans="13:13" x14ac:dyDescent="0.25">
      <c r="M142" s="47"/>
    </row>
    <row r="143" spans="13:13" x14ac:dyDescent="0.25">
      <c r="M143" s="47"/>
    </row>
    <row r="144" spans="13:13" x14ac:dyDescent="0.25">
      <c r="M144" s="47"/>
    </row>
    <row r="145" spans="13:13" x14ac:dyDescent="0.25">
      <c r="M145" s="47"/>
    </row>
    <row r="146" spans="13:13" x14ac:dyDescent="0.25">
      <c r="M146" s="47"/>
    </row>
    <row r="147" spans="13:13" x14ac:dyDescent="0.25">
      <c r="M147" s="47"/>
    </row>
    <row r="148" spans="13:13" x14ac:dyDescent="0.25">
      <c r="M148" s="47"/>
    </row>
    <row r="149" spans="13:13" x14ac:dyDescent="0.25">
      <c r="M149" s="47"/>
    </row>
    <row r="150" spans="13:13" x14ac:dyDescent="0.25">
      <c r="M150" s="47"/>
    </row>
    <row r="151" spans="13:13" x14ac:dyDescent="0.25">
      <c r="M151" s="47"/>
    </row>
    <row r="152" spans="13:13" x14ac:dyDescent="0.25">
      <c r="M152" s="47"/>
    </row>
    <row r="153" spans="13:13" x14ac:dyDescent="0.25">
      <c r="M153" s="47"/>
    </row>
    <row r="154" spans="13:13" x14ac:dyDescent="0.25">
      <c r="M154" s="47"/>
    </row>
    <row r="155" spans="13:13" x14ac:dyDescent="0.25">
      <c r="M155" s="47"/>
    </row>
    <row r="156" spans="13:13" x14ac:dyDescent="0.25">
      <c r="M156" s="47"/>
    </row>
    <row r="157" spans="13:13" x14ac:dyDescent="0.25">
      <c r="M157" s="47"/>
    </row>
    <row r="158" spans="13:13" x14ac:dyDescent="0.25">
      <c r="M158" s="47"/>
    </row>
    <row r="159" spans="13:13" x14ac:dyDescent="0.25">
      <c r="M159" s="47"/>
    </row>
    <row r="160" spans="13:13" x14ac:dyDescent="0.25">
      <c r="M160" s="47"/>
    </row>
    <row r="161" spans="13:13" x14ac:dyDescent="0.25">
      <c r="M161" s="47"/>
    </row>
    <row r="162" spans="13:13" x14ac:dyDescent="0.25">
      <c r="M162" s="47"/>
    </row>
    <row r="163" spans="13:13" x14ac:dyDescent="0.25">
      <c r="M163" s="47"/>
    </row>
    <row r="164" spans="13:13" x14ac:dyDescent="0.25">
      <c r="M164" s="47"/>
    </row>
    <row r="165" spans="13:13" x14ac:dyDescent="0.25">
      <c r="M165" s="47"/>
    </row>
    <row r="166" spans="13:13" x14ac:dyDescent="0.25">
      <c r="M166" s="47"/>
    </row>
    <row r="167" spans="13:13" x14ac:dyDescent="0.25">
      <c r="M167" s="47"/>
    </row>
    <row r="168" spans="13:13" x14ac:dyDescent="0.25">
      <c r="M168" s="47"/>
    </row>
    <row r="169" spans="13:13" x14ac:dyDescent="0.25">
      <c r="M169" s="47"/>
    </row>
    <row r="170" spans="13:13" x14ac:dyDescent="0.25">
      <c r="M170" s="47"/>
    </row>
    <row r="171" spans="13:13" x14ac:dyDescent="0.25">
      <c r="M171" s="47"/>
    </row>
    <row r="172" spans="13:13" x14ac:dyDescent="0.25">
      <c r="M172" s="47"/>
    </row>
    <row r="173" spans="13:13" x14ac:dyDescent="0.25">
      <c r="M173" s="47"/>
    </row>
    <row r="174" spans="13:13" x14ac:dyDescent="0.25">
      <c r="M174" s="47"/>
    </row>
    <row r="175" spans="13:13" x14ac:dyDescent="0.25">
      <c r="M175" s="47"/>
    </row>
    <row r="176" spans="13:13" x14ac:dyDescent="0.25">
      <c r="M176" s="47"/>
    </row>
    <row r="177" spans="13:13" x14ac:dyDescent="0.25">
      <c r="M177" s="47"/>
    </row>
    <row r="178" spans="13:13" x14ac:dyDescent="0.25">
      <c r="M178" s="47"/>
    </row>
    <row r="179" spans="13:13" x14ac:dyDescent="0.25">
      <c r="M179" s="47"/>
    </row>
    <row r="180" spans="13:13" x14ac:dyDescent="0.25">
      <c r="M180" s="47"/>
    </row>
    <row r="181" spans="13:13" x14ac:dyDescent="0.25">
      <c r="M181" s="47"/>
    </row>
    <row r="182" spans="13:13" x14ac:dyDescent="0.25">
      <c r="M182" s="47"/>
    </row>
    <row r="183" spans="13:13" x14ac:dyDescent="0.25">
      <c r="M183" s="47"/>
    </row>
    <row r="184" spans="13:13" x14ac:dyDescent="0.25">
      <c r="M184" s="47"/>
    </row>
    <row r="185" spans="13:13" x14ac:dyDescent="0.25">
      <c r="M185" s="47"/>
    </row>
    <row r="186" spans="13:13" x14ac:dyDescent="0.25">
      <c r="M186" s="47"/>
    </row>
    <row r="187" spans="13:13" x14ac:dyDescent="0.25">
      <c r="M187" s="47"/>
    </row>
    <row r="188" spans="13:13" x14ac:dyDescent="0.25">
      <c r="M188" s="47"/>
    </row>
    <row r="189" spans="13:13" x14ac:dyDescent="0.25">
      <c r="M189" s="47"/>
    </row>
    <row r="190" spans="13:13" x14ac:dyDescent="0.25">
      <c r="M190" s="47"/>
    </row>
    <row r="191" spans="13:13" x14ac:dyDescent="0.25">
      <c r="M191" s="47"/>
    </row>
    <row r="192" spans="13:13" x14ac:dyDescent="0.25">
      <c r="M192" s="47"/>
    </row>
    <row r="193" spans="13:13" x14ac:dyDescent="0.25">
      <c r="M193" s="47"/>
    </row>
    <row r="194" spans="13:13" x14ac:dyDescent="0.25">
      <c r="M194" s="47"/>
    </row>
    <row r="195" spans="13:13" x14ac:dyDescent="0.25">
      <c r="M195" s="47"/>
    </row>
    <row r="196" spans="13:13" x14ac:dyDescent="0.25">
      <c r="M196" s="47"/>
    </row>
    <row r="197" spans="13:13" x14ac:dyDescent="0.25">
      <c r="M197" s="47"/>
    </row>
    <row r="198" spans="13:13" x14ac:dyDescent="0.25">
      <c r="M198" s="47"/>
    </row>
    <row r="199" spans="13:13" x14ac:dyDescent="0.25">
      <c r="M199" s="47"/>
    </row>
    <row r="200" spans="13:13" x14ac:dyDescent="0.25">
      <c r="M200" s="47"/>
    </row>
    <row r="201" spans="13:13" x14ac:dyDescent="0.25">
      <c r="M201" s="47">
        <f t="shared" ref="M195:M258" si="7">D201-C201</f>
        <v>0</v>
      </c>
    </row>
    <row r="202" spans="13:13" x14ac:dyDescent="0.25">
      <c r="M202" s="47">
        <f t="shared" si="7"/>
        <v>0</v>
      </c>
    </row>
    <row r="203" spans="13:13" x14ac:dyDescent="0.25">
      <c r="M203" s="47">
        <f t="shared" si="7"/>
        <v>0</v>
      </c>
    </row>
    <row r="204" spans="13:13" x14ac:dyDescent="0.25">
      <c r="M204" s="47">
        <f t="shared" si="7"/>
        <v>0</v>
      </c>
    </row>
    <row r="205" spans="13:13" x14ac:dyDescent="0.25">
      <c r="M205" s="47">
        <f t="shared" si="7"/>
        <v>0</v>
      </c>
    </row>
    <row r="206" spans="13:13" x14ac:dyDescent="0.25">
      <c r="M206" s="47">
        <f t="shared" si="7"/>
        <v>0</v>
      </c>
    </row>
    <row r="207" spans="13:13" x14ac:dyDescent="0.25">
      <c r="M207" s="47">
        <f t="shared" si="7"/>
        <v>0</v>
      </c>
    </row>
    <row r="208" spans="13:13" x14ac:dyDescent="0.25">
      <c r="M208" s="47">
        <f t="shared" si="7"/>
        <v>0</v>
      </c>
    </row>
    <row r="209" spans="13:13" x14ac:dyDescent="0.25">
      <c r="M209" s="47">
        <f t="shared" si="7"/>
        <v>0</v>
      </c>
    </row>
    <row r="210" spans="13:13" x14ac:dyDescent="0.25">
      <c r="M210" s="47">
        <f t="shared" si="7"/>
        <v>0</v>
      </c>
    </row>
    <row r="211" spans="13:13" x14ac:dyDescent="0.25">
      <c r="M211" s="47">
        <f t="shared" si="7"/>
        <v>0</v>
      </c>
    </row>
    <row r="212" spans="13:13" x14ac:dyDescent="0.25">
      <c r="M212" s="47">
        <f t="shared" si="7"/>
        <v>0</v>
      </c>
    </row>
    <row r="213" spans="13:13" x14ac:dyDescent="0.25">
      <c r="M213" s="47">
        <f t="shared" si="7"/>
        <v>0</v>
      </c>
    </row>
    <row r="214" spans="13:13" x14ac:dyDescent="0.25">
      <c r="M214" s="47">
        <f t="shared" si="7"/>
        <v>0</v>
      </c>
    </row>
    <row r="215" spans="13:13" x14ac:dyDescent="0.25">
      <c r="M215" s="47">
        <f t="shared" si="7"/>
        <v>0</v>
      </c>
    </row>
    <row r="216" spans="13:13" x14ac:dyDescent="0.25">
      <c r="M216" s="47">
        <f t="shared" si="7"/>
        <v>0</v>
      </c>
    </row>
    <row r="217" spans="13:13" x14ac:dyDescent="0.25">
      <c r="M217" s="47">
        <f t="shared" si="7"/>
        <v>0</v>
      </c>
    </row>
    <row r="218" spans="13:13" x14ac:dyDescent="0.25">
      <c r="M218" s="47">
        <f t="shared" si="7"/>
        <v>0</v>
      </c>
    </row>
    <row r="219" spans="13:13" x14ac:dyDescent="0.25">
      <c r="M219" s="47">
        <f t="shared" si="7"/>
        <v>0</v>
      </c>
    </row>
    <row r="220" spans="13:13" x14ac:dyDescent="0.25">
      <c r="M220" s="47">
        <f t="shared" si="7"/>
        <v>0</v>
      </c>
    </row>
    <row r="221" spans="13:13" x14ac:dyDescent="0.25">
      <c r="M221" s="47">
        <f t="shared" si="7"/>
        <v>0</v>
      </c>
    </row>
    <row r="222" spans="13:13" x14ac:dyDescent="0.25">
      <c r="M222" s="47">
        <f t="shared" si="7"/>
        <v>0</v>
      </c>
    </row>
    <row r="223" spans="13:13" x14ac:dyDescent="0.25">
      <c r="M223" s="47">
        <f t="shared" si="7"/>
        <v>0</v>
      </c>
    </row>
    <row r="224" spans="13:13" x14ac:dyDescent="0.25">
      <c r="M224" s="47">
        <f t="shared" si="7"/>
        <v>0</v>
      </c>
    </row>
    <row r="225" spans="13:13" x14ac:dyDescent="0.25">
      <c r="M225" s="47">
        <f t="shared" si="7"/>
        <v>0</v>
      </c>
    </row>
    <row r="226" spans="13:13" x14ac:dyDescent="0.25">
      <c r="M226" s="47">
        <f t="shared" si="7"/>
        <v>0</v>
      </c>
    </row>
    <row r="227" spans="13:13" x14ac:dyDescent="0.25">
      <c r="M227" s="47">
        <f t="shared" si="7"/>
        <v>0</v>
      </c>
    </row>
    <row r="228" spans="13:13" x14ac:dyDescent="0.25">
      <c r="M228" s="47">
        <f t="shared" si="7"/>
        <v>0</v>
      </c>
    </row>
    <row r="229" spans="13:13" x14ac:dyDescent="0.25">
      <c r="M229" s="47">
        <f t="shared" si="7"/>
        <v>0</v>
      </c>
    </row>
    <row r="230" spans="13:13" x14ac:dyDescent="0.25">
      <c r="M230" s="47">
        <f t="shared" si="7"/>
        <v>0</v>
      </c>
    </row>
    <row r="231" spans="13:13" x14ac:dyDescent="0.25">
      <c r="M231" s="47">
        <f t="shared" si="7"/>
        <v>0</v>
      </c>
    </row>
    <row r="232" spans="13:13" x14ac:dyDescent="0.25">
      <c r="M232" s="47">
        <f t="shared" si="7"/>
        <v>0</v>
      </c>
    </row>
    <row r="233" spans="13:13" x14ac:dyDescent="0.25">
      <c r="M233" s="47">
        <f t="shared" si="7"/>
        <v>0</v>
      </c>
    </row>
    <row r="234" spans="13:13" x14ac:dyDescent="0.25">
      <c r="M234" s="47">
        <f t="shared" si="7"/>
        <v>0</v>
      </c>
    </row>
    <row r="235" spans="13:13" x14ac:dyDescent="0.25">
      <c r="M235" s="47">
        <f t="shared" si="7"/>
        <v>0</v>
      </c>
    </row>
    <row r="236" spans="13:13" x14ac:dyDescent="0.25">
      <c r="M236" s="47">
        <f t="shared" si="7"/>
        <v>0</v>
      </c>
    </row>
    <row r="237" spans="13:13" x14ac:dyDescent="0.25">
      <c r="M237" s="47">
        <f t="shared" si="7"/>
        <v>0</v>
      </c>
    </row>
    <row r="238" spans="13:13" x14ac:dyDescent="0.25">
      <c r="M238" s="47">
        <f t="shared" si="7"/>
        <v>0</v>
      </c>
    </row>
    <row r="239" spans="13:13" x14ac:dyDescent="0.25">
      <c r="M239" s="47">
        <f t="shared" si="7"/>
        <v>0</v>
      </c>
    </row>
    <row r="240" spans="13:13" x14ac:dyDescent="0.25">
      <c r="M240" s="47">
        <f t="shared" si="7"/>
        <v>0</v>
      </c>
    </row>
    <row r="241" spans="13:13" x14ac:dyDescent="0.25">
      <c r="M241" s="47">
        <f t="shared" si="7"/>
        <v>0</v>
      </c>
    </row>
    <row r="242" spans="13:13" x14ac:dyDescent="0.25">
      <c r="M242" s="47">
        <f t="shared" si="7"/>
        <v>0</v>
      </c>
    </row>
    <row r="243" spans="13:13" x14ac:dyDescent="0.25">
      <c r="M243" s="47">
        <f t="shared" si="7"/>
        <v>0</v>
      </c>
    </row>
    <row r="244" spans="13:13" x14ac:dyDescent="0.25">
      <c r="M244" s="47">
        <f t="shared" si="7"/>
        <v>0</v>
      </c>
    </row>
    <row r="245" spans="13:13" x14ac:dyDescent="0.25">
      <c r="M245" s="47">
        <f t="shared" si="7"/>
        <v>0</v>
      </c>
    </row>
    <row r="246" spans="13:13" x14ac:dyDescent="0.25">
      <c r="M246" s="47">
        <f t="shared" si="7"/>
        <v>0</v>
      </c>
    </row>
    <row r="247" spans="13:13" x14ac:dyDescent="0.25">
      <c r="M247" s="47">
        <f t="shared" si="7"/>
        <v>0</v>
      </c>
    </row>
    <row r="248" spans="13:13" x14ac:dyDescent="0.25">
      <c r="M248" s="47">
        <f t="shared" si="7"/>
        <v>0</v>
      </c>
    </row>
    <row r="249" spans="13:13" x14ac:dyDescent="0.25">
      <c r="M249" s="47">
        <f t="shared" si="7"/>
        <v>0</v>
      </c>
    </row>
    <row r="250" spans="13:13" x14ac:dyDescent="0.25">
      <c r="M250" s="47">
        <f t="shared" si="7"/>
        <v>0</v>
      </c>
    </row>
    <row r="251" spans="13:13" x14ac:dyDescent="0.25">
      <c r="M251" s="47">
        <f t="shared" si="7"/>
        <v>0</v>
      </c>
    </row>
    <row r="252" spans="13:13" x14ac:dyDescent="0.25">
      <c r="M252" s="47">
        <f t="shared" si="7"/>
        <v>0</v>
      </c>
    </row>
    <row r="253" spans="13:13" x14ac:dyDescent="0.25">
      <c r="M253" s="47">
        <f t="shared" si="7"/>
        <v>0</v>
      </c>
    </row>
    <row r="254" spans="13:13" x14ac:dyDescent="0.25">
      <c r="M254" s="47">
        <f t="shared" si="7"/>
        <v>0</v>
      </c>
    </row>
    <row r="255" spans="13:13" x14ac:dyDescent="0.25">
      <c r="M255" s="47">
        <f t="shared" si="7"/>
        <v>0</v>
      </c>
    </row>
    <row r="256" spans="13:13" x14ac:dyDescent="0.25">
      <c r="M256" s="47">
        <f t="shared" si="7"/>
        <v>0</v>
      </c>
    </row>
    <row r="257" spans="13:13" x14ac:dyDescent="0.25">
      <c r="M257" s="47">
        <f t="shared" si="7"/>
        <v>0</v>
      </c>
    </row>
    <row r="258" spans="13:13" x14ac:dyDescent="0.25">
      <c r="M258" s="47">
        <f t="shared" si="7"/>
        <v>0</v>
      </c>
    </row>
    <row r="259" spans="13:13" x14ac:dyDescent="0.25">
      <c r="M259" s="47">
        <f t="shared" ref="M259:M322" si="8">D259-C259</f>
        <v>0</v>
      </c>
    </row>
    <row r="260" spans="13:13" x14ac:dyDescent="0.25">
      <c r="M260" s="47">
        <f t="shared" si="8"/>
        <v>0</v>
      </c>
    </row>
    <row r="261" spans="13:13" x14ac:dyDescent="0.25">
      <c r="M261" s="47">
        <f t="shared" si="8"/>
        <v>0</v>
      </c>
    </row>
    <row r="262" spans="13:13" x14ac:dyDescent="0.25">
      <c r="M262" s="47">
        <f t="shared" si="8"/>
        <v>0</v>
      </c>
    </row>
    <row r="263" spans="13:13" x14ac:dyDescent="0.25">
      <c r="M263" s="47">
        <f t="shared" si="8"/>
        <v>0</v>
      </c>
    </row>
    <row r="264" spans="13:13" x14ac:dyDescent="0.25">
      <c r="M264" s="47">
        <f t="shared" si="8"/>
        <v>0</v>
      </c>
    </row>
    <row r="265" spans="13:13" x14ac:dyDescent="0.25">
      <c r="M265" s="47">
        <f t="shared" si="8"/>
        <v>0</v>
      </c>
    </row>
    <row r="266" spans="13:13" x14ac:dyDescent="0.25">
      <c r="M266" s="47">
        <f t="shared" si="8"/>
        <v>0</v>
      </c>
    </row>
    <row r="267" spans="13:13" x14ac:dyDescent="0.25">
      <c r="M267" s="47">
        <f t="shared" si="8"/>
        <v>0</v>
      </c>
    </row>
    <row r="268" spans="13:13" x14ac:dyDescent="0.25">
      <c r="M268" s="47">
        <f t="shared" si="8"/>
        <v>0</v>
      </c>
    </row>
    <row r="269" spans="13:13" x14ac:dyDescent="0.25">
      <c r="M269" s="47">
        <f t="shared" si="8"/>
        <v>0</v>
      </c>
    </row>
    <row r="270" spans="13:13" x14ac:dyDescent="0.25">
      <c r="M270" s="47">
        <f t="shared" si="8"/>
        <v>0</v>
      </c>
    </row>
    <row r="271" spans="13:13" x14ac:dyDescent="0.25">
      <c r="M271" s="47">
        <f t="shared" si="8"/>
        <v>0</v>
      </c>
    </row>
    <row r="272" spans="13:13" x14ac:dyDescent="0.25">
      <c r="M272" s="47">
        <f t="shared" si="8"/>
        <v>0</v>
      </c>
    </row>
    <row r="273" spans="13:13" x14ac:dyDescent="0.25">
      <c r="M273" s="47">
        <f t="shared" si="8"/>
        <v>0</v>
      </c>
    </row>
    <row r="274" spans="13:13" x14ac:dyDescent="0.25">
      <c r="M274" s="47">
        <f t="shared" si="8"/>
        <v>0</v>
      </c>
    </row>
    <row r="275" spans="13:13" x14ac:dyDescent="0.25">
      <c r="M275" s="47">
        <f t="shared" si="8"/>
        <v>0</v>
      </c>
    </row>
    <row r="276" spans="13:13" x14ac:dyDescent="0.25">
      <c r="M276" s="47">
        <f t="shared" si="8"/>
        <v>0</v>
      </c>
    </row>
    <row r="277" spans="13:13" x14ac:dyDescent="0.25">
      <c r="M277" s="47">
        <f t="shared" si="8"/>
        <v>0</v>
      </c>
    </row>
    <row r="278" spans="13:13" x14ac:dyDescent="0.25">
      <c r="M278" s="47">
        <f t="shared" si="8"/>
        <v>0</v>
      </c>
    </row>
    <row r="279" spans="13:13" x14ac:dyDescent="0.25">
      <c r="M279" s="47">
        <f t="shared" si="8"/>
        <v>0</v>
      </c>
    </row>
    <row r="280" spans="13:13" x14ac:dyDescent="0.25">
      <c r="M280" s="47">
        <f t="shared" si="8"/>
        <v>0</v>
      </c>
    </row>
    <row r="281" spans="13:13" x14ac:dyDescent="0.25">
      <c r="M281" s="47">
        <f t="shared" si="8"/>
        <v>0</v>
      </c>
    </row>
    <row r="282" spans="13:13" x14ac:dyDescent="0.25">
      <c r="M282" s="47">
        <f t="shared" si="8"/>
        <v>0</v>
      </c>
    </row>
    <row r="283" spans="13:13" x14ac:dyDescent="0.25">
      <c r="M283" s="47">
        <f t="shared" si="8"/>
        <v>0</v>
      </c>
    </row>
    <row r="284" spans="13:13" x14ac:dyDescent="0.25">
      <c r="M284" s="47">
        <f t="shared" si="8"/>
        <v>0</v>
      </c>
    </row>
    <row r="285" spans="13:13" x14ac:dyDescent="0.25">
      <c r="M285" s="47">
        <f t="shared" si="8"/>
        <v>0</v>
      </c>
    </row>
    <row r="286" spans="13:13" x14ac:dyDescent="0.25">
      <c r="M286" s="47">
        <f t="shared" si="8"/>
        <v>0</v>
      </c>
    </row>
    <row r="287" spans="13:13" x14ac:dyDescent="0.25">
      <c r="M287" s="47">
        <f t="shared" si="8"/>
        <v>0</v>
      </c>
    </row>
    <row r="288" spans="13:13" x14ac:dyDescent="0.25">
      <c r="M288" s="47">
        <f t="shared" si="8"/>
        <v>0</v>
      </c>
    </row>
    <row r="289" spans="13:13" x14ac:dyDescent="0.25">
      <c r="M289" s="47">
        <f t="shared" si="8"/>
        <v>0</v>
      </c>
    </row>
    <row r="290" spans="13:13" x14ac:dyDescent="0.25">
      <c r="M290" s="47">
        <f t="shared" si="8"/>
        <v>0</v>
      </c>
    </row>
    <row r="291" spans="13:13" x14ac:dyDescent="0.25">
      <c r="M291" s="47">
        <f t="shared" si="8"/>
        <v>0</v>
      </c>
    </row>
    <row r="292" spans="13:13" x14ac:dyDescent="0.25">
      <c r="M292" s="47">
        <f t="shared" si="8"/>
        <v>0</v>
      </c>
    </row>
    <row r="293" spans="13:13" x14ac:dyDescent="0.25">
      <c r="M293" s="47">
        <f t="shared" si="8"/>
        <v>0</v>
      </c>
    </row>
    <row r="294" spans="13:13" x14ac:dyDescent="0.25">
      <c r="M294" s="47">
        <f t="shared" si="8"/>
        <v>0</v>
      </c>
    </row>
    <row r="295" spans="13:13" x14ac:dyDescent="0.25">
      <c r="M295" s="47">
        <f t="shared" si="8"/>
        <v>0</v>
      </c>
    </row>
    <row r="296" spans="13:13" x14ac:dyDescent="0.25">
      <c r="M296" s="47">
        <f t="shared" si="8"/>
        <v>0</v>
      </c>
    </row>
    <row r="297" spans="13:13" x14ac:dyDescent="0.25">
      <c r="M297" s="47">
        <f t="shared" si="8"/>
        <v>0</v>
      </c>
    </row>
    <row r="298" spans="13:13" x14ac:dyDescent="0.25">
      <c r="M298" s="47">
        <f t="shared" si="8"/>
        <v>0</v>
      </c>
    </row>
    <row r="299" spans="13:13" x14ac:dyDescent="0.25">
      <c r="M299" s="47">
        <f t="shared" si="8"/>
        <v>0</v>
      </c>
    </row>
    <row r="300" spans="13:13" x14ac:dyDescent="0.25">
      <c r="M300" s="47">
        <f t="shared" si="8"/>
        <v>0</v>
      </c>
    </row>
    <row r="301" spans="13:13" x14ac:dyDescent="0.25">
      <c r="M301" s="47">
        <f t="shared" si="8"/>
        <v>0</v>
      </c>
    </row>
    <row r="302" spans="13:13" x14ac:dyDescent="0.25">
      <c r="M302" s="47">
        <f t="shared" si="8"/>
        <v>0</v>
      </c>
    </row>
    <row r="303" spans="13:13" x14ac:dyDescent="0.25">
      <c r="M303" s="47">
        <f t="shared" si="8"/>
        <v>0</v>
      </c>
    </row>
    <row r="304" spans="13:13" x14ac:dyDescent="0.25">
      <c r="M304" s="47">
        <f t="shared" si="8"/>
        <v>0</v>
      </c>
    </row>
    <row r="305" spans="13:13" x14ac:dyDescent="0.25">
      <c r="M305" s="47">
        <f t="shared" si="8"/>
        <v>0</v>
      </c>
    </row>
    <row r="306" spans="13:13" x14ac:dyDescent="0.25">
      <c r="M306" s="47">
        <f t="shared" si="8"/>
        <v>0</v>
      </c>
    </row>
    <row r="307" spans="13:13" x14ac:dyDescent="0.25">
      <c r="M307" s="47">
        <f t="shared" si="8"/>
        <v>0</v>
      </c>
    </row>
    <row r="308" spans="13:13" x14ac:dyDescent="0.25">
      <c r="M308" s="47">
        <f t="shared" si="8"/>
        <v>0</v>
      </c>
    </row>
    <row r="309" spans="13:13" x14ac:dyDescent="0.25">
      <c r="M309" s="47">
        <f t="shared" si="8"/>
        <v>0</v>
      </c>
    </row>
    <row r="310" spans="13:13" x14ac:dyDescent="0.25">
      <c r="M310" s="47">
        <f t="shared" si="8"/>
        <v>0</v>
      </c>
    </row>
    <row r="311" spans="13:13" x14ac:dyDescent="0.25">
      <c r="M311" s="47">
        <f t="shared" si="8"/>
        <v>0</v>
      </c>
    </row>
    <row r="312" spans="13:13" x14ac:dyDescent="0.25">
      <c r="M312" s="47">
        <f t="shared" si="8"/>
        <v>0</v>
      </c>
    </row>
    <row r="313" spans="13:13" x14ac:dyDescent="0.25">
      <c r="M313" s="47">
        <f t="shared" si="8"/>
        <v>0</v>
      </c>
    </row>
    <row r="314" spans="13:13" x14ac:dyDescent="0.25">
      <c r="M314" s="47">
        <f t="shared" si="8"/>
        <v>0</v>
      </c>
    </row>
    <row r="315" spans="13:13" x14ac:dyDescent="0.25">
      <c r="M315" s="47">
        <f t="shared" si="8"/>
        <v>0</v>
      </c>
    </row>
    <row r="316" spans="13:13" x14ac:dyDescent="0.25">
      <c r="M316" s="47">
        <f t="shared" si="8"/>
        <v>0</v>
      </c>
    </row>
    <row r="317" spans="13:13" x14ac:dyDescent="0.25">
      <c r="M317" s="47">
        <f t="shared" si="8"/>
        <v>0</v>
      </c>
    </row>
    <row r="318" spans="13:13" x14ac:dyDescent="0.25">
      <c r="M318" s="47">
        <f t="shared" si="8"/>
        <v>0</v>
      </c>
    </row>
    <row r="319" spans="13:13" x14ac:dyDescent="0.25">
      <c r="M319" s="47">
        <f t="shared" si="8"/>
        <v>0</v>
      </c>
    </row>
    <row r="320" spans="13:13" x14ac:dyDescent="0.25">
      <c r="M320" s="47">
        <f t="shared" si="8"/>
        <v>0</v>
      </c>
    </row>
    <row r="321" spans="13:13" x14ac:dyDescent="0.25">
      <c r="M321" s="47">
        <f t="shared" si="8"/>
        <v>0</v>
      </c>
    </row>
    <row r="322" spans="13:13" x14ac:dyDescent="0.25">
      <c r="M322" s="47">
        <f t="shared" si="8"/>
        <v>0</v>
      </c>
    </row>
    <row r="323" spans="13:13" x14ac:dyDescent="0.25">
      <c r="M323" s="47">
        <f t="shared" ref="M323:M386" si="9">D323-C323</f>
        <v>0</v>
      </c>
    </row>
    <row r="324" spans="13:13" x14ac:dyDescent="0.25">
      <c r="M324" s="47">
        <f t="shared" si="9"/>
        <v>0</v>
      </c>
    </row>
    <row r="325" spans="13:13" x14ac:dyDescent="0.25">
      <c r="M325" s="47">
        <f t="shared" si="9"/>
        <v>0</v>
      </c>
    </row>
    <row r="326" spans="13:13" x14ac:dyDescent="0.25">
      <c r="M326" s="47">
        <f t="shared" si="9"/>
        <v>0</v>
      </c>
    </row>
    <row r="327" spans="13:13" x14ac:dyDescent="0.25">
      <c r="M327" s="47">
        <f t="shared" si="9"/>
        <v>0</v>
      </c>
    </row>
    <row r="328" spans="13:13" x14ac:dyDescent="0.25">
      <c r="M328" s="47">
        <f t="shared" si="9"/>
        <v>0</v>
      </c>
    </row>
    <row r="329" spans="13:13" x14ac:dyDescent="0.25">
      <c r="M329" s="47">
        <f t="shared" si="9"/>
        <v>0</v>
      </c>
    </row>
    <row r="330" spans="13:13" x14ac:dyDescent="0.25">
      <c r="M330" s="47">
        <f t="shared" si="9"/>
        <v>0</v>
      </c>
    </row>
    <row r="331" spans="13:13" x14ac:dyDescent="0.25">
      <c r="M331" s="47">
        <f t="shared" si="9"/>
        <v>0</v>
      </c>
    </row>
    <row r="332" spans="13:13" x14ac:dyDescent="0.25">
      <c r="M332" s="47">
        <f t="shared" si="9"/>
        <v>0</v>
      </c>
    </row>
    <row r="333" spans="13:13" x14ac:dyDescent="0.25">
      <c r="M333" s="47">
        <f t="shared" si="9"/>
        <v>0</v>
      </c>
    </row>
    <row r="334" spans="13:13" x14ac:dyDescent="0.25">
      <c r="M334" s="47">
        <f t="shared" si="9"/>
        <v>0</v>
      </c>
    </row>
    <row r="335" spans="13:13" x14ac:dyDescent="0.25">
      <c r="M335" s="47">
        <f t="shared" si="9"/>
        <v>0</v>
      </c>
    </row>
    <row r="336" spans="13:13" x14ac:dyDescent="0.25">
      <c r="M336" s="47">
        <f t="shared" si="9"/>
        <v>0</v>
      </c>
    </row>
    <row r="337" spans="13:13" x14ac:dyDescent="0.25">
      <c r="M337" s="47">
        <f t="shared" si="9"/>
        <v>0</v>
      </c>
    </row>
    <row r="338" spans="13:13" x14ac:dyDescent="0.25">
      <c r="M338" s="47">
        <f t="shared" si="9"/>
        <v>0</v>
      </c>
    </row>
    <row r="339" spans="13:13" x14ac:dyDescent="0.25">
      <c r="M339" s="47">
        <f t="shared" si="9"/>
        <v>0</v>
      </c>
    </row>
    <row r="340" spans="13:13" x14ac:dyDescent="0.25">
      <c r="M340" s="47">
        <f t="shared" si="9"/>
        <v>0</v>
      </c>
    </row>
    <row r="341" spans="13:13" x14ac:dyDescent="0.25">
      <c r="M341" s="47">
        <f t="shared" si="9"/>
        <v>0</v>
      </c>
    </row>
    <row r="342" spans="13:13" x14ac:dyDescent="0.25">
      <c r="M342" s="47">
        <f t="shared" si="9"/>
        <v>0</v>
      </c>
    </row>
    <row r="343" spans="13:13" x14ac:dyDescent="0.25">
      <c r="M343" s="47">
        <f t="shared" si="9"/>
        <v>0</v>
      </c>
    </row>
    <row r="344" spans="13:13" x14ac:dyDescent="0.25">
      <c r="M344" s="47">
        <f t="shared" si="9"/>
        <v>0</v>
      </c>
    </row>
    <row r="345" spans="13:13" x14ac:dyDescent="0.25">
      <c r="M345" s="47">
        <f t="shared" si="9"/>
        <v>0</v>
      </c>
    </row>
    <row r="346" spans="13:13" x14ac:dyDescent="0.25">
      <c r="M346" s="47">
        <f t="shared" si="9"/>
        <v>0</v>
      </c>
    </row>
    <row r="347" spans="13:13" x14ac:dyDescent="0.25">
      <c r="M347" s="47">
        <f t="shared" si="9"/>
        <v>0</v>
      </c>
    </row>
    <row r="348" spans="13:13" x14ac:dyDescent="0.25">
      <c r="M348" s="47">
        <f t="shared" si="9"/>
        <v>0</v>
      </c>
    </row>
    <row r="349" spans="13:13" x14ac:dyDescent="0.25">
      <c r="M349" s="47">
        <f t="shared" si="9"/>
        <v>0</v>
      </c>
    </row>
    <row r="350" spans="13:13" x14ac:dyDescent="0.25">
      <c r="M350" s="47">
        <f t="shared" si="9"/>
        <v>0</v>
      </c>
    </row>
    <row r="351" spans="13:13" x14ac:dyDescent="0.25">
      <c r="M351" s="47">
        <f t="shared" si="9"/>
        <v>0</v>
      </c>
    </row>
    <row r="352" spans="13:13" x14ac:dyDescent="0.25">
      <c r="M352" s="47">
        <f t="shared" si="9"/>
        <v>0</v>
      </c>
    </row>
    <row r="353" spans="13:13" x14ac:dyDescent="0.25">
      <c r="M353" s="47">
        <f t="shared" si="9"/>
        <v>0</v>
      </c>
    </row>
    <row r="354" spans="13:13" x14ac:dyDescent="0.25">
      <c r="M354" s="47">
        <f t="shared" si="9"/>
        <v>0</v>
      </c>
    </row>
    <row r="355" spans="13:13" x14ac:dyDescent="0.25">
      <c r="M355" s="47">
        <f t="shared" si="9"/>
        <v>0</v>
      </c>
    </row>
    <row r="356" spans="13:13" x14ac:dyDescent="0.25">
      <c r="M356" s="47">
        <f t="shared" si="9"/>
        <v>0</v>
      </c>
    </row>
    <row r="357" spans="13:13" x14ac:dyDescent="0.25">
      <c r="M357" s="47">
        <f t="shared" si="9"/>
        <v>0</v>
      </c>
    </row>
    <row r="358" spans="13:13" x14ac:dyDescent="0.25">
      <c r="M358" s="47">
        <f t="shared" si="9"/>
        <v>0</v>
      </c>
    </row>
    <row r="359" spans="13:13" x14ac:dyDescent="0.25">
      <c r="M359" s="47">
        <f t="shared" si="9"/>
        <v>0</v>
      </c>
    </row>
    <row r="360" spans="13:13" x14ac:dyDescent="0.25">
      <c r="M360" s="47">
        <f t="shared" si="9"/>
        <v>0</v>
      </c>
    </row>
    <row r="361" spans="13:13" x14ac:dyDescent="0.25">
      <c r="M361" s="47">
        <f t="shared" si="9"/>
        <v>0</v>
      </c>
    </row>
    <row r="362" spans="13:13" x14ac:dyDescent="0.25">
      <c r="M362" s="47">
        <f t="shared" si="9"/>
        <v>0</v>
      </c>
    </row>
    <row r="363" spans="13:13" x14ac:dyDescent="0.25">
      <c r="M363" s="47">
        <f t="shared" si="9"/>
        <v>0</v>
      </c>
    </row>
    <row r="364" spans="13:13" x14ac:dyDescent="0.25">
      <c r="M364" s="47">
        <f t="shared" si="9"/>
        <v>0</v>
      </c>
    </row>
    <row r="365" spans="13:13" x14ac:dyDescent="0.25">
      <c r="M365" s="47">
        <f t="shared" si="9"/>
        <v>0</v>
      </c>
    </row>
    <row r="366" spans="13:13" x14ac:dyDescent="0.25">
      <c r="M366" s="47">
        <f t="shared" si="9"/>
        <v>0</v>
      </c>
    </row>
    <row r="367" spans="13:13" x14ac:dyDescent="0.25">
      <c r="M367" s="47">
        <f t="shared" si="9"/>
        <v>0</v>
      </c>
    </row>
    <row r="368" spans="13:13" x14ac:dyDescent="0.25">
      <c r="M368" s="47">
        <f t="shared" si="9"/>
        <v>0</v>
      </c>
    </row>
    <row r="369" spans="13:13" x14ac:dyDescent="0.25">
      <c r="M369" s="47">
        <f t="shared" si="9"/>
        <v>0</v>
      </c>
    </row>
    <row r="370" spans="13:13" x14ac:dyDescent="0.25">
      <c r="M370" s="47">
        <f t="shared" si="9"/>
        <v>0</v>
      </c>
    </row>
    <row r="371" spans="13:13" x14ac:dyDescent="0.25">
      <c r="M371" s="47">
        <f t="shared" si="9"/>
        <v>0</v>
      </c>
    </row>
    <row r="372" spans="13:13" x14ac:dyDescent="0.25">
      <c r="M372" s="47">
        <f t="shared" si="9"/>
        <v>0</v>
      </c>
    </row>
    <row r="373" spans="13:13" x14ac:dyDescent="0.25">
      <c r="M373" s="47">
        <f t="shared" si="9"/>
        <v>0</v>
      </c>
    </row>
    <row r="374" spans="13:13" x14ac:dyDescent="0.25">
      <c r="M374" s="47">
        <f t="shared" si="9"/>
        <v>0</v>
      </c>
    </row>
    <row r="375" spans="13:13" x14ac:dyDescent="0.25">
      <c r="M375" s="47">
        <f t="shared" si="9"/>
        <v>0</v>
      </c>
    </row>
    <row r="376" spans="13:13" x14ac:dyDescent="0.25">
      <c r="M376" s="47">
        <f t="shared" si="9"/>
        <v>0</v>
      </c>
    </row>
    <row r="377" spans="13:13" x14ac:dyDescent="0.25">
      <c r="M377" s="47">
        <f t="shared" si="9"/>
        <v>0</v>
      </c>
    </row>
    <row r="378" spans="13:13" x14ac:dyDescent="0.25">
      <c r="M378" s="47">
        <f t="shared" si="9"/>
        <v>0</v>
      </c>
    </row>
    <row r="379" spans="13:13" x14ac:dyDescent="0.25">
      <c r="M379" s="47">
        <f t="shared" si="9"/>
        <v>0</v>
      </c>
    </row>
    <row r="380" spans="13:13" x14ac:dyDescent="0.25">
      <c r="M380" s="47">
        <f t="shared" si="9"/>
        <v>0</v>
      </c>
    </row>
    <row r="381" spans="13:13" x14ac:dyDescent="0.25">
      <c r="M381" s="47">
        <f t="shared" si="9"/>
        <v>0</v>
      </c>
    </row>
    <row r="382" spans="13:13" x14ac:dyDescent="0.25">
      <c r="M382" s="47">
        <f t="shared" si="9"/>
        <v>0</v>
      </c>
    </row>
    <row r="383" spans="13:13" x14ac:dyDescent="0.25">
      <c r="M383" s="47">
        <f t="shared" si="9"/>
        <v>0</v>
      </c>
    </row>
    <row r="384" spans="13:13" x14ac:dyDescent="0.25">
      <c r="M384" s="47">
        <f t="shared" si="9"/>
        <v>0</v>
      </c>
    </row>
    <row r="385" spans="13:13" x14ac:dyDescent="0.25">
      <c r="M385" s="47">
        <f t="shared" si="9"/>
        <v>0</v>
      </c>
    </row>
    <row r="386" spans="13:13" x14ac:dyDescent="0.25">
      <c r="M386" s="47">
        <f t="shared" si="9"/>
        <v>0</v>
      </c>
    </row>
    <row r="387" spans="13:13" x14ac:dyDescent="0.25">
      <c r="M387" s="47">
        <f t="shared" ref="M387:M450" si="10">D387-C387</f>
        <v>0</v>
      </c>
    </row>
    <row r="388" spans="13:13" x14ac:dyDescent="0.25">
      <c r="M388" s="47">
        <f t="shared" si="10"/>
        <v>0</v>
      </c>
    </row>
    <row r="389" spans="13:13" x14ac:dyDescent="0.25">
      <c r="M389" s="47">
        <f t="shared" si="10"/>
        <v>0</v>
      </c>
    </row>
    <row r="390" spans="13:13" x14ac:dyDescent="0.25">
      <c r="M390" s="47">
        <f t="shared" si="10"/>
        <v>0</v>
      </c>
    </row>
    <row r="391" spans="13:13" x14ac:dyDescent="0.25">
      <c r="M391" s="47">
        <f t="shared" si="10"/>
        <v>0</v>
      </c>
    </row>
    <row r="392" spans="13:13" x14ac:dyDescent="0.25">
      <c r="M392" s="47">
        <f t="shared" si="10"/>
        <v>0</v>
      </c>
    </row>
    <row r="393" spans="13:13" x14ac:dyDescent="0.25">
      <c r="M393" s="47">
        <f t="shared" si="10"/>
        <v>0</v>
      </c>
    </row>
    <row r="394" spans="13:13" x14ac:dyDescent="0.25">
      <c r="M394" s="47">
        <f t="shared" si="10"/>
        <v>0</v>
      </c>
    </row>
    <row r="395" spans="13:13" x14ac:dyDescent="0.25">
      <c r="M395" s="47">
        <f t="shared" si="10"/>
        <v>0</v>
      </c>
    </row>
    <row r="396" spans="13:13" x14ac:dyDescent="0.25">
      <c r="M396" s="47">
        <f t="shared" si="10"/>
        <v>0</v>
      </c>
    </row>
    <row r="397" spans="13:13" x14ac:dyDescent="0.25">
      <c r="M397" s="47">
        <f t="shared" si="10"/>
        <v>0</v>
      </c>
    </row>
    <row r="398" spans="13:13" x14ac:dyDescent="0.25">
      <c r="M398" s="47">
        <f t="shared" si="10"/>
        <v>0</v>
      </c>
    </row>
    <row r="399" spans="13:13" x14ac:dyDescent="0.25">
      <c r="M399" s="47">
        <f t="shared" si="10"/>
        <v>0</v>
      </c>
    </row>
    <row r="400" spans="13:13" x14ac:dyDescent="0.25">
      <c r="M400" s="47">
        <f t="shared" si="10"/>
        <v>0</v>
      </c>
    </row>
    <row r="401" spans="13:13" x14ac:dyDescent="0.25">
      <c r="M401" s="47">
        <f t="shared" si="10"/>
        <v>0</v>
      </c>
    </row>
    <row r="402" spans="13:13" x14ac:dyDescent="0.25">
      <c r="M402" s="47">
        <f t="shared" si="10"/>
        <v>0</v>
      </c>
    </row>
    <row r="403" spans="13:13" x14ac:dyDescent="0.25">
      <c r="M403" s="47">
        <f t="shared" si="10"/>
        <v>0</v>
      </c>
    </row>
    <row r="404" spans="13:13" x14ac:dyDescent="0.25">
      <c r="M404" s="47">
        <f t="shared" si="10"/>
        <v>0</v>
      </c>
    </row>
    <row r="405" spans="13:13" x14ac:dyDescent="0.25">
      <c r="M405" s="47">
        <f t="shared" si="10"/>
        <v>0</v>
      </c>
    </row>
    <row r="406" spans="13:13" x14ac:dyDescent="0.25">
      <c r="M406" s="47">
        <f t="shared" si="10"/>
        <v>0</v>
      </c>
    </row>
    <row r="407" spans="13:13" x14ac:dyDescent="0.25">
      <c r="M407" s="47">
        <f t="shared" si="10"/>
        <v>0</v>
      </c>
    </row>
    <row r="408" spans="13:13" x14ac:dyDescent="0.25">
      <c r="M408" s="47">
        <f t="shared" si="10"/>
        <v>0</v>
      </c>
    </row>
    <row r="409" spans="13:13" x14ac:dyDescent="0.25">
      <c r="M409" s="47">
        <f t="shared" si="10"/>
        <v>0</v>
      </c>
    </row>
    <row r="410" spans="13:13" x14ac:dyDescent="0.25">
      <c r="M410" s="47">
        <f t="shared" si="10"/>
        <v>0</v>
      </c>
    </row>
    <row r="411" spans="13:13" x14ac:dyDescent="0.25">
      <c r="M411" s="47">
        <f t="shared" si="10"/>
        <v>0</v>
      </c>
    </row>
    <row r="412" spans="13:13" x14ac:dyDescent="0.25">
      <c r="M412" s="47">
        <f t="shared" si="10"/>
        <v>0</v>
      </c>
    </row>
    <row r="413" spans="13:13" x14ac:dyDescent="0.25">
      <c r="M413" s="47">
        <f t="shared" si="10"/>
        <v>0</v>
      </c>
    </row>
    <row r="414" spans="13:13" x14ac:dyDescent="0.25">
      <c r="M414" s="47">
        <f t="shared" si="10"/>
        <v>0</v>
      </c>
    </row>
    <row r="415" spans="13:13" x14ac:dyDescent="0.25">
      <c r="M415" s="47">
        <f t="shared" si="10"/>
        <v>0</v>
      </c>
    </row>
    <row r="416" spans="13:13" x14ac:dyDescent="0.25">
      <c r="M416" s="47">
        <f t="shared" si="10"/>
        <v>0</v>
      </c>
    </row>
    <row r="417" spans="13:13" x14ac:dyDescent="0.25">
      <c r="M417" s="47">
        <f t="shared" si="10"/>
        <v>0</v>
      </c>
    </row>
    <row r="418" spans="13:13" x14ac:dyDescent="0.25">
      <c r="M418" s="47">
        <f t="shared" si="10"/>
        <v>0</v>
      </c>
    </row>
    <row r="419" spans="13:13" x14ac:dyDescent="0.25">
      <c r="M419" s="47">
        <f t="shared" si="10"/>
        <v>0</v>
      </c>
    </row>
    <row r="420" spans="13:13" x14ac:dyDescent="0.25">
      <c r="M420" s="47">
        <f t="shared" si="10"/>
        <v>0</v>
      </c>
    </row>
    <row r="421" spans="13:13" x14ac:dyDescent="0.25">
      <c r="M421" s="47">
        <f t="shared" si="10"/>
        <v>0</v>
      </c>
    </row>
    <row r="422" spans="13:13" x14ac:dyDescent="0.25">
      <c r="M422" s="47">
        <f t="shared" si="10"/>
        <v>0</v>
      </c>
    </row>
    <row r="423" spans="13:13" x14ac:dyDescent="0.25">
      <c r="M423" s="47">
        <f t="shared" si="10"/>
        <v>0</v>
      </c>
    </row>
    <row r="424" spans="13:13" x14ac:dyDescent="0.25">
      <c r="M424" s="47">
        <f t="shared" si="10"/>
        <v>0</v>
      </c>
    </row>
    <row r="425" spans="13:13" x14ac:dyDescent="0.25">
      <c r="M425" s="47">
        <f t="shared" si="10"/>
        <v>0</v>
      </c>
    </row>
    <row r="426" spans="13:13" x14ac:dyDescent="0.25">
      <c r="M426" s="47">
        <f t="shared" si="10"/>
        <v>0</v>
      </c>
    </row>
    <row r="427" spans="13:13" x14ac:dyDescent="0.25">
      <c r="M427" s="47">
        <f t="shared" si="10"/>
        <v>0</v>
      </c>
    </row>
    <row r="428" spans="13:13" x14ac:dyDescent="0.25">
      <c r="M428" s="47">
        <f t="shared" si="10"/>
        <v>0</v>
      </c>
    </row>
    <row r="429" spans="13:13" x14ac:dyDescent="0.25">
      <c r="M429" s="47">
        <f t="shared" si="10"/>
        <v>0</v>
      </c>
    </row>
    <row r="430" spans="13:13" x14ac:dyDescent="0.25">
      <c r="M430" s="47">
        <f t="shared" si="10"/>
        <v>0</v>
      </c>
    </row>
    <row r="431" spans="13:13" x14ac:dyDescent="0.25">
      <c r="M431" s="47">
        <f t="shared" si="10"/>
        <v>0</v>
      </c>
    </row>
    <row r="432" spans="13:13" x14ac:dyDescent="0.25">
      <c r="M432" s="47">
        <f t="shared" si="10"/>
        <v>0</v>
      </c>
    </row>
    <row r="433" spans="13:13" x14ac:dyDescent="0.25">
      <c r="M433" s="47">
        <f t="shared" si="10"/>
        <v>0</v>
      </c>
    </row>
    <row r="434" spans="13:13" x14ac:dyDescent="0.25">
      <c r="M434" s="47">
        <f t="shared" si="10"/>
        <v>0</v>
      </c>
    </row>
    <row r="435" spans="13:13" x14ac:dyDescent="0.25">
      <c r="M435" s="47">
        <f t="shared" si="10"/>
        <v>0</v>
      </c>
    </row>
    <row r="436" spans="13:13" x14ac:dyDescent="0.25">
      <c r="M436" s="47">
        <f t="shared" si="10"/>
        <v>0</v>
      </c>
    </row>
    <row r="437" spans="13:13" x14ac:dyDescent="0.25">
      <c r="M437" s="47">
        <f t="shared" si="10"/>
        <v>0</v>
      </c>
    </row>
    <row r="438" spans="13:13" x14ac:dyDescent="0.25">
      <c r="M438" s="47">
        <f t="shared" si="10"/>
        <v>0</v>
      </c>
    </row>
    <row r="439" spans="13:13" x14ac:dyDescent="0.25">
      <c r="M439" s="47">
        <f t="shared" si="10"/>
        <v>0</v>
      </c>
    </row>
    <row r="440" spans="13:13" x14ac:dyDescent="0.25">
      <c r="M440" s="47">
        <f t="shared" si="10"/>
        <v>0</v>
      </c>
    </row>
    <row r="441" spans="13:13" x14ac:dyDescent="0.25">
      <c r="M441" s="47">
        <f t="shared" si="10"/>
        <v>0</v>
      </c>
    </row>
    <row r="442" spans="13:13" x14ac:dyDescent="0.25">
      <c r="M442" s="47">
        <f t="shared" si="10"/>
        <v>0</v>
      </c>
    </row>
    <row r="443" spans="13:13" x14ac:dyDescent="0.25">
      <c r="M443" s="47">
        <f t="shared" si="10"/>
        <v>0</v>
      </c>
    </row>
    <row r="444" spans="13:13" x14ac:dyDescent="0.25">
      <c r="M444" s="47">
        <f t="shared" si="10"/>
        <v>0</v>
      </c>
    </row>
    <row r="445" spans="13:13" x14ac:dyDescent="0.25">
      <c r="M445" s="47">
        <f t="shared" si="10"/>
        <v>0</v>
      </c>
    </row>
    <row r="446" spans="13:13" x14ac:dyDescent="0.25">
      <c r="M446" s="47">
        <f t="shared" si="10"/>
        <v>0</v>
      </c>
    </row>
    <row r="447" spans="13:13" x14ac:dyDescent="0.25">
      <c r="M447" s="47">
        <f t="shared" si="10"/>
        <v>0</v>
      </c>
    </row>
    <row r="448" spans="13:13" x14ac:dyDescent="0.25">
      <c r="M448" s="47">
        <f t="shared" si="10"/>
        <v>0</v>
      </c>
    </row>
    <row r="449" spans="13:13" x14ac:dyDescent="0.25">
      <c r="M449" s="47">
        <f t="shared" si="10"/>
        <v>0</v>
      </c>
    </row>
    <row r="450" spans="13:13" x14ac:dyDescent="0.25">
      <c r="M450" s="47">
        <f t="shared" si="10"/>
        <v>0</v>
      </c>
    </row>
    <row r="451" spans="13:13" x14ac:dyDescent="0.25">
      <c r="M451" s="47">
        <f t="shared" ref="M451:M500" si="11">D451-C451</f>
        <v>0</v>
      </c>
    </row>
    <row r="452" spans="13:13" x14ac:dyDescent="0.25">
      <c r="M452" s="47">
        <f t="shared" si="11"/>
        <v>0</v>
      </c>
    </row>
    <row r="453" spans="13:13" x14ac:dyDescent="0.25">
      <c r="M453" s="47">
        <f t="shared" si="11"/>
        <v>0</v>
      </c>
    </row>
    <row r="454" spans="13:13" x14ac:dyDescent="0.25">
      <c r="M454" s="47">
        <f t="shared" si="11"/>
        <v>0</v>
      </c>
    </row>
    <row r="455" spans="13:13" x14ac:dyDescent="0.25">
      <c r="M455" s="47">
        <f t="shared" si="11"/>
        <v>0</v>
      </c>
    </row>
    <row r="456" spans="13:13" x14ac:dyDescent="0.25">
      <c r="M456" s="47">
        <f t="shared" si="11"/>
        <v>0</v>
      </c>
    </row>
    <row r="457" spans="13:13" x14ac:dyDescent="0.25">
      <c r="M457" s="47">
        <f t="shared" si="11"/>
        <v>0</v>
      </c>
    </row>
    <row r="458" spans="13:13" x14ac:dyDescent="0.25">
      <c r="M458" s="47">
        <f t="shared" si="11"/>
        <v>0</v>
      </c>
    </row>
    <row r="459" spans="13:13" x14ac:dyDescent="0.25">
      <c r="M459" s="47">
        <f t="shared" si="11"/>
        <v>0</v>
      </c>
    </row>
    <row r="460" spans="13:13" x14ac:dyDescent="0.25">
      <c r="M460" s="47">
        <f t="shared" si="11"/>
        <v>0</v>
      </c>
    </row>
    <row r="461" spans="13:13" x14ac:dyDescent="0.25">
      <c r="M461" s="47">
        <f t="shared" si="11"/>
        <v>0</v>
      </c>
    </row>
    <row r="462" spans="13:13" x14ac:dyDescent="0.25">
      <c r="M462" s="47">
        <f t="shared" si="11"/>
        <v>0</v>
      </c>
    </row>
    <row r="463" spans="13:13" x14ac:dyDescent="0.25">
      <c r="M463" s="47">
        <f t="shared" si="11"/>
        <v>0</v>
      </c>
    </row>
    <row r="464" spans="13:13" x14ac:dyDescent="0.25">
      <c r="M464" s="47">
        <f t="shared" si="11"/>
        <v>0</v>
      </c>
    </row>
    <row r="465" spans="13:13" x14ac:dyDescent="0.25">
      <c r="M465" s="47">
        <f t="shared" si="11"/>
        <v>0</v>
      </c>
    </row>
    <row r="466" spans="13:13" x14ac:dyDescent="0.25">
      <c r="M466" s="47">
        <f t="shared" si="11"/>
        <v>0</v>
      </c>
    </row>
    <row r="467" spans="13:13" x14ac:dyDescent="0.25">
      <c r="M467" s="47">
        <f t="shared" si="11"/>
        <v>0</v>
      </c>
    </row>
    <row r="468" spans="13:13" x14ac:dyDescent="0.25">
      <c r="M468" s="47">
        <f t="shared" si="11"/>
        <v>0</v>
      </c>
    </row>
    <row r="469" spans="13:13" x14ac:dyDescent="0.25">
      <c r="M469" s="47">
        <f t="shared" si="11"/>
        <v>0</v>
      </c>
    </row>
    <row r="470" spans="13:13" x14ac:dyDescent="0.25">
      <c r="M470" s="47">
        <f t="shared" si="11"/>
        <v>0</v>
      </c>
    </row>
    <row r="471" spans="13:13" x14ac:dyDescent="0.25">
      <c r="M471" s="47">
        <f t="shared" si="11"/>
        <v>0</v>
      </c>
    </row>
    <row r="472" spans="13:13" x14ac:dyDescent="0.25">
      <c r="M472" s="47">
        <f t="shared" si="11"/>
        <v>0</v>
      </c>
    </row>
    <row r="473" spans="13:13" x14ac:dyDescent="0.25">
      <c r="M473" s="47">
        <f t="shared" si="11"/>
        <v>0</v>
      </c>
    </row>
    <row r="474" spans="13:13" x14ac:dyDescent="0.25">
      <c r="M474" s="47">
        <f t="shared" si="11"/>
        <v>0</v>
      </c>
    </row>
    <row r="475" spans="13:13" x14ac:dyDescent="0.25">
      <c r="M475" s="47">
        <f t="shared" si="11"/>
        <v>0</v>
      </c>
    </row>
    <row r="476" spans="13:13" x14ac:dyDescent="0.25">
      <c r="M476" s="47">
        <f t="shared" si="11"/>
        <v>0</v>
      </c>
    </row>
    <row r="477" spans="13:13" x14ac:dyDescent="0.25">
      <c r="M477" s="47">
        <f t="shared" si="11"/>
        <v>0</v>
      </c>
    </row>
    <row r="478" spans="13:13" x14ac:dyDescent="0.25">
      <c r="M478" s="47">
        <f t="shared" si="11"/>
        <v>0</v>
      </c>
    </row>
    <row r="479" spans="13:13" x14ac:dyDescent="0.25">
      <c r="M479" s="47">
        <f t="shared" si="11"/>
        <v>0</v>
      </c>
    </row>
    <row r="480" spans="13:13" x14ac:dyDescent="0.25">
      <c r="M480" s="47">
        <f t="shared" si="11"/>
        <v>0</v>
      </c>
    </row>
    <row r="481" spans="13:13" x14ac:dyDescent="0.25">
      <c r="M481" s="47">
        <f t="shared" si="11"/>
        <v>0</v>
      </c>
    </row>
    <row r="482" spans="13:13" x14ac:dyDescent="0.25">
      <c r="M482" s="47">
        <f t="shared" si="11"/>
        <v>0</v>
      </c>
    </row>
    <row r="483" spans="13:13" x14ac:dyDescent="0.25">
      <c r="M483" s="47">
        <f t="shared" si="11"/>
        <v>0</v>
      </c>
    </row>
    <row r="484" spans="13:13" x14ac:dyDescent="0.25">
      <c r="M484" s="47">
        <f t="shared" si="11"/>
        <v>0</v>
      </c>
    </row>
    <row r="485" spans="13:13" x14ac:dyDescent="0.25">
      <c r="M485" s="47">
        <f t="shared" si="11"/>
        <v>0</v>
      </c>
    </row>
    <row r="486" spans="13:13" x14ac:dyDescent="0.25">
      <c r="M486" s="47">
        <f t="shared" si="11"/>
        <v>0</v>
      </c>
    </row>
    <row r="487" spans="13:13" x14ac:dyDescent="0.25">
      <c r="M487" s="47">
        <f t="shared" si="11"/>
        <v>0</v>
      </c>
    </row>
    <row r="488" spans="13:13" x14ac:dyDescent="0.25">
      <c r="M488" s="47">
        <f t="shared" si="11"/>
        <v>0</v>
      </c>
    </row>
    <row r="489" spans="13:13" x14ac:dyDescent="0.25">
      <c r="M489" s="47">
        <f t="shared" si="11"/>
        <v>0</v>
      </c>
    </row>
    <row r="490" spans="13:13" x14ac:dyDescent="0.25">
      <c r="M490" s="47">
        <f t="shared" si="11"/>
        <v>0</v>
      </c>
    </row>
    <row r="491" spans="13:13" x14ac:dyDescent="0.25">
      <c r="M491" s="47">
        <f t="shared" si="11"/>
        <v>0</v>
      </c>
    </row>
    <row r="492" spans="13:13" x14ac:dyDescent="0.25">
      <c r="M492" s="47">
        <f t="shared" si="11"/>
        <v>0</v>
      </c>
    </row>
    <row r="493" spans="13:13" x14ac:dyDescent="0.25">
      <c r="M493" s="47">
        <f t="shared" si="11"/>
        <v>0</v>
      </c>
    </row>
    <row r="494" spans="13:13" x14ac:dyDescent="0.25">
      <c r="M494" s="47">
        <f t="shared" si="11"/>
        <v>0</v>
      </c>
    </row>
    <row r="495" spans="13:13" x14ac:dyDescent="0.25">
      <c r="M495" s="47">
        <f t="shared" si="11"/>
        <v>0</v>
      </c>
    </row>
    <row r="496" spans="13:13" x14ac:dyDescent="0.25">
      <c r="M496" s="47">
        <f t="shared" si="11"/>
        <v>0</v>
      </c>
    </row>
    <row r="497" spans="13:13" x14ac:dyDescent="0.25">
      <c r="M497" s="47">
        <f t="shared" si="11"/>
        <v>0</v>
      </c>
    </row>
    <row r="498" spans="13:13" x14ac:dyDescent="0.25">
      <c r="M498" s="47">
        <f t="shared" si="11"/>
        <v>0</v>
      </c>
    </row>
    <row r="499" spans="13:13" x14ac:dyDescent="0.25">
      <c r="M499" s="47">
        <f t="shared" si="11"/>
        <v>0</v>
      </c>
    </row>
    <row r="500" spans="13:13" x14ac:dyDescent="0.25">
      <c r="M500" s="47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R32" sqref="R3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352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352</v>
      </c>
      <c r="N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</row>
    <row r="2" spans="1:20" x14ac:dyDescent="0.25">
      <c r="A2" s="9" t="s">
        <v>172</v>
      </c>
      <c r="B2" s="10" t="s">
        <v>13</v>
      </c>
      <c r="C2" s="52">
        <v>0.23263888888888887</v>
      </c>
      <c r="D2" s="45">
        <v>0.26180555555555557</v>
      </c>
      <c r="E2" s="11">
        <v>84436790</v>
      </c>
      <c r="F2" s="19"/>
      <c r="G2" s="11">
        <v>2648712</v>
      </c>
      <c r="H2" s="12">
        <v>31960</v>
      </c>
      <c r="I2" s="13">
        <v>73060</v>
      </c>
      <c r="J2" s="12" t="s">
        <v>173</v>
      </c>
      <c r="K2" s="13">
        <v>11496971</v>
      </c>
      <c r="L2" s="23"/>
      <c r="M2" s="47">
        <f>D2-C2</f>
        <v>2.9166666666666702E-2</v>
      </c>
      <c r="N2">
        <f>HOUR(C2)</f>
        <v>5</v>
      </c>
      <c r="P2">
        <v>0</v>
      </c>
      <c r="Q2">
        <f>COUNTIF(N:N, "0")</f>
        <v>0</v>
      </c>
      <c r="R2">
        <f>AVERAGE($Q$2:$Q$25)</f>
        <v>2.5</v>
      </c>
      <c r="S2" s="49">
        <v>0</v>
      </c>
      <c r="T2" s="48">
        <f>AVERAGEIF($S$2:$S$25, "&lt;&gt; 0")</f>
        <v>0.16608831727135298</v>
      </c>
    </row>
    <row r="3" spans="1:20" x14ac:dyDescent="0.25">
      <c r="A3" s="10"/>
      <c r="B3" s="10"/>
      <c r="C3" s="44">
        <v>0.24236111111111111</v>
      </c>
      <c r="D3" s="45">
        <v>0.32013888888888892</v>
      </c>
      <c r="E3" s="11">
        <v>84431021</v>
      </c>
      <c r="F3" s="19"/>
      <c r="G3" s="11" t="s">
        <v>174</v>
      </c>
      <c r="H3" s="12">
        <v>33660</v>
      </c>
      <c r="I3" s="13">
        <v>78520</v>
      </c>
      <c r="J3" s="12" t="s">
        <v>175</v>
      </c>
      <c r="K3" s="13">
        <v>11497027</v>
      </c>
      <c r="L3" s="23"/>
      <c r="M3" s="47">
        <f t="shared" ref="M3:M66" si="0">D3-C3</f>
        <v>7.7777777777777807E-2</v>
      </c>
      <c r="N3">
        <f t="shared" ref="N3:N66" si="1">HOUR(C3)</f>
        <v>5</v>
      </c>
      <c r="P3">
        <v>1</v>
      </c>
      <c r="Q3">
        <f>COUNTIF(N:N, "1")</f>
        <v>1</v>
      </c>
      <c r="R3">
        <f t="shared" ref="R3:R25" si="2">AVERAGE($Q$2:$Q$25)</f>
        <v>2.5</v>
      </c>
      <c r="S3" s="49">
        <f t="shared" ref="S3:S25" si="3">AVERAGEIF(N:N,P3,M:M)</f>
        <v>0.53263888888888899</v>
      </c>
      <c r="T3" s="48">
        <f t="shared" ref="T3:T25" si="4">AVERAGEIF($S$2:$S$25, "&lt;&gt; 0")</f>
        <v>0.16608831727135298</v>
      </c>
    </row>
    <row r="4" spans="1:20" x14ac:dyDescent="0.25">
      <c r="A4" s="10"/>
      <c r="B4" s="10"/>
      <c r="C4" s="44">
        <v>0.31111111111111112</v>
      </c>
      <c r="D4" s="45">
        <v>0.35972222222222222</v>
      </c>
      <c r="E4" s="11">
        <v>84403492</v>
      </c>
      <c r="F4" s="19"/>
      <c r="G4" s="11" t="s">
        <v>176</v>
      </c>
      <c r="H4" s="12">
        <v>30960</v>
      </c>
      <c r="I4" s="13">
        <v>78420</v>
      </c>
      <c r="J4" s="12" t="s">
        <v>177</v>
      </c>
      <c r="K4" s="13">
        <v>11497502</v>
      </c>
      <c r="L4" s="23"/>
      <c r="M4" s="47">
        <f t="shared" si="0"/>
        <v>4.8611111111111105E-2</v>
      </c>
      <c r="N4">
        <f t="shared" si="1"/>
        <v>7</v>
      </c>
      <c r="P4">
        <v>2</v>
      </c>
      <c r="Q4">
        <f>COUNTIF(N:N, "2")</f>
        <v>0</v>
      </c>
      <c r="R4">
        <f t="shared" si="2"/>
        <v>2.5</v>
      </c>
      <c r="S4" s="49">
        <v>0</v>
      </c>
      <c r="T4" s="48">
        <f t="shared" si="4"/>
        <v>0.16608831727135298</v>
      </c>
    </row>
    <row r="5" spans="1:20" x14ac:dyDescent="0.25">
      <c r="A5" s="10"/>
      <c r="B5" s="10"/>
      <c r="C5" s="44">
        <v>0.33194444444444443</v>
      </c>
      <c r="D5" s="45">
        <v>0.36249999999999999</v>
      </c>
      <c r="E5" s="11">
        <v>84436883</v>
      </c>
      <c r="F5" s="19"/>
      <c r="G5" s="11" t="s">
        <v>70</v>
      </c>
      <c r="H5" s="12">
        <v>27620</v>
      </c>
      <c r="I5" s="13">
        <v>73700</v>
      </c>
      <c r="J5" s="12" t="s">
        <v>25</v>
      </c>
      <c r="K5" s="13">
        <v>11497636</v>
      </c>
      <c r="L5" s="23"/>
      <c r="M5" s="47">
        <f t="shared" si="0"/>
        <v>3.0555555555555558E-2</v>
      </c>
      <c r="N5">
        <f t="shared" si="1"/>
        <v>7</v>
      </c>
      <c r="P5">
        <v>3</v>
      </c>
      <c r="Q5">
        <f>COUNTIF(N:N, "3")</f>
        <v>0</v>
      </c>
      <c r="R5">
        <f t="shared" si="2"/>
        <v>2.5</v>
      </c>
      <c r="S5" s="49">
        <v>0</v>
      </c>
      <c r="T5" s="48">
        <f t="shared" si="4"/>
        <v>0.16608831727135298</v>
      </c>
    </row>
    <row r="6" spans="1:20" x14ac:dyDescent="0.25">
      <c r="A6" s="10"/>
      <c r="B6" s="10"/>
      <c r="C6" s="44">
        <v>0.3347222222222222</v>
      </c>
      <c r="D6" s="45">
        <v>0.375</v>
      </c>
      <c r="E6" s="11">
        <v>84436889</v>
      </c>
      <c r="F6" s="19"/>
      <c r="G6" s="11">
        <v>2595774</v>
      </c>
      <c r="H6" s="12">
        <v>31560</v>
      </c>
      <c r="I6" s="13">
        <v>76620</v>
      </c>
      <c r="J6" s="12" t="s">
        <v>117</v>
      </c>
      <c r="K6" s="13">
        <v>11497663</v>
      </c>
      <c r="L6" s="23"/>
      <c r="M6" s="47">
        <f t="shared" si="0"/>
        <v>4.0277777777777801E-2</v>
      </c>
      <c r="N6">
        <f t="shared" si="1"/>
        <v>8</v>
      </c>
      <c r="P6">
        <v>4</v>
      </c>
      <c r="Q6">
        <f>COUNTIF(N:N, "4")</f>
        <v>0</v>
      </c>
      <c r="R6">
        <f t="shared" si="2"/>
        <v>2.5</v>
      </c>
      <c r="S6" s="49">
        <v>0</v>
      </c>
      <c r="T6" s="48">
        <f t="shared" si="4"/>
        <v>0.16608831727135298</v>
      </c>
    </row>
    <row r="7" spans="1:20" x14ac:dyDescent="0.25">
      <c r="A7" s="10"/>
      <c r="B7" s="10"/>
      <c r="C7" s="44">
        <v>0.33819444444444446</v>
      </c>
      <c r="D7" s="45">
        <v>0.39861111111111108</v>
      </c>
      <c r="E7" s="11">
        <v>8442871</v>
      </c>
      <c r="F7" s="19"/>
      <c r="G7" s="11" t="s">
        <v>178</v>
      </c>
      <c r="H7" s="12">
        <v>33480</v>
      </c>
      <c r="I7" s="13">
        <v>78120</v>
      </c>
      <c r="J7" s="12" t="s">
        <v>179</v>
      </c>
      <c r="K7" s="13">
        <v>11497677</v>
      </c>
      <c r="L7" s="23"/>
      <c r="M7" s="47">
        <f t="shared" si="0"/>
        <v>6.0416666666666619E-2</v>
      </c>
      <c r="N7">
        <f t="shared" si="1"/>
        <v>8</v>
      </c>
      <c r="P7">
        <v>5</v>
      </c>
      <c r="Q7">
        <f>COUNTIF(N:N, "5")</f>
        <v>2</v>
      </c>
      <c r="R7">
        <f t="shared" si="2"/>
        <v>2.5</v>
      </c>
      <c r="S7" s="49">
        <f t="shared" si="3"/>
        <v>5.3472222222222254E-2</v>
      </c>
      <c r="T7" s="48">
        <f t="shared" si="4"/>
        <v>0.16608831727135298</v>
      </c>
    </row>
    <row r="8" spans="1:20" x14ac:dyDescent="0.25">
      <c r="A8" s="10"/>
      <c r="B8" s="10"/>
      <c r="C8" s="44">
        <v>0.34375</v>
      </c>
      <c r="D8" s="45">
        <v>0.36736111111111108</v>
      </c>
      <c r="E8" s="11" t="s">
        <v>118</v>
      </c>
      <c r="F8" s="19"/>
      <c r="G8" s="24" t="s">
        <v>180</v>
      </c>
      <c r="H8" s="12">
        <v>84880</v>
      </c>
      <c r="I8" s="13">
        <v>32920</v>
      </c>
      <c r="J8" s="12" t="s">
        <v>120</v>
      </c>
      <c r="K8" s="13">
        <v>11497736</v>
      </c>
      <c r="L8" s="23"/>
      <c r="M8" s="47">
        <f t="shared" si="0"/>
        <v>2.3611111111111083E-2</v>
      </c>
      <c r="N8">
        <f t="shared" si="1"/>
        <v>8</v>
      </c>
      <c r="P8">
        <v>6</v>
      </c>
      <c r="Q8">
        <f>COUNTIF(N:N, "6")</f>
        <v>0</v>
      </c>
      <c r="R8">
        <f t="shared" si="2"/>
        <v>2.5</v>
      </c>
      <c r="S8" s="49">
        <v>0</v>
      </c>
      <c r="T8" s="48">
        <f t="shared" si="4"/>
        <v>0.16608831727135298</v>
      </c>
    </row>
    <row r="9" spans="1:20" x14ac:dyDescent="0.25">
      <c r="A9" s="10"/>
      <c r="B9" s="10"/>
      <c r="C9" s="44">
        <v>0.34652777777777777</v>
      </c>
      <c r="D9" s="45">
        <v>0.38194444444444442</v>
      </c>
      <c r="E9" s="11">
        <v>84436887</v>
      </c>
      <c r="F9" s="19"/>
      <c r="G9" s="11" t="s">
        <v>181</v>
      </c>
      <c r="H9" s="12">
        <v>32980</v>
      </c>
      <c r="I9" s="13">
        <v>77740</v>
      </c>
      <c r="J9" s="12" t="s">
        <v>39</v>
      </c>
      <c r="K9" s="13">
        <v>11497762</v>
      </c>
      <c r="L9" s="23"/>
      <c r="M9" s="47">
        <f t="shared" si="0"/>
        <v>3.5416666666666652E-2</v>
      </c>
      <c r="N9">
        <f t="shared" si="1"/>
        <v>8</v>
      </c>
      <c r="P9">
        <v>7</v>
      </c>
      <c r="Q9">
        <f>COUNTIF(N:N, "7")</f>
        <v>2</v>
      </c>
      <c r="R9">
        <f t="shared" si="2"/>
        <v>2.5</v>
      </c>
      <c r="S9" s="49">
        <f t="shared" si="3"/>
        <v>3.9583333333333331E-2</v>
      </c>
      <c r="T9" s="48">
        <f t="shared" si="4"/>
        <v>0.16608831727135298</v>
      </c>
    </row>
    <row r="10" spans="1:20" x14ac:dyDescent="0.25">
      <c r="A10" s="10"/>
      <c r="B10" s="10"/>
      <c r="C10" s="44">
        <v>0.35902777777777778</v>
      </c>
      <c r="D10" s="45">
        <v>0.56944444444444442</v>
      </c>
      <c r="E10" s="11">
        <v>84433948</v>
      </c>
      <c r="F10" s="19"/>
      <c r="G10" s="11" t="s">
        <v>26</v>
      </c>
      <c r="H10" s="12">
        <v>27280</v>
      </c>
      <c r="I10" s="13">
        <v>73280</v>
      </c>
      <c r="J10" s="12" t="s">
        <v>25</v>
      </c>
      <c r="K10" s="13">
        <v>11497851</v>
      </c>
      <c r="L10" s="23"/>
      <c r="M10" s="47">
        <f t="shared" si="0"/>
        <v>0.21041666666666664</v>
      </c>
      <c r="N10">
        <f t="shared" si="1"/>
        <v>8</v>
      </c>
      <c r="P10">
        <v>8</v>
      </c>
      <c r="Q10">
        <f>COUNTIF(N:N, "8")</f>
        <v>6</v>
      </c>
      <c r="R10">
        <f t="shared" si="2"/>
        <v>2.5</v>
      </c>
      <c r="S10" s="49">
        <f t="shared" si="3"/>
        <v>6.747685185185183E-2</v>
      </c>
      <c r="T10" s="48">
        <f t="shared" si="4"/>
        <v>0.16608831727135298</v>
      </c>
    </row>
    <row r="11" spans="1:20" x14ac:dyDescent="0.25">
      <c r="A11" s="10"/>
      <c r="B11" s="10"/>
      <c r="C11" s="44">
        <v>0.36805555555555558</v>
      </c>
      <c r="D11" s="45">
        <v>0.40277777777777773</v>
      </c>
      <c r="E11" s="11">
        <v>84430676</v>
      </c>
      <c r="F11" s="19"/>
      <c r="G11" s="11">
        <v>3130217</v>
      </c>
      <c r="H11" s="12">
        <v>34220</v>
      </c>
      <c r="I11" s="13">
        <v>77708</v>
      </c>
      <c r="J11" s="12" t="s">
        <v>182</v>
      </c>
      <c r="K11" s="13">
        <v>11497917</v>
      </c>
      <c r="L11" s="23"/>
      <c r="M11" s="47">
        <f t="shared" si="0"/>
        <v>3.4722222222222154E-2</v>
      </c>
      <c r="N11">
        <f t="shared" si="1"/>
        <v>8</v>
      </c>
      <c r="P11">
        <v>9</v>
      </c>
      <c r="Q11">
        <f>COUNTIF(N:N, "9")</f>
        <v>7</v>
      </c>
      <c r="R11">
        <f t="shared" si="2"/>
        <v>2.5</v>
      </c>
      <c r="S11" s="49">
        <f t="shared" si="3"/>
        <v>5.7341269841269839E-2</v>
      </c>
      <c r="T11" s="48">
        <f t="shared" si="4"/>
        <v>0.16608831727135298</v>
      </c>
    </row>
    <row r="12" spans="1:20" x14ac:dyDescent="0.25">
      <c r="A12" s="10"/>
      <c r="B12" s="10"/>
      <c r="C12" s="44">
        <v>0.38958333333333334</v>
      </c>
      <c r="D12" s="45">
        <v>0.44444444444444442</v>
      </c>
      <c r="E12" s="11">
        <v>84428621</v>
      </c>
      <c r="F12" s="19"/>
      <c r="G12" s="11">
        <v>5015692</v>
      </c>
      <c r="H12" s="12">
        <v>30960</v>
      </c>
      <c r="I12" s="13">
        <v>76160</v>
      </c>
      <c r="J12" s="12" t="s">
        <v>16</v>
      </c>
      <c r="K12" s="13">
        <v>11497836</v>
      </c>
      <c r="L12" s="23"/>
      <c r="M12" s="47">
        <f t="shared" si="0"/>
        <v>5.4861111111111083E-2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2.5</v>
      </c>
      <c r="S12" s="49">
        <f t="shared" si="3"/>
        <v>6.819444444444446E-2</v>
      </c>
      <c r="T12" s="48">
        <f t="shared" si="4"/>
        <v>0.16608831727135298</v>
      </c>
    </row>
    <row r="13" spans="1:20" x14ac:dyDescent="0.25">
      <c r="A13" s="10"/>
      <c r="B13" s="10"/>
      <c r="C13" s="44">
        <v>0.38194444444444442</v>
      </c>
      <c r="D13" s="45">
        <v>0.4236111111111111</v>
      </c>
      <c r="E13" s="11">
        <v>84437293</v>
      </c>
      <c r="F13" s="19"/>
      <c r="G13" s="11" t="s">
        <v>183</v>
      </c>
      <c r="H13" s="12">
        <v>33280</v>
      </c>
      <c r="I13" s="13">
        <v>78040</v>
      </c>
      <c r="J13" s="12" t="s">
        <v>31</v>
      </c>
      <c r="K13" s="13">
        <v>11497993</v>
      </c>
      <c r="L13" s="23"/>
      <c r="M13" s="47">
        <f t="shared" si="0"/>
        <v>4.1666666666666685E-2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2.5</v>
      </c>
      <c r="S13" s="49">
        <f t="shared" si="3"/>
        <v>6.7534722222222246E-2</v>
      </c>
      <c r="T13" s="48">
        <f t="shared" si="4"/>
        <v>0.16608831727135298</v>
      </c>
    </row>
    <row r="14" spans="1:20" x14ac:dyDescent="0.25">
      <c r="A14" s="10"/>
      <c r="B14" s="10"/>
      <c r="C14" s="44">
        <v>0.39166666666666666</v>
      </c>
      <c r="D14" s="45">
        <v>0.54166666666666663</v>
      </c>
      <c r="E14" s="11">
        <v>84430919</v>
      </c>
      <c r="F14" s="19"/>
      <c r="G14" s="11" t="s">
        <v>42</v>
      </c>
      <c r="H14" s="12">
        <v>33200</v>
      </c>
      <c r="I14" s="13">
        <v>72900</v>
      </c>
      <c r="J14" s="12" t="s">
        <v>25</v>
      </c>
      <c r="K14" s="13">
        <v>11498064</v>
      </c>
      <c r="L14" s="23"/>
      <c r="M14" s="47">
        <f t="shared" si="0"/>
        <v>0.14999999999999997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2.5</v>
      </c>
      <c r="S14" s="49">
        <f t="shared" si="3"/>
        <v>0.18875</v>
      </c>
      <c r="T14" s="48">
        <f t="shared" si="4"/>
        <v>0.16608831727135298</v>
      </c>
    </row>
    <row r="15" spans="1:20" x14ac:dyDescent="0.25">
      <c r="A15" s="10"/>
      <c r="B15" s="10"/>
      <c r="C15" s="44">
        <v>0.39305555555555555</v>
      </c>
      <c r="D15" s="45">
        <v>0.42986111111111108</v>
      </c>
      <c r="E15" s="11">
        <v>84433371</v>
      </c>
      <c r="F15" s="19"/>
      <c r="G15" s="11" t="s">
        <v>184</v>
      </c>
      <c r="H15" s="12">
        <v>33200</v>
      </c>
      <c r="I15" s="13">
        <v>78120</v>
      </c>
      <c r="J15" s="12" t="s">
        <v>185</v>
      </c>
      <c r="K15" s="13">
        <v>11498071</v>
      </c>
      <c r="L15" s="23"/>
      <c r="M15" s="47">
        <f t="shared" si="0"/>
        <v>3.6805555555555536E-2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2.5</v>
      </c>
      <c r="S15" s="49">
        <f t="shared" si="3"/>
        <v>0.18005952380952381</v>
      </c>
      <c r="T15" s="48">
        <f t="shared" si="4"/>
        <v>0.16608831727135298</v>
      </c>
    </row>
    <row r="16" spans="1:20" x14ac:dyDescent="0.25">
      <c r="A16" s="10"/>
      <c r="B16" s="10"/>
      <c r="C16" s="44">
        <v>0.3979166666666667</v>
      </c>
      <c r="D16" s="45">
        <v>0.4381944444444445</v>
      </c>
      <c r="E16" s="11">
        <v>84436891</v>
      </c>
      <c r="F16" s="19"/>
      <c r="G16" s="11" t="s">
        <v>34</v>
      </c>
      <c r="H16" s="12">
        <v>27820</v>
      </c>
      <c r="I16" s="13">
        <v>74360</v>
      </c>
      <c r="J16" s="12" t="s">
        <v>25</v>
      </c>
      <c r="K16" s="13">
        <v>11498110</v>
      </c>
      <c r="L16" s="23"/>
      <c r="M16" s="47">
        <f t="shared" si="0"/>
        <v>4.0277777777777801E-2</v>
      </c>
      <c r="N16">
        <f t="shared" si="1"/>
        <v>9</v>
      </c>
      <c r="P16">
        <v>14</v>
      </c>
      <c r="Q16">
        <f>COUNTIF(N:N, "14")</f>
        <v>5</v>
      </c>
      <c r="R16">
        <f t="shared" si="2"/>
        <v>2.5</v>
      </c>
      <c r="S16" s="49">
        <f t="shared" si="3"/>
        <v>0.18152777777777776</v>
      </c>
      <c r="T16" s="48">
        <f t="shared" si="4"/>
        <v>0.16608831727135298</v>
      </c>
    </row>
    <row r="17" spans="1:20" x14ac:dyDescent="0.25">
      <c r="A17" s="10"/>
      <c r="B17" s="10"/>
      <c r="C17" s="44">
        <v>0.40416666666666662</v>
      </c>
      <c r="D17" s="45">
        <v>0.44722222222222219</v>
      </c>
      <c r="E17" s="11">
        <v>84433981</v>
      </c>
      <c r="F17" s="19"/>
      <c r="G17" s="11" t="s">
        <v>186</v>
      </c>
      <c r="H17" s="12">
        <v>28100</v>
      </c>
      <c r="I17" s="13">
        <v>70720</v>
      </c>
      <c r="J17" s="12" t="s">
        <v>187</v>
      </c>
      <c r="K17" s="13">
        <v>11498144</v>
      </c>
      <c r="L17" s="23"/>
      <c r="M17" s="47">
        <f t="shared" si="0"/>
        <v>4.3055555555555569E-2</v>
      </c>
      <c r="N17">
        <f t="shared" si="1"/>
        <v>9</v>
      </c>
      <c r="P17">
        <v>15</v>
      </c>
      <c r="Q17">
        <f>COUNTIF(N:N, "15")</f>
        <v>4</v>
      </c>
      <c r="R17">
        <f t="shared" si="2"/>
        <v>2.5</v>
      </c>
      <c r="S17" s="49">
        <f t="shared" si="3"/>
        <v>0.19114583333333326</v>
      </c>
      <c r="T17" s="48">
        <f t="shared" si="4"/>
        <v>0.16608831727135298</v>
      </c>
    </row>
    <row r="18" spans="1:20" x14ac:dyDescent="0.25">
      <c r="A18" s="10"/>
      <c r="B18" s="10"/>
      <c r="C18" s="44">
        <v>0.4152777777777778</v>
      </c>
      <c r="D18" s="45">
        <v>0.45</v>
      </c>
      <c r="E18" s="11">
        <v>84433949</v>
      </c>
      <c r="F18" s="19"/>
      <c r="G18" s="11" t="s">
        <v>35</v>
      </c>
      <c r="H18" s="12">
        <v>27780</v>
      </c>
      <c r="I18" s="13">
        <v>75380</v>
      </c>
      <c r="J18" s="12" t="s">
        <v>25</v>
      </c>
      <c r="K18" s="13">
        <v>11498217</v>
      </c>
      <c r="L18" s="23"/>
      <c r="M18" s="47">
        <f t="shared" si="0"/>
        <v>3.472222222222221E-2</v>
      </c>
      <c r="N18">
        <f t="shared" si="1"/>
        <v>9</v>
      </c>
      <c r="P18">
        <v>16</v>
      </c>
      <c r="Q18">
        <f>COUNTIF(N:N, "16")</f>
        <v>6</v>
      </c>
      <c r="R18">
        <f t="shared" si="2"/>
        <v>2.5</v>
      </c>
      <c r="S18" s="49">
        <f t="shared" si="3"/>
        <v>0.4018518518518519</v>
      </c>
      <c r="T18" s="48">
        <f t="shared" si="4"/>
        <v>0.16608831727135298</v>
      </c>
    </row>
    <row r="19" spans="1:20" x14ac:dyDescent="0.25">
      <c r="A19" s="10"/>
      <c r="B19" s="10"/>
      <c r="C19" s="44">
        <v>0.42638888888888887</v>
      </c>
      <c r="D19" s="45">
        <v>0.58194444444444449</v>
      </c>
      <c r="E19" s="11">
        <v>84403488</v>
      </c>
      <c r="F19" s="19"/>
      <c r="G19" s="31" t="s">
        <v>188</v>
      </c>
      <c r="H19" s="12">
        <v>31000</v>
      </c>
      <c r="I19" s="13">
        <v>78300</v>
      </c>
      <c r="J19" s="12" t="s">
        <v>147</v>
      </c>
      <c r="K19" s="13">
        <v>11498271</v>
      </c>
      <c r="L19" s="23"/>
      <c r="M19" s="47">
        <f t="shared" si="0"/>
        <v>0.15555555555555561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2.5</v>
      </c>
      <c r="S19" s="49">
        <f t="shared" si="3"/>
        <v>0.26197916666666665</v>
      </c>
      <c r="T19" s="48">
        <f t="shared" si="4"/>
        <v>0.16608831727135298</v>
      </c>
    </row>
    <row r="20" spans="1:20" x14ac:dyDescent="0.25">
      <c r="A20" s="10"/>
      <c r="B20" s="10"/>
      <c r="C20" s="44">
        <v>0.44027777777777777</v>
      </c>
      <c r="D20" s="45">
        <v>0.47013888888888888</v>
      </c>
      <c r="E20" s="11">
        <v>84437266</v>
      </c>
      <c r="F20" s="19"/>
      <c r="G20" s="11">
        <v>3312419</v>
      </c>
      <c r="H20" s="12">
        <v>33560</v>
      </c>
      <c r="I20" s="13">
        <v>78840</v>
      </c>
      <c r="J20" s="12" t="s">
        <v>85</v>
      </c>
      <c r="K20" s="13">
        <v>11498343</v>
      </c>
      <c r="L20" s="23"/>
      <c r="M20" s="47">
        <f t="shared" si="0"/>
        <v>2.9861111111111116E-2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2.5</v>
      </c>
      <c r="S20" s="49">
        <f t="shared" si="3"/>
        <v>3.3680555555555547E-2</v>
      </c>
      <c r="T20" s="48">
        <f t="shared" si="4"/>
        <v>0.16608831727135298</v>
      </c>
    </row>
    <row r="21" spans="1:20" x14ac:dyDescent="0.25">
      <c r="A21" s="10"/>
      <c r="B21" s="10"/>
      <c r="C21" s="44">
        <v>0.4465277777777778</v>
      </c>
      <c r="D21" s="45">
        <v>0.49652777777777773</v>
      </c>
      <c r="E21" s="11">
        <v>84430917</v>
      </c>
      <c r="F21" s="19"/>
      <c r="G21" s="11" t="s">
        <v>189</v>
      </c>
      <c r="H21" s="12">
        <v>31720</v>
      </c>
      <c r="I21" s="13">
        <v>77680</v>
      </c>
      <c r="J21" s="12" t="s">
        <v>190</v>
      </c>
      <c r="K21" s="13">
        <v>11498382</v>
      </c>
      <c r="L21" s="23"/>
      <c r="M21" s="47">
        <f t="shared" si="0"/>
        <v>4.9999999999999933E-2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2.5</v>
      </c>
      <c r="S21" s="49">
        <v>0</v>
      </c>
      <c r="T21" s="48">
        <f t="shared" si="4"/>
        <v>0.16608831727135298</v>
      </c>
    </row>
    <row r="22" spans="1:20" x14ac:dyDescent="0.25">
      <c r="A22" s="10"/>
      <c r="B22" s="10"/>
      <c r="C22" s="44">
        <v>0.45416666666666666</v>
      </c>
      <c r="D22" s="45">
        <v>0.5180555555555556</v>
      </c>
      <c r="E22" s="11">
        <v>84433071</v>
      </c>
      <c r="F22" s="19"/>
      <c r="G22" s="11">
        <v>143805</v>
      </c>
      <c r="H22" s="12">
        <v>31820</v>
      </c>
      <c r="I22" s="13">
        <v>76400</v>
      </c>
      <c r="J22" s="12" t="s">
        <v>191</v>
      </c>
      <c r="K22" s="13">
        <v>11498398</v>
      </c>
      <c r="L22" s="23"/>
      <c r="M22" s="47">
        <f t="shared" si="0"/>
        <v>6.3888888888888939E-2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2.5</v>
      </c>
      <c r="S22" s="49">
        <v>0</v>
      </c>
      <c r="T22" s="48">
        <f t="shared" si="4"/>
        <v>0.16608831727135298</v>
      </c>
    </row>
    <row r="23" spans="1:20" x14ac:dyDescent="0.25">
      <c r="A23" s="10"/>
      <c r="B23" s="10"/>
      <c r="C23" s="44">
        <v>0.45694444444444443</v>
      </c>
      <c r="D23" s="45">
        <v>0.49861111111111112</v>
      </c>
      <c r="E23" s="11">
        <v>84433947</v>
      </c>
      <c r="F23" s="19"/>
      <c r="G23" s="11">
        <v>774672</v>
      </c>
      <c r="H23" s="12">
        <v>30980</v>
      </c>
      <c r="I23" s="13">
        <v>75640</v>
      </c>
      <c r="J23" s="12" t="s">
        <v>192</v>
      </c>
      <c r="K23" s="13">
        <v>11498434</v>
      </c>
      <c r="L23" s="23"/>
      <c r="M23" s="47">
        <f t="shared" si="0"/>
        <v>4.1666666666666685E-2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2.5</v>
      </c>
      <c r="S23" s="49">
        <v>0</v>
      </c>
      <c r="T23" s="48">
        <f t="shared" si="4"/>
        <v>0.16608831727135298</v>
      </c>
    </row>
    <row r="24" spans="1:20" x14ac:dyDescent="0.25">
      <c r="A24" s="10"/>
      <c r="B24" s="10"/>
      <c r="C24" s="44">
        <v>0.46388888888888885</v>
      </c>
      <c r="D24" s="45">
        <v>0.52083333333333337</v>
      </c>
      <c r="E24" s="11">
        <v>84433973</v>
      </c>
      <c r="F24" s="19"/>
      <c r="G24" s="11" t="s">
        <v>193</v>
      </c>
      <c r="H24" s="12">
        <v>34020</v>
      </c>
      <c r="I24" s="13">
        <v>77540</v>
      </c>
      <c r="J24" s="12" t="s">
        <v>194</v>
      </c>
      <c r="K24" s="13">
        <v>11498436</v>
      </c>
      <c r="L24" s="23"/>
      <c r="M24" s="47">
        <f t="shared" si="0"/>
        <v>5.694444444444452E-2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</v>
      </c>
      <c r="S24" s="49">
        <v>0</v>
      </c>
      <c r="T24" s="48">
        <f t="shared" si="4"/>
        <v>0.16608831727135298</v>
      </c>
    </row>
    <row r="25" spans="1:20" x14ac:dyDescent="0.25">
      <c r="A25" s="32"/>
      <c r="B25" s="32"/>
      <c r="C25" s="33"/>
      <c r="D25" s="34"/>
      <c r="E25" s="33"/>
      <c r="F25" s="35"/>
      <c r="G25" s="33" t="s">
        <v>195</v>
      </c>
      <c r="H25" s="34"/>
      <c r="I25" s="36"/>
      <c r="J25" s="34" t="s">
        <v>196</v>
      </c>
      <c r="K25" s="36"/>
      <c r="L25" s="37"/>
      <c r="M25" s="47"/>
      <c r="P25">
        <v>23</v>
      </c>
      <c r="Q25">
        <f>COUNTIF(N:N, "23")</f>
        <v>0</v>
      </c>
      <c r="R25">
        <f t="shared" si="2"/>
        <v>2.5</v>
      </c>
      <c r="S25" s="49">
        <v>0</v>
      </c>
      <c r="T25" s="48">
        <f t="shared" si="4"/>
        <v>0.16608831727135298</v>
      </c>
    </row>
    <row r="26" spans="1:20" x14ac:dyDescent="0.25">
      <c r="A26" s="10"/>
      <c r="B26" s="10"/>
      <c r="C26" s="44">
        <v>0.47569444444444442</v>
      </c>
      <c r="D26" s="45">
        <v>0.5131944444444444</v>
      </c>
      <c r="E26" s="11">
        <v>84433972</v>
      </c>
      <c r="F26" s="19"/>
      <c r="G26" s="11" t="s">
        <v>197</v>
      </c>
      <c r="H26" s="12">
        <v>30240</v>
      </c>
      <c r="I26" s="13">
        <v>74340</v>
      </c>
      <c r="J26" s="12" t="s">
        <v>198</v>
      </c>
      <c r="K26" s="13">
        <v>11498488</v>
      </c>
      <c r="L26" s="23"/>
      <c r="M26" s="47">
        <f t="shared" si="0"/>
        <v>3.7499999999999978E-2</v>
      </c>
      <c r="N26">
        <f t="shared" si="1"/>
        <v>11</v>
      </c>
    </row>
    <row r="27" spans="1:20" x14ac:dyDescent="0.25">
      <c r="A27" s="10"/>
      <c r="B27" s="10"/>
      <c r="C27" s="44">
        <v>0.48888888888888887</v>
      </c>
      <c r="D27" s="45">
        <v>0.62708333333333333</v>
      </c>
      <c r="E27" s="11">
        <v>84433950</v>
      </c>
      <c r="F27" s="19"/>
      <c r="G27" s="11" t="s">
        <v>24</v>
      </c>
      <c r="H27" s="12">
        <v>27620</v>
      </c>
      <c r="I27" s="13">
        <v>79400</v>
      </c>
      <c r="J27" s="12" t="s">
        <v>25</v>
      </c>
      <c r="K27" s="13">
        <v>11498526</v>
      </c>
      <c r="L27" s="23"/>
      <c r="M27" s="47">
        <f t="shared" si="0"/>
        <v>0.13819444444444445</v>
      </c>
      <c r="N27">
        <f t="shared" si="1"/>
        <v>11</v>
      </c>
    </row>
    <row r="28" spans="1:20" x14ac:dyDescent="0.25">
      <c r="A28" s="10"/>
      <c r="B28" s="10"/>
      <c r="C28" s="44">
        <v>0.49236111111111108</v>
      </c>
      <c r="D28" s="45">
        <v>0.52986111111111112</v>
      </c>
      <c r="E28" s="11">
        <v>84430918</v>
      </c>
      <c r="F28" s="19"/>
      <c r="G28" s="11" t="s">
        <v>199</v>
      </c>
      <c r="H28" s="12">
        <v>32440</v>
      </c>
      <c r="I28" s="13">
        <v>78340</v>
      </c>
      <c r="J28" s="12" t="s">
        <v>39</v>
      </c>
      <c r="K28" s="13">
        <v>11498531</v>
      </c>
      <c r="L28" s="23"/>
      <c r="M28" s="47">
        <f t="shared" si="0"/>
        <v>3.7500000000000033E-2</v>
      </c>
      <c r="N28">
        <f t="shared" si="1"/>
        <v>11</v>
      </c>
    </row>
    <row r="29" spans="1:20" x14ac:dyDescent="0.25">
      <c r="A29" s="10"/>
      <c r="B29" s="10"/>
      <c r="C29" s="44">
        <v>4.2361111111111106E-2</v>
      </c>
      <c r="D29" s="45">
        <v>0.57500000000000007</v>
      </c>
      <c r="E29" s="11">
        <v>84439297</v>
      </c>
      <c r="F29" s="19"/>
      <c r="G29" s="11" t="s">
        <v>81</v>
      </c>
      <c r="H29" s="12">
        <v>30100</v>
      </c>
      <c r="I29" s="13">
        <v>77850</v>
      </c>
      <c r="J29" s="12" t="s">
        <v>25</v>
      </c>
      <c r="K29" s="13">
        <v>11498568</v>
      </c>
      <c r="L29" s="23"/>
      <c r="M29" s="47">
        <f t="shared" si="0"/>
        <v>0.53263888888888899</v>
      </c>
      <c r="N29">
        <f t="shared" si="1"/>
        <v>1</v>
      </c>
    </row>
    <row r="30" spans="1:20" x14ac:dyDescent="0.25">
      <c r="A30" s="10"/>
      <c r="B30" s="10"/>
      <c r="C30" s="44">
        <v>0.50347222222222221</v>
      </c>
      <c r="D30" s="45">
        <v>0.5541666666666667</v>
      </c>
      <c r="E30" s="11">
        <v>84430675</v>
      </c>
      <c r="F30" s="19"/>
      <c r="G30" s="11" t="s">
        <v>195</v>
      </c>
      <c r="H30" s="12">
        <v>32220</v>
      </c>
      <c r="I30" s="13">
        <v>76040</v>
      </c>
      <c r="J30" s="12" t="s">
        <v>200</v>
      </c>
      <c r="K30" s="13">
        <v>11498571</v>
      </c>
      <c r="L30" s="23"/>
      <c r="M30" s="47">
        <f t="shared" si="0"/>
        <v>5.0694444444444486E-2</v>
      </c>
      <c r="N30">
        <f t="shared" si="1"/>
        <v>12</v>
      </c>
    </row>
    <row r="31" spans="1:20" x14ac:dyDescent="0.25">
      <c r="A31" s="10"/>
      <c r="B31" s="10"/>
      <c r="C31" s="44">
        <v>0.52013888888888882</v>
      </c>
      <c r="D31" s="45">
        <v>0.57847222222222217</v>
      </c>
      <c r="E31" s="11">
        <v>84433070</v>
      </c>
      <c r="F31" s="19"/>
      <c r="G31" s="11">
        <v>836585</v>
      </c>
      <c r="H31" s="12">
        <v>33240</v>
      </c>
      <c r="I31" s="13">
        <v>77300</v>
      </c>
      <c r="J31" s="12" t="s">
        <v>201</v>
      </c>
      <c r="K31" s="13">
        <v>11498650</v>
      </c>
      <c r="L31" s="23"/>
      <c r="M31" s="47">
        <f t="shared" si="0"/>
        <v>5.8333333333333348E-2</v>
      </c>
      <c r="N31">
        <f t="shared" si="1"/>
        <v>12</v>
      </c>
    </row>
    <row r="32" spans="1:20" x14ac:dyDescent="0.25">
      <c r="A32" s="10"/>
      <c r="B32" s="10"/>
      <c r="C32" s="44">
        <v>0.52777777777777779</v>
      </c>
      <c r="D32" s="45">
        <v>0.57847222222222217</v>
      </c>
      <c r="E32" s="11">
        <v>84430881</v>
      </c>
      <c r="F32" s="19"/>
      <c r="G32" s="11" t="s">
        <v>202</v>
      </c>
      <c r="H32" s="12">
        <v>34300</v>
      </c>
      <c r="I32" s="13">
        <v>77300</v>
      </c>
      <c r="J32" s="12" t="s">
        <v>203</v>
      </c>
      <c r="K32" s="13">
        <v>11498670</v>
      </c>
      <c r="L32" s="23"/>
      <c r="M32" s="47">
        <f t="shared" si="0"/>
        <v>5.0694444444444375E-2</v>
      </c>
      <c r="N32">
        <f t="shared" si="1"/>
        <v>12</v>
      </c>
    </row>
    <row r="33" spans="1:14" x14ac:dyDescent="0.25">
      <c r="A33" s="10"/>
      <c r="B33" s="10"/>
      <c r="C33" s="44">
        <v>0.53402777777777777</v>
      </c>
      <c r="D33" s="45">
        <v>0.59722222222222221</v>
      </c>
      <c r="E33" s="11">
        <v>84431015</v>
      </c>
      <c r="F33" s="19"/>
      <c r="G33" s="11" t="s">
        <v>204</v>
      </c>
      <c r="H33" s="12">
        <v>35100</v>
      </c>
      <c r="I33" s="13">
        <v>78840</v>
      </c>
      <c r="J33" s="12" t="s">
        <v>203</v>
      </c>
      <c r="K33" s="13">
        <v>11498693</v>
      </c>
      <c r="L33" s="23"/>
      <c r="M33" s="47">
        <f t="shared" si="0"/>
        <v>6.3194444444444442E-2</v>
      </c>
      <c r="N33">
        <f t="shared" si="1"/>
        <v>12</v>
      </c>
    </row>
    <row r="34" spans="1:14" x14ac:dyDescent="0.25">
      <c r="A34" s="10"/>
      <c r="B34" s="10"/>
      <c r="C34" s="44">
        <v>0.53749999999999998</v>
      </c>
      <c r="D34" s="46">
        <v>1.2583333333333333</v>
      </c>
      <c r="E34" s="11">
        <v>84439300</v>
      </c>
      <c r="F34" s="19"/>
      <c r="G34" s="11" t="s">
        <v>102</v>
      </c>
      <c r="H34" s="12">
        <v>29460</v>
      </c>
      <c r="I34" s="13">
        <v>77460</v>
      </c>
      <c r="J34" s="12" t="s">
        <v>25</v>
      </c>
      <c r="K34" s="13">
        <v>11498700</v>
      </c>
      <c r="L34" s="23"/>
      <c r="M34" s="47">
        <f t="shared" si="0"/>
        <v>0.72083333333333333</v>
      </c>
      <c r="N34">
        <f t="shared" si="1"/>
        <v>12</v>
      </c>
    </row>
    <row r="35" spans="1:14" x14ac:dyDescent="0.25">
      <c r="A35" s="10"/>
      <c r="B35" s="10"/>
      <c r="C35" s="44">
        <v>0.54236111111111118</v>
      </c>
      <c r="D35" s="45">
        <v>0.89166666666666661</v>
      </c>
      <c r="E35" s="11">
        <v>84437551</v>
      </c>
      <c r="F35" s="19"/>
      <c r="G35" s="11" t="s">
        <v>70</v>
      </c>
      <c r="H35" s="12">
        <v>27840</v>
      </c>
      <c r="I35" s="13">
        <v>76600</v>
      </c>
      <c r="J35" s="12" t="s">
        <v>25</v>
      </c>
      <c r="K35" s="13">
        <v>11498727</v>
      </c>
      <c r="L35" s="23"/>
      <c r="M35" s="47">
        <f t="shared" si="0"/>
        <v>0.34930555555555542</v>
      </c>
      <c r="N35">
        <f t="shared" si="1"/>
        <v>13</v>
      </c>
    </row>
    <row r="36" spans="1:14" x14ac:dyDescent="0.25">
      <c r="A36" s="10"/>
      <c r="B36" s="10"/>
      <c r="C36" s="44">
        <v>0.55138888888888882</v>
      </c>
      <c r="D36" s="45">
        <v>0.6</v>
      </c>
      <c r="E36" s="11">
        <v>84412746</v>
      </c>
      <c r="F36" s="19"/>
      <c r="G36" s="11" t="s">
        <v>205</v>
      </c>
      <c r="H36" s="12">
        <v>33660</v>
      </c>
      <c r="I36" s="13">
        <v>77640</v>
      </c>
      <c r="J36" s="12" t="s">
        <v>203</v>
      </c>
      <c r="K36" s="13">
        <v>11498737</v>
      </c>
      <c r="L36" s="23"/>
      <c r="M36" s="47">
        <f t="shared" si="0"/>
        <v>4.861111111111116E-2</v>
      </c>
      <c r="N36">
        <f t="shared" si="1"/>
        <v>13</v>
      </c>
    </row>
    <row r="37" spans="1:14" x14ac:dyDescent="0.25">
      <c r="A37" s="10"/>
      <c r="B37" s="10"/>
      <c r="C37" s="44">
        <v>0.55625000000000002</v>
      </c>
      <c r="D37" s="45">
        <v>0.59583333333333333</v>
      </c>
      <c r="E37" s="11">
        <v>84437267</v>
      </c>
      <c r="F37" s="19"/>
      <c r="G37" s="11" t="s">
        <v>206</v>
      </c>
      <c r="H37" s="12">
        <v>33240</v>
      </c>
      <c r="I37" s="13">
        <v>77980</v>
      </c>
      <c r="J37" s="12" t="s">
        <v>85</v>
      </c>
      <c r="K37" s="13">
        <v>11498746</v>
      </c>
      <c r="L37" s="23"/>
      <c r="M37" s="47">
        <f t="shared" si="0"/>
        <v>3.9583333333333304E-2</v>
      </c>
      <c r="N37">
        <f t="shared" si="1"/>
        <v>13</v>
      </c>
    </row>
    <row r="38" spans="1:14" x14ac:dyDescent="0.25">
      <c r="A38" s="10"/>
      <c r="B38" s="10"/>
      <c r="C38" s="44">
        <v>0.56111111111111112</v>
      </c>
      <c r="D38" s="45">
        <v>0.62361111111111112</v>
      </c>
      <c r="E38" s="11">
        <v>84430916</v>
      </c>
      <c r="F38" s="19"/>
      <c r="G38" s="11">
        <v>5581533</v>
      </c>
      <c r="H38" s="12">
        <v>31620</v>
      </c>
      <c r="I38" s="13">
        <v>78080</v>
      </c>
      <c r="J38" s="12" t="s">
        <v>207</v>
      </c>
      <c r="K38" s="13">
        <v>11498763</v>
      </c>
      <c r="L38" s="23"/>
      <c r="M38" s="47">
        <f t="shared" si="0"/>
        <v>6.25E-2</v>
      </c>
      <c r="N38">
        <f t="shared" si="1"/>
        <v>13</v>
      </c>
    </row>
    <row r="39" spans="1:14" x14ac:dyDescent="0.25">
      <c r="A39" s="10"/>
      <c r="B39" s="10"/>
      <c r="C39" s="44">
        <v>0.56597222222222221</v>
      </c>
      <c r="D39" s="45">
        <v>0.6020833333333333</v>
      </c>
      <c r="E39" s="11">
        <v>84436884</v>
      </c>
      <c r="F39" s="19"/>
      <c r="G39" s="11" t="s">
        <v>208</v>
      </c>
      <c r="H39" s="12">
        <v>32020</v>
      </c>
      <c r="I39" s="13">
        <v>77100</v>
      </c>
      <c r="J39" s="12" t="s">
        <v>209</v>
      </c>
      <c r="K39" s="13">
        <v>11498769</v>
      </c>
      <c r="L39" s="23"/>
      <c r="M39" s="47">
        <f t="shared" si="0"/>
        <v>3.6111111111111094E-2</v>
      </c>
      <c r="N39">
        <f t="shared" si="1"/>
        <v>13</v>
      </c>
    </row>
    <row r="40" spans="1:14" x14ac:dyDescent="0.25">
      <c r="A40" s="10"/>
      <c r="B40" s="10"/>
      <c r="C40" s="44">
        <v>0.5708333333333333</v>
      </c>
      <c r="D40" s="46">
        <v>1.2125000000000001</v>
      </c>
      <c r="E40" s="11">
        <v>84439298</v>
      </c>
      <c r="F40" s="19"/>
      <c r="G40" s="11" t="s">
        <v>35</v>
      </c>
      <c r="H40" s="12">
        <v>28120</v>
      </c>
      <c r="I40" s="13">
        <v>74140</v>
      </c>
      <c r="J40" s="12" t="s">
        <v>25</v>
      </c>
      <c r="K40" s="13">
        <v>11498781</v>
      </c>
      <c r="L40" s="23"/>
      <c r="M40" s="47">
        <f t="shared" si="0"/>
        <v>0.64166666666666683</v>
      </c>
      <c r="N40">
        <f t="shared" si="1"/>
        <v>13</v>
      </c>
    </row>
    <row r="41" spans="1:14" x14ac:dyDescent="0.25">
      <c r="A41" s="10"/>
      <c r="B41" s="10"/>
      <c r="C41" s="44">
        <v>0.57847222222222217</v>
      </c>
      <c r="D41" s="45">
        <v>0.66111111111111109</v>
      </c>
      <c r="E41" s="11">
        <v>84433974</v>
      </c>
      <c r="F41" s="19"/>
      <c r="G41" s="11">
        <v>581631</v>
      </c>
      <c r="H41" s="12">
        <v>33660</v>
      </c>
      <c r="I41" s="13">
        <v>76540</v>
      </c>
      <c r="J41" s="12" t="s">
        <v>210</v>
      </c>
      <c r="K41" s="13">
        <v>11498802</v>
      </c>
      <c r="L41" s="23"/>
      <c r="M41" s="47">
        <f t="shared" si="0"/>
        <v>8.2638888888888928E-2</v>
      </c>
      <c r="N41">
        <f t="shared" si="1"/>
        <v>13</v>
      </c>
    </row>
    <row r="42" spans="1:14" x14ac:dyDescent="0.25">
      <c r="A42" s="10"/>
      <c r="B42" s="10"/>
      <c r="C42" s="44">
        <v>0.60347222222222219</v>
      </c>
      <c r="D42" s="45">
        <v>0.63611111111111118</v>
      </c>
      <c r="E42" s="11">
        <v>84430677</v>
      </c>
      <c r="F42" s="19"/>
      <c r="G42" s="11" t="s">
        <v>211</v>
      </c>
      <c r="H42" s="12">
        <v>33700</v>
      </c>
      <c r="I42" s="13">
        <v>78080</v>
      </c>
      <c r="J42" s="12" t="s">
        <v>182</v>
      </c>
      <c r="K42" s="13">
        <v>11498853</v>
      </c>
      <c r="L42" s="23"/>
      <c r="M42" s="47">
        <f t="shared" si="0"/>
        <v>3.2638888888888995E-2</v>
      </c>
      <c r="N42">
        <f t="shared" si="1"/>
        <v>14</v>
      </c>
    </row>
    <row r="43" spans="1:14" x14ac:dyDescent="0.25">
      <c r="A43" s="10"/>
      <c r="B43" s="10"/>
      <c r="C43" s="44">
        <v>0.60625000000000007</v>
      </c>
      <c r="D43" s="45">
        <v>0.67152777777777783</v>
      </c>
      <c r="E43" s="11">
        <v>84436897</v>
      </c>
      <c r="F43" s="19"/>
      <c r="G43" s="11">
        <v>180192</v>
      </c>
      <c r="H43" s="12">
        <v>33980</v>
      </c>
      <c r="I43" s="13">
        <v>77560</v>
      </c>
      <c r="J43" s="12" t="s">
        <v>212</v>
      </c>
      <c r="K43" s="13">
        <v>11498856</v>
      </c>
      <c r="L43" s="23"/>
      <c r="M43" s="47">
        <f t="shared" si="0"/>
        <v>6.5277777777777768E-2</v>
      </c>
      <c r="N43">
        <f t="shared" si="1"/>
        <v>14</v>
      </c>
    </row>
    <row r="44" spans="1:14" x14ac:dyDescent="0.25">
      <c r="A44" s="10"/>
      <c r="B44" s="10"/>
      <c r="C44" s="44">
        <v>0.61458333333333337</v>
      </c>
      <c r="D44" s="45">
        <v>0.6645833333333333</v>
      </c>
      <c r="E44" s="11" t="s">
        <v>118</v>
      </c>
      <c r="F44" s="19"/>
      <c r="G44" s="24" t="s">
        <v>213</v>
      </c>
      <c r="H44" s="12">
        <v>74880</v>
      </c>
      <c r="I44" s="13">
        <v>33380</v>
      </c>
      <c r="J44" s="12" t="s">
        <v>120</v>
      </c>
      <c r="K44" s="13">
        <v>11498860</v>
      </c>
      <c r="L44" s="23"/>
      <c r="M44" s="47">
        <f t="shared" si="0"/>
        <v>4.9999999999999933E-2</v>
      </c>
      <c r="N44">
        <f t="shared" si="1"/>
        <v>14</v>
      </c>
    </row>
    <row r="45" spans="1:14" x14ac:dyDescent="0.25">
      <c r="A45" s="10"/>
      <c r="B45" s="10"/>
      <c r="C45" s="44">
        <v>0.62083333333333335</v>
      </c>
      <c r="D45" s="45">
        <v>0.69791666666666663</v>
      </c>
      <c r="E45" s="11">
        <v>84436903</v>
      </c>
      <c r="F45" s="19"/>
      <c r="G45" s="11" t="s">
        <v>214</v>
      </c>
      <c r="H45" s="12">
        <v>33320</v>
      </c>
      <c r="I45" s="13">
        <v>78220</v>
      </c>
      <c r="J45" s="12" t="s">
        <v>203</v>
      </c>
      <c r="K45" s="13">
        <v>11498864</v>
      </c>
      <c r="L45" s="23"/>
      <c r="M45" s="47">
        <f t="shared" si="0"/>
        <v>7.7083333333333282E-2</v>
      </c>
      <c r="N45">
        <f t="shared" si="1"/>
        <v>14</v>
      </c>
    </row>
    <row r="46" spans="1:14" x14ac:dyDescent="0.25">
      <c r="A46" s="10"/>
      <c r="B46" s="10"/>
      <c r="C46" s="44">
        <v>0.61944444444444446</v>
      </c>
      <c r="D46" s="46">
        <v>1.3020833333333333</v>
      </c>
      <c r="E46" s="11">
        <v>84439617</v>
      </c>
      <c r="F46" s="19"/>
      <c r="G46" s="11" t="s">
        <v>42</v>
      </c>
      <c r="H46" s="12">
        <v>27760</v>
      </c>
      <c r="I46" s="13">
        <v>74840</v>
      </c>
      <c r="J46" s="12" t="s">
        <v>25</v>
      </c>
      <c r="K46" s="13">
        <v>11498863</v>
      </c>
      <c r="L46" s="23"/>
      <c r="M46" s="47">
        <f t="shared" si="0"/>
        <v>0.6826388888888888</v>
      </c>
      <c r="N46">
        <f t="shared" si="1"/>
        <v>14</v>
      </c>
    </row>
    <row r="47" spans="1:14" x14ac:dyDescent="0.25">
      <c r="A47" s="10"/>
      <c r="B47" s="10"/>
      <c r="C47" s="44">
        <v>0.62847222222222221</v>
      </c>
      <c r="D47" s="46">
        <v>1.1965277777777776</v>
      </c>
      <c r="E47" s="11">
        <v>84437510</v>
      </c>
      <c r="F47" s="19"/>
      <c r="G47" s="11" t="s">
        <v>34</v>
      </c>
      <c r="H47" s="12">
        <v>27660</v>
      </c>
      <c r="I47" s="13">
        <v>75780</v>
      </c>
      <c r="J47" s="12" t="s">
        <v>25</v>
      </c>
      <c r="K47" s="13">
        <v>11498886</v>
      </c>
      <c r="L47" s="23"/>
      <c r="M47" s="47">
        <f t="shared" si="0"/>
        <v>0.56805555555555542</v>
      </c>
      <c r="N47">
        <f t="shared" si="1"/>
        <v>15</v>
      </c>
    </row>
    <row r="48" spans="1:14" x14ac:dyDescent="0.25">
      <c r="A48" s="10"/>
      <c r="B48" s="10"/>
      <c r="C48" s="44">
        <v>0.64027777777777783</v>
      </c>
      <c r="D48" s="45">
        <v>0.66388888888888886</v>
      </c>
      <c r="E48" s="11" t="s">
        <v>118</v>
      </c>
      <c r="F48" s="19"/>
      <c r="G48" s="24" t="s">
        <v>215</v>
      </c>
      <c r="H48" s="12">
        <v>72420</v>
      </c>
      <c r="I48" s="13">
        <v>34280</v>
      </c>
      <c r="J48" s="12" t="s">
        <v>120</v>
      </c>
      <c r="K48" s="13">
        <v>11498888</v>
      </c>
      <c r="L48" s="23"/>
      <c r="M48" s="47">
        <f t="shared" si="0"/>
        <v>2.3611111111111027E-2</v>
      </c>
      <c r="N48">
        <f t="shared" si="1"/>
        <v>15</v>
      </c>
    </row>
    <row r="49" spans="1:14" x14ac:dyDescent="0.25">
      <c r="A49" s="10"/>
      <c r="B49" s="10"/>
      <c r="C49" s="44">
        <v>0.64166666666666672</v>
      </c>
      <c r="D49" s="45">
        <v>0.6875</v>
      </c>
      <c r="E49" s="11">
        <v>84430674</v>
      </c>
      <c r="F49" s="19"/>
      <c r="G49" s="11" t="s">
        <v>216</v>
      </c>
      <c r="H49" s="12">
        <v>33160</v>
      </c>
      <c r="I49" s="13">
        <v>77420</v>
      </c>
      <c r="J49" s="12" t="s">
        <v>217</v>
      </c>
      <c r="K49" s="13">
        <v>11498890</v>
      </c>
      <c r="L49" s="23"/>
      <c r="M49" s="47">
        <f t="shared" si="0"/>
        <v>4.5833333333333282E-2</v>
      </c>
      <c r="N49">
        <f t="shared" si="1"/>
        <v>15</v>
      </c>
    </row>
    <row r="50" spans="1:14" x14ac:dyDescent="0.25">
      <c r="A50" s="10"/>
      <c r="B50" s="10"/>
      <c r="C50" s="44">
        <v>0.65416666666666667</v>
      </c>
      <c r="D50" s="45">
        <v>0.78125</v>
      </c>
      <c r="E50" s="11">
        <v>84430878</v>
      </c>
      <c r="F50" s="19"/>
      <c r="G50" s="11">
        <v>585841</v>
      </c>
      <c r="H50" s="12">
        <v>32700</v>
      </c>
      <c r="I50" s="13">
        <v>79100</v>
      </c>
      <c r="J50" s="12" t="s">
        <v>218</v>
      </c>
      <c r="K50" s="13">
        <v>11498909</v>
      </c>
      <c r="L50" s="23"/>
      <c r="M50" s="47">
        <f t="shared" si="0"/>
        <v>0.12708333333333333</v>
      </c>
      <c r="N50">
        <f t="shared" si="1"/>
        <v>15</v>
      </c>
    </row>
    <row r="51" spans="1:14" x14ac:dyDescent="0.25">
      <c r="A51" s="10"/>
      <c r="B51" s="10"/>
      <c r="C51" s="44">
        <v>0.67013888888888884</v>
      </c>
      <c r="D51" s="46">
        <v>1.2631944444444445</v>
      </c>
      <c r="E51" s="11">
        <v>84439618</v>
      </c>
      <c r="F51" s="19"/>
      <c r="G51" s="11" t="s">
        <v>157</v>
      </c>
      <c r="H51" s="12">
        <v>30540</v>
      </c>
      <c r="I51" s="13">
        <v>79720</v>
      </c>
      <c r="J51" s="12" t="s">
        <v>25</v>
      </c>
      <c r="K51" s="13">
        <v>11498916</v>
      </c>
      <c r="L51" s="23"/>
      <c r="M51" s="47">
        <f t="shared" si="0"/>
        <v>0.59305555555555567</v>
      </c>
      <c r="N51">
        <f t="shared" si="1"/>
        <v>16</v>
      </c>
    </row>
    <row r="52" spans="1:14" x14ac:dyDescent="0.25">
      <c r="A52" s="10"/>
      <c r="B52" s="10"/>
      <c r="C52" s="44">
        <v>0.67499999999999993</v>
      </c>
      <c r="D52" s="45">
        <v>0.71736111111111101</v>
      </c>
      <c r="E52" s="11">
        <v>84433370</v>
      </c>
      <c r="F52" s="19"/>
      <c r="G52" s="11">
        <v>586195</v>
      </c>
      <c r="H52" s="12">
        <v>32500</v>
      </c>
      <c r="I52" s="13">
        <v>77880</v>
      </c>
      <c r="J52" s="12" t="s">
        <v>219</v>
      </c>
      <c r="K52" s="13">
        <v>11498918</v>
      </c>
      <c r="L52" s="23"/>
      <c r="M52" s="47">
        <f t="shared" si="0"/>
        <v>4.2361111111111072E-2</v>
      </c>
      <c r="N52">
        <f t="shared" si="1"/>
        <v>16</v>
      </c>
    </row>
    <row r="53" spans="1:14" x14ac:dyDescent="0.25">
      <c r="A53" s="10"/>
      <c r="B53" s="10"/>
      <c r="C53" s="44">
        <v>0.6777777777777777</v>
      </c>
      <c r="D53" s="46">
        <v>1.3284722222222223</v>
      </c>
      <c r="E53" s="11">
        <v>84439299</v>
      </c>
      <c r="F53" s="19"/>
      <c r="G53" s="11" t="s">
        <v>26</v>
      </c>
      <c r="H53" s="12">
        <v>27480</v>
      </c>
      <c r="I53" s="13">
        <v>75020</v>
      </c>
      <c r="J53" s="12" t="s">
        <v>25</v>
      </c>
      <c r="K53" s="13">
        <v>11498924</v>
      </c>
      <c r="L53" s="23"/>
      <c r="M53" s="47">
        <f t="shared" si="0"/>
        <v>0.65069444444444458</v>
      </c>
      <c r="N53">
        <f t="shared" si="1"/>
        <v>16</v>
      </c>
    </row>
    <row r="54" spans="1:14" x14ac:dyDescent="0.25">
      <c r="A54" s="10"/>
      <c r="B54" s="10"/>
      <c r="C54" s="44">
        <v>0.68402777777777779</v>
      </c>
      <c r="D54" s="45">
        <v>0.73472222222222217</v>
      </c>
      <c r="E54" s="11">
        <v>84430673</v>
      </c>
      <c r="F54" s="19"/>
      <c r="G54" s="11" t="s">
        <v>220</v>
      </c>
      <c r="H54" s="12">
        <v>31880</v>
      </c>
      <c r="I54" s="13">
        <v>75740</v>
      </c>
      <c r="J54" s="12" t="s">
        <v>217</v>
      </c>
      <c r="K54" s="13">
        <v>11498928</v>
      </c>
      <c r="L54" s="23"/>
      <c r="M54" s="47">
        <f t="shared" si="0"/>
        <v>5.0694444444444375E-2</v>
      </c>
      <c r="N54">
        <f t="shared" si="1"/>
        <v>16</v>
      </c>
    </row>
    <row r="55" spans="1:14" x14ac:dyDescent="0.25">
      <c r="A55" s="10"/>
      <c r="B55" s="10"/>
      <c r="C55" s="44">
        <v>0.69374999999999998</v>
      </c>
      <c r="D55" s="46">
        <v>1.4215277777777777</v>
      </c>
      <c r="E55" s="11">
        <v>84439411</v>
      </c>
      <c r="F55" s="19"/>
      <c r="G55" s="11" t="s">
        <v>144</v>
      </c>
      <c r="H55" s="12">
        <v>30220</v>
      </c>
      <c r="I55" s="13">
        <v>78800</v>
      </c>
      <c r="J55" s="12" t="s">
        <v>25</v>
      </c>
      <c r="K55" s="13">
        <v>11498943</v>
      </c>
      <c r="L55" s="23"/>
      <c r="M55" s="47">
        <f t="shared" si="0"/>
        <v>0.72777777777777775</v>
      </c>
      <c r="N55">
        <f t="shared" si="1"/>
        <v>16</v>
      </c>
    </row>
    <row r="56" spans="1:14" x14ac:dyDescent="0.25">
      <c r="A56" s="10"/>
      <c r="B56" s="10"/>
      <c r="C56" s="44">
        <v>0.70486111111111116</v>
      </c>
      <c r="D56" s="46">
        <v>1.0513888888888889</v>
      </c>
      <c r="E56" s="11">
        <v>84439414</v>
      </c>
      <c r="F56" s="19"/>
      <c r="G56" s="11">
        <v>2543406</v>
      </c>
      <c r="H56" s="12">
        <v>33500</v>
      </c>
      <c r="I56" s="13">
        <v>76540</v>
      </c>
      <c r="J56" s="12" t="s">
        <v>23</v>
      </c>
      <c r="K56" s="13">
        <v>11498950</v>
      </c>
      <c r="L56" s="23"/>
      <c r="M56" s="47">
        <f t="shared" si="0"/>
        <v>0.34652777777777777</v>
      </c>
      <c r="N56">
        <f t="shared" si="1"/>
        <v>16</v>
      </c>
    </row>
    <row r="57" spans="1:14" x14ac:dyDescent="0.25">
      <c r="A57" s="10"/>
      <c r="B57" s="10"/>
      <c r="C57" s="44">
        <v>0.7104166666666667</v>
      </c>
      <c r="D57" s="45">
        <v>0.7729166666666667</v>
      </c>
      <c r="E57" s="11">
        <v>84430915</v>
      </c>
      <c r="F57" s="19"/>
      <c r="G57" s="11">
        <v>686825</v>
      </c>
      <c r="H57" s="12">
        <v>34140</v>
      </c>
      <c r="I57" s="13">
        <v>76920</v>
      </c>
      <c r="J57" s="12" t="s">
        <v>221</v>
      </c>
      <c r="K57" s="13">
        <v>11498963</v>
      </c>
      <c r="L57" s="23"/>
      <c r="M57" s="47">
        <f t="shared" si="0"/>
        <v>6.25E-2</v>
      </c>
      <c r="N57">
        <f t="shared" si="1"/>
        <v>17</v>
      </c>
    </row>
    <row r="58" spans="1:14" x14ac:dyDescent="0.25">
      <c r="A58" s="10"/>
      <c r="B58" s="10"/>
      <c r="C58" s="44">
        <v>0.71944444444444444</v>
      </c>
      <c r="D58" s="45">
        <v>0.75763888888888886</v>
      </c>
      <c r="E58" s="11">
        <v>84436898</v>
      </c>
      <c r="F58" s="19"/>
      <c r="G58" s="11" t="s">
        <v>222</v>
      </c>
      <c r="H58" s="12">
        <v>34060</v>
      </c>
      <c r="I58" s="13">
        <v>77100</v>
      </c>
      <c r="J58" s="12" t="s">
        <v>223</v>
      </c>
      <c r="K58" s="13">
        <v>11498971</v>
      </c>
      <c r="L58" s="23"/>
      <c r="M58" s="47">
        <f t="shared" si="0"/>
        <v>3.819444444444442E-2</v>
      </c>
      <c r="N58">
        <f t="shared" si="1"/>
        <v>17</v>
      </c>
    </row>
    <row r="59" spans="1:14" x14ac:dyDescent="0.25">
      <c r="A59" s="10"/>
      <c r="B59" s="10"/>
      <c r="C59" s="44">
        <v>0.7270833333333333</v>
      </c>
      <c r="D59" s="46">
        <v>1.6409722222222223</v>
      </c>
      <c r="E59" s="11">
        <v>84430968</v>
      </c>
      <c r="F59" s="19"/>
      <c r="G59" s="11" t="s">
        <v>24</v>
      </c>
      <c r="H59" s="12">
        <v>29020</v>
      </c>
      <c r="I59" s="13">
        <v>77660</v>
      </c>
      <c r="J59" s="12" t="s">
        <v>25</v>
      </c>
      <c r="K59" s="13">
        <v>11498987</v>
      </c>
      <c r="L59" s="23"/>
      <c r="M59" s="47">
        <f t="shared" si="0"/>
        <v>0.91388888888888897</v>
      </c>
      <c r="N59">
        <f t="shared" si="1"/>
        <v>17</v>
      </c>
    </row>
    <row r="60" spans="1:14" x14ac:dyDescent="0.25">
      <c r="A60" s="10"/>
      <c r="B60" s="10"/>
      <c r="C60" s="44">
        <v>0.7368055555555556</v>
      </c>
      <c r="D60" s="45">
        <v>0.77013888888888893</v>
      </c>
      <c r="E60" s="11">
        <v>84437332</v>
      </c>
      <c r="F60" s="19"/>
      <c r="G60" s="11">
        <v>2453136</v>
      </c>
      <c r="H60" s="12">
        <v>33020</v>
      </c>
      <c r="I60" s="13">
        <v>76640</v>
      </c>
      <c r="J60" s="12" t="s">
        <v>224</v>
      </c>
      <c r="K60" s="13">
        <v>11498994</v>
      </c>
      <c r="L60" s="23"/>
      <c r="M60" s="47">
        <f t="shared" si="0"/>
        <v>3.3333333333333326E-2</v>
      </c>
      <c r="N60">
        <f t="shared" si="1"/>
        <v>17</v>
      </c>
    </row>
    <row r="61" spans="1:14" x14ac:dyDescent="0.25">
      <c r="A61" s="10"/>
      <c r="B61" s="10"/>
      <c r="C61" s="44">
        <v>0.76041666666666663</v>
      </c>
      <c r="D61" s="45">
        <v>0.79027777777777775</v>
      </c>
      <c r="E61" s="11">
        <v>84433811</v>
      </c>
      <c r="F61" s="19"/>
      <c r="G61" s="11" t="s">
        <v>225</v>
      </c>
      <c r="H61" s="12">
        <v>32120</v>
      </c>
      <c r="I61" s="13">
        <v>76580</v>
      </c>
      <c r="J61" s="12" t="s">
        <v>226</v>
      </c>
      <c r="K61" s="13">
        <v>11498998</v>
      </c>
      <c r="L61" s="23"/>
      <c r="M61" s="47">
        <f t="shared" si="0"/>
        <v>2.9861111111111116E-2</v>
      </c>
      <c r="N61">
        <f t="shared" si="1"/>
        <v>18</v>
      </c>
    </row>
    <row r="62" spans="1:14" x14ac:dyDescent="0.25">
      <c r="A62" s="10"/>
      <c r="B62" s="10"/>
      <c r="C62" s="44">
        <v>0.77777777777777779</v>
      </c>
      <c r="D62" s="45">
        <v>0.81527777777777777</v>
      </c>
      <c r="E62" s="11">
        <v>84437294</v>
      </c>
      <c r="F62" s="19"/>
      <c r="G62" s="11">
        <v>26354</v>
      </c>
      <c r="H62" s="12">
        <v>33480</v>
      </c>
      <c r="I62" s="13">
        <v>77000</v>
      </c>
      <c r="J62" s="12" t="s">
        <v>227</v>
      </c>
      <c r="K62" s="13">
        <v>11499023</v>
      </c>
      <c r="L62" s="23"/>
      <c r="M62" s="47">
        <f t="shared" si="0"/>
        <v>3.7499999999999978E-2</v>
      </c>
      <c r="N62">
        <f t="shared" si="1"/>
        <v>18</v>
      </c>
    </row>
    <row r="63" spans="1:14" x14ac:dyDescent="0.25">
      <c r="M63" s="47"/>
    </row>
    <row r="64" spans="1:14" x14ac:dyDescent="0.25">
      <c r="M64" s="47"/>
    </row>
    <row r="65" spans="13:13" x14ac:dyDescent="0.25">
      <c r="M65" s="47"/>
    </row>
    <row r="66" spans="13:13" x14ac:dyDescent="0.25">
      <c r="M66" s="47"/>
    </row>
    <row r="67" spans="13:13" x14ac:dyDescent="0.25">
      <c r="M67" s="47"/>
    </row>
    <row r="68" spans="13:13" x14ac:dyDescent="0.25">
      <c r="M68" s="47"/>
    </row>
    <row r="69" spans="13:13" x14ac:dyDescent="0.25">
      <c r="M69" s="47"/>
    </row>
    <row r="70" spans="13:13" x14ac:dyDescent="0.25">
      <c r="M70" s="47"/>
    </row>
    <row r="71" spans="13:13" x14ac:dyDescent="0.25">
      <c r="M71" s="47"/>
    </row>
    <row r="72" spans="13:13" x14ac:dyDescent="0.25">
      <c r="M72" s="47"/>
    </row>
    <row r="73" spans="13:13" x14ac:dyDescent="0.25">
      <c r="M73" s="47"/>
    </row>
    <row r="74" spans="13:13" x14ac:dyDescent="0.25">
      <c r="M74" s="47"/>
    </row>
    <row r="75" spans="13:13" x14ac:dyDescent="0.25">
      <c r="M75" s="47"/>
    </row>
    <row r="76" spans="13:13" x14ac:dyDescent="0.25">
      <c r="M76" s="47"/>
    </row>
    <row r="77" spans="13:13" x14ac:dyDescent="0.25">
      <c r="M77" s="47"/>
    </row>
    <row r="78" spans="13:13" x14ac:dyDescent="0.25">
      <c r="M78" s="47"/>
    </row>
    <row r="79" spans="13:13" x14ac:dyDescent="0.25">
      <c r="M79" s="47"/>
    </row>
    <row r="80" spans="13:13" x14ac:dyDescent="0.25">
      <c r="M80" s="47"/>
    </row>
    <row r="81" spans="13:13" x14ac:dyDescent="0.25">
      <c r="M81" s="47"/>
    </row>
    <row r="82" spans="13:13" x14ac:dyDescent="0.25">
      <c r="M82" s="47"/>
    </row>
    <row r="83" spans="13:13" x14ac:dyDescent="0.25">
      <c r="M83" s="47"/>
    </row>
    <row r="84" spans="13:13" x14ac:dyDescent="0.25">
      <c r="M84" s="47"/>
    </row>
    <row r="85" spans="13:13" x14ac:dyDescent="0.25">
      <c r="M85" s="47"/>
    </row>
    <row r="86" spans="13:13" x14ac:dyDescent="0.25">
      <c r="M86" s="47"/>
    </row>
    <row r="87" spans="13:13" x14ac:dyDescent="0.25">
      <c r="M87" s="47"/>
    </row>
    <row r="88" spans="13:13" x14ac:dyDescent="0.25">
      <c r="M88" s="47"/>
    </row>
    <row r="89" spans="13:13" x14ac:dyDescent="0.25">
      <c r="M89" s="47"/>
    </row>
    <row r="90" spans="13:13" x14ac:dyDescent="0.25">
      <c r="M90" s="47"/>
    </row>
    <row r="91" spans="13:13" x14ac:dyDescent="0.25">
      <c r="M91" s="47"/>
    </row>
    <row r="92" spans="13:13" x14ac:dyDescent="0.25">
      <c r="M92" s="47"/>
    </row>
    <row r="93" spans="13:13" x14ac:dyDescent="0.25">
      <c r="M93" s="47"/>
    </row>
    <row r="94" spans="13:13" x14ac:dyDescent="0.25">
      <c r="M94" s="47"/>
    </row>
    <row r="95" spans="13:13" x14ac:dyDescent="0.25">
      <c r="M95" s="47"/>
    </row>
    <row r="96" spans="13:13" x14ac:dyDescent="0.25">
      <c r="M96" s="47"/>
    </row>
    <row r="97" spans="13:13" x14ac:dyDescent="0.25">
      <c r="M97" s="47"/>
    </row>
    <row r="98" spans="13:13" x14ac:dyDescent="0.25">
      <c r="M98" s="47"/>
    </row>
    <row r="99" spans="13:13" x14ac:dyDescent="0.25">
      <c r="M99" s="47"/>
    </row>
    <row r="100" spans="13:13" x14ac:dyDescent="0.25">
      <c r="M100" s="47"/>
    </row>
    <row r="101" spans="13:13" x14ac:dyDescent="0.25">
      <c r="M101" s="47"/>
    </row>
    <row r="102" spans="13:13" x14ac:dyDescent="0.25">
      <c r="M102" s="47"/>
    </row>
    <row r="103" spans="13:13" x14ac:dyDescent="0.25">
      <c r="M103" s="47"/>
    </row>
    <row r="104" spans="13:13" x14ac:dyDescent="0.25">
      <c r="M104" s="47"/>
    </row>
    <row r="105" spans="13:13" x14ac:dyDescent="0.25">
      <c r="M105" s="47"/>
    </row>
    <row r="106" spans="13:13" x14ac:dyDescent="0.25">
      <c r="M106" s="47"/>
    </row>
    <row r="107" spans="13:13" x14ac:dyDescent="0.25">
      <c r="M107" s="47"/>
    </row>
    <row r="108" spans="13:13" x14ac:dyDescent="0.25">
      <c r="M108" s="47"/>
    </row>
    <row r="109" spans="13:13" x14ac:dyDescent="0.25">
      <c r="M109" s="47"/>
    </row>
    <row r="110" spans="13:13" x14ac:dyDescent="0.25">
      <c r="M110" s="47"/>
    </row>
    <row r="111" spans="13:13" x14ac:dyDescent="0.25">
      <c r="M111" s="47"/>
    </row>
    <row r="112" spans="13:13" x14ac:dyDescent="0.25">
      <c r="M112" s="47"/>
    </row>
    <row r="113" spans="13:13" x14ac:dyDescent="0.25">
      <c r="M113" s="47"/>
    </row>
    <row r="114" spans="13:13" x14ac:dyDescent="0.25">
      <c r="M114" s="47"/>
    </row>
    <row r="115" spans="13:13" x14ac:dyDescent="0.25">
      <c r="M115" s="47"/>
    </row>
    <row r="116" spans="13:13" x14ac:dyDescent="0.25">
      <c r="M116" s="47"/>
    </row>
    <row r="117" spans="13:13" x14ac:dyDescent="0.25">
      <c r="M117" s="47"/>
    </row>
    <row r="118" spans="13:13" x14ac:dyDescent="0.25">
      <c r="M118" s="47"/>
    </row>
    <row r="119" spans="13:13" x14ac:dyDescent="0.25">
      <c r="M119" s="47"/>
    </row>
    <row r="120" spans="13:13" x14ac:dyDescent="0.25">
      <c r="M120" s="47"/>
    </row>
    <row r="121" spans="13:13" x14ac:dyDescent="0.25">
      <c r="M121" s="47"/>
    </row>
    <row r="122" spans="13:13" x14ac:dyDescent="0.25">
      <c r="M122" s="47"/>
    </row>
    <row r="123" spans="13:13" x14ac:dyDescent="0.25">
      <c r="M123" s="47"/>
    </row>
    <row r="124" spans="13:13" x14ac:dyDescent="0.25">
      <c r="M124" s="47"/>
    </row>
    <row r="125" spans="13:13" x14ac:dyDescent="0.25">
      <c r="M125" s="47"/>
    </row>
    <row r="126" spans="13:13" x14ac:dyDescent="0.25">
      <c r="M126" s="47"/>
    </row>
    <row r="127" spans="13:13" x14ac:dyDescent="0.25">
      <c r="M127" s="47"/>
    </row>
    <row r="128" spans="13:13" x14ac:dyDescent="0.25">
      <c r="M128" s="47"/>
    </row>
    <row r="129" spans="13:13" x14ac:dyDescent="0.25">
      <c r="M129" s="47"/>
    </row>
    <row r="130" spans="13:13" x14ac:dyDescent="0.25">
      <c r="M130" s="47"/>
    </row>
    <row r="131" spans="13:13" x14ac:dyDescent="0.25">
      <c r="M131" s="47"/>
    </row>
    <row r="132" spans="13:13" x14ac:dyDescent="0.25">
      <c r="M132" s="47"/>
    </row>
    <row r="133" spans="13:13" x14ac:dyDescent="0.25">
      <c r="M133" s="47"/>
    </row>
    <row r="134" spans="13:13" x14ac:dyDescent="0.25">
      <c r="M134" s="47"/>
    </row>
    <row r="135" spans="13:13" x14ac:dyDescent="0.25">
      <c r="M135" s="47"/>
    </row>
    <row r="136" spans="13:13" x14ac:dyDescent="0.25">
      <c r="M136" s="47"/>
    </row>
    <row r="137" spans="13:13" x14ac:dyDescent="0.25">
      <c r="M137" s="47"/>
    </row>
    <row r="138" spans="13:13" x14ac:dyDescent="0.25">
      <c r="M138" s="47"/>
    </row>
    <row r="139" spans="13:13" x14ac:dyDescent="0.25">
      <c r="M139" s="47"/>
    </row>
    <row r="140" spans="13:13" x14ac:dyDescent="0.25">
      <c r="M140" s="47"/>
    </row>
    <row r="141" spans="13:13" x14ac:dyDescent="0.25">
      <c r="M141" s="47"/>
    </row>
    <row r="142" spans="13:13" x14ac:dyDescent="0.25">
      <c r="M142" s="47"/>
    </row>
    <row r="143" spans="13:13" x14ac:dyDescent="0.25">
      <c r="M143" s="47"/>
    </row>
    <row r="144" spans="13:13" x14ac:dyDescent="0.25">
      <c r="M144" s="47"/>
    </row>
    <row r="145" spans="13:13" x14ac:dyDescent="0.25">
      <c r="M145" s="47"/>
    </row>
    <row r="146" spans="13:13" x14ac:dyDescent="0.25">
      <c r="M146" s="47"/>
    </row>
    <row r="147" spans="13:13" x14ac:dyDescent="0.25">
      <c r="M147" s="47"/>
    </row>
    <row r="148" spans="13:13" x14ac:dyDescent="0.25">
      <c r="M148" s="47"/>
    </row>
    <row r="149" spans="13:13" x14ac:dyDescent="0.25">
      <c r="M149" s="47"/>
    </row>
    <row r="150" spans="13:13" x14ac:dyDescent="0.25">
      <c r="M150" s="47"/>
    </row>
    <row r="151" spans="13:13" x14ac:dyDescent="0.25">
      <c r="M151" s="47"/>
    </row>
    <row r="152" spans="13:13" x14ac:dyDescent="0.25">
      <c r="M152" s="47"/>
    </row>
    <row r="153" spans="13:13" x14ac:dyDescent="0.25">
      <c r="M153" s="47"/>
    </row>
    <row r="154" spans="13:13" x14ac:dyDescent="0.25">
      <c r="M154" s="47"/>
    </row>
    <row r="155" spans="13:13" x14ac:dyDescent="0.25">
      <c r="M155" s="47"/>
    </row>
    <row r="156" spans="13:13" x14ac:dyDescent="0.25">
      <c r="M156" s="47"/>
    </row>
    <row r="157" spans="13:13" x14ac:dyDescent="0.25">
      <c r="M157" s="47"/>
    </row>
    <row r="158" spans="13:13" x14ac:dyDescent="0.25">
      <c r="M158" s="47"/>
    </row>
    <row r="159" spans="13:13" x14ac:dyDescent="0.25">
      <c r="M159" s="47"/>
    </row>
    <row r="160" spans="13:13" x14ac:dyDescent="0.25">
      <c r="M160" s="47"/>
    </row>
    <row r="161" spans="13:13" x14ac:dyDescent="0.25">
      <c r="M161" s="47"/>
    </row>
    <row r="162" spans="13:13" x14ac:dyDescent="0.25">
      <c r="M162" s="47"/>
    </row>
    <row r="163" spans="13:13" x14ac:dyDescent="0.25">
      <c r="M163" s="47"/>
    </row>
    <row r="164" spans="13:13" x14ac:dyDescent="0.25">
      <c r="M164" s="47"/>
    </row>
    <row r="165" spans="13:13" x14ac:dyDescent="0.25">
      <c r="M165" s="47"/>
    </row>
    <row r="166" spans="13:13" x14ac:dyDescent="0.25">
      <c r="M166" s="47"/>
    </row>
    <row r="167" spans="13:13" x14ac:dyDescent="0.25">
      <c r="M167" s="47"/>
    </row>
    <row r="168" spans="13:13" x14ac:dyDescent="0.25">
      <c r="M168" s="47"/>
    </row>
    <row r="169" spans="13:13" x14ac:dyDescent="0.25">
      <c r="M169" s="47"/>
    </row>
    <row r="170" spans="13:13" x14ac:dyDescent="0.25">
      <c r="M170" s="47"/>
    </row>
    <row r="171" spans="13:13" x14ac:dyDescent="0.25">
      <c r="M171" s="47"/>
    </row>
    <row r="172" spans="13:13" x14ac:dyDescent="0.25">
      <c r="M172" s="47"/>
    </row>
    <row r="173" spans="13:13" x14ac:dyDescent="0.25">
      <c r="M173" s="47"/>
    </row>
    <row r="174" spans="13:13" x14ac:dyDescent="0.25">
      <c r="M174" s="47"/>
    </row>
    <row r="175" spans="13:13" x14ac:dyDescent="0.25">
      <c r="M175" s="47"/>
    </row>
    <row r="176" spans="13:13" x14ac:dyDescent="0.25">
      <c r="M176" s="47"/>
    </row>
    <row r="177" spans="13:13" x14ac:dyDescent="0.25">
      <c r="M177" s="47"/>
    </row>
    <row r="178" spans="13:13" x14ac:dyDescent="0.25">
      <c r="M178" s="47"/>
    </row>
    <row r="179" spans="13:13" x14ac:dyDescent="0.25">
      <c r="M179" s="47"/>
    </row>
    <row r="180" spans="13:13" x14ac:dyDescent="0.25">
      <c r="M180" s="47"/>
    </row>
    <row r="181" spans="13:13" x14ac:dyDescent="0.25">
      <c r="M181" s="47"/>
    </row>
    <row r="182" spans="13:13" x14ac:dyDescent="0.25">
      <c r="M182" s="47"/>
    </row>
    <row r="183" spans="13:13" x14ac:dyDescent="0.25">
      <c r="M183" s="47"/>
    </row>
    <row r="184" spans="13:13" x14ac:dyDescent="0.25">
      <c r="M184" s="47"/>
    </row>
    <row r="185" spans="13:13" x14ac:dyDescent="0.25">
      <c r="M185" s="47"/>
    </row>
    <row r="186" spans="13:13" x14ac:dyDescent="0.25">
      <c r="M186" s="47"/>
    </row>
    <row r="187" spans="13:13" x14ac:dyDescent="0.25">
      <c r="M187" s="47"/>
    </row>
    <row r="188" spans="13:13" x14ac:dyDescent="0.25">
      <c r="M188" s="47"/>
    </row>
    <row r="189" spans="13:13" x14ac:dyDescent="0.25">
      <c r="M189" s="47"/>
    </row>
    <row r="190" spans="13:13" x14ac:dyDescent="0.25">
      <c r="M190" s="47"/>
    </row>
    <row r="191" spans="13:13" x14ac:dyDescent="0.25">
      <c r="M191" s="47"/>
    </row>
    <row r="192" spans="13:13" x14ac:dyDescent="0.25">
      <c r="M192" s="47"/>
    </row>
    <row r="193" spans="13:13" x14ac:dyDescent="0.25">
      <c r="M193" s="47"/>
    </row>
    <row r="194" spans="13:13" x14ac:dyDescent="0.25">
      <c r="M194" s="47"/>
    </row>
    <row r="195" spans="13:13" x14ac:dyDescent="0.25">
      <c r="M195" s="47"/>
    </row>
    <row r="196" spans="13:13" x14ac:dyDescent="0.25">
      <c r="M196" s="47"/>
    </row>
    <row r="197" spans="13:13" x14ac:dyDescent="0.25">
      <c r="M197" s="47"/>
    </row>
    <row r="198" spans="13:13" x14ac:dyDescent="0.25">
      <c r="M198" s="47"/>
    </row>
    <row r="199" spans="13:13" x14ac:dyDescent="0.25">
      <c r="M199" s="47"/>
    </row>
    <row r="200" spans="13:13" x14ac:dyDescent="0.25">
      <c r="M200" s="47"/>
    </row>
    <row r="201" spans="13:13" x14ac:dyDescent="0.25">
      <c r="M201" s="47">
        <f t="shared" ref="M195:M258" si="5">D201-C201</f>
        <v>0</v>
      </c>
    </row>
    <row r="202" spans="13:13" x14ac:dyDescent="0.25">
      <c r="M202" s="47">
        <f t="shared" si="5"/>
        <v>0</v>
      </c>
    </row>
    <row r="203" spans="13:13" x14ac:dyDescent="0.25">
      <c r="M203" s="47">
        <f t="shared" si="5"/>
        <v>0</v>
      </c>
    </row>
    <row r="204" spans="13:13" x14ac:dyDescent="0.25">
      <c r="M204" s="47">
        <f t="shared" si="5"/>
        <v>0</v>
      </c>
    </row>
    <row r="205" spans="13:13" x14ac:dyDescent="0.25">
      <c r="M205" s="47">
        <f t="shared" si="5"/>
        <v>0</v>
      </c>
    </row>
    <row r="206" spans="13:13" x14ac:dyDescent="0.25">
      <c r="M206" s="47">
        <f t="shared" si="5"/>
        <v>0</v>
      </c>
    </row>
    <row r="207" spans="13:13" x14ac:dyDescent="0.25">
      <c r="M207" s="47">
        <f t="shared" si="5"/>
        <v>0</v>
      </c>
    </row>
    <row r="208" spans="13:13" x14ac:dyDescent="0.25">
      <c r="M208" s="47">
        <f t="shared" si="5"/>
        <v>0</v>
      </c>
    </row>
    <row r="209" spans="13:13" x14ac:dyDescent="0.25">
      <c r="M209" s="47">
        <f t="shared" si="5"/>
        <v>0</v>
      </c>
    </row>
    <row r="210" spans="13:13" x14ac:dyDescent="0.25">
      <c r="M210" s="47">
        <f t="shared" si="5"/>
        <v>0</v>
      </c>
    </row>
    <row r="211" spans="13:13" x14ac:dyDescent="0.25">
      <c r="M211" s="47">
        <f t="shared" si="5"/>
        <v>0</v>
      </c>
    </row>
    <row r="212" spans="13:13" x14ac:dyDescent="0.25">
      <c r="M212" s="47">
        <f t="shared" si="5"/>
        <v>0</v>
      </c>
    </row>
    <row r="213" spans="13:13" x14ac:dyDescent="0.25">
      <c r="M213" s="47">
        <f t="shared" si="5"/>
        <v>0</v>
      </c>
    </row>
    <row r="214" spans="13:13" x14ac:dyDescent="0.25">
      <c r="M214" s="47">
        <f t="shared" si="5"/>
        <v>0</v>
      </c>
    </row>
    <row r="215" spans="13:13" x14ac:dyDescent="0.25">
      <c r="M215" s="47">
        <f t="shared" si="5"/>
        <v>0</v>
      </c>
    </row>
    <row r="216" spans="13:13" x14ac:dyDescent="0.25">
      <c r="M216" s="47">
        <f t="shared" si="5"/>
        <v>0</v>
      </c>
    </row>
    <row r="217" spans="13:13" x14ac:dyDescent="0.25">
      <c r="M217" s="47">
        <f t="shared" si="5"/>
        <v>0</v>
      </c>
    </row>
    <row r="218" spans="13:13" x14ac:dyDescent="0.25">
      <c r="M218" s="47">
        <f t="shared" si="5"/>
        <v>0</v>
      </c>
    </row>
    <row r="219" spans="13:13" x14ac:dyDescent="0.25">
      <c r="M219" s="47">
        <f t="shared" si="5"/>
        <v>0</v>
      </c>
    </row>
    <row r="220" spans="13:13" x14ac:dyDescent="0.25">
      <c r="M220" s="47">
        <f t="shared" si="5"/>
        <v>0</v>
      </c>
    </row>
    <row r="221" spans="13:13" x14ac:dyDescent="0.25">
      <c r="M221" s="47">
        <f t="shared" si="5"/>
        <v>0</v>
      </c>
    </row>
    <row r="222" spans="13:13" x14ac:dyDescent="0.25">
      <c r="M222" s="47">
        <f t="shared" si="5"/>
        <v>0</v>
      </c>
    </row>
    <row r="223" spans="13:13" x14ac:dyDescent="0.25">
      <c r="M223" s="47">
        <f t="shared" si="5"/>
        <v>0</v>
      </c>
    </row>
    <row r="224" spans="13:13" x14ac:dyDescent="0.25">
      <c r="M224" s="47">
        <f t="shared" si="5"/>
        <v>0</v>
      </c>
    </row>
    <row r="225" spans="13:13" x14ac:dyDescent="0.25">
      <c r="M225" s="47">
        <f t="shared" si="5"/>
        <v>0</v>
      </c>
    </row>
    <row r="226" spans="13:13" x14ac:dyDescent="0.25">
      <c r="M226" s="47">
        <f t="shared" si="5"/>
        <v>0</v>
      </c>
    </row>
    <row r="227" spans="13:13" x14ac:dyDescent="0.25">
      <c r="M227" s="47">
        <f t="shared" si="5"/>
        <v>0</v>
      </c>
    </row>
    <row r="228" spans="13:13" x14ac:dyDescent="0.25">
      <c r="M228" s="47">
        <f t="shared" si="5"/>
        <v>0</v>
      </c>
    </row>
    <row r="229" spans="13:13" x14ac:dyDescent="0.25">
      <c r="M229" s="47">
        <f t="shared" si="5"/>
        <v>0</v>
      </c>
    </row>
    <row r="230" spans="13:13" x14ac:dyDescent="0.25">
      <c r="M230" s="47">
        <f t="shared" si="5"/>
        <v>0</v>
      </c>
    </row>
    <row r="231" spans="13:13" x14ac:dyDescent="0.25">
      <c r="M231" s="47">
        <f t="shared" si="5"/>
        <v>0</v>
      </c>
    </row>
    <row r="232" spans="13:13" x14ac:dyDescent="0.25">
      <c r="M232" s="47">
        <f t="shared" si="5"/>
        <v>0</v>
      </c>
    </row>
    <row r="233" spans="13:13" x14ac:dyDescent="0.25">
      <c r="M233" s="47">
        <f t="shared" si="5"/>
        <v>0</v>
      </c>
    </row>
    <row r="234" spans="13:13" x14ac:dyDescent="0.25">
      <c r="M234" s="47">
        <f t="shared" si="5"/>
        <v>0</v>
      </c>
    </row>
    <row r="235" spans="13:13" x14ac:dyDescent="0.25">
      <c r="M235" s="47">
        <f t="shared" si="5"/>
        <v>0</v>
      </c>
    </row>
    <row r="236" spans="13:13" x14ac:dyDescent="0.25">
      <c r="M236" s="47">
        <f t="shared" si="5"/>
        <v>0</v>
      </c>
    </row>
    <row r="237" spans="13:13" x14ac:dyDescent="0.25">
      <c r="M237" s="47">
        <f t="shared" si="5"/>
        <v>0</v>
      </c>
    </row>
    <row r="238" spans="13:13" x14ac:dyDescent="0.25">
      <c r="M238" s="47">
        <f t="shared" si="5"/>
        <v>0</v>
      </c>
    </row>
    <row r="239" spans="13:13" x14ac:dyDescent="0.25">
      <c r="M239" s="47">
        <f t="shared" si="5"/>
        <v>0</v>
      </c>
    </row>
    <row r="240" spans="13:13" x14ac:dyDescent="0.25">
      <c r="M240" s="47">
        <f t="shared" si="5"/>
        <v>0</v>
      </c>
    </row>
    <row r="241" spans="13:13" x14ac:dyDescent="0.25">
      <c r="M241" s="47">
        <f t="shared" si="5"/>
        <v>0</v>
      </c>
    </row>
    <row r="242" spans="13:13" x14ac:dyDescent="0.25">
      <c r="M242" s="47">
        <f t="shared" si="5"/>
        <v>0</v>
      </c>
    </row>
    <row r="243" spans="13:13" x14ac:dyDescent="0.25">
      <c r="M243" s="47">
        <f t="shared" si="5"/>
        <v>0</v>
      </c>
    </row>
    <row r="244" spans="13:13" x14ac:dyDescent="0.25">
      <c r="M244" s="47">
        <f t="shared" si="5"/>
        <v>0</v>
      </c>
    </row>
    <row r="245" spans="13:13" x14ac:dyDescent="0.25">
      <c r="M245" s="47">
        <f t="shared" si="5"/>
        <v>0</v>
      </c>
    </row>
    <row r="246" spans="13:13" x14ac:dyDescent="0.25">
      <c r="M246" s="47">
        <f t="shared" si="5"/>
        <v>0</v>
      </c>
    </row>
    <row r="247" spans="13:13" x14ac:dyDescent="0.25">
      <c r="M247" s="47">
        <f t="shared" si="5"/>
        <v>0</v>
      </c>
    </row>
    <row r="248" spans="13:13" x14ac:dyDescent="0.25">
      <c r="M248" s="47">
        <f t="shared" si="5"/>
        <v>0</v>
      </c>
    </row>
    <row r="249" spans="13:13" x14ac:dyDescent="0.25">
      <c r="M249" s="47">
        <f t="shared" si="5"/>
        <v>0</v>
      </c>
    </row>
    <row r="250" spans="13:13" x14ac:dyDescent="0.25">
      <c r="M250" s="47">
        <f t="shared" si="5"/>
        <v>0</v>
      </c>
    </row>
    <row r="251" spans="13:13" x14ac:dyDescent="0.25">
      <c r="M251" s="47">
        <f t="shared" si="5"/>
        <v>0</v>
      </c>
    </row>
    <row r="252" spans="13:13" x14ac:dyDescent="0.25">
      <c r="M252" s="47">
        <f t="shared" si="5"/>
        <v>0</v>
      </c>
    </row>
    <row r="253" spans="13:13" x14ac:dyDescent="0.25">
      <c r="M253" s="47">
        <f t="shared" si="5"/>
        <v>0</v>
      </c>
    </row>
    <row r="254" spans="13:13" x14ac:dyDescent="0.25">
      <c r="M254" s="47">
        <f t="shared" si="5"/>
        <v>0</v>
      </c>
    </row>
    <row r="255" spans="13:13" x14ac:dyDescent="0.25">
      <c r="M255" s="47">
        <f t="shared" si="5"/>
        <v>0</v>
      </c>
    </row>
    <row r="256" spans="13:13" x14ac:dyDescent="0.25">
      <c r="M256" s="47">
        <f t="shared" si="5"/>
        <v>0</v>
      </c>
    </row>
    <row r="257" spans="13:13" x14ac:dyDescent="0.25">
      <c r="M257" s="47">
        <f t="shared" si="5"/>
        <v>0</v>
      </c>
    </row>
    <row r="258" spans="13:13" x14ac:dyDescent="0.25">
      <c r="M258" s="47">
        <f t="shared" si="5"/>
        <v>0</v>
      </c>
    </row>
    <row r="259" spans="13:13" x14ac:dyDescent="0.25">
      <c r="M259" s="47">
        <f t="shared" ref="M259:M322" si="6">D259-C259</f>
        <v>0</v>
      </c>
    </row>
    <row r="260" spans="13:13" x14ac:dyDescent="0.25">
      <c r="M260" s="47">
        <f t="shared" si="6"/>
        <v>0</v>
      </c>
    </row>
    <row r="261" spans="13:13" x14ac:dyDescent="0.25">
      <c r="M261" s="47">
        <f t="shared" si="6"/>
        <v>0</v>
      </c>
    </row>
    <row r="262" spans="13:13" x14ac:dyDescent="0.25">
      <c r="M262" s="47">
        <f t="shared" si="6"/>
        <v>0</v>
      </c>
    </row>
    <row r="263" spans="13:13" x14ac:dyDescent="0.25">
      <c r="M263" s="47">
        <f t="shared" si="6"/>
        <v>0</v>
      </c>
    </row>
    <row r="264" spans="13:13" x14ac:dyDescent="0.25">
      <c r="M264" s="47">
        <f t="shared" si="6"/>
        <v>0</v>
      </c>
    </row>
    <row r="265" spans="13:13" x14ac:dyDescent="0.25">
      <c r="M265" s="47">
        <f t="shared" si="6"/>
        <v>0</v>
      </c>
    </row>
    <row r="266" spans="13:13" x14ac:dyDescent="0.25">
      <c r="M266" s="47">
        <f t="shared" si="6"/>
        <v>0</v>
      </c>
    </row>
    <row r="267" spans="13:13" x14ac:dyDescent="0.25">
      <c r="M267" s="47">
        <f t="shared" si="6"/>
        <v>0</v>
      </c>
    </row>
    <row r="268" spans="13:13" x14ac:dyDescent="0.25">
      <c r="M268" s="47">
        <f t="shared" si="6"/>
        <v>0</v>
      </c>
    </row>
    <row r="269" spans="13:13" x14ac:dyDescent="0.25">
      <c r="M269" s="47">
        <f t="shared" si="6"/>
        <v>0</v>
      </c>
    </row>
    <row r="270" spans="13:13" x14ac:dyDescent="0.25">
      <c r="M270" s="47">
        <f t="shared" si="6"/>
        <v>0</v>
      </c>
    </row>
    <row r="271" spans="13:13" x14ac:dyDescent="0.25">
      <c r="M271" s="47">
        <f t="shared" si="6"/>
        <v>0</v>
      </c>
    </row>
    <row r="272" spans="13:13" x14ac:dyDescent="0.25">
      <c r="M272" s="47">
        <f t="shared" si="6"/>
        <v>0</v>
      </c>
    </row>
    <row r="273" spans="13:13" x14ac:dyDescent="0.25">
      <c r="M273" s="47">
        <f t="shared" si="6"/>
        <v>0</v>
      </c>
    </row>
    <row r="274" spans="13:13" x14ac:dyDescent="0.25">
      <c r="M274" s="47">
        <f t="shared" si="6"/>
        <v>0</v>
      </c>
    </row>
    <row r="275" spans="13:13" x14ac:dyDescent="0.25">
      <c r="M275" s="47">
        <f t="shared" si="6"/>
        <v>0</v>
      </c>
    </row>
    <row r="276" spans="13:13" x14ac:dyDescent="0.25">
      <c r="M276" s="47">
        <f t="shared" si="6"/>
        <v>0</v>
      </c>
    </row>
    <row r="277" spans="13:13" x14ac:dyDescent="0.25">
      <c r="M277" s="47">
        <f t="shared" si="6"/>
        <v>0</v>
      </c>
    </row>
    <row r="278" spans="13:13" x14ac:dyDescent="0.25">
      <c r="M278" s="47">
        <f t="shared" si="6"/>
        <v>0</v>
      </c>
    </row>
    <row r="279" spans="13:13" x14ac:dyDescent="0.25">
      <c r="M279" s="47">
        <f t="shared" si="6"/>
        <v>0</v>
      </c>
    </row>
    <row r="280" spans="13:13" x14ac:dyDescent="0.25">
      <c r="M280" s="47">
        <f t="shared" si="6"/>
        <v>0</v>
      </c>
    </row>
    <row r="281" spans="13:13" x14ac:dyDescent="0.25">
      <c r="M281" s="47">
        <f t="shared" si="6"/>
        <v>0</v>
      </c>
    </row>
    <row r="282" spans="13:13" x14ac:dyDescent="0.25">
      <c r="M282" s="47">
        <f t="shared" si="6"/>
        <v>0</v>
      </c>
    </row>
    <row r="283" spans="13:13" x14ac:dyDescent="0.25">
      <c r="M283" s="47">
        <f t="shared" si="6"/>
        <v>0</v>
      </c>
    </row>
    <row r="284" spans="13:13" x14ac:dyDescent="0.25">
      <c r="M284" s="47">
        <f t="shared" si="6"/>
        <v>0</v>
      </c>
    </row>
    <row r="285" spans="13:13" x14ac:dyDescent="0.25">
      <c r="M285" s="47">
        <f t="shared" si="6"/>
        <v>0</v>
      </c>
    </row>
    <row r="286" spans="13:13" x14ac:dyDescent="0.25">
      <c r="M286" s="47">
        <f t="shared" si="6"/>
        <v>0</v>
      </c>
    </row>
    <row r="287" spans="13:13" x14ac:dyDescent="0.25">
      <c r="M287" s="47">
        <f t="shared" si="6"/>
        <v>0</v>
      </c>
    </row>
    <row r="288" spans="13:13" x14ac:dyDescent="0.25">
      <c r="M288" s="47">
        <f t="shared" si="6"/>
        <v>0</v>
      </c>
    </row>
    <row r="289" spans="13:13" x14ac:dyDescent="0.25">
      <c r="M289" s="47">
        <f t="shared" si="6"/>
        <v>0</v>
      </c>
    </row>
    <row r="290" spans="13:13" x14ac:dyDescent="0.25">
      <c r="M290" s="47">
        <f t="shared" si="6"/>
        <v>0</v>
      </c>
    </row>
    <row r="291" spans="13:13" x14ac:dyDescent="0.25">
      <c r="M291" s="47">
        <f t="shared" si="6"/>
        <v>0</v>
      </c>
    </row>
    <row r="292" spans="13:13" x14ac:dyDescent="0.25">
      <c r="M292" s="47">
        <f t="shared" si="6"/>
        <v>0</v>
      </c>
    </row>
    <row r="293" spans="13:13" x14ac:dyDescent="0.25">
      <c r="M293" s="47">
        <f t="shared" si="6"/>
        <v>0</v>
      </c>
    </row>
    <row r="294" spans="13:13" x14ac:dyDescent="0.25">
      <c r="M294" s="47">
        <f t="shared" si="6"/>
        <v>0</v>
      </c>
    </row>
    <row r="295" spans="13:13" x14ac:dyDescent="0.25">
      <c r="M295" s="47">
        <f t="shared" si="6"/>
        <v>0</v>
      </c>
    </row>
    <row r="296" spans="13:13" x14ac:dyDescent="0.25">
      <c r="M296" s="47">
        <f t="shared" si="6"/>
        <v>0</v>
      </c>
    </row>
    <row r="297" spans="13:13" x14ac:dyDescent="0.25">
      <c r="M297" s="47">
        <f t="shared" si="6"/>
        <v>0</v>
      </c>
    </row>
    <row r="298" spans="13:13" x14ac:dyDescent="0.25">
      <c r="M298" s="47">
        <f t="shared" si="6"/>
        <v>0</v>
      </c>
    </row>
    <row r="299" spans="13:13" x14ac:dyDescent="0.25">
      <c r="M299" s="47">
        <f t="shared" si="6"/>
        <v>0</v>
      </c>
    </row>
    <row r="300" spans="13:13" x14ac:dyDescent="0.25">
      <c r="M300" s="47">
        <f t="shared" si="6"/>
        <v>0</v>
      </c>
    </row>
    <row r="301" spans="13:13" x14ac:dyDescent="0.25">
      <c r="M301" s="47">
        <f t="shared" si="6"/>
        <v>0</v>
      </c>
    </row>
    <row r="302" spans="13:13" x14ac:dyDescent="0.25">
      <c r="M302" s="47">
        <f t="shared" si="6"/>
        <v>0</v>
      </c>
    </row>
    <row r="303" spans="13:13" x14ac:dyDescent="0.25">
      <c r="M303" s="47">
        <f t="shared" si="6"/>
        <v>0</v>
      </c>
    </row>
    <row r="304" spans="13:13" x14ac:dyDescent="0.25">
      <c r="M304" s="47">
        <f t="shared" si="6"/>
        <v>0</v>
      </c>
    </row>
    <row r="305" spans="13:13" x14ac:dyDescent="0.25">
      <c r="M305" s="47">
        <f t="shared" si="6"/>
        <v>0</v>
      </c>
    </row>
    <row r="306" spans="13:13" x14ac:dyDescent="0.25">
      <c r="M306" s="47">
        <f t="shared" si="6"/>
        <v>0</v>
      </c>
    </row>
    <row r="307" spans="13:13" x14ac:dyDescent="0.25">
      <c r="M307" s="47">
        <f t="shared" si="6"/>
        <v>0</v>
      </c>
    </row>
    <row r="308" spans="13:13" x14ac:dyDescent="0.25">
      <c r="M308" s="47">
        <f t="shared" si="6"/>
        <v>0</v>
      </c>
    </row>
    <row r="309" spans="13:13" x14ac:dyDescent="0.25">
      <c r="M309" s="47">
        <f t="shared" si="6"/>
        <v>0</v>
      </c>
    </row>
    <row r="310" spans="13:13" x14ac:dyDescent="0.25">
      <c r="M310" s="47">
        <f t="shared" si="6"/>
        <v>0</v>
      </c>
    </row>
    <row r="311" spans="13:13" x14ac:dyDescent="0.25">
      <c r="M311" s="47">
        <f t="shared" si="6"/>
        <v>0</v>
      </c>
    </row>
    <row r="312" spans="13:13" x14ac:dyDescent="0.25">
      <c r="M312" s="47">
        <f t="shared" si="6"/>
        <v>0</v>
      </c>
    </row>
    <row r="313" spans="13:13" x14ac:dyDescent="0.25">
      <c r="M313" s="47">
        <f t="shared" si="6"/>
        <v>0</v>
      </c>
    </row>
    <row r="314" spans="13:13" x14ac:dyDescent="0.25">
      <c r="M314" s="47">
        <f t="shared" si="6"/>
        <v>0</v>
      </c>
    </row>
    <row r="315" spans="13:13" x14ac:dyDescent="0.25">
      <c r="M315" s="47">
        <f t="shared" si="6"/>
        <v>0</v>
      </c>
    </row>
    <row r="316" spans="13:13" x14ac:dyDescent="0.25">
      <c r="M316" s="47">
        <f t="shared" si="6"/>
        <v>0</v>
      </c>
    </row>
    <row r="317" spans="13:13" x14ac:dyDescent="0.25">
      <c r="M317" s="47">
        <f t="shared" si="6"/>
        <v>0</v>
      </c>
    </row>
    <row r="318" spans="13:13" x14ac:dyDescent="0.25">
      <c r="M318" s="47">
        <f t="shared" si="6"/>
        <v>0</v>
      </c>
    </row>
    <row r="319" spans="13:13" x14ac:dyDescent="0.25">
      <c r="M319" s="47">
        <f t="shared" si="6"/>
        <v>0</v>
      </c>
    </row>
    <row r="320" spans="13:13" x14ac:dyDescent="0.25">
      <c r="M320" s="47">
        <f t="shared" si="6"/>
        <v>0</v>
      </c>
    </row>
    <row r="321" spans="13:13" x14ac:dyDescent="0.25">
      <c r="M321" s="47">
        <f t="shared" si="6"/>
        <v>0</v>
      </c>
    </row>
    <row r="322" spans="13:13" x14ac:dyDescent="0.25">
      <c r="M322" s="47">
        <f t="shared" si="6"/>
        <v>0</v>
      </c>
    </row>
    <row r="323" spans="13:13" x14ac:dyDescent="0.25">
      <c r="M323" s="47">
        <f t="shared" ref="M323:M386" si="7">D323-C323</f>
        <v>0</v>
      </c>
    </row>
    <row r="324" spans="13:13" x14ac:dyDescent="0.25">
      <c r="M324" s="47">
        <f t="shared" si="7"/>
        <v>0</v>
      </c>
    </row>
    <row r="325" spans="13:13" x14ac:dyDescent="0.25">
      <c r="M325" s="47">
        <f t="shared" si="7"/>
        <v>0</v>
      </c>
    </row>
    <row r="326" spans="13:13" x14ac:dyDescent="0.25">
      <c r="M326" s="47">
        <f t="shared" si="7"/>
        <v>0</v>
      </c>
    </row>
    <row r="327" spans="13:13" x14ac:dyDescent="0.25">
      <c r="M327" s="47">
        <f t="shared" si="7"/>
        <v>0</v>
      </c>
    </row>
    <row r="328" spans="13:13" x14ac:dyDescent="0.25">
      <c r="M328" s="47">
        <f t="shared" si="7"/>
        <v>0</v>
      </c>
    </row>
    <row r="329" spans="13:13" x14ac:dyDescent="0.25">
      <c r="M329" s="47">
        <f t="shared" si="7"/>
        <v>0</v>
      </c>
    </row>
    <row r="330" spans="13:13" x14ac:dyDescent="0.25">
      <c r="M330" s="47">
        <f t="shared" si="7"/>
        <v>0</v>
      </c>
    </row>
    <row r="331" spans="13:13" x14ac:dyDescent="0.25">
      <c r="M331" s="47">
        <f t="shared" si="7"/>
        <v>0</v>
      </c>
    </row>
    <row r="332" spans="13:13" x14ac:dyDescent="0.25">
      <c r="M332" s="47">
        <f t="shared" si="7"/>
        <v>0</v>
      </c>
    </row>
    <row r="333" spans="13:13" x14ac:dyDescent="0.25">
      <c r="M333" s="47">
        <f t="shared" si="7"/>
        <v>0</v>
      </c>
    </row>
    <row r="334" spans="13:13" x14ac:dyDescent="0.25">
      <c r="M334" s="47">
        <f t="shared" si="7"/>
        <v>0</v>
      </c>
    </row>
    <row r="335" spans="13:13" x14ac:dyDescent="0.25">
      <c r="M335" s="47">
        <f t="shared" si="7"/>
        <v>0</v>
      </c>
    </row>
    <row r="336" spans="13:13" x14ac:dyDescent="0.25">
      <c r="M336" s="47">
        <f t="shared" si="7"/>
        <v>0</v>
      </c>
    </row>
    <row r="337" spans="13:13" x14ac:dyDescent="0.25">
      <c r="M337" s="47">
        <f t="shared" si="7"/>
        <v>0</v>
      </c>
    </row>
    <row r="338" spans="13:13" x14ac:dyDescent="0.25">
      <c r="M338" s="47">
        <f t="shared" si="7"/>
        <v>0</v>
      </c>
    </row>
    <row r="339" spans="13:13" x14ac:dyDescent="0.25">
      <c r="M339" s="47">
        <f t="shared" si="7"/>
        <v>0</v>
      </c>
    </row>
    <row r="340" spans="13:13" x14ac:dyDescent="0.25">
      <c r="M340" s="47">
        <f t="shared" si="7"/>
        <v>0</v>
      </c>
    </row>
    <row r="341" spans="13:13" x14ac:dyDescent="0.25">
      <c r="M341" s="47">
        <f t="shared" si="7"/>
        <v>0</v>
      </c>
    </row>
    <row r="342" spans="13:13" x14ac:dyDescent="0.25">
      <c r="M342" s="47">
        <f t="shared" si="7"/>
        <v>0</v>
      </c>
    </row>
    <row r="343" spans="13:13" x14ac:dyDescent="0.25">
      <c r="M343" s="47">
        <f t="shared" si="7"/>
        <v>0</v>
      </c>
    </row>
    <row r="344" spans="13:13" x14ac:dyDescent="0.25">
      <c r="M344" s="47">
        <f t="shared" si="7"/>
        <v>0</v>
      </c>
    </row>
    <row r="345" spans="13:13" x14ac:dyDescent="0.25">
      <c r="M345" s="47">
        <f t="shared" si="7"/>
        <v>0</v>
      </c>
    </row>
    <row r="346" spans="13:13" x14ac:dyDescent="0.25">
      <c r="M346" s="47">
        <f t="shared" si="7"/>
        <v>0</v>
      </c>
    </row>
    <row r="347" spans="13:13" x14ac:dyDescent="0.25">
      <c r="M347" s="47">
        <f t="shared" si="7"/>
        <v>0</v>
      </c>
    </row>
    <row r="348" spans="13:13" x14ac:dyDescent="0.25">
      <c r="M348" s="47">
        <f t="shared" si="7"/>
        <v>0</v>
      </c>
    </row>
    <row r="349" spans="13:13" x14ac:dyDescent="0.25">
      <c r="M349" s="47">
        <f t="shared" si="7"/>
        <v>0</v>
      </c>
    </row>
    <row r="350" spans="13:13" x14ac:dyDescent="0.25">
      <c r="M350" s="47">
        <f t="shared" si="7"/>
        <v>0</v>
      </c>
    </row>
    <row r="351" spans="13:13" x14ac:dyDescent="0.25">
      <c r="M351" s="47">
        <f t="shared" si="7"/>
        <v>0</v>
      </c>
    </row>
    <row r="352" spans="13:13" x14ac:dyDescent="0.25">
      <c r="M352" s="47">
        <f t="shared" si="7"/>
        <v>0</v>
      </c>
    </row>
    <row r="353" spans="13:13" x14ac:dyDescent="0.25">
      <c r="M353" s="47">
        <f t="shared" si="7"/>
        <v>0</v>
      </c>
    </row>
    <row r="354" spans="13:13" x14ac:dyDescent="0.25">
      <c r="M354" s="47">
        <f t="shared" si="7"/>
        <v>0</v>
      </c>
    </row>
    <row r="355" spans="13:13" x14ac:dyDescent="0.25">
      <c r="M355" s="47">
        <f t="shared" si="7"/>
        <v>0</v>
      </c>
    </row>
    <row r="356" spans="13:13" x14ac:dyDescent="0.25">
      <c r="M356" s="47">
        <f t="shared" si="7"/>
        <v>0</v>
      </c>
    </row>
    <row r="357" spans="13:13" x14ac:dyDescent="0.25">
      <c r="M357" s="47">
        <f t="shared" si="7"/>
        <v>0</v>
      </c>
    </row>
    <row r="358" spans="13:13" x14ac:dyDescent="0.25">
      <c r="M358" s="47">
        <f t="shared" si="7"/>
        <v>0</v>
      </c>
    </row>
    <row r="359" spans="13:13" x14ac:dyDescent="0.25">
      <c r="M359" s="47">
        <f t="shared" si="7"/>
        <v>0</v>
      </c>
    </row>
    <row r="360" spans="13:13" x14ac:dyDescent="0.25">
      <c r="M360" s="47">
        <f t="shared" si="7"/>
        <v>0</v>
      </c>
    </row>
    <row r="361" spans="13:13" x14ac:dyDescent="0.25">
      <c r="M361" s="47">
        <f t="shared" si="7"/>
        <v>0</v>
      </c>
    </row>
    <row r="362" spans="13:13" x14ac:dyDescent="0.25">
      <c r="M362" s="47">
        <f t="shared" si="7"/>
        <v>0</v>
      </c>
    </row>
    <row r="363" spans="13:13" x14ac:dyDescent="0.25">
      <c r="M363" s="47">
        <f t="shared" si="7"/>
        <v>0</v>
      </c>
    </row>
    <row r="364" spans="13:13" x14ac:dyDescent="0.25">
      <c r="M364" s="47">
        <f t="shared" si="7"/>
        <v>0</v>
      </c>
    </row>
    <row r="365" spans="13:13" x14ac:dyDescent="0.25">
      <c r="M365" s="47">
        <f t="shared" si="7"/>
        <v>0</v>
      </c>
    </row>
    <row r="366" spans="13:13" x14ac:dyDescent="0.25">
      <c r="M366" s="47">
        <f t="shared" si="7"/>
        <v>0</v>
      </c>
    </row>
    <row r="367" spans="13:13" x14ac:dyDescent="0.25">
      <c r="M367" s="47">
        <f t="shared" si="7"/>
        <v>0</v>
      </c>
    </row>
    <row r="368" spans="13:13" x14ac:dyDescent="0.25">
      <c r="M368" s="47">
        <f t="shared" si="7"/>
        <v>0</v>
      </c>
    </row>
    <row r="369" spans="13:13" x14ac:dyDescent="0.25">
      <c r="M369" s="47">
        <f t="shared" si="7"/>
        <v>0</v>
      </c>
    </row>
    <row r="370" spans="13:13" x14ac:dyDescent="0.25">
      <c r="M370" s="47">
        <f t="shared" si="7"/>
        <v>0</v>
      </c>
    </row>
    <row r="371" spans="13:13" x14ac:dyDescent="0.25">
      <c r="M371" s="47">
        <f t="shared" si="7"/>
        <v>0</v>
      </c>
    </row>
    <row r="372" spans="13:13" x14ac:dyDescent="0.25">
      <c r="M372" s="47">
        <f t="shared" si="7"/>
        <v>0</v>
      </c>
    </row>
    <row r="373" spans="13:13" x14ac:dyDescent="0.25">
      <c r="M373" s="47">
        <f t="shared" si="7"/>
        <v>0</v>
      </c>
    </row>
    <row r="374" spans="13:13" x14ac:dyDescent="0.25">
      <c r="M374" s="47">
        <f t="shared" si="7"/>
        <v>0</v>
      </c>
    </row>
    <row r="375" spans="13:13" x14ac:dyDescent="0.25">
      <c r="M375" s="47">
        <f t="shared" si="7"/>
        <v>0</v>
      </c>
    </row>
    <row r="376" spans="13:13" x14ac:dyDescent="0.25">
      <c r="M376" s="47">
        <f t="shared" si="7"/>
        <v>0</v>
      </c>
    </row>
    <row r="377" spans="13:13" x14ac:dyDescent="0.25">
      <c r="M377" s="47">
        <f t="shared" si="7"/>
        <v>0</v>
      </c>
    </row>
    <row r="378" spans="13:13" x14ac:dyDescent="0.25">
      <c r="M378" s="47">
        <f t="shared" si="7"/>
        <v>0</v>
      </c>
    </row>
    <row r="379" spans="13:13" x14ac:dyDescent="0.25">
      <c r="M379" s="47">
        <f t="shared" si="7"/>
        <v>0</v>
      </c>
    </row>
    <row r="380" spans="13:13" x14ac:dyDescent="0.25">
      <c r="M380" s="47">
        <f t="shared" si="7"/>
        <v>0</v>
      </c>
    </row>
    <row r="381" spans="13:13" x14ac:dyDescent="0.25">
      <c r="M381" s="47">
        <f t="shared" si="7"/>
        <v>0</v>
      </c>
    </row>
    <row r="382" spans="13:13" x14ac:dyDescent="0.25">
      <c r="M382" s="47">
        <f t="shared" si="7"/>
        <v>0</v>
      </c>
    </row>
    <row r="383" spans="13:13" x14ac:dyDescent="0.25">
      <c r="M383" s="47">
        <f t="shared" si="7"/>
        <v>0</v>
      </c>
    </row>
    <row r="384" spans="13:13" x14ac:dyDescent="0.25">
      <c r="M384" s="47">
        <f t="shared" si="7"/>
        <v>0</v>
      </c>
    </row>
    <row r="385" spans="13:13" x14ac:dyDescent="0.25">
      <c r="M385" s="47">
        <f t="shared" si="7"/>
        <v>0</v>
      </c>
    </row>
    <row r="386" spans="13:13" x14ac:dyDescent="0.25">
      <c r="M386" s="47">
        <f t="shared" si="7"/>
        <v>0</v>
      </c>
    </row>
    <row r="387" spans="13:13" x14ac:dyDescent="0.25">
      <c r="M387" s="47">
        <f t="shared" ref="M387:M450" si="8">D387-C387</f>
        <v>0</v>
      </c>
    </row>
    <row r="388" spans="13:13" x14ac:dyDescent="0.25">
      <c r="M388" s="47">
        <f t="shared" si="8"/>
        <v>0</v>
      </c>
    </row>
    <row r="389" spans="13:13" x14ac:dyDescent="0.25">
      <c r="M389" s="47">
        <f t="shared" si="8"/>
        <v>0</v>
      </c>
    </row>
    <row r="390" spans="13:13" x14ac:dyDescent="0.25">
      <c r="M390" s="47">
        <f t="shared" si="8"/>
        <v>0</v>
      </c>
    </row>
    <row r="391" spans="13:13" x14ac:dyDescent="0.25">
      <c r="M391" s="47">
        <f t="shared" si="8"/>
        <v>0</v>
      </c>
    </row>
    <row r="392" spans="13:13" x14ac:dyDescent="0.25">
      <c r="M392" s="47">
        <f t="shared" si="8"/>
        <v>0</v>
      </c>
    </row>
    <row r="393" spans="13:13" x14ac:dyDescent="0.25">
      <c r="M393" s="47">
        <f t="shared" si="8"/>
        <v>0</v>
      </c>
    </row>
    <row r="394" spans="13:13" x14ac:dyDescent="0.25">
      <c r="M394" s="47">
        <f t="shared" si="8"/>
        <v>0</v>
      </c>
    </row>
    <row r="395" spans="13:13" x14ac:dyDescent="0.25">
      <c r="M395" s="47">
        <f t="shared" si="8"/>
        <v>0</v>
      </c>
    </row>
    <row r="396" spans="13:13" x14ac:dyDescent="0.25">
      <c r="M396" s="47">
        <f t="shared" si="8"/>
        <v>0</v>
      </c>
    </row>
    <row r="397" spans="13:13" x14ac:dyDescent="0.25">
      <c r="M397" s="47">
        <f t="shared" si="8"/>
        <v>0</v>
      </c>
    </row>
    <row r="398" spans="13:13" x14ac:dyDescent="0.25">
      <c r="M398" s="47">
        <f t="shared" si="8"/>
        <v>0</v>
      </c>
    </row>
    <row r="399" spans="13:13" x14ac:dyDescent="0.25">
      <c r="M399" s="47">
        <f t="shared" si="8"/>
        <v>0</v>
      </c>
    </row>
    <row r="400" spans="13:13" x14ac:dyDescent="0.25">
      <c r="M400" s="47">
        <f t="shared" si="8"/>
        <v>0</v>
      </c>
    </row>
    <row r="401" spans="13:13" x14ac:dyDescent="0.25">
      <c r="M401" s="47">
        <f t="shared" si="8"/>
        <v>0</v>
      </c>
    </row>
    <row r="402" spans="13:13" x14ac:dyDescent="0.25">
      <c r="M402" s="47">
        <f t="shared" si="8"/>
        <v>0</v>
      </c>
    </row>
    <row r="403" spans="13:13" x14ac:dyDescent="0.25">
      <c r="M403" s="47">
        <f t="shared" si="8"/>
        <v>0</v>
      </c>
    </row>
    <row r="404" spans="13:13" x14ac:dyDescent="0.25">
      <c r="M404" s="47">
        <f t="shared" si="8"/>
        <v>0</v>
      </c>
    </row>
    <row r="405" spans="13:13" x14ac:dyDescent="0.25">
      <c r="M405" s="47">
        <f t="shared" si="8"/>
        <v>0</v>
      </c>
    </row>
    <row r="406" spans="13:13" x14ac:dyDescent="0.25">
      <c r="M406" s="47">
        <f t="shared" si="8"/>
        <v>0</v>
      </c>
    </row>
    <row r="407" spans="13:13" x14ac:dyDescent="0.25">
      <c r="M407" s="47">
        <f t="shared" si="8"/>
        <v>0</v>
      </c>
    </row>
    <row r="408" spans="13:13" x14ac:dyDescent="0.25">
      <c r="M408" s="47">
        <f t="shared" si="8"/>
        <v>0</v>
      </c>
    </row>
    <row r="409" spans="13:13" x14ac:dyDescent="0.25">
      <c r="M409" s="47">
        <f t="shared" si="8"/>
        <v>0</v>
      </c>
    </row>
    <row r="410" spans="13:13" x14ac:dyDescent="0.25">
      <c r="M410" s="47">
        <f t="shared" si="8"/>
        <v>0</v>
      </c>
    </row>
    <row r="411" spans="13:13" x14ac:dyDescent="0.25">
      <c r="M411" s="47">
        <f t="shared" si="8"/>
        <v>0</v>
      </c>
    </row>
    <row r="412" spans="13:13" x14ac:dyDescent="0.25">
      <c r="M412" s="47">
        <f t="shared" si="8"/>
        <v>0</v>
      </c>
    </row>
    <row r="413" spans="13:13" x14ac:dyDescent="0.25">
      <c r="M413" s="47">
        <f t="shared" si="8"/>
        <v>0</v>
      </c>
    </row>
    <row r="414" spans="13:13" x14ac:dyDescent="0.25">
      <c r="M414" s="47">
        <f t="shared" si="8"/>
        <v>0</v>
      </c>
    </row>
    <row r="415" spans="13:13" x14ac:dyDescent="0.25">
      <c r="M415" s="47">
        <f t="shared" si="8"/>
        <v>0</v>
      </c>
    </row>
    <row r="416" spans="13:13" x14ac:dyDescent="0.25">
      <c r="M416" s="47">
        <f t="shared" si="8"/>
        <v>0</v>
      </c>
    </row>
    <row r="417" spans="13:13" x14ac:dyDescent="0.25">
      <c r="M417" s="47">
        <f t="shared" si="8"/>
        <v>0</v>
      </c>
    </row>
    <row r="418" spans="13:13" x14ac:dyDescent="0.25">
      <c r="M418" s="47">
        <f t="shared" si="8"/>
        <v>0</v>
      </c>
    </row>
    <row r="419" spans="13:13" x14ac:dyDescent="0.25">
      <c r="M419" s="47">
        <f t="shared" si="8"/>
        <v>0</v>
      </c>
    </row>
    <row r="420" spans="13:13" x14ac:dyDescent="0.25">
      <c r="M420" s="47">
        <f t="shared" si="8"/>
        <v>0</v>
      </c>
    </row>
    <row r="421" spans="13:13" x14ac:dyDescent="0.25">
      <c r="M421" s="47">
        <f t="shared" si="8"/>
        <v>0</v>
      </c>
    </row>
    <row r="422" spans="13:13" x14ac:dyDescent="0.25">
      <c r="M422" s="47">
        <f t="shared" si="8"/>
        <v>0</v>
      </c>
    </row>
    <row r="423" spans="13:13" x14ac:dyDescent="0.25">
      <c r="M423" s="47">
        <f t="shared" si="8"/>
        <v>0</v>
      </c>
    </row>
    <row r="424" spans="13:13" x14ac:dyDescent="0.25">
      <c r="M424" s="47">
        <f t="shared" si="8"/>
        <v>0</v>
      </c>
    </row>
    <row r="425" spans="13:13" x14ac:dyDescent="0.25">
      <c r="M425" s="47">
        <f t="shared" si="8"/>
        <v>0</v>
      </c>
    </row>
    <row r="426" spans="13:13" x14ac:dyDescent="0.25">
      <c r="M426" s="47">
        <f t="shared" si="8"/>
        <v>0</v>
      </c>
    </row>
    <row r="427" spans="13:13" x14ac:dyDescent="0.25">
      <c r="M427" s="47">
        <f t="shared" si="8"/>
        <v>0</v>
      </c>
    </row>
    <row r="428" spans="13:13" x14ac:dyDescent="0.25">
      <c r="M428" s="47">
        <f t="shared" si="8"/>
        <v>0</v>
      </c>
    </row>
    <row r="429" spans="13:13" x14ac:dyDescent="0.25">
      <c r="M429" s="47">
        <f t="shared" si="8"/>
        <v>0</v>
      </c>
    </row>
    <row r="430" spans="13:13" x14ac:dyDescent="0.25">
      <c r="M430" s="47">
        <f t="shared" si="8"/>
        <v>0</v>
      </c>
    </row>
    <row r="431" spans="13:13" x14ac:dyDescent="0.25">
      <c r="M431" s="47">
        <f t="shared" si="8"/>
        <v>0</v>
      </c>
    </row>
    <row r="432" spans="13:13" x14ac:dyDescent="0.25">
      <c r="M432" s="47">
        <f t="shared" si="8"/>
        <v>0</v>
      </c>
    </row>
    <row r="433" spans="13:13" x14ac:dyDescent="0.25">
      <c r="M433" s="47">
        <f t="shared" si="8"/>
        <v>0</v>
      </c>
    </row>
    <row r="434" spans="13:13" x14ac:dyDescent="0.25">
      <c r="M434" s="47">
        <f t="shared" si="8"/>
        <v>0</v>
      </c>
    </row>
    <row r="435" spans="13:13" x14ac:dyDescent="0.25">
      <c r="M435" s="47">
        <f t="shared" si="8"/>
        <v>0</v>
      </c>
    </row>
    <row r="436" spans="13:13" x14ac:dyDescent="0.25">
      <c r="M436" s="47">
        <f t="shared" si="8"/>
        <v>0</v>
      </c>
    </row>
    <row r="437" spans="13:13" x14ac:dyDescent="0.25">
      <c r="M437" s="47">
        <f t="shared" si="8"/>
        <v>0</v>
      </c>
    </row>
    <row r="438" spans="13:13" x14ac:dyDescent="0.25">
      <c r="M438" s="47">
        <f t="shared" si="8"/>
        <v>0</v>
      </c>
    </row>
    <row r="439" spans="13:13" x14ac:dyDescent="0.25">
      <c r="M439" s="47">
        <f t="shared" si="8"/>
        <v>0</v>
      </c>
    </row>
    <row r="440" spans="13:13" x14ac:dyDescent="0.25">
      <c r="M440" s="47">
        <f t="shared" si="8"/>
        <v>0</v>
      </c>
    </row>
    <row r="441" spans="13:13" x14ac:dyDescent="0.25">
      <c r="M441" s="47">
        <f t="shared" si="8"/>
        <v>0</v>
      </c>
    </row>
    <row r="442" spans="13:13" x14ac:dyDescent="0.25">
      <c r="M442" s="47">
        <f t="shared" si="8"/>
        <v>0</v>
      </c>
    </row>
    <row r="443" spans="13:13" x14ac:dyDescent="0.25">
      <c r="M443" s="47">
        <f t="shared" si="8"/>
        <v>0</v>
      </c>
    </row>
    <row r="444" spans="13:13" x14ac:dyDescent="0.25">
      <c r="M444" s="47">
        <f t="shared" si="8"/>
        <v>0</v>
      </c>
    </row>
    <row r="445" spans="13:13" x14ac:dyDescent="0.25">
      <c r="M445" s="47">
        <f t="shared" si="8"/>
        <v>0</v>
      </c>
    </row>
    <row r="446" spans="13:13" x14ac:dyDescent="0.25">
      <c r="M446" s="47">
        <f t="shared" si="8"/>
        <v>0</v>
      </c>
    </row>
    <row r="447" spans="13:13" x14ac:dyDescent="0.25">
      <c r="M447" s="47">
        <f t="shared" si="8"/>
        <v>0</v>
      </c>
    </row>
    <row r="448" spans="13:13" x14ac:dyDescent="0.25">
      <c r="M448" s="47">
        <f t="shared" si="8"/>
        <v>0</v>
      </c>
    </row>
    <row r="449" spans="13:13" x14ac:dyDescent="0.25">
      <c r="M449" s="47">
        <f t="shared" si="8"/>
        <v>0</v>
      </c>
    </row>
    <row r="450" spans="13:13" x14ac:dyDescent="0.25">
      <c r="M450" s="47">
        <f t="shared" si="8"/>
        <v>0</v>
      </c>
    </row>
    <row r="451" spans="13:13" x14ac:dyDescent="0.25">
      <c r="M451" s="47">
        <f t="shared" ref="M451:M500" si="9">D451-C451</f>
        <v>0</v>
      </c>
    </row>
    <row r="452" spans="13:13" x14ac:dyDescent="0.25">
      <c r="M452" s="47">
        <f t="shared" si="9"/>
        <v>0</v>
      </c>
    </row>
    <row r="453" spans="13:13" x14ac:dyDescent="0.25">
      <c r="M453" s="47">
        <f t="shared" si="9"/>
        <v>0</v>
      </c>
    </row>
    <row r="454" spans="13:13" x14ac:dyDescent="0.25">
      <c r="M454" s="47">
        <f t="shared" si="9"/>
        <v>0</v>
      </c>
    </row>
    <row r="455" spans="13:13" x14ac:dyDescent="0.25">
      <c r="M455" s="47">
        <f t="shared" si="9"/>
        <v>0</v>
      </c>
    </row>
    <row r="456" spans="13:13" x14ac:dyDescent="0.25">
      <c r="M456" s="47">
        <f t="shared" si="9"/>
        <v>0</v>
      </c>
    </row>
    <row r="457" spans="13:13" x14ac:dyDescent="0.25">
      <c r="M457" s="47">
        <f t="shared" si="9"/>
        <v>0</v>
      </c>
    </row>
    <row r="458" spans="13:13" x14ac:dyDescent="0.25">
      <c r="M458" s="47">
        <f t="shared" si="9"/>
        <v>0</v>
      </c>
    </row>
    <row r="459" spans="13:13" x14ac:dyDescent="0.25">
      <c r="M459" s="47">
        <f t="shared" si="9"/>
        <v>0</v>
      </c>
    </row>
    <row r="460" spans="13:13" x14ac:dyDescent="0.25">
      <c r="M460" s="47">
        <f t="shared" si="9"/>
        <v>0</v>
      </c>
    </row>
    <row r="461" spans="13:13" x14ac:dyDescent="0.25">
      <c r="M461" s="47">
        <f t="shared" si="9"/>
        <v>0</v>
      </c>
    </row>
    <row r="462" spans="13:13" x14ac:dyDescent="0.25">
      <c r="M462" s="47">
        <f t="shared" si="9"/>
        <v>0</v>
      </c>
    </row>
    <row r="463" spans="13:13" x14ac:dyDescent="0.25">
      <c r="M463" s="47">
        <f t="shared" si="9"/>
        <v>0</v>
      </c>
    </row>
    <row r="464" spans="13:13" x14ac:dyDescent="0.25">
      <c r="M464" s="47">
        <f t="shared" si="9"/>
        <v>0</v>
      </c>
    </row>
    <row r="465" spans="13:13" x14ac:dyDescent="0.25">
      <c r="M465" s="47">
        <f t="shared" si="9"/>
        <v>0</v>
      </c>
    </row>
    <row r="466" spans="13:13" x14ac:dyDescent="0.25">
      <c r="M466" s="47">
        <f t="shared" si="9"/>
        <v>0</v>
      </c>
    </row>
    <row r="467" spans="13:13" x14ac:dyDescent="0.25">
      <c r="M467" s="47">
        <f t="shared" si="9"/>
        <v>0</v>
      </c>
    </row>
    <row r="468" spans="13:13" x14ac:dyDescent="0.25">
      <c r="M468" s="47">
        <f t="shared" si="9"/>
        <v>0</v>
      </c>
    </row>
    <row r="469" spans="13:13" x14ac:dyDescent="0.25">
      <c r="M469" s="47">
        <f t="shared" si="9"/>
        <v>0</v>
      </c>
    </row>
    <row r="470" spans="13:13" x14ac:dyDescent="0.25">
      <c r="M470" s="47">
        <f t="shared" si="9"/>
        <v>0</v>
      </c>
    </row>
    <row r="471" spans="13:13" x14ac:dyDescent="0.25">
      <c r="M471" s="47">
        <f t="shared" si="9"/>
        <v>0</v>
      </c>
    </row>
    <row r="472" spans="13:13" x14ac:dyDescent="0.25">
      <c r="M472" s="47">
        <f t="shared" si="9"/>
        <v>0</v>
      </c>
    </row>
    <row r="473" spans="13:13" x14ac:dyDescent="0.25">
      <c r="M473" s="47">
        <f t="shared" si="9"/>
        <v>0</v>
      </c>
    </row>
    <row r="474" spans="13:13" x14ac:dyDescent="0.25">
      <c r="M474" s="47">
        <f t="shared" si="9"/>
        <v>0</v>
      </c>
    </row>
    <row r="475" spans="13:13" x14ac:dyDescent="0.25">
      <c r="M475" s="47">
        <f t="shared" si="9"/>
        <v>0</v>
      </c>
    </row>
    <row r="476" spans="13:13" x14ac:dyDescent="0.25">
      <c r="M476" s="47">
        <f t="shared" si="9"/>
        <v>0</v>
      </c>
    </row>
    <row r="477" spans="13:13" x14ac:dyDescent="0.25">
      <c r="M477" s="47">
        <f t="shared" si="9"/>
        <v>0</v>
      </c>
    </row>
    <row r="478" spans="13:13" x14ac:dyDescent="0.25">
      <c r="M478" s="47">
        <f t="shared" si="9"/>
        <v>0</v>
      </c>
    </row>
    <row r="479" spans="13:13" x14ac:dyDescent="0.25">
      <c r="M479" s="47">
        <f t="shared" si="9"/>
        <v>0</v>
      </c>
    </row>
    <row r="480" spans="13:13" x14ac:dyDescent="0.25">
      <c r="M480" s="47">
        <f t="shared" si="9"/>
        <v>0</v>
      </c>
    </row>
    <row r="481" spans="13:13" x14ac:dyDescent="0.25">
      <c r="M481" s="47">
        <f t="shared" si="9"/>
        <v>0</v>
      </c>
    </row>
    <row r="482" spans="13:13" x14ac:dyDescent="0.25">
      <c r="M482" s="47">
        <f t="shared" si="9"/>
        <v>0</v>
      </c>
    </row>
    <row r="483" spans="13:13" x14ac:dyDescent="0.25">
      <c r="M483" s="47">
        <f t="shared" si="9"/>
        <v>0</v>
      </c>
    </row>
    <row r="484" spans="13:13" x14ac:dyDescent="0.25">
      <c r="M484" s="47">
        <f t="shared" si="9"/>
        <v>0</v>
      </c>
    </row>
    <row r="485" spans="13:13" x14ac:dyDescent="0.25">
      <c r="M485" s="47">
        <f t="shared" si="9"/>
        <v>0</v>
      </c>
    </row>
    <row r="486" spans="13:13" x14ac:dyDescent="0.25">
      <c r="M486" s="47">
        <f t="shared" si="9"/>
        <v>0</v>
      </c>
    </row>
    <row r="487" spans="13:13" x14ac:dyDescent="0.25">
      <c r="M487" s="47">
        <f t="shared" si="9"/>
        <v>0</v>
      </c>
    </row>
    <row r="488" spans="13:13" x14ac:dyDescent="0.25">
      <c r="M488" s="47">
        <f t="shared" si="9"/>
        <v>0</v>
      </c>
    </row>
    <row r="489" spans="13:13" x14ac:dyDescent="0.25">
      <c r="M489" s="47">
        <f t="shared" si="9"/>
        <v>0</v>
      </c>
    </row>
    <row r="490" spans="13:13" x14ac:dyDescent="0.25">
      <c r="M490" s="47">
        <f t="shared" si="9"/>
        <v>0</v>
      </c>
    </row>
    <row r="491" spans="13:13" x14ac:dyDescent="0.25">
      <c r="M491" s="47">
        <f t="shared" si="9"/>
        <v>0</v>
      </c>
    </row>
    <row r="492" spans="13:13" x14ac:dyDescent="0.25">
      <c r="M492" s="47">
        <f t="shared" si="9"/>
        <v>0</v>
      </c>
    </row>
    <row r="493" spans="13:13" x14ac:dyDescent="0.25">
      <c r="M493" s="47">
        <f t="shared" si="9"/>
        <v>0</v>
      </c>
    </row>
    <row r="494" spans="13:13" x14ac:dyDescent="0.25">
      <c r="M494" s="47">
        <f t="shared" si="9"/>
        <v>0</v>
      </c>
    </row>
    <row r="495" spans="13:13" x14ac:dyDescent="0.25">
      <c r="M495" s="47">
        <f t="shared" si="9"/>
        <v>0</v>
      </c>
    </row>
    <row r="496" spans="13:13" x14ac:dyDescent="0.25">
      <c r="M496" s="47">
        <f t="shared" si="9"/>
        <v>0</v>
      </c>
    </row>
    <row r="497" spans="13:13" x14ac:dyDescent="0.25">
      <c r="M497" s="47">
        <f t="shared" si="9"/>
        <v>0</v>
      </c>
    </row>
    <row r="498" spans="13:13" x14ac:dyDescent="0.25">
      <c r="M498" s="47">
        <f t="shared" si="9"/>
        <v>0</v>
      </c>
    </row>
    <row r="499" spans="13:13" x14ac:dyDescent="0.25">
      <c r="M499" s="47">
        <f t="shared" si="9"/>
        <v>0</v>
      </c>
    </row>
    <row r="500" spans="13:13" x14ac:dyDescent="0.25">
      <c r="M500" s="47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R36" sqref="R36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352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352</v>
      </c>
      <c r="N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</row>
    <row r="2" spans="1:20" x14ac:dyDescent="0.25">
      <c r="A2" s="38" t="s">
        <v>228</v>
      </c>
      <c r="B2" s="18" t="s">
        <v>13</v>
      </c>
      <c r="C2" s="50">
        <v>0.23472222222222219</v>
      </c>
      <c r="D2" s="51">
        <v>0.28125</v>
      </c>
      <c r="E2" s="19">
        <v>84439927</v>
      </c>
      <c r="F2" s="19"/>
      <c r="G2" s="19" t="s">
        <v>229</v>
      </c>
      <c r="H2" s="20">
        <v>33320</v>
      </c>
      <c r="I2" s="21">
        <v>79480</v>
      </c>
      <c r="J2" s="20" t="s">
        <v>230</v>
      </c>
      <c r="K2" s="21">
        <v>11500812</v>
      </c>
      <c r="L2" s="22"/>
      <c r="M2" s="47">
        <f>D2-C2</f>
        <v>4.6527777777777807E-2</v>
      </c>
      <c r="N2">
        <f>HOUR(C2)</f>
        <v>5</v>
      </c>
      <c r="P2">
        <v>0</v>
      </c>
      <c r="Q2">
        <f>COUNTIF(N:N, "0")</f>
        <v>0</v>
      </c>
      <c r="R2">
        <f>AVERAGE($Q$2:$Q$25)</f>
        <v>2.9583333333333335</v>
      </c>
      <c r="S2" s="49">
        <v>0</v>
      </c>
      <c r="T2" s="48">
        <f>AVERAGEIF($S$2:$S$25, "&lt;&gt; 0")</f>
        <v>0.23522337175610986</v>
      </c>
    </row>
    <row r="3" spans="1:20" x14ac:dyDescent="0.25">
      <c r="A3" s="39"/>
      <c r="B3" s="32"/>
      <c r="C3" s="53">
        <v>0.24444444444444446</v>
      </c>
      <c r="D3" s="54">
        <v>1</v>
      </c>
      <c r="E3" s="33">
        <v>84439928</v>
      </c>
      <c r="F3" s="35"/>
      <c r="G3" s="33" t="s">
        <v>231</v>
      </c>
      <c r="H3" s="34">
        <v>33420</v>
      </c>
      <c r="I3" s="36"/>
      <c r="J3" s="34" t="s">
        <v>232</v>
      </c>
      <c r="K3" s="36">
        <v>11500853</v>
      </c>
      <c r="L3" s="37"/>
      <c r="M3" s="47">
        <f t="shared" ref="M3:M66" si="0">D3-C3</f>
        <v>0.75555555555555554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2.9583333333333335</v>
      </c>
      <c r="S3" s="49">
        <v>0</v>
      </c>
      <c r="T3" s="48">
        <f t="shared" ref="T3:T25" si="3">AVERAGEIF($S$2:$S$25, "&lt;&gt; 0")</f>
        <v>0.23522337175610986</v>
      </c>
    </row>
    <row r="4" spans="1:20" x14ac:dyDescent="0.25">
      <c r="A4" s="40"/>
      <c r="B4" s="10"/>
      <c r="C4" s="44">
        <v>0.29097222222222224</v>
      </c>
      <c r="D4" s="45">
        <v>0.3215277777777778</v>
      </c>
      <c r="E4" s="11">
        <v>84436893</v>
      </c>
      <c r="F4" s="19"/>
      <c r="G4" s="11">
        <v>2595774</v>
      </c>
      <c r="H4" s="12">
        <v>31180</v>
      </c>
      <c r="I4" s="13">
        <v>73920</v>
      </c>
      <c r="J4" s="12" t="s">
        <v>233</v>
      </c>
      <c r="K4" s="13">
        <v>11501116</v>
      </c>
      <c r="L4" s="23"/>
      <c r="M4" s="47">
        <f t="shared" si="0"/>
        <v>3.0555555555555558E-2</v>
      </c>
      <c r="N4">
        <f t="shared" si="1"/>
        <v>6</v>
      </c>
      <c r="P4">
        <v>2</v>
      </c>
      <c r="Q4">
        <f>COUNTIF(N:N, "2")</f>
        <v>0</v>
      </c>
      <c r="R4">
        <f t="shared" si="2"/>
        <v>2.9583333333333335</v>
      </c>
      <c r="S4" s="49">
        <v>0</v>
      </c>
      <c r="T4" s="48">
        <f t="shared" si="3"/>
        <v>0.23522337175610986</v>
      </c>
    </row>
    <row r="5" spans="1:20" x14ac:dyDescent="0.25">
      <c r="A5" s="41"/>
      <c r="B5" s="10"/>
      <c r="C5" s="44">
        <v>0.30208333333333331</v>
      </c>
      <c r="D5" s="45">
        <v>0.34930555555555554</v>
      </c>
      <c r="E5" s="11">
        <v>84439942</v>
      </c>
      <c r="F5" s="19"/>
      <c r="G5" s="11" t="s">
        <v>234</v>
      </c>
      <c r="H5" s="12">
        <v>30940</v>
      </c>
      <c r="I5" s="13">
        <v>76760</v>
      </c>
      <c r="J5" s="12" t="s">
        <v>159</v>
      </c>
      <c r="K5" s="13">
        <v>11501173</v>
      </c>
      <c r="L5" s="23"/>
      <c r="M5" s="47">
        <f t="shared" si="0"/>
        <v>4.7222222222222221E-2</v>
      </c>
      <c r="N5">
        <f t="shared" si="1"/>
        <v>7</v>
      </c>
      <c r="P5">
        <v>3</v>
      </c>
      <c r="Q5">
        <f>COUNTIF(N:N, "3")</f>
        <v>0</v>
      </c>
      <c r="R5">
        <f t="shared" si="2"/>
        <v>2.9583333333333335</v>
      </c>
      <c r="S5" s="49">
        <v>0</v>
      </c>
      <c r="T5" s="48">
        <f t="shared" si="3"/>
        <v>0.23522337175610986</v>
      </c>
    </row>
    <row r="6" spans="1:20" x14ac:dyDescent="0.25">
      <c r="A6" s="40"/>
      <c r="B6" s="10"/>
      <c r="C6" s="44">
        <v>0.30763888888888891</v>
      </c>
      <c r="D6" s="45">
        <v>0.3520833333333333</v>
      </c>
      <c r="E6" s="11">
        <v>84437295</v>
      </c>
      <c r="F6" s="19"/>
      <c r="G6" s="11" t="s">
        <v>235</v>
      </c>
      <c r="H6" s="12">
        <v>32480</v>
      </c>
      <c r="I6" s="13">
        <v>33400</v>
      </c>
      <c r="J6" s="12" t="s">
        <v>120</v>
      </c>
      <c r="K6" s="13">
        <v>11501201</v>
      </c>
      <c r="L6" s="23"/>
      <c r="M6" s="47">
        <f t="shared" si="0"/>
        <v>4.4444444444444398E-2</v>
      </c>
      <c r="N6">
        <f t="shared" si="1"/>
        <v>7</v>
      </c>
      <c r="P6">
        <v>4</v>
      </c>
      <c r="Q6">
        <f>COUNTIF(N:N, "4")</f>
        <v>0</v>
      </c>
      <c r="R6">
        <f t="shared" si="2"/>
        <v>2.9583333333333335</v>
      </c>
      <c r="S6" s="49">
        <v>0</v>
      </c>
      <c r="T6" s="48">
        <f t="shared" si="3"/>
        <v>0.23522337175610986</v>
      </c>
    </row>
    <row r="7" spans="1:20" x14ac:dyDescent="0.25">
      <c r="A7" s="41"/>
      <c r="B7" s="10"/>
      <c r="C7" s="44">
        <v>0.3125</v>
      </c>
      <c r="D7" s="45">
        <v>0.34722222222222227</v>
      </c>
      <c r="E7" s="11" t="s">
        <v>118</v>
      </c>
      <c r="F7" s="19"/>
      <c r="G7" s="24" t="s">
        <v>236</v>
      </c>
      <c r="H7" s="12">
        <v>76140</v>
      </c>
      <c r="I7" s="13">
        <v>33760</v>
      </c>
      <c r="J7" s="12" t="s">
        <v>237</v>
      </c>
      <c r="K7" s="13">
        <v>11501239</v>
      </c>
      <c r="L7" s="23"/>
      <c r="M7" s="47">
        <f t="shared" si="0"/>
        <v>3.4722222222222265E-2</v>
      </c>
      <c r="N7">
        <f t="shared" si="1"/>
        <v>7</v>
      </c>
      <c r="P7">
        <v>5</v>
      </c>
      <c r="Q7">
        <f>COUNTIF(N:N, "5")</f>
        <v>2</v>
      </c>
      <c r="R7">
        <f t="shared" si="2"/>
        <v>2.9583333333333335</v>
      </c>
      <c r="S7" s="49">
        <f t="shared" ref="S3:S25" si="4">AVERAGEIF(N:N,P7,M:M)</f>
        <v>0.40104166666666669</v>
      </c>
      <c r="T7" s="48">
        <f t="shared" si="3"/>
        <v>0.23522337175610986</v>
      </c>
    </row>
    <row r="8" spans="1:20" x14ac:dyDescent="0.25">
      <c r="A8" s="41"/>
      <c r="B8" s="10"/>
      <c r="C8" s="44">
        <v>0.33194444444444443</v>
      </c>
      <c r="D8" s="45">
        <v>0.35486111111111113</v>
      </c>
      <c r="E8" s="11">
        <v>84439412</v>
      </c>
      <c r="F8" s="19"/>
      <c r="G8" s="11" t="s">
        <v>238</v>
      </c>
      <c r="H8" s="12">
        <v>33140</v>
      </c>
      <c r="I8" s="13">
        <v>77740</v>
      </c>
      <c r="J8" s="12" t="s">
        <v>120</v>
      </c>
      <c r="K8" s="13">
        <v>11501388</v>
      </c>
      <c r="L8" s="23"/>
      <c r="M8" s="47">
        <f t="shared" si="0"/>
        <v>2.2916666666666696E-2</v>
      </c>
      <c r="N8">
        <f t="shared" si="1"/>
        <v>7</v>
      </c>
      <c r="P8">
        <v>6</v>
      </c>
      <c r="Q8">
        <f>COUNTIF(N:N, "6")</f>
        <v>1</v>
      </c>
      <c r="R8">
        <f t="shared" si="2"/>
        <v>2.9583333333333335</v>
      </c>
      <c r="S8" s="49">
        <f t="shared" si="4"/>
        <v>3.0555555555555558E-2</v>
      </c>
      <c r="T8" s="48">
        <f t="shared" si="3"/>
        <v>0.23522337175610986</v>
      </c>
    </row>
    <row r="9" spans="1:20" x14ac:dyDescent="0.25">
      <c r="A9" s="41"/>
      <c r="B9" s="10"/>
      <c r="C9" s="44">
        <v>0.34166666666666662</v>
      </c>
      <c r="D9" s="45">
        <v>0.36249999999999999</v>
      </c>
      <c r="E9" s="11" t="s">
        <v>118</v>
      </c>
      <c r="F9" s="19"/>
      <c r="G9" s="24" t="s">
        <v>239</v>
      </c>
      <c r="H9" s="12">
        <v>71560</v>
      </c>
      <c r="I9" s="13">
        <v>33280</v>
      </c>
      <c r="J9" s="12" t="s">
        <v>240</v>
      </c>
      <c r="K9" s="13">
        <v>11501434</v>
      </c>
      <c r="L9" s="23"/>
      <c r="M9" s="47">
        <f t="shared" si="0"/>
        <v>2.083333333333337E-2</v>
      </c>
      <c r="N9">
        <f t="shared" si="1"/>
        <v>8</v>
      </c>
      <c r="P9">
        <v>7</v>
      </c>
      <c r="Q9">
        <f>COUNTIF(N:N, "7")</f>
        <v>4</v>
      </c>
      <c r="R9">
        <f t="shared" si="2"/>
        <v>2.9583333333333335</v>
      </c>
      <c r="S9" s="49">
        <f t="shared" si="4"/>
        <v>3.7326388888888895E-2</v>
      </c>
      <c r="T9" s="48">
        <f t="shared" si="3"/>
        <v>0.23522337175610986</v>
      </c>
    </row>
    <row r="10" spans="1:20" x14ac:dyDescent="0.25">
      <c r="A10" s="41"/>
      <c r="B10" s="10"/>
      <c r="C10" s="44">
        <v>0.3576388888888889</v>
      </c>
      <c r="D10" s="45">
        <v>0.42638888888888887</v>
      </c>
      <c r="E10" s="11">
        <v>84433813</v>
      </c>
      <c r="F10" s="19"/>
      <c r="G10" s="11">
        <v>685104</v>
      </c>
      <c r="H10" s="12">
        <v>31720</v>
      </c>
      <c r="I10" s="13">
        <v>73760</v>
      </c>
      <c r="J10" s="12" t="s">
        <v>25</v>
      </c>
      <c r="K10" s="13">
        <v>11501530</v>
      </c>
      <c r="L10" s="23"/>
      <c r="M10" s="47">
        <f t="shared" si="0"/>
        <v>6.8749999999999978E-2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2.9583333333333335</v>
      </c>
      <c r="S10" s="49">
        <f t="shared" si="4"/>
        <v>3.7500000000000012E-2</v>
      </c>
      <c r="T10" s="48">
        <f t="shared" si="3"/>
        <v>0.23522337175610986</v>
      </c>
    </row>
    <row r="11" spans="1:20" x14ac:dyDescent="0.25">
      <c r="A11" s="41"/>
      <c r="B11" s="10"/>
      <c r="C11" s="44">
        <v>0.36249999999999999</v>
      </c>
      <c r="D11" s="45">
        <v>0.38541666666666669</v>
      </c>
      <c r="E11" s="11">
        <v>84439849</v>
      </c>
      <c r="F11" s="19"/>
      <c r="G11" s="11" t="s">
        <v>241</v>
      </c>
      <c r="H11" s="12">
        <v>27780</v>
      </c>
      <c r="I11" s="13">
        <v>75120</v>
      </c>
      <c r="J11" s="12" t="s">
        <v>223</v>
      </c>
      <c r="K11" s="13">
        <v>11501553</v>
      </c>
      <c r="L11" s="23"/>
      <c r="M11" s="47">
        <f t="shared" si="0"/>
        <v>2.2916666666666696E-2</v>
      </c>
      <c r="N11">
        <f t="shared" si="1"/>
        <v>8</v>
      </c>
      <c r="P11">
        <v>9</v>
      </c>
      <c r="Q11">
        <f>COUNTIF(N:N, "9")</f>
        <v>7</v>
      </c>
      <c r="R11">
        <f t="shared" si="2"/>
        <v>2.9583333333333335</v>
      </c>
      <c r="S11" s="49">
        <f t="shared" si="4"/>
        <v>0.14791666666666667</v>
      </c>
      <c r="T11" s="48">
        <f t="shared" si="3"/>
        <v>0.23522337175610986</v>
      </c>
    </row>
    <row r="12" spans="1:20" x14ac:dyDescent="0.25">
      <c r="A12" s="41"/>
      <c r="B12" s="10"/>
      <c r="C12" s="44">
        <v>0.37916666666666665</v>
      </c>
      <c r="D12" s="45">
        <v>0.40763888888888888</v>
      </c>
      <c r="E12" s="11">
        <v>84439929</v>
      </c>
      <c r="F12" s="19"/>
      <c r="G12" s="11" t="s">
        <v>242</v>
      </c>
      <c r="H12" s="12">
        <v>32780</v>
      </c>
      <c r="I12" s="13">
        <v>78800</v>
      </c>
      <c r="J12" s="12" t="s">
        <v>25</v>
      </c>
      <c r="K12" s="13">
        <v>11501631</v>
      </c>
      <c r="L12" s="23"/>
      <c r="M12" s="47">
        <f t="shared" si="0"/>
        <v>2.8472222222222232E-2</v>
      </c>
      <c r="N12">
        <f t="shared" si="1"/>
        <v>9</v>
      </c>
      <c r="P12">
        <v>10</v>
      </c>
      <c r="Q12">
        <f>COUNTIF(N:N, "10")</f>
        <v>7</v>
      </c>
      <c r="R12">
        <f t="shared" si="2"/>
        <v>2.9583333333333335</v>
      </c>
      <c r="S12" s="49">
        <f t="shared" si="4"/>
        <v>3.8988095238095245E-2</v>
      </c>
      <c r="T12" s="48">
        <f t="shared" si="3"/>
        <v>0.23522337175610986</v>
      </c>
    </row>
    <row r="13" spans="1:20" x14ac:dyDescent="0.25">
      <c r="A13" s="41"/>
      <c r="B13" s="10"/>
      <c r="C13" s="44">
        <v>0.37986111111111115</v>
      </c>
      <c r="D13" s="46">
        <v>1.2333333333333334</v>
      </c>
      <c r="E13" s="11">
        <v>84433978</v>
      </c>
      <c r="F13" s="19"/>
      <c r="G13" s="11" t="s">
        <v>134</v>
      </c>
      <c r="H13" s="12">
        <v>30620</v>
      </c>
      <c r="I13" s="13">
        <v>79840</v>
      </c>
      <c r="J13" s="12" t="s">
        <v>243</v>
      </c>
      <c r="K13" s="13">
        <v>11501633</v>
      </c>
      <c r="L13" s="23"/>
      <c r="M13" s="47">
        <f t="shared" si="0"/>
        <v>0.85347222222222219</v>
      </c>
      <c r="N13">
        <f t="shared" si="1"/>
        <v>9</v>
      </c>
      <c r="P13">
        <v>11</v>
      </c>
      <c r="Q13">
        <f>COUNTIF(N:N, "11")</f>
        <v>7</v>
      </c>
      <c r="R13">
        <f t="shared" si="2"/>
        <v>2.9583333333333335</v>
      </c>
      <c r="S13" s="49">
        <f t="shared" si="4"/>
        <v>0.18531746031746033</v>
      </c>
      <c r="T13" s="48">
        <f t="shared" si="3"/>
        <v>0.23522337175610986</v>
      </c>
    </row>
    <row r="14" spans="1:20" x14ac:dyDescent="0.25">
      <c r="A14" s="41"/>
      <c r="B14" s="10"/>
      <c r="C14" s="44">
        <v>0.38819444444444445</v>
      </c>
      <c r="D14" s="45">
        <v>0.41388888888888892</v>
      </c>
      <c r="E14" s="11">
        <v>84439838</v>
      </c>
      <c r="F14" s="19"/>
      <c r="G14" s="11">
        <v>4017626</v>
      </c>
      <c r="H14" s="12">
        <v>34300</v>
      </c>
      <c r="I14" s="13">
        <v>77220</v>
      </c>
      <c r="J14" s="12" t="s">
        <v>223</v>
      </c>
      <c r="K14" s="13">
        <v>11501675</v>
      </c>
      <c r="L14" s="23"/>
      <c r="M14" s="47">
        <f t="shared" si="0"/>
        <v>2.5694444444444464E-2</v>
      </c>
      <c r="N14">
        <f t="shared" si="1"/>
        <v>9</v>
      </c>
      <c r="P14">
        <v>12</v>
      </c>
      <c r="Q14">
        <f>COUNTIF(N:N, "12")</f>
        <v>8</v>
      </c>
      <c r="R14">
        <f t="shared" si="2"/>
        <v>2.9583333333333335</v>
      </c>
      <c r="S14" s="49">
        <v>0</v>
      </c>
      <c r="T14" s="48">
        <f t="shared" si="3"/>
        <v>0.23522337175610986</v>
      </c>
    </row>
    <row r="15" spans="1:20" x14ac:dyDescent="0.25">
      <c r="A15" s="41"/>
      <c r="B15" s="10"/>
      <c r="C15" s="44">
        <v>0.39027777777777778</v>
      </c>
      <c r="D15" s="45">
        <v>0.42291666666666666</v>
      </c>
      <c r="E15" s="11">
        <v>84439930</v>
      </c>
      <c r="F15" s="19"/>
      <c r="G15" s="11">
        <v>3912087</v>
      </c>
      <c r="H15" s="12">
        <v>32740</v>
      </c>
      <c r="I15" s="13">
        <v>78780</v>
      </c>
      <c r="J15" s="12" t="s">
        <v>25</v>
      </c>
      <c r="K15" s="13">
        <v>11501701</v>
      </c>
      <c r="L15" s="23"/>
      <c r="M15" s="47">
        <f t="shared" si="0"/>
        <v>3.2638888888888884E-2</v>
      </c>
      <c r="N15">
        <f t="shared" si="1"/>
        <v>9</v>
      </c>
      <c r="P15">
        <v>13</v>
      </c>
      <c r="Q15">
        <f>COUNTIF(N:N, "13")</f>
        <v>9</v>
      </c>
      <c r="R15">
        <f t="shared" si="2"/>
        <v>2.9583333333333335</v>
      </c>
      <c r="S15" s="49">
        <f t="shared" si="4"/>
        <v>0.22561728395061731</v>
      </c>
      <c r="T15" s="48">
        <f t="shared" si="3"/>
        <v>0.23522337175610986</v>
      </c>
    </row>
    <row r="16" spans="1:20" x14ac:dyDescent="0.25">
      <c r="A16" s="41"/>
      <c r="B16" s="10"/>
      <c r="C16" s="44">
        <v>0.3979166666666667</v>
      </c>
      <c r="D16" s="45">
        <v>0.43055555555555558</v>
      </c>
      <c r="E16" s="11">
        <v>84433769</v>
      </c>
      <c r="F16" s="19"/>
      <c r="G16" s="11" t="s">
        <v>26</v>
      </c>
      <c r="H16" s="12">
        <v>27380</v>
      </c>
      <c r="I16" s="13">
        <v>76300</v>
      </c>
      <c r="J16" s="12" t="s">
        <v>25</v>
      </c>
      <c r="K16" s="13">
        <v>11501721</v>
      </c>
      <c r="L16" s="23"/>
      <c r="M16" s="47">
        <f t="shared" si="0"/>
        <v>3.2638888888888884E-2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2.9583333333333335</v>
      </c>
      <c r="S16" s="49">
        <f t="shared" si="4"/>
        <v>0.21232638888888891</v>
      </c>
      <c r="T16" s="48">
        <f t="shared" si="3"/>
        <v>0.23522337175610986</v>
      </c>
    </row>
    <row r="17" spans="1:20" x14ac:dyDescent="0.25">
      <c r="A17" s="41"/>
      <c r="B17" s="10"/>
      <c r="C17" s="44">
        <v>0.40138888888888885</v>
      </c>
      <c r="D17" s="45">
        <v>0.43541666666666662</v>
      </c>
      <c r="E17" s="11">
        <v>84439850</v>
      </c>
      <c r="F17" s="19"/>
      <c r="G17" s="11" t="s">
        <v>35</v>
      </c>
      <c r="H17" s="12">
        <v>27900</v>
      </c>
      <c r="I17" s="13">
        <v>75380</v>
      </c>
      <c r="J17" s="12" t="s">
        <v>25</v>
      </c>
      <c r="K17" s="13">
        <v>11501731</v>
      </c>
      <c r="L17" s="23"/>
      <c r="M17" s="47">
        <f t="shared" si="0"/>
        <v>3.4027777777777768E-2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2.9583333333333335</v>
      </c>
      <c r="S17" s="49">
        <f t="shared" si="4"/>
        <v>0.35466269841269848</v>
      </c>
      <c r="T17" s="48">
        <f t="shared" si="3"/>
        <v>0.23522337175610986</v>
      </c>
    </row>
    <row r="18" spans="1:20" x14ac:dyDescent="0.25">
      <c r="A18" s="41"/>
      <c r="B18" s="10"/>
      <c r="C18" s="44">
        <v>0.37986111111111115</v>
      </c>
      <c r="D18" s="45">
        <v>0.40833333333333338</v>
      </c>
      <c r="E18" s="11">
        <v>84440002</v>
      </c>
      <c r="F18" s="19"/>
      <c r="G18" s="11" t="s">
        <v>42</v>
      </c>
      <c r="H18" s="12">
        <v>27380</v>
      </c>
      <c r="I18" s="13">
        <v>74800</v>
      </c>
      <c r="J18" s="12" t="s">
        <v>25</v>
      </c>
      <c r="K18" s="13">
        <v>11501634</v>
      </c>
      <c r="L18" s="23"/>
      <c r="M18" s="47">
        <f t="shared" si="0"/>
        <v>2.8472222222222232E-2</v>
      </c>
      <c r="N18">
        <f t="shared" si="1"/>
        <v>9</v>
      </c>
      <c r="P18">
        <v>16</v>
      </c>
      <c r="Q18">
        <f>COUNTIF(N:N, "16")</f>
        <v>4</v>
      </c>
      <c r="R18">
        <f t="shared" si="2"/>
        <v>2.9583333333333335</v>
      </c>
      <c r="S18" s="49">
        <f t="shared" si="4"/>
        <v>0.37187499999999996</v>
      </c>
      <c r="T18" s="48">
        <f t="shared" si="3"/>
        <v>0.23522337175610986</v>
      </c>
    </row>
    <row r="19" spans="1:20" x14ac:dyDescent="0.25">
      <c r="A19" s="41"/>
      <c r="B19" s="10"/>
      <c r="C19" s="44">
        <v>0.42430555555555555</v>
      </c>
      <c r="D19" s="45">
        <v>0.44027777777777777</v>
      </c>
      <c r="E19" s="11" t="s">
        <v>244</v>
      </c>
      <c r="F19" s="19"/>
      <c r="G19" s="11" t="s">
        <v>245</v>
      </c>
      <c r="H19" s="12">
        <v>32780</v>
      </c>
      <c r="I19" s="13">
        <v>75440</v>
      </c>
      <c r="J19" s="12" t="s">
        <v>223</v>
      </c>
      <c r="K19" s="13">
        <v>11501852</v>
      </c>
      <c r="L19" s="23"/>
      <c r="M19" s="47">
        <f t="shared" si="0"/>
        <v>1.5972222222222221E-2</v>
      </c>
      <c r="N19">
        <f t="shared" si="1"/>
        <v>10</v>
      </c>
      <c r="P19">
        <v>17</v>
      </c>
      <c r="Q19">
        <f>COUNTIF(N:N, "17")</f>
        <v>1</v>
      </c>
      <c r="R19">
        <f t="shared" si="2"/>
        <v>2.9583333333333335</v>
      </c>
      <c r="S19" s="49">
        <f t="shared" si="4"/>
        <v>5.9027777777777901E-2</v>
      </c>
      <c r="T19" s="48">
        <f t="shared" si="3"/>
        <v>0.23522337175610986</v>
      </c>
    </row>
    <row r="20" spans="1:20" x14ac:dyDescent="0.25">
      <c r="A20" s="41"/>
      <c r="B20" s="10"/>
      <c r="C20" s="44">
        <v>0.43263888888888885</v>
      </c>
      <c r="D20" s="45">
        <v>0.47083333333333338</v>
      </c>
      <c r="E20" s="11">
        <v>84436901</v>
      </c>
      <c r="F20" s="19"/>
      <c r="G20" s="11">
        <v>667866</v>
      </c>
      <c r="H20" s="12">
        <v>34320</v>
      </c>
      <c r="I20" s="13">
        <v>78440</v>
      </c>
      <c r="J20" s="12" t="s">
        <v>68</v>
      </c>
      <c r="K20" s="13">
        <v>11501880</v>
      </c>
      <c r="L20" s="23"/>
      <c r="M20" s="47">
        <f t="shared" si="0"/>
        <v>3.8194444444444531E-2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2.9583333333333335</v>
      </c>
      <c r="S20" s="49">
        <f t="shared" si="4"/>
        <v>0.34097222222222229</v>
      </c>
      <c r="T20" s="48">
        <f t="shared" si="3"/>
        <v>0.23522337175610986</v>
      </c>
    </row>
    <row r="21" spans="1:20" x14ac:dyDescent="0.25">
      <c r="A21" s="41"/>
      <c r="B21" s="10"/>
      <c r="C21" s="44">
        <v>0.4381944444444445</v>
      </c>
      <c r="D21" s="45">
        <v>0.47500000000000003</v>
      </c>
      <c r="E21" s="11" t="s">
        <v>246</v>
      </c>
      <c r="F21" s="19"/>
      <c r="G21" s="11" t="s">
        <v>247</v>
      </c>
      <c r="H21" s="12">
        <v>31140</v>
      </c>
      <c r="I21" s="13">
        <v>75340</v>
      </c>
      <c r="J21" s="12" t="s">
        <v>248</v>
      </c>
      <c r="K21" s="13">
        <v>11501913</v>
      </c>
      <c r="L21" s="23"/>
      <c r="M21" s="47">
        <f t="shared" si="0"/>
        <v>3.6805555555555536E-2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2.9583333333333335</v>
      </c>
      <c r="S21" s="49">
        <v>0</v>
      </c>
      <c r="T21" s="48">
        <f t="shared" si="3"/>
        <v>0.23522337175610986</v>
      </c>
    </row>
    <row r="22" spans="1:20" x14ac:dyDescent="0.25">
      <c r="A22" s="41"/>
      <c r="B22" s="10"/>
      <c r="C22" s="44">
        <v>0.44236111111111115</v>
      </c>
      <c r="D22" s="45">
        <v>0.49374999999999997</v>
      </c>
      <c r="E22" s="11">
        <v>84439831</v>
      </c>
      <c r="F22" s="19"/>
      <c r="G22" s="11">
        <v>780294</v>
      </c>
      <c r="H22" s="12">
        <v>31020</v>
      </c>
      <c r="I22" s="13">
        <v>77880</v>
      </c>
      <c r="J22" s="12" t="s">
        <v>249</v>
      </c>
      <c r="K22" s="13">
        <v>11501918</v>
      </c>
      <c r="L22" s="23"/>
      <c r="M22" s="47">
        <f t="shared" si="0"/>
        <v>5.1388888888888817E-2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2.9583333333333335</v>
      </c>
      <c r="S22" s="49">
        <f t="shared" si="4"/>
        <v>0.85</v>
      </c>
      <c r="T22" s="48">
        <f t="shared" si="3"/>
        <v>0.23522337175610986</v>
      </c>
    </row>
    <row r="23" spans="1:20" x14ac:dyDescent="0.25">
      <c r="A23" s="41"/>
      <c r="B23" s="10"/>
      <c r="C23" s="44">
        <v>0.44722222222222219</v>
      </c>
      <c r="D23" s="45">
        <v>0.48333333333333334</v>
      </c>
      <c r="E23" s="11">
        <v>84439944</v>
      </c>
      <c r="F23" s="19"/>
      <c r="G23" s="11" t="s">
        <v>250</v>
      </c>
      <c r="H23" s="12">
        <v>29400</v>
      </c>
      <c r="I23" s="13">
        <v>75220</v>
      </c>
      <c r="J23" s="12" t="s">
        <v>251</v>
      </c>
      <c r="K23" s="13">
        <v>11501937</v>
      </c>
      <c r="L23" s="23"/>
      <c r="M23" s="47">
        <f t="shared" si="0"/>
        <v>3.6111111111111149E-2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2.9583333333333335</v>
      </c>
      <c r="S23" s="49">
        <v>0</v>
      </c>
      <c r="T23" s="48">
        <f t="shared" si="3"/>
        <v>0.23522337175610986</v>
      </c>
    </row>
    <row r="24" spans="1:20" x14ac:dyDescent="0.25">
      <c r="A24" s="41"/>
      <c r="B24" s="10"/>
      <c r="C24" s="44">
        <v>0.45</v>
      </c>
      <c r="D24" s="45">
        <v>0.50624999999999998</v>
      </c>
      <c r="E24" s="11">
        <v>84437508</v>
      </c>
      <c r="F24" s="19"/>
      <c r="G24" s="11">
        <v>677814</v>
      </c>
      <c r="H24" s="12">
        <v>33700</v>
      </c>
      <c r="I24" s="13">
        <v>77860</v>
      </c>
      <c r="J24" s="12" t="s">
        <v>49</v>
      </c>
      <c r="K24" s="13">
        <v>11501952</v>
      </c>
      <c r="L24" s="23"/>
      <c r="M24" s="47">
        <f t="shared" si="0"/>
        <v>5.6249999999999967E-2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2.9583333333333335</v>
      </c>
      <c r="S24" s="49">
        <v>0</v>
      </c>
      <c r="T24" s="48">
        <f t="shared" si="3"/>
        <v>0.23522337175610986</v>
      </c>
    </row>
    <row r="25" spans="1:20" x14ac:dyDescent="0.25">
      <c r="A25" s="41"/>
      <c r="B25" s="10"/>
      <c r="C25" s="44">
        <v>0.45347222222222222</v>
      </c>
      <c r="D25" s="45">
        <v>0.4916666666666667</v>
      </c>
      <c r="E25" s="11">
        <v>84433971</v>
      </c>
      <c r="F25" s="19"/>
      <c r="G25" s="11" t="s">
        <v>34</v>
      </c>
      <c r="H25" s="12">
        <v>27720</v>
      </c>
      <c r="I25" s="13">
        <v>72760</v>
      </c>
      <c r="J25" s="12" t="s">
        <v>25</v>
      </c>
      <c r="K25" s="13">
        <v>11501958</v>
      </c>
      <c r="L25" s="23"/>
      <c r="M25" s="47">
        <f t="shared" si="0"/>
        <v>3.8194444444444475E-2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2.9583333333333335</v>
      </c>
      <c r="S25" s="49">
        <v>0</v>
      </c>
      <c r="T25" s="48">
        <f t="shared" si="3"/>
        <v>0.23522337175610986</v>
      </c>
    </row>
    <row r="26" spans="1:20" x14ac:dyDescent="0.25">
      <c r="A26" s="41"/>
      <c r="B26" s="10"/>
      <c r="C26" s="44">
        <v>0.45902777777777781</v>
      </c>
      <c r="D26" s="45">
        <v>0.58611111111111114</v>
      </c>
      <c r="E26" s="11">
        <v>84439931</v>
      </c>
      <c r="F26" s="19"/>
      <c r="G26" s="11" t="s">
        <v>252</v>
      </c>
      <c r="H26" s="12">
        <v>30420</v>
      </c>
      <c r="I26" s="13">
        <v>77560</v>
      </c>
      <c r="J26" s="12" t="s">
        <v>25</v>
      </c>
      <c r="K26" s="13">
        <v>11501993</v>
      </c>
      <c r="L26" s="23"/>
      <c r="M26" s="47">
        <f t="shared" si="0"/>
        <v>0.12708333333333333</v>
      </c>
      <c r="N26">
        <f t="shared" si="1"/>
        <v>11</v>
      </c>
    </row>
    <row r="27" spans="1:20" x14ac:dyDescent="0.25">
      <c r="A27" s="41"/>
      <c r="B27" s="10"/>
      <c r="C27" s="44">
        <v>0.46111111111111108</v>
      </c>
      <c r="D27" s="45">
        <v>0.50416666666666665</v>
      </c>
      <c r="E27" s="11">
        <v>84439928</v>
      </c>
      <c r="F27" s="19"/>
      <c r="G27" s="11" t="s">
        <v>36</v>
      </c>
      <c r="H27" s="12">
        <v>33580</v>
      </c>
      <c r="I27" s="13">
        <v>79840</v>
      </c>
      <c r="J27" s="12" t="s">
        <v>37</v>
      </c>
      <c r="K27" s="13">
        <v>11501998</v>
      </c>
      <c r="L27" s="23"/>
      <c r="M27" s="47">
        <f t="shared" si="0"/>
        <v>4.3055555555555569E-2</v>
      </c>
      <c r="N27">
        <f t="shared" si="1"/>
        <v>11</v>
      </c>
    </row>
    <row r="28" spans="1:20" x14ac:dyDescent="0.25">
      <c r="A28" s="41"/>
      <c r="B28" s="10"/>
      <c r="C28" s="44">
        <v>0.46458333333333335</v>
      </c>
      <c r="D28" s="45">
        <v>0.48958333333333331</v>
      </c>
      <c r="E28" s="11">
        <v>84439413</v>
      </c>
      <c r="F28" s="19"/>
      <c r="G28" s="11" t="s">
        <v>253</v>
      </c>
      <c r="H28" s="12">
        <v>32680</v>
      </c>
      <c r="I28" s="13">
        <v>77500</v>
      </c>
      <c r="J28" s="12" t="s">
        <v>237</v>
      </c>
      <c r="K28" s="13">
        <v>11502016</v>
      </c>
      <c r="L28" s="23"/>
      <c r="M28" s="47">
        <f t="shared" si="0"/>
        <v>2.4999999999999967E-2</v>
      </c>
      <c r="N28">
        <f t="shared" si="1"/>
        <v>11</v>
      </c>
    </row>
    <row r="29" spans="1:20" x14ac:dyDescent="0.25">
      <c r="A29" s="41"/>
      <c r="B29" s="10"/>
      <c r="C29" s="44">
        <v>0.48472222222222222</v>
      </c>
      <c r="D29" s="45">
        <v>0.51874999999999993</v>
      </c>
      <c r="E29" s="11">
        <v>84433975</v>
      </c>
      <c r="F29" s="19"/>
      <c r="G29" s="11" t="s">
        <v>254</v>
      </c>
      <c r="H29" s="12">
        <v>29760</v>
      </c>
      <c r="I29" s="13">
        <v>79710</v>
      </c>
      <c r="J29" s="12" t="s">
        <v>255</v>
      </c>
      <c r="K29" s="13">
        <v>11502074</v>
      </c>
      <c r="L29" s="23"/>
      <c r="M29" s="47">
        <f t="shared" si="0"/>
        <v>3.4027777777777712E-2</v>
      </c>
      <c r="N29">
        <f t="shared" si="1"/>
        <v>11</v>
      </c>
    </row>
    <row r="30" spans="1:20" x14ac:dyDescent="0.25">
      <c r="A30" s="41"/>
      <c r="B30" s="10"/>
      <c r="C30" s="44">
        <v>0.48819444444444443</v>
      </c>
      <c r="D30" s="46">
        <v>1.4611111111111112</v>
      </c>
      <c r="E30" s="11">
        <v>84437501</v>
      </c>
      <c r="F30" s="19"/>
      <c r="G30" s="11" t="s">
        <v>69</v>
      </c>
      <c r="H30" s="12">
        <v>29900</v>
      </c>
      <c r="I30" s="13">
        <v>71380</v>
      </c>
      <c r="J30" s="12" t="s">
        <v>25</v>
      </c>
      <c r="K30" s="13">
        <v>11502102</v>
      </c>
      <c r="L30" s="23"/>
      <c r="M30" s="47">
        <f t="shared" si="0"/>
        <v>0.97291666666666687</v>
      </c>
      <c r="N30">
        <f t="shared" si="1"/>
        <v>11</v>
      </c>
    </row>
    <row r="31" spans="1:20" x14ac:dyDescent="0.25">
      <c r="A31" s="41"/>
      <c r="B31" s="10"/>
      <c r="C31" s="44">
        <v>0.49444444444444446</v>
      </c>
      <c r="D31" s="45">
        <v>0.52986111111111112</v>
      </c>
      <c r="E31" s="11">
        <v>84437509</v>
      </c>
      <c r="F31" s="19"/>
      <c r="G31" s="11" t="s">
        <v>74</v>
      </c>
      <c r="H31" s="12">
        <v>32180</v>
      </c>
      <c r="I31" s="13">
        <v>76240</v>
      </c>
      <c r="J31" s="12" t="s">
        <v>75</v>
      </c>
      <c r="K31" s="13">
        <v>11502107</v>
      </c>
      <c r="L31" s="23"/>
      <c r="M31" s="47">
        <f t="shared" si="0"/>
        <v>3.5416666666666652E-2</v>
      </c>
      <c r="N31">
        <f t="shared" si="1"/>
        <v>11</v>
      </c>
    </row>
    <row r="32" spans="1:20" x14ac:dyDescent="0.25">
      <c r="A32" s="41"/>
      <c r="B32" s="10"/>
      <c r="C32" s="44">
        <v>0.4993055555555555</v>
      </c>
      <c r="D32" s="45">
        <v>0.55902777777777779</v>
      </c>
      <c r="E32" s="11">
        <v>84430925</v>
      </c>
      <c r="F32" s="19"/>
      <c r="G32" s="11">
        <v>41519</v>
      </c>
      <c r="H32" s="12">
        <v>32440</v>
      </c>
      <c r="I32" s="13">
        <v>79100</v>
      </c>
      <c r="J32" s="12" t="s">
        <v>256</v>
      </c>
      <c r="K32" s="13">
        <v>11502122</v>
      </c>
      <c r="L32" s="23"/>
      <c r="M32" s="47">
        <f t="shared" si="0"/>
        <v>5.9722222222222288E-2</v>
      </c>
      <c r="N32">
        <f t="shared" si="1"/>
        <v>11</v>
      </c>
    </row>
    <row r="33" spans="1:14" x14ac:dyDescent="0.25">
      <c r="A33" s="41"/>
      <c r="B33" s="10"/>
      <c r="C33" s="44">
        <v>0.50416666666666665</v>
      </c>
      <c r="D33" s="45">
        <v>0.54027777777777775</v>
      </c>
      <c r="E33" s="11">
        <v>84437507</v>
      </c>
      <c r="F33" s="19"/>
      <c r="G33" s="11">
        <v>793743</v>
      </c>
      <c r="H33" s="12">
        <v>32780</v>
      </c>
      <c r="I33" s="13">
        <v>76869</v>
      </c>
      <c r="J33" s="12" t="s">
        <v>257</v>
      </c>
      <c r="K33" s="13">
        <v>11502129</v>
      </c>
      <c r="L33" s="23"/>
      <c r="M33" s="47">
        <f t="shared" si="0"/>
        <v>3.6111111111111094E-2</v>
      </c>
      <c r="N33">
        <f t="shared" si="1"/>
        <v>12</v>
      </c>
    </row>
    <row r="34" spans="1:14" x14ac:dyDescent="0.25">
      <c r="A34" s="41"/>
      <c r="B34" s="10"/>
      <c r="C34" s="44">
        <v>0.50555555555555554</v>
      </c>
      <c r="D34" s="45">
        <v>0.53541666666666665</v>
      </c>
      <c r="E34" s="11">
        <v>84439834</v>
      </c>
      <c r="F34" s="19"/>
      <c r="G34" s="11">
        <v>976037</v>
      </c>
      <c r="H34" s="12">
        <v>33600</v>
      </c>
      <c r="I34" s="13">
        <v>78308</v>
      </c>
      <c r="J34" s="12" t="s">
        <v>258</v>
      </c>
      <c r="K34" s="13">
        <v>11502134</v>
      </c>
      <c r="L34" s="23"/>
      <c r="M34" s="47">
        <f t="shared" si="0"/>
        <v>2.9861111111111116E-2</v>
      </c>
      <c r="N34">
        <f t="shared" si="1"/>
        <v>12</v>
      </c>
    </row>
    <row r="35" spans="1:14" x14ac:dyDescent="0.25">
      <c r="A35" s="41"/>
      <c r="B35" s="10"/>
      <c r="C35" s="44">
        <v>0.50694444444444442</v>
      </c>
      <c r="D35" s="45">
        <v>0.53749999999999998</v>
      </c>
      <c r="E35" s="11">
        <v>84433790</v>
      </c>
      <c r="F35" s="19"/>
      <c r="G35" s="11" t="s">
        <v>259</v>
      </c>
      <c r="H35" s="12">
        <v>33700</v>
      </c>
      <c r="I35" s="13">
        <v>77060</v>
      </c>
      <c r="J35" s="12" t="s">
        <v>260</v>
      </c>
      <c r="K35" s="13">
        <v>11502136</v>
      </c>
      <c r="L35" s="23"/>
      <c r="M35" s="47">
        <f t="shared" si="0"/>
        <v>3.0555555555555558E-2</v>
      </c>
      <c r="N35">
        <f t="shared" si="1"/>
        <v>12</v>
      </c>
    </row>
    <row r="36" spans="1:14" x14ac:dyDescent="0.25">
      <c r="A36" s="41"/>
      <c r="B36" s="10"/>
      <c r="C36" s="44">
        <v>0.51041666666666663</v>
      </c>
      <c r="D36" s="46">
        <v>1.0826388888888889</v>
      </c>
      <c r="E36" s="11">
        <v>84441857</v>
      </c>
      <c r="F36" s="19"/>
      <c r="G36" s="11" t="s">
        <v>35</v>
      </c>
      <c r="H36" s="12">
        <v>27820</v>
      </c>
      <c r="I36" s="13">
        <v>74800</v>
      </c>
      <c r="J36" s="12" t="s">
        <v>25</v>
      </c>
      <c r="K36" s="13">
        <v>11502141</v>
      </c>
      <c r="L36" s="23"/>
      <c r="M36" s="47">
        <f t="shared" si="0"/>
        <v>0.5722222222222223</v>
      </c>
      <c r="N36">
        <f t="shared" si="1"/>
        <v>12</v>
      </c>
    </row>
    <row r="37" spans="1:14" x14ac:dyDescent="0.25">
      <c r="A37" s="41"/>
      <c r="B37" s="10"/>
      <c r="C37" s="44">
        <v>0.51527777777777783</v>
      </c>
      <c r="D37" s="45">
        <v>0.56388888888888888</v>
      </c>
      <c r="E37" s="11">
        <v>84442228</v>
      </c>
      <c r="F37" s="19"/>
      <c r="G37" s="11" t="s">
        <v>81</v>
      </c>
      <c r="H37" s="12">
        <v>29720</v>
      </c>
      <c r="I37" s="13">
        <v>76506</v>
      </c>
      <c r="J37" s="12" t="s">
        <v>25</v>
      </c>
      <c r="K37" s="13">
        <v>11502158</v>
      </c>
      <c r="L37" s="23"/>
      <c r="M37" s="47">
        <f t="shared" si="0"/>
        <v>4.8611111111111049E-2</v>
      </c>
      <c r="N37">
        <f t="shared" si="1"/>
        <v>12</v>
      </c>
    </row>
    <row r="38" spans="1:14" x14ac:dyDescent="0.25">
      <c r="A38" s="41"/>
      <c r="B38" s="10"/>
      <c r="C38" s="44">
        <v>0.52083333333333337</v>
      </c>
      <c r="D38" s="45">
        <v>0.5708333333333333</v>
      </c>
      <c r="E38" s="11">
        <v>84430966</v>
      </c>
      <c r="F38" s="19"/>
      <c r="G38" s="11" t="s">
        <v>261</v>
      </c>
      <c r="H38" s="12">
        <v>33780</v>
      </c>
      <c r="I38" s="13">
        <v>77480</v>
      </c>
      <c r="J38" s="12" t="s">
        <v>262</v>
      </c>
      <c r="K38" s="13">
        <v>11502175</v>
      </c>
      <c r="L38" s="23"/>
      <c r="M38" s="47">
        <f t="shared" si="0"/>
        <v>4.9999999999999933E-2</v>
      </c>
      <c r="N38">
        <f t="shared" si="1"/>
        <v>12</v>
      </c>
    </row>
    <row r="39" spans="1:14" x14ac:dyDescent="0.25">
      <c r="A39" s="41"/>
      <c r="B39" s="10"/>
      <c r="C39" s="44">
        <v>0.52361111111111114</v>
      </c>
      <c r="D39" s="46">
        <v>1.2569444444444444</v>
      </c>
      <c r="E39" s="11">
        <v>84439923</v>
      </c>
      <c r="F39" s="19"/>
      <c r="G39" s="11" t="s">
        <v>263</v>
      </c>
      <c r="H39" s="12">
        <v>33680</v>
      </c>
      <c r="I39" s="13">
        <v>79820</v>
      </c>
      <c r="J39" s="12" t="s">
        <v>25</v>
      </c>
      <c r="K39" s="13">
        <v>11502181</v>
      </c>
      <c r="L39" s="23"/>
      <c r="M39" s="47">
        <f t="shared" si="0"/>
        <v>0.73333333333333328</v>
      </c>
      <c r="N39">
        <f t="shared" si="1"/>
        <v>12</v>
      </c>
    </row>
    <row r="40" spans="1:14" x14ac:dyDescent="0.25">
      <c r="A40" s="41"/>
      <c r="B40" s="10"/>
      <c r="C40" s="44">
        <v>0.53819444444444442</v>
      </c>
      <c r="D40" s="45">
        <v>0.57638888888888895</v>
      </c>
      <c r="E40" s="11">
        <v>84437554</v>
      </c>
      <c r="F40" s="19"/>
      <c r="G40" s="11" t="s">
        <v>264</v>
      </c>
      <c r="H40" s="12">
        <v>31360</v>
      </c>
      <c r="I40" s="13">
        <v>76240</v>
      </c>
      <c r="J40" s="12" t="s">
        <v>265</v>
      </c>
      <c r="K40" s="13">
        <v>11502209</v>
      </c>
      <c r="L40" s="23"/>
      <c r="M40" s="47">
        <f t="shared" si="0"/>
        <v>3.8194444444444531E-2</v>
      </c>
      <c r="N40">
        <f t="shared" si="1"/>
        <v>12</v>
      </c>
    </row>
    <row r="41" spans="1:14" x14ac:dyDescent="0.25">
      <c r="A41" s="41"/>
      <c r="B41" s="10"/>
      <c r="C41" s="44">
        <v>0.54305555555555551</v>
      </c>
      <c r="D41" s="45">
        <v>0.58750000000000002</v>
      </c>
      <c r="E41" s="11">
        <v>84436900</v>
      </c>
      <c r="F41" s="19"/>
      <c r="G41" s="11">
        <v>2651509</v>
      </c>
      <c r="H41" s="12">
        <v>31720</v>
      </c>
      <c r="I41" s="13">
        <v>78560</v>
      </c>
      <c r="J41" s="12" t="s">
        <v>266</v>
      </c>
      <c r="K41" s="13">
        <v>11502234</v>
      </c>
      <c r="L41" s="23"/>
      <c r="M41" s="47">
        <f t="shared" si="0"/>
        <v>4.4444444444444509E-2</v>
      </c>
      <c r="N41">
        <f t="shared" si="1"/>
        <v>13</v>
      </c>
    </row>
    <row r="42" spans="1:14" x14ac:dyDescent="0.25">
      <c r="A42" s="41"/>
      <c r="B42" s="10"/>
      <c r="C42" s="44">
        <v>0.5493055555555556</v>
      </c>
      <c r="D42" s="45">
        <v>0.61527777777777781</v>
      </c>
      <c r="E42" s="11">
        <v>84436896</v>
      </c>
      <c r="F42" s="19"/>
      <c r="G42" s="11" t="s">
        <v>267</v>
      </c>
      <c r="H42" s="12">
        <v>34060</v>
      </c>
      <c r="I42" s="13">
        <v>79040</v>
      </c>
      <c r="J42" s="12" t="s">
        <v>268</v>
      </c>
      <c r="K42" s="13">
        <v>11502238</v>
      </c>
      <c r="L42" s="23"/>
      <c r="M42" s="47">
        <f t="shared" si="0"/>
        <v>6.597222222222221E-2</v>
      </c>
      <c r="N42">
        <f t="shared" si="1"/>
        <v>13</v>
      </c>
    </row>
    <row r="43" spans="1:14" x14ac:dyDescent="0.25">
      <c r="A43" s="41"/>
      <c r="B43" s="10"/>
      <c r="C43" s="44">
        <v>0.55069444444444449</v>
      </c>
      <c r="D43" s="45">
        <v>0.65138888888888891</v>
      </c>
      <c r="E43" s="11">
        <v>84439836</v>
      </c>
      <c r="F43" s="19"/>
      <c r="G43" s="11" t="s">
        <v>269</v>
      </c>
      <c r="H43" s="12">
        <v>33260</v>
      </c>
      <c r="I43" s="13">
        <v>77960</v>
      </c>
      <c r="J43" s="12" t="s">
        <v>9</v>
      </c>
      <c r="K43" s="13">
        <v>11502241</v>
      </c>
      <c r="L43" s="23"/>
      <c r="M43" s="47">
        <f t="shared" si="0"/>
        <v>0.10069444444444442</v>
      </c>
      <c r="N43">
        <f t="shared" si="1"/>
        <v>13</v>
      </c>
    </row>
    <row r="44" spans="1:14" x14ac:dyDescent="0.25">
      <c r="A44" s="41"/>
      <c r="B44" s="10"/>
      <c r="C44" s="44">
        <v>0.55347222222222225</v>
      </c>
      <c r="D44" s="46">
        <v>1.3923611111111109</v>
      </c>
      <c r="E44" s="11">
        <v>84437361</v>
      </c>
      <c r="F44" s="19"/>
      <c r="G44" s="11" t="s">
        <v>26</v>
      </c>
      <c r="H44" s="12">
        <v>27240</v>
      </c>
      <c r="I44" s="13">
        <v>72020</v>
      </c>
      <c r="J44" s="12" t="s">
        <v>25</v>
      </c>
      <c r="K44" s="13">
        <v>11502248</v>
      </c>
      <c r="L44" s="23"/>
      <c r="M44" s="47">
        <f t="shared" si="0"/>
        <v>0.83888888888888868</v>
      </c>
      <c r="N44">
        <f t="shared" si="1"/>
        <v>13</v>
      </c>
    </row>
    <row r="45" spans="1:14" x14ac:dyDescent="0.25">
      <c r="A45" s="41"/>
      <c r="B45" s="10"/>
      <c r="C45" s="44">
        <v>0.55694444444444446</v>
      </c>
      <c r="D45" s="45">
        <v>0.62222222222222223</v>
      </c>
      <c r="E45" s="11">
        <v>84430879</v>
      </c>
      <c r="F45" s="19"/>
      <c r="G45" s="11" t="s">
        <v>270</v>
      </c>
      <c r="H45" s="12">
        <v>34680</v>
      </c>
      <c r="I45" s="13">
        <v>80000</v>
      </c>
      <c r="J45" s="12" t="s">
        <v>203</v>
      </c>
      <c r="K45" s="13">
        <v>11502267</v>
      </c>
      <c r="L45" s="23"/>
      <c r="M45" s="47">
        <f t="shared" si="0"/>
        <v>6.5277777777777768E-2</v>
      </c>
      <c r="N45">
        <f t="shared" si="1"/>
        <v>13</v>
      </c>
    </row>
    <row r="46" spans="1:14" x14ac:dyDescent="0.25">
      <c r="A46" s="41"/>
      <c r="B46" s="10"/>
      <c r="C46" s="44">
        <v>0.5625</v>
      </c>
      <c r="D46" s="45">
        <v>0.60555555555555551</v>
      </c>
      <c r="E46" s="11">
        <v>84439832</v>
      </c>
      <c r="F46" s="19"/>
      <c r="G46" s="11">
        <v>575254</v>
      </c>
      <c r="H46" s="12">
        <v>31820</v>
      </c>
      <c r="I46" s="13">
        <v>79240</v>
      </c>
      <c r="J46" s="12" t="s">
        <v>191</v>
      </c>
      <c r="K46" s="13">
        <v>11502270</v>
      </c>
      <c r="L46" s="23"/>
      <c r="M46" s="47">
        <f t="shared" si="0"/>
        <v>4.3055555555555514E-2</v>
      </c>
      <c r="N46">
        <f t="shared" si="1"/>
        <v>13</v>
      </c>
    </row>
    <row r="47" spans="1:14" x14ac:dyDescent="0.25">
      <c r="A47" s="41"/>
      <c r="B47" s="10"/>
      <c r="C47" s="44">
        <v>0.57222222222222219</v>
      </c>
      <c r="D47" s="46">
        <v>1.2930555555555556</v>
      </c>
      <c r="E47" s="11">
        <v>84442226</v>
      </c>
      <c r="F47" s="19"/>
      <c r="G47" s="11" t="s">
        <v>160</v>
      </c>
      <c r="H47" s="12">
        <v>28940</v>
      </c>
      <c r="I47" s="13">
        <v>77640</v>
      </c>
      <c r="J47" s="12" t="s">
        <v>25</v>
      </c>
      <c r="K47" s="13">
        <v>11502279</v>
      </c>
      <c r="L47" s="23"/>
      <c r="M47" s="47">
        <f t="shared" si="0"/>
        <v>0.72083333333333344</v>
      </c>
      <c r="N47">
        <f t="shared" si="1"/>
        <v>13</v>
      </c>
    </row>
    <row r="48" spans="1:14" x14ac:dyDescent="0.25">
      <c r="A48" s="41"/>
      <c r="B48" s="10"/>
      <c r="C48" s="44">
        <v>0.57847222222222217</v>
      </c>
      <c r="D48" s="45">
        <v>0.70000000000000007</v>
      </c>
      <c r="E48" s="11">
        <v>84430914</v>
      </c>
      <c r="F48" s="19"/>
      <c r="G48" s="11">
        <v>854358</v>
      </c>
      <c r="H48" s="12">
        <v>32200</v>
      </c>
      <c r="I48" s="13">
        <v>77720</v>
      </c>
      <c r="J48" s="12" t="s">
        <v>271</v>
      </c>
      <c r="K48" s="13">
        <v>11502286</v>
      </c>
      <c r="L48" s="23"/>
      <c r="M48" s="47">
        <f t="shared" si="0"/>
        <v>0.1215277777777779</v>
      </c>
      <c r="N48">
        <f t="shared" si="1"/>
        <v>13</v>
      </c>
    </row>
    <row r="49" spans="1:14" x14ac:dyDescent="0.25">
      <c r="A49" s="41"/>
      <c r="B49" s="10"/>
      <c r="C49" s="44">
        <v>0.58124999999999993</v>
      </c>
      <c r="D49" s="45">
        <v>0.61111111111111105</v>
      </c>
      <c r="E49" s="11">
        <v>84439619</v>
      </c>
      <c r="F49" s="19"/>
      <c r="G49" s="11">
        <v>692683</v>
      </c>
      <c r="H49" s="12">
        <v>33820</v>
      </c>
      <c r="I49" s="13">
        <v>79780</v>
      </c>
      <c r="J49" s="12" t="s">
        <v>272</v>
      </c>
      <c r="K49" s="13">
        <v>11502289</v>
      </c>
      <c r="L49" s="23"/>
      <c r="M49" s="47">
        <f t="shared" si="0"/>
        <v>2.9861111111111116E-2</v>
      </c>
      <c r="N49">
        <f t="shared" si="1"/>
        <v>13</v>
      </c>
    </row>
    <row r="50" spans="1:14" x14ac:dyDescent="0.25">
      <c r="A50" s="41"/>
      <c r="B50" s="10"/>
      <c r="C50" s="44">
        <v>0.5854166666666667</v>
      </c>
      <c r="D50" s="45">
        <v>0.64722222222222225</v>
      </c>
      <c r="E50" s="11">
        <v>84433688</v>
      </c>
      <c r="F50" s="19"/>
      <c r="G50" s="11" t="s">
        <v>273</v>
      </c>
      <c r="H50" s="12">
        <v>32980</v>
      </c>
      <c r="I50" s="13">
        <v>78620</v>
      </c>
      <c r="J50" s="12" t="s">
        <v>274</v>
      </c>
      <c r="K50" s="13">
        <v>11502306</v>
      </c>
      <c r="L50" s="23"/>
      <c r="M50" s="47">
        <f t="shared" si="0"/>
        <v>6.1805555555555558E-2</v>
      </c>
      <c r="N50">
        <f t="shared" si="1"/>
        <v>14</v>
      </c>
    </row>
    <row r="51" spans="1:14" x14ac:dyDescent="0.25">
      <c r="A51" s="41"/>
      <c r="B51" s="10"/>
      <c r="C51" s="44">
        <v>0.58958333333333335</v>
      </c>
      <c r="D51" s="46">
        <v>1.320138888888889</v>
      </c>
      <c r="E51" s="11">
        <v>84441860</v>
      </c>
      <c r="F51" s="19"/>
      <c r="G51" s="11" t="s">
        <v>34</v>
      </c>
      <c r="H51" s="12">
        <v>27580</v>
      </c>
      <c r="I51" s="13">
        <v>78060</v>
      </c>
      <c r="J51" s="12" t="s">
        <v>25</v>
      </c>
      <c r="K51" s="13">
        <v>11502309</v>
      </c>
      <c r="L51" s="23"/>
      <c r="M51" s="47">
        <f t="shared" si="0"/>
        <v>0.73055555555555562</v>
      </c>
      <c r="N51">
        <f t="shared" si="1"/>
        <v>14</v>
      </c>
    </row>
    <row r="52" spans="1:14" x14ac:dyDescent="0.25">
      <c r="A52" s="41"/>
      <c r="B52" s="10"/>
      <c r="C52" s="44">
        <v>0.59375</v>
      </c>
      <c r="D52" s="45">
        <v>0.66527777777777775</v>
      </c>
      <c r="E52" s="11">
        <v>84439620</v>
      </c>
      <c r="F52" s="19"/>
      <c r="G52" s="11" t="s">
        <v>275</v>
      </c>
      <c r="H52" s="12">
        <v>33940</v>
      </c>
      <c r="I52" s="13">
        <v>76780</v>
      </c>
      <c r="J52" s="12" t="s">
        <v>276</v>
      </c>
      <c r="K52" s="13">
        <v>11502332</v>
      </c>
      <c r="L52" s="23"/>
      <c r="M52" s="47">
        <f t="shared" si="0"/>
        <v>7.1527777777777746E-2</v>
      </c>
      <c r="N52">
        <f t="shared" si="1"/>
        <v>14</v>
      </c>
    </row>
    <row r="53" spans="1:14" x14ac:dyDescent="0.25">
      <c r="A53" s="41"/>
      <c r="B53" s="10"/>
      <c r="C53" s="44">
        <v>0.59583333333333333</v>
      </c>
      <c r="D53" s="46">
        <v>1.2388888888888889</v>
      </c>
      <c r="E53" s="11">
        <v>84442227</v>
      </c>
      <c r="F53" s="19"/>
      <c r="G53" s="11" t="s">
        <v>157</v>
      </c>
      <c r="H53" s="12">
        <v>30580</v>
      </c>
      <c r="I53" s="13">
        <v>77900</v>
      </c>
      <c r="J53" s="12" t="s">
        <v>25</v>
      </c>
      <c r="K53" s="13">
        <v>11502336</v>
      </c>
      <c r="L53" s="23"/>
      <c r="M53" s="47">
        <f t="shared" si="0"/>
        <v>0.6430555555555556</v>
      </c>
      <c r="N53">
        <f t="shared" si="1"/>
        <v>14</v>
      </c>
    </row>
    <row r="54" spans="1:14" x14ac:dyDescent="0.25">
      <c r="A54" s="41"/>
      <c r="B54" s="10"/>
      <c r="C54" s="44">
        <v>0.60138888888888886</v>
      </c>
      <c r="D54" s="45">
        <v>0.63263888888888886</v>
      </c>
      <c r="E54" s="11" t="s">
        <v>118</v>
      </c>
      <c r="F54" s="19"/>
      <c r="G54" s="24" t="s">
        <v>277</v>
      </c>
      <c r="H54" s="12">
        <v>81560</v>
      </c>
      <c r="I54" s="13">
        <v>34540</v>
      </c>
      <c r="J54" s="12" t="s">
        <v>120</v>
      </c>
      <c r="K54" s="13">
        <v>11502339</v>
      </c>
      <c r="L54" s="23"/>
      <c r="M54" s="47">
        <f t="shared" si="0"/>
        <v>3.125E-2</v>
      </c>
      <c r="N54">
        <f t="shared" si="1"/>
        <v>14</v>
      </c>
    </row>
    <row r="55" spans="1:14" x14ac:dyDescent="0.25">
      <c r="A55" s="41"/>
      <c r="B55" s="10"/>
      <c r="C55" s="44">
        <v>0.61527777777777781</v>
      </c>
      <c r="D55" s="45">
        <v>0.69374999999999998</v>
      </c>
      <c r="E55" s="11">
        <v>84439943</v>
      </c>
      <c r="F55" s="19"/>
      <c r="G55" s="11" t="s">
        <v>278</v>
      </c>
      <c r="H55" s="12">
        <v>31260</v>
      </c>
      <c r="I55" s="13">
        <v>76900</v>
      </c>
      <c r="J55" s="12" t="s">
        <v>279</v>
      </c>
      <c r="K55" s="13">
        <v>11502362</v>
      </c>
      <c r="L55" s="23"/>
      <c r="M55" s="47">
        <f t="shared" si="0"/>
        <v>7.8472222222222165E-2</v>
      </c>
      <c r="N55">
        <f t="shared" si="1"/>
        <v>14</v>
      </c>
    </row>
    <row r="56" spans="1:14" x14ac:dyDescent="0.25">
      <c r="A56" s="41"/>
      <c r="B56" s="10"/>
      <c r="C56" s="44">
        <v>0.61944444444444446</v>
      </c>
      <c r="D56" s="45">
        <v>0.65694444444444444</v>
      </c>
      <c r="E56" s="11" t="s">
        <v>118</v>
      </c>
      <c r="F56" s="19"/>
      <c r="G56" s="24" t="s">
        <v>280</v>
      </c>
      <c r="H56" s="12">
        <v>74740</v>
      </c>
      <c r="I56" s="13">
        <v>33500</v>
      </c>
      <c r="J56" s="12" t="s">
        <v>120</v>
      </c>
      <c r="K56" s="13">
        <v>11502366</v>
      </c>
      <c r="L56" s="23"/>
      <c r="M56" s="47">
        <f t="shared" si="0"/>
        <v>3.7499999999999978E-2</v>
      </c>
      <c r="N56">
        <f t="shared" si="1"/>
        <v>14</v>
      </c>
    </row>
    <row r="57" spans="1:14" x14ac:dyDescent="0.25">
      <c r="A57" s="41"/>
      <c r="B57" s="10"/>
      <c r="C57" s="44">
        <v>0.62430555555555556</v>
      </c>
      <c r="D57" s="45">
        <v>0.66875000000000007</v>
      </c>
      <c r="E57" s="11">
        <v>84437552</v>
      </c>
      <c r="F57" s="19"/>
      <c r="G57" s="11" t="s">
        <v>281</v>
      </c>
      <c r="H57" s="12">
        <v>32940</v>
      </c>
      <c r="I57" s="13">
        <v>79280</v>
      </c>
      <c r="J57" s="12" t="s">
        <v>282</v>
      </c>
      <c r="K57" s="13">
        <v>11502369</v>
      </c>
      <c r="L57" s="23"/>
      <c r="M57" s="47">
        <f t="shared" si="0"/>
        <v>4.4444444444444509E-2</v>
      </c>
      <c r="N57">
        <f t="shared" si="1"/>
        <v>14</v>
      </c>
    </row>
    <row r="58" spans="1:14" x14ac:dyDescent="0.25">
      <c r="A58" s="41"/>
      <c r="B58" s="10"/>
      <c r="C58" s="44">
        <v>0.62708333333333333</v>
      </c>
      <c r="D58" s="45">
        <v>0.70833333333333337</v>
      </c>
      <c r="E58" s="11">
        <v>84437296</v>
      </c>
      <c r="F58" s="19"/>
      <c r="G58" s="11">
        <v>708200</v>
      </c>
      <c r="H58" s="12">
        <v>33980</v>
      </c>
      <c r="I58" s="13">
        <v>78280</v>
      </c>
      <c r="J58" s="12" t="s">
        <v>283</v>
      </c>
      <c r="K58" s="13">
        <v>11502370</v>
      </c>
      <c r="L58" s="23"/>
      <c r="M58" s="47">
        <f t="shared" si="0"/>
        <v>8.1250000000000044E-2</v>
      </c>
      <c r="N58">
        <f t="shared" si="1"/>
        <v>15</v>
      </c>
    </row>
    <row r="59" spans="1:14" x14ac:dyDescent="0.25">
      <c r="A59" s="41"/>
      <c r="B59" s="10"/>
      <c r="C59" s="44">
        <v>0.625</v>
      </c>
      <c r="D59" s="45">
        <v>0.72083333333333333</v>
      </c>
      <c r="E59" s="11">
        <v>84437553</v>
      </c>
      <c r="F59" s="19"/>
      <c r="G59" s="11" t="s">
        <v>284</v>
      </c>
      <c r="H59" s="12">
        <v>33620</v>
      </c>
      <c r="I59" s="13">
        <v>75720</v>
      </c>
      <c r="J59" s="12" t="s">
        <v>282</v>
      </c>
      <c r="K59" s="13">
        <v>11502374</v>
      </c>
      <c r="L59" s="23"/>
      <c r="M59" s="47">
        <f t="shared" si="0"/>
        <v>9.5833333333333326E-2</v>
      </c>
      <c r="N59">
        <f t="shared" si="1"/>
        <v>15</v>
      </c>
    </row>
    <row r="60" spans="1:14" x14ac:dyDescent="0.25">
      <c r="A60" s="41"/>
      <c r="B60" s="10"/>
      <c r="C60" s="44">
        <v>0.63611111111111118</v>
      </c>
      <c r="D60" s="46">
        <v>1.6118055555555555</v>
      </c>
      <c r="E60" s="11">
        <v>84441859</v>
      </c>
      <c r="F60" s="19"/>
      <c r="G60" s="11" t="s">
        <v>71</v>
      </c>
      <c r="H60" s="12">
        <v>30900</v>
      </c>
      <c r="I60" s="13">
        <v>75440</v>
      </c>
      <c r="J60" s="12" t="s">
        <v>25</v>
      </c>
      <c r="K60" s="13">
        <v>11502375</v>
      </c>
      <c r="L60" s="23"/>
      <c r="M60" s="47">
        <f t="shared" si="0"/>
        <v>0.97569444444444431</v>
      </c>
      <c r="N60">
        <f t="shared" si="1"/>
        <v>15</v>
      </c>
    </row>
    <row r="61" spans="1:14" x14ac:dyDescent="0.25">
      <c r="A61" s="41"/>
      <c r="B61" s="10"/>
      <c r="C61" s="44">
        <v>0.63888888888888895</v>
      </c>
      <c r="D61" s="46">
        <v>1.3013888888888889</v>
      </c>
      <c r="E61" s="11">
        <v>84441941</v>
      </c>
      <c r="F61" s="19"/>
      <c r="G61" s="11" t="s">
        <v>42</v>
      </c>
      <c r="H61" s="12">
        <v>27900</v>
      </c>
      <c r="I61" s="13">
        <v>75140</v>
      </c>
      <c r="J61" s="12" t="s">
        <v>25</v>
      </c>
      <c r="K61" s="13">
        <v>11502377</v>
      </c>
      <c r="L61" s="23"/>
      <c r="M61" s="47">
        <f t="shared" si="0"/>
        <v>0.66249999999999998</v>
      </c>
      <c r="N61">
        <f t="shared" si="1"/>
        <v>15</v>
      </c>
    </row>
    <row r="62" spans="1:14" x14ac:dyDescent="0.25">
      <c r="A62" s="41"/>
      <c r="B62" s="10"/>
      <c r="C62" s="44">
        <v>0.64444444444444449</v>
      </c>
      <c r="D62" s="45">
        <v>0.71250000000000002</v>
      </c>
      <c r="E62" s="11">
        <v>84437200</v>
      </c>
      <c r="F62" s="19"/>
      <c r="G62" s="11">
        <v>869021</v>
      </c>
      <c r="H62" s="12">
        <v>31300</v>
      </c>
      <c r="I62" s="13">
        <v>74740</v>
      </c>
      <c r="J62" s="12" t="s">
        <v>285</v>
      </c>
      <c r="K62" s="13">
        <v>11502378</v>
      </c>
      <c r="L62" s="23"/>
      <c r="M62" s="47">
        <f t="shared" si="0"/>
        <v>6.8055555555555536E-2</v>
      </c>
      <c r="N62">
        <f t="shared" si="1"/>
        <v>15</v>
      </c>
    </row>
    <row r="63" spans="1:14" x14ac:dyDescent="0.25">
      <c r="A63" s="41"/>
      <c r="B63" s="10"/>
      <c r="C63" s="44">
        <v>0.65486111111111112</v>
      </c>
      <c r="D63" s="46">
        <v>1.1812500000000001</v>
      </c>
      <c r="E63" s="11">
        <v>84437333</v>
      </c>
      <c r="F63" s="19"/>
      <c r="G63" s="11" t="s">
        <v>102</v>
      </c>
      <c r="H63" s="12">
        <v>30220</v>
      </c>
      <c r="I63" s="13">
        <v>74800</v>
      </c>
      <c r="J63" s="12" t="s">
        <v>25</v>
      </c>
      <c r="K63" s="13">
        <v>11502387</v>
      </c>
      <c r="L63" s="23"/>
      <c r="M63" s="47">
        <f t="shared" si="0"/>
        <v>0.52638888888888902</v>
      </c>
      <c r="N63">
        <f t="shared" si="1"/>
        <v>15</v>
      </c>
    </row>
    <row r="64" spans="1:14" x14ac:dyDescent="0.25">
      <c r="A64" s="41"/>
      <c r="B64" s="10"/>
      <c r="C64" s="44">
        <v>0.66041666666666665</v>
      </c>
      <c r="D64" s="45">
        <v>0.73333333333333339</v>
      </c>
      <c r="E64" s="11">
        <v>84433789</v>
      </c>
      <c r="F64" s="19"/>
      <c r="G64" s="11">
        <v>812970</v>
      </c>
      <c r="H64" s="12">
        <v>32900</v>
      </c>
      <c r="I64" s="13">
        <v>75980</v>
      </c>
      <c r="J64" s="12" t="s">
        <v>286</v>
      </c>
      <c r="K64" s="13">
        <v>11502390</v>
      </c>
      <c r="L64" s="23"/>
      <c r="M64" s="47">
        <f t="shared" si="0"/>
        <v>7.2916666666666741E-2</v>
      </c>
      <c r="N64">
        <f t="shared" si="1"/>
        <v>15</v>
      </c>
    </row>
    <row r="65" spans="1:14" x14ac:dyDescent="0.25">
      <c r="A65" s="41"/>
      <c r="B65" s="10"/>
      <c r="C65" s="44">
        <v>0.6743055555555556</v>
      </c>
      <c r="D65" s="46">
        <v>1.2847222222222221</v>
      </c>
      <c r="E65" s="11">
        <v>84440003</v>
      </c>
      <c r="F65" s="19"/>
      <c r="G65" s="11" t="s">
        <v>287</v>
      </c>
      <c r="H65" s="12">
        <v>29840</v>
      </c>
      <c r="I65" s="13">
        <v>74680</v>
      </c>
      <c r="J65" s="12" t="s">
        <v>25</v>
      </c>
      <c r="K65" s="13">
        <v>11502431</v>
      </c>
      <c r="L65" s="23"/>
      <c r="M65" s="47">
        <f t="shared" si="0"/>
        <v>0.6104166666666665</v>
      </c>
      <c r="N65">
        <f t="shared" si="1"/>
        <v>16</v>
      </c>
    </row>
    <row r="66" spans="1:14" x14ac:dyDescent="0.25">
      <c r="A66" s="41"/>
      <c r="B66" s="10"/>
      <c r="C66" s="44">
        <v>0.67708333333333337</v>
      </c>
      <c r="D66" s="45">
        <v>0.72222222222222221</v>
      </c>
      <c r="E66" s="11">
        <v>84439847</v>
      </c>
      <c r="F66" s="19"/>
      <c r="G66" s="11" t="s">
        <v>288</v>
      </c>
      <c r="H66" s="12">
        <v>31600</v>
      </c>
      <c r="I66" s="13">
        <v>74380</v>
      </c>
      <c r="J66" s="12" t="s">
        <v>289</v>
      </c>
      <c r="K66" s="13">
        <v>11502432</v>
      </c>
      <c r="L66" s="23"/>
      <c r="M66" s="47">
        <f t="shared" si="0"/>
        <v>4.513888888888884E-2</v>
      </c>
      <c r="N66">
        <f t="shared" si="1"/>
        <v>16</v>
      </c>
    </row>
    <row r="67" spans="1:14" x14ac:dyDescent="0.25">
      <c r="A67" s="41"/>
      <c r="B67" s="10"/>
      <c r="C67" s="44">
        <v>0.68680555555555556</v>
      </c>
      <c r="D67" s="45">
        <v>0.73611111111111116</v>
      </c>
      <c r="E67" s="11">
        <v>84436899</v>
      </c>
      <c r="F67" s="19"/>
      <c r="G67" s="11" t="s">
        <v>290</v>
      </c>
      <c r="H67" s="12">
        <v>36080</v>
      </c>
      <c r="I67" s="13">
        <v>79480</v>
      </c>
      <c r="J67" s="12" t="s">
        <v>291</v>
      </c>
      <c r="K67" s="13">
        <v>11502436</v>
      </c>
      <c r="L67" s="23"/>
      <c r="M67" s="47">
        <f t="shared" ref="M67:M130" si="5">D67-C67</f>
        <v>4.9305555555555602E-2</v>
      </c>
      <c r="N67">
        <f t="shared" ref="N67:N130" si="6">HOUR(C67)</f>
        <v>16</v>
      </c>
    </row>
    <row r="68" spans="1:14" x14ac:dyDescent="0.25">
      <c r="A68" s="41"/>
      <c r="B68" s="10"/>
      <c r="C68" s="44">
        <v>0.69652777777777775</v>
      </c>
      <c r="D68" s="46">
        <v>1.4791666666666667</v>
      </c>
      <c r="E68" s="11">
        <v>84441856</v>
      </c>
      <c r="F68" s="19"/>
      <c r="G68" s="11" t="s">
        <v>252</v>
      </c>
      <c r="H68" s="12">
        <v>27800</v>
      </c>
      <c r="I68" s="13">
        <v>75340</v>
      </c>
      <c r="J68" s="12" t="s">
        <v>25</v>
      </c>
      <c r="K68" s="13">
        <v>11502437</v>
      </c>
      <c r="L68" s="23"/>
      <c r="M68" s="47">
        <f t="shared" si="5"/>
        <v>0.78263888888888899</v>
      </c>
      <c r="N68">
        <f t="shared" si="6"/>
        <v>16</v>
      </c>
    </row>
    <row r="69" spans="1:14" x14ac:dyDescent="0.25">
      <c r="A69" s="41"/>
      <c r="B69" s="10"/>
      <c r="C69" s="44">
        <v>0.72361111111111109</v>
      </c>
      <c r="D69" s="45">
        <v>0.78263888888888899</v>
      </c>
      <c r="E69" s="11">
        <v>84439835</v>
      </c>
      <c r="F69" s="19"/>
      <c r="G69" s="11" t="s">
        <v>292</v>
      </c>
      <c r="H69" s="12">
        <v>33500</v>
      </c>
      <c r="I69" s="13">
        <v>78020</v>
      </c>
      <c r="J69" s="12" t="s">
        <v>52</v>
      </c>
      <c r="K69" s="13">
        <v>11502462</v>
      </c>
      <c r="L69" s="23"/>
      <c r="M69" s="47">
        <f t="shared" si="5"/>
        <v>5.9027777777777901E-2</v>
      </c>
      <c r="N69">
        <f t="shared" si="6"/>
        <v>17</v>
      </c>
    </row>
    <row r="70" spans="1:14" x14ac:dyDescent="0.25">
      <c r="A70" s="41"/>
      <c r="B70" s="10"/>
      <c r="C70" s="44">
        <v>0.75347222222222221</v>
      </c>
      <c r="D70" s="45">
        <v>0.79652777777777783</v>
      </c>
      <c r="E70" s="11">
        <v>84436895</v>
      </c>
      <c r="F70" s="19"/>
      <c r="G70" s="11" t="s">
        <v>293</v>
      </c>
      <c r="H70" s="12">
        <v>33500</v>
      </c>
      <c r="I70" s="13">
        <v>78320</v>
      </c>
      <c r="J70" s="12" t="s">
        <v>294</v>
      </c>
      <c r="K70" s="13">
        <v>11502486</v>
      </c>
      <c r="L70" s="23"/>
      <c r="M70" s="47">
        <f t="shared" si="5"/>
        <v>4.3055555555555625E-2</v>
      </c>
      <c r="N70">
        <f t="shared" si="6"/>
        <v>18</v>
      </c>
    </row>
    <row r="71" spans="1:14" x14ac:dyDescent="0.25">
      <c r="A71" s="41"/>
      <c r="B71" s="10"/>
      <c r="C71" s="44">
        <v>0.75763888888888886</v>
      </c>
      <c r="D71" s="46">
        <v>1.3965277777777778</v>
      </c>
      <c r="E71" s="11">
        <v>84442375</v>
      </c>
      <c r="F71" s="19"/>
      <c r="G71" s="11" t="s">
        <v>295</v>
      </c>
      <c r="H71" s="12">
        <v>27700</v>
      </c>
      <c r="I71" s="13">
        <v>77580</v>
      </c>
      <c r="J71" s="12" t="s">
        <v>52</v>
      </c>
      <c r="K71" s="13">
        <v>11502489</v>
      </c>
      <c r="L71" s="23"/>
      <c r="M71" s="47">
        <f t="shared" si="5"/>
        <v>0.63888888888888895</v>
      </c>
      <c r="N71">
        <f t="shared" si="6"/>
        <v>18</v>
      </c>
    </row>
    <row r="72" spans="1:14" x14ac:dyDescent="0.25">
      <c r="A72" s="41"/>
      <c r="B72" s="10"/>
      <c r="C72" s="44">
        <v>0.85277777777777775</v>
      </c>
      <c r="D72" s="46">
        <v>1.7027777777777777</v>
      </c>
      <c r="E72" s="11">
        <v>84442376</v>
      </c>
      <c r="F72" s="19"/>
      <c r="G72" s="11" t="s">
        <v>296</v>
      </c>
      <c r="H72" s="12">
        <v>33500</v>
      </c>
      <c r="I72" s="13">
        <v>79500</v>
      </c>
      <c r="J72" s="12" t="s">
        <v>52</v>
      </c>
      <c r="K72" s="13">
        <v>11502538</v>
      </c>
      <c r="L72" s="23"/>
      <c r="M72" s="47">
        <f t="shared" si="5"/>
        <v>0.85</v>
      </c>
      <c r="N72">
        <f t="shared" si="6"/>
        <v>20</v>
      </c>
    </row>
    <row r="73" spans="1:14" x14ac:dyDescent="0.25">
      <c r="M73" s="47"/>
    </row>
    <row r="74" spans="1:14" x14ac:dyDescent="0.25">
      <c r="M74" s="47"/>
    </row>
    <row r="75" spans="1:14" x14ac:dyDescent="0.25">
      <c r="M75" s="47"/>
    </row>
    <row r="76" spans="1:14" x14ac:dyDescent="0.25">
      <c r="M76" s="47"/>
    </row>
    <row r="77" spans="1:14" x14ac:dyDescent="0.25">
      <c r="M77" s="47"/>
    </row>
    <row r="78" spans="1:14" x14ac:dyDescent="0.25">
      <c r="M78" s="47"/>
    </row>
    <row r="79" spans="1:14" x14ac:dyDescent="0.25">
      <c r="M79" s="47"/>
    </row>
    <row r="80" spans="1:14" x14ac:dyDescent="0.25">
      <c r="M80" s="47"/>
    </row>
    <row r="81" spans="13:13" x14ac:dyDescent="0.25">
      <c r="M81" s="47"/>
    </row>
    <row r="82" spans="13:13" x14ac:dyDescent="0.25">
      <c r="M82" s="47"/>
    </row>
    <row r="83" spans="13:13" x14ac:dyDescent="0.25">
      <c r="M83" s="47"/>
    </row>
    <row r="84" spans="13:13" x14ac:dyDescent="0.25">
      <c r="M84" s="47"/>
    </row>
    <row r="85" spans="13:13" x14ac:dyDescent="0.25">
      <c r="M85" s="47"/>
    </row>
    <row r="86" spans="13:13" x14ac:dyDescent="0.25">
      <c r="M86" s="47"/>
    </row>
    <row r="87" spans="13:13" x14ac:dyDescent="0.25">
      <c r="M87" s="47"/>
    </row>
    <row r="88" spans="13:13" x14ac:dyDescent="0.25">
      <c r="M88" s="47"/>
    </row>
    <row r="89" spans="13:13" x14ac:dyDescent="0.25">
      <c r="M89" s="47"/>
    </row>
    <row r="90" spans="13:13" x14ac:dyDescent="0.25">
      <c r="M90" s="47"/>
    </row>
    <row r="91" spans="13:13" x14ac:dyDescent="0.25">
      <c r="M91" s="47"/>
    </row>
    <row r="92" spans="13:13" x14ac:dyDescent="0.25">
      <c r="M92" s="47"/>
    </row>
    <row r="93" spans="13:13" x14ac:dyDescent="0.25">
      <c r="M93" s="47"/>
    </row>
    <row r="94" spans="13:13" x14ac:dyDescent="0.25">
      <c r="M94" s="47"/>
    </row>
    <row r="95" spans="13:13" x14ac:dyDescent="0.25">
      <c r="M95" s="47"/>
    </row>
    <row r="96" spans="13:13" x14ac:dyDescent="0.25">
      <c r="M96" s="47"/>
    </row>
    <row r="97" spans="13:13" x14ac:dyDescent="0.25">
      <c r="M97" s="47"/>
    </row>
    <row r="98" spans="13:13" x14ac:dyDescent="0.25">
      <c r="M98" s="47"/>
    </row>
    <row r="99" spans="13:13" x14ac:dyDescent="0.25">
      <c r="M99" s="47"/>
    </row>
    <row r="100" spans="13:13" x14ac:dyDescent="0.25">
      <c r="M100" s="47"/>
    </row>
    <row r="101" spans="13:13" x14ac:dyDescent="0.25">
      <c r="M101" s="47"/>
    </row>
    <row r="102" spans="13:13" x14ac:dyDescent="0.25">
      <c r="M102" s="47"/>
    </row>
    <row r="103" spans="13:13" x14ac:dyDescent="0.25">
      <c r="M103" s="47"/>
    </row>
    <row r="104" spans="13:13" x14ac:dyDescent="0.25">
      <c r="M104" s="47"/>
    </row>
    <row r="105" spans="13:13" x14ac:dyDescent="0.25">
      <c r="M105" s="47"/>
    </row>
    <row r="106" spans="13:13" x14ac:dyDescent="0.25">
      <c r="M106" s="47"/>
    </row>
    <row r="107" spans="13:13" x14ac:dyDescent="0.25">
      <c r="M107" s="47"/>
    </row>
    <row r="108" spans="13:13" x14ac:dyDescent="0.25">
      <c r="M108" s="47"/>
    </row>
    <row r="109" spans="13:13" x14ac:dyDescent="0.25">
      <c r="M109" s="47"/>
    </row>
    <row r="110" spans="13:13" x14ac:dyDescent="0.25">
      <c r="M110" s="47"/>
    </row>
    <row r="111" spans="13:13" x14ac:dyDescent="0.25">
      <c r="M111" s="47"/>
    </row>
    <row r="112" spans="13:13" x14ac:dyDescent="0.25">
      <c r="M112" s="47"/>
    </row>
    <row r="113" spans="13:13" x14ac:dyDescent="0.25">
      <c r="M113" s="47"/>
    </row>
    <row r="114" spans="13:13" x14ac:dyDescent="0.25">
      <c r="M114" s="47"/>
    </row>
    <row r="115" spans="13:13" x14ac:dyDescent="0.25">
      <c r="M115" s="47"/>
    </row>
    <row r="116" spans="13:13" x14ac:dyDescent="0.25">
      <c r="M116" s="47"/>
    </row>
    <row r="117" spans="13:13" x14ac:dyDescent="0.25">
      <c r="M117" s="47"/>
    </row>
    <row r="118" spans="13:13" x14ac:dyDescent="0.25">
      <c r="M118" s="47"/>
    </row>
    <row r="119" spans="13:13" x14ac:dyDescent="0.25">
      <c r="M119" s="47"/>
    </row>
    <row r="120" spans="13:13" x14ac:dyDescent="0.25">
      <c r="M120" s="47"/>
    </row>
    <row r="121" spans="13:13" x14ac:dyDescent="0.25">
      <c r="M121" s="47"/>
    </row>
    <row r="122" spans="13:13" x14ac:dyDescent="0.25">
      <c r="M122" s="47"/>
    </row>
    <row r="123" spans="13:13" x14ac:dyDescent="0.25">
      <c r="M123" s="47"/>
    </row>
    <row r="124" spans="13:13" x14ac:dyDescent="0.25">
      <c r="M124" s="47"/>
    </row>
    <row r="125" spans="13:13" x14ac:dyDescent="0.25">
      <c r="M125" s="47"/>
    </row>
    <row r="126" spans="13:13" x14ac:dyDescent="0.25">
      <c r="M126" s="47"/>
    </row>
    <row r="127" spans="13:13" x14ac:dyDescent="0.25">
      <c r="M127" s="47"/>
    </row>
    <row r="128" spans="13:13" x14ac:dyDescent="0.25">
      <c r="M128" s="47"/>
    </row>
    <row r="129" spans="13:13" x14ac:dyDescent="0.25">
      <c r="M129" s="47"/>
    </row>
    <row r="130" spans="13:13" x14ac:dyDescent="0.25">
      <c r="M130" s="47"/>
    </row>
    <row r="131" spans="13:13" x14ac:dyDescent="0.25">
      <c r="M131" s="47"/>
    </row>
    <row r="132" spans="13:13" x14ac:dyDescent="0.25">
      <c r="M132" s="47"/>
    </row>
    <row r="133" spans="13:13" x14ac:dyDescent="0.25">
      <c r="M133" s="47"/>
    </row>
    <row r="134" spans="13:13" x14ac:dyDescent="0.25">
      <c r="M134" s="47"/>
    </row>
    <row r="135" spans="13:13" x14ac:dyDescent="0.25">
      <c r="M135" s="47"/>
    </row>
    <row r="136" spans="13:13" x14ac:dyDescent="0.25">
      <c r="M136" s="47"/>
    </row>
    <row r="137" spans="13:13" x14ac:dyDescent="0.25">
      <c r="M137" s="47"/>
    </row>
    <row r="138" spans="13:13" x14ac:dyDescent="0.25">
      <c r="M138" s="47"/>
    </row>
    <row r="139" spans="13:13" x14ac:dyDescent="0.25">
      <c r="M139" s="47"/>
    </row>
    <row r="140" spans="13:13" x14ac:dyDescent="0.25">
      <c r="M140" s="47"/>
    </row>
    <row r="141" spans="13:13" x14ac:dyDescent="0.25">
      <c r="M141" s="47"/>
    </row>
    <row r="142" spans="13:13" x14ac:dyDescent="0.25">
      <c r="M142" s="47"/>
    </row>
    <row r="143" spans="13:13" x14ac:dyDescent="0.25">
      <c r="M143" s="47"/>
    </row>
    <row r="144" spans="13:13" x14ac:dyDescent="0.25">
      <c r="M144" s="47"/>
    </row>
    <row r="145" spans="13:13" x14ac:dyDescent="0.25">
      <c r="M145" s="47"/>
    </row>
    <row r="146" spans="13:13" x14ac:dyDescent="0.25">
      <c r="M146" s="47"/>
    </row>
    <row r="147" spans="13:13" x14ac:dyDescent="0.25">
      <c r="M147" s="47"/>
    </row>
    <row r="148" spans="13:13" x14ac:dyDescent="0.25">
      <c r="M148" s="47"/>
    </row>
    <row r="149" spans="13:13" x14ac:dyDescent="0.25">
      <c r="M149" s="47"/>
    </row>
    <row r="150" spans="13:13" x14ac:dyDescent="0.25">
      <c r="M150" s="47"/>
    </row>
    <row r="151" spans="13:13" x14ac:dyDescent="0.25">
      <c r="M151" s="47"/>
    </row>
    <row r="152" spans="13:13" x14ac:dyDescent="0.25">
      <c r="M152" s="47"/>
    </row>
    <row r="153" spans="13:13" x14ac:dyDescent="0.25">
      <c r="M153" s="47"/>
    </row>
    <row r="154" spans="13:13" x14ac:dyDescent="0.25">
      <c r="M154" s="47"/>
    </row>
    <row r="155" spans="13:13" x14ac:dyDescent="0.25">
      <c r="M155" s="47"/>
    </row>
    <row r="156" spans="13:13" x14ac:dyDescent="0.25">
      <c r="M156" s="47"/>
    </row>
    <row r="157" spans="13:13" x14ac:dyDescent="0.25">
      <c r="M157" s="47"/>
    </row>
    <row r="158" spans="13:13" x14ac:dyDescent="0.25">
      <c r="M158" s="47"/>
    </row>
    <row r="159" spans="13:13" x14ac:dyDescent="0.25">
      <c r="M159" s="47"/>
    </row>
    <row r="160" spans="13:13" x14ac:dyDescent="0.25">
      <c r="M160" s="47"/>
    </row>
    <row r="161" spans="13:13" x14ac:dyDescent="0.25">
      <c r="M161" s="47"/>
    </row>
    <row r="162" spans="13:13" x14ac:dyDescent="0.25">
      <c r="M162" s="47"/>
    </row>
    <row r="163" spans="13:13" x14ac:dyDescent="0.25">
      <c r="M163" s="47"/>
    </row>
    <row r="164" spans="13:13" x14ac:dyDescent="0.25">
      <c r="M164" s="47"/>
    </row>
    <row r="165" spans="13:13" x14ac:dyDescent="0.25">
      <c r="M165" s="47"/>
    </row>
    <row r="166" spans="13:13" x14ac:dyDescent="0.25">
      <c r="M166" s="47"/>
    </row>
    <row r="167" spans="13:13" x14ac:dyDescent="0.25">
      <c r="M167" s="47"/>
    </row>
    <row r="168" spans="13:13" x14ac:dyDescent="0.25">
      <c r="M168" s="47"/>
    </row>
    <row r="169" spans="13:13" x14ac:dyDescent="0.25">
      <c r="M169" s="47"/>
    </row>
    <row r="170" spans="13:13" x14ac:dyDescent="0.25">
      <c r="M170" s="47"/>
    </row>
    <row r="171" spans="13:13" x14ac:dyDescent="0.25">
      <c r="M171" s="47"/>
    </row>
    <row r="172" spans="13:13" x14ac:dyDescent="0.25">
      <c r="M172" s="47"/>
    </row>
    <row r="173" spans="13:13" x14ac:dyDescent="0.25">
      <c r="M173" s="47"/>
    </row>
    <row r="174" spans="13:13" x14ac:dyDescent="0.25">
      <c r="M174" s="47"/>
    </row>
    <row r="175" spans="13:13" x14ac:dyDescent="0.25">
      <c r="M175" s="47"/>
    </row>
    <row r="176" spans="13:13" x14ac:dyDescent="0.25">
      <c r="M176" s="47"/>
    </row>
    <row r="177" spans="13:13" x14ac:dyDescent="0.25">
      <c r="M177" s="47"/>
    </row>
    <row r="178" spans="13:13" x14ac:dyDescent="0.25">
      <c r="M178" s="47"/>
    </row>
    <row r="179" spans="13:13" x14ac:dyDescent="0.25">
      <c r="M179" s="47"/>
    </row>
    <row r="180" spans="13:13" x14ac:dyDescent="0.25">
      <c r="M180" s="47"/>
    </row>
    <row r="181" spans="13:13" x14ac:dyDescent="0.25">
      <c r="M181" s="47"/>
    </row>
    <row r="182" spans="13:13" x14ac:dyDescent="0.25">
      <c r="M182" s="47"/>
    </row>
    <row r="183" spans="13:13" x14ac:dyDescent="0.25">
      <c r="M183" s="47"/>
    </row>
    <row r="184" spans="13:13" x14ac:dyDescent="0.25">
      <c r="M184" s="47"/>
    </row>
    <row r="185" spans="13:13" x14ac:dyDescent="0.25">
      <c r="M185" s="47"/>
    </row>
    <row r="186" spans="13:13" x14ac:dyDescent="0.25">
      <c r="M186" s="47"/>
    </row>
    <row r="187" spans="13:13" x14ac:dyDescent="0.25">
      <c r="M187" s="47"/>
    </row>
    <row r="188" spans="13:13" x14ac:dyDescent="0.25">
      <c r="M188" s="47"/>
    </row>
    <row r="189" spans="13:13" x14ac:dyDescent="0.25">
      <c r="M189" s="47"/>
    </row>
    <row r="190" spans="13:13" x14ac:dyDescent="0.25">
      <c r="M190" s="47"/>
    </row>
    <row r="191" spans="13:13" x14ac:dyDescent="0.25">
      <c r="M191" s="47"/>
    </row>
    <row r="192" spans="13:13" x14ac:dyDescent="0.25">
      <c r="M192" s="47"/>
    </row>
    <row r="193" spans="13:13" x14ac:dyDescent="0.25">
      <c r="M193" s="47"/>
    </row>
    <row r="194" spans="13:13" x14ac:dyDescent="0.25">
      <c r="M194" s="47"/>
    </row>
    <row r="195" spans="13:13" x14ac:dyDescent="0.25">
      <c r="M195" s="47"/>
    </row>
    <row r="196" spans="13:13" x14ac:dyDescent="0.25">
      <c r="M196" s="47"/>
    </row>
    <row r="197" spans="13:13" x14ac:dyDescent="0.25">
      <c r="M197" s="47"/>
    </row>
    <row r="198" spans="13:13" x14ac:dyDescent="0.25">
      <c r="M198" s="47"/>
    </row>
    <row r="199" spans="13:13" x14ac:dyDescent="0.25">
      <c r="M199" s="47"/>
    </row>
    <row r="200" spans="13:13" x14ac:dyDescent="0.25">
      <c r="M200" s="47"/>
    </row>
    <row r="201" spans="13:13" x14ac:dyDescent="0.25">
      <c r="M201" s="47">
        <f t="shared" ref="M195:M258" si="7">D201-C201</f>
        <v>0</v>
      </c>
    </row>
    <row r="202" spans="13:13" x14ac:dyDescent="0.25">
      <c r="M202" s="47">
        <f t="shared" si="7"/>
        <v>0</v>
      </c>
    </row>
    <row r="203" spans="13:13" x14ac:dyDescent="0.25">
      <c r="M203" s="47">
        <f t="shared" si="7"/>
        <v>0</v>
      </c>
    </row>
    <row r="204" spans="13:13" x14ac:dyDescent="0.25">
      <c r="M204" s="47">
        <f t="shared" si="7"/>
        <v>0</v>
      </c>
    </row>
    <row r="205" spans="13:13" x14ac:dyDescent="0.25">
      <c r="M205" s="47">
        <f t="shared" si="7"/>
        <v>0</v>
      </c>
    </row>
    <row r="206" spans="13:13" x14ac:dyDescent="0.25">
      <c r="M206" s="47">
        <f t="shared" si="7"/>
        <v>0</v>
      </c>
    </row>
    <row r="207" spans="13:13" x14ac:dyDescent="0.25">
      <c r="M207" s="47">
        <f t="shared" si="7"/>
        <v>0</v>
      </c>
    </row>
    <row r="208" spans="13:13" x14ac:dyDescent="0.25">
      <c r="M208" s="47">
        <f t="shared" si="7"/>
        <v>0</v>
      </c>
    </row>
    <row r="209" spans="13:13" x14ac:dyDescent="0.25">
      <c r="M209" s="47">
        <f t="shared" si="7"/>
        <v>0</v>
      </c>
    </row>
    <row r="210" spans="13:13" x14ac:dyDescent="0.25">
      <c r="M210" s="47">
        <f t="shared" si="7"/>
        <v>0</v>
      </c>
    </row>
    <row r="211" spans="13:13" x14ac:dyDescent="0.25">
      <c r="M211" s="47">
        <f t="shared" si="7"/>
        <v>0</v>
      </c>
    </row>
    <row r="212" spans="13:13" x14ac:dyDescent="0.25">
      <c r="M212" s="47">
        <f t="shared" si="7"/>
        <v>0</v>
      </c>
    </row>
    <row r="213" spans="13:13" x14ac:dyDescent="0.25">
      <c r="M213" s="47">
        <f t="shared" si="7"/>
        <v>0</v>
      </c>
    </row>
    <row r="214" spans="13:13" x14ac:dyDescent="0.25">
      <c r="M214" s="47">
        <f t="shared" si="7"/>
        <v>0</v>
      </c>
    </row>
    <row r="215" spans="13:13" x14ac:dyDescent="0.25">
      <c r="M215" s="47">
        <f t="shared" si="7"/>
        <v>0</v>
      </c>
    </row>
    <row r="216" spans="13:13" x14ac:dyDescent="0.25">
      <c r="M216" s="47">
        <f t="shared" si="7"/>
        <v>0</v>
      </c>
    </row>
    <row r="217" spans="13:13" x14ac:dyDescent="0.25">
      <c r="M217" s="47">
        <f t="shared" si="7"/>
        <v>0</v>
      </c>
    </row>
    <row r="218" spans="13:13" x14ac:dyDescent="0.25">
      <c r="M218" s="47">
        <f t="shared" si="7"/>
        <v>0</v>
      </c>
    </row>
    <row r="219" spans="13:13" x14ac:dyDescent="0.25">
      <c r="M219" s="47">
        <f t="shared" si="7"/>
        <v>0</v>
      </c>
    </row>
    <row r="220" spans="13:13" x14ac:dyDescent="0.25">
      <c r="M220" s="47">
        <f t="shared" si="7"/>
        <v>0</v>
      </c>
    </row>
    <row r="221" spans="13:13" x14ac:dyDescent="0.25">
      <c r="M221" s="47">
        <f t="shared" si="7"/>
        <v>0</v>
      </c>
    </row>
    <row r="222" spans="13:13" x14ac:dyDescent="0.25">
      <c r="M222" s="47">
        <f t="shared" si="7"/>
        <v>0</v>
      </c>
    </row>
    <row r="223" spans="13:13" x14ac:dyDescent="0.25">
      <c r="M223" s="47">
        <f t="shared" si="7"/>
        <v>0</v>
      </c>
    </row>
    <row r="224" spans="13:13" x14ac:dyDescent="0.25">
      <c r="M224" s="47">
        <f t="shared" si="7"/>
        <v>0</v>
      </c>
    </row>
    <row r="225" spans="13:13" x14ac:dyDescent="0.25">
      <c r="M225" s="47">
        <f t="shared" si="7"/>
        <v>0</v>
      </c>
    </row>
    <row r="226" spans="13:13" x14ac:dyDescent="0.25">
      <c r="M226" s="47">
        <f t="shared" si="7"/>
        <v>0</v>
      </c>
    </row>
    <row r="227" spans="13:13" x14ac:dyDescent="0.25">
      <c r="M227" s="47">
        <f t="shared" si="7"/>
        <v>0</v>
      </c>
    </row>
    <row r="228" spans="13:13" x14ac:dyDescent="0.25">
      <c r="M228" s="47">
        <f t="shared" si="7"/>
        <v>0</v>
      </c>
    </row>
    <row r="229" spans="13:13" x14ac:dyDescent="0.25">
      <c r="M229" s="47">
        <f t="shared" si="7"/>
        <v>0</v>
      </c>
    </row>
    <row r="230" spans="13:13" x14ac:dyDescent="0.25">
      <c r="M230" s="47">
        <f t="shared" si="7"/>
        <v>0</v>
      </c>
    </row>
    <row r="231" spans="13:13" x14ac:dyDescent="0.25">
      <c r="M231" s="47">
        <f t="shared" si="7"/>
        <v>0</v>
      </c>
    </row>
    <row r="232" spans="13:13" x14ac:dyDescent="0.25">
      <c r="M232" s="47">
        <f t="shared" si="7"/>
        <v>0</v>
      </c>
    </row>
    <row r="233" spans="13:13" x14ac:dyDescent="0.25">
      <c r="M233" s="47">
        <f t="shared" si="7"/>
        <v>0</v>
      </c>
    </row>
    <row r="234" spans="13:13" x14ac:dyDescent="0.25">
      <c r="M234" s="47">
        <f t="shared" si="7"/>
        <v>0</v>
      </c>
    </row>
    <row r="235" spans="13:13" x14ac:dyDescent="0.25">
      <c r="M235" s="47">
        <f t="shared" si="7"/>
        <v>0</v>
      </c>
    </row>
    <row r="236" spans="13:13" x14ac:dyDescent="0.25">
      <c r="M236" s="47">
        <f t="shared" si="7"/>
        <v>0</v>
      </c>
    </row>
    <row r="237" spans="13:13" x14ac:dyDescent="0.25">
      <c r="M237" s="47">
        <f t="shared" si="7"/>
        <v>0</v>
      </c>
    </row>
    <row r="238" spans="13:13" x14ac:dyDescent="0.25">
      <c r="M238" s="47">
        <f t="shared" si="7"/>
        <v>0</v>
      </c>
    </row>
    <row r="239" spans="13:13" x14ac:dyDescent="0.25">
      <c r="M239" s="47">
        <f t="shared" si="7"/>
        <v>0</v>
      </c>
    </row>
    <row r="240" spans="13:13" x14ac:dyDescent="0.25">
      <c r="M240" s="47">
        <f t="shared" si="7"/>
        <v>0</v>
      </c>
    </row>
    <row r="241" spans="13:13" x14ac:dyDescent="0.25">
      <c r="M241" s="47">
        <f t="shared" si="7"/>
        <v>0</v>
      </c>
    </row>
    <row r="242" spans="13:13" x14ac:dyDescent="0.25">
      <c r="M242" s="47">
        <f t="shared" si="7"/>
        <v>0</v>
      </c>
    </row>
    <row r="243" spans="13:13" x14ac:dyDescent="0.25">
      <c r="M243" s="47">
        <f t="shared" si="7"/>
        <v>0</v>
      </c>
    </row>
    <row r="244" spans="13:13" x14ac:dyDescent="0.25">
      <c r="M244" s="47">
        <f t="shared" si="7"/>
        <v>0</v>
      </c>
    </row>
    <row r="245" spans="13:13" x14ac:dyDescent="0.25">
      <c r="M245" s="47">
        <f t="shared" si="7"/>
        <v>0</v>
      </c>
    </row>
    <row r="246" spans="13:13" x14ac:dyDescent="0.25">
      <c r="M246" s="47">
        <f t="shared" si="7"/>
        <v>0</v>
      </c>
    </row>
    <row r="247" spans="13:13" x14ac:dyDescent="0.25">
      <c r="M247" s="47">
        <f t="shared" si="7"/>
        <v>0</v>
      </c>
    </row>
    <row r="248" spans="13:13" x14ac:dyDescent="0.25">
      <c r="M248" s="47">
        <f t="shared" si="7"/>
        <v>0</v>
      </c>
    </row>
    <row r="249" spans="13:13" x14ac:dyDescent="0.25">
      <c r="M249" s="47">
        <f t="shared" si="7"/>
        <v>0</v>
      </c>
    </row>
    <row r="250" spans="13:13" x14ac:dyDescent="0.25">
      <c r="M250" s="47">
        <f t="shared" si="7"/>
        <v>0</v>
      </c>
    </row>
    <row r="251" spans="13:13" x14ac:dyDescent="0.25">
      <c r="M251" s="47">
        <f t="shared" si="7"/>
        <v>0</v>
      </c>
    </row>
    <row r="252" spans="13:13" x14ac:dyDescent="0.25">
      <c r="M252" s="47">
        <f t="shared" si="7"/>
        <v>0</v>
      </c>
    </row>
    <row r="253" spans="13:13" x14ac:dyDescent="0.25">
      <c r="M253" s="47">
        <f t="shared" si="7"/>
        <v>0</v>
      </c>
    </row>
    <row r="254" spans="13:13" x14ac:dyDescent="0.25">
      <c r="M254" s="47">
        <f t="shared" si="7"/>
        <v>0</v>
      </c>
    </row>
    <row r="255" spans="13:13" x14ac:dyDescent="0.25">
      <c r="M255" s="47">
        <f t="shared" si="7"/>
        <v>0</v>
      </c>
    </row>
    <row r="256" spans="13:13" x14ac:dyDescent="0.25">
      <c r="M256" s="47">
        <f t="shared" si="7"/>
        <v>0</v>
      </c>
    </row>
    <row r="257" spans="13:13" x14ac:dyDescent="0.25">
      <c r="M257" s="47">
        <f t="shared" si="7"/>
        <v>0</v>
      </c>
    </row>
    <row r="258" spans="13:13" x14ac:dyDescent="0.25">
      <c r="M258" s="47">
        <f t="shared" si="7"/>
        <v>0</v>
      </c>
    </row>
    <row r="259" spans="13:13" x14ac:dyDescent="0.25">
      <c r="M259" s="47">
        <f t="shared" ref="M259:M322" si="8">D259-C259</f>
        <v>0</v>
      </c>
    </row>
    <row r="260" spans="13:13" x14ac:dyDescent="0.25">
      <c r="M260" s="47">
        <f t="shared" si="8"/>
        <v>0</v>
      </c>
    </row>
    <row r="261" spans="13:13" x14ac:dyDescent="0.25">
      <c r="M261" s="47">
        <f t="shared" si="8"/>
        <v>0</v>
      </c>
    </row>
    <row r="262" spans="13:13" x14ac:dyDescent="0.25">
      <c r="M262" s="47">
        <f t="shared" si="8"/>
        <v>0</v>
      </c>
    </row>
    <row r="263" spans="13:13" x14ac:dyDescent="0.25">
      <c r="M263" s="47">
        <f t="shared" si="8"/>
        <v>0</v>
      </c>
    </row>
    <row r="264" spans="13:13" x14ac:dyDescent="0.25">
      <c r="M264" s="47">
        <f t="shared" si="8"/>
        <v>0</v>
      </c>
    </row>
    <row r="265" spans="13:13" x14ac:dyDescent="0.25">
      <c r="M265" s="47">
        <f t="shared" si="8"/>
        <v>0</v>
      </c>
    </row>
    <row r="266" spans="13:13" x14ac:dyDescent="0.25">
      <c r="M266" s="47">
        <f t="shared" si="8"/>
        <v>0</v>
      </c>
    </row>
    <row r="267" spans="13:13" x14ac:dyDescent="0.25">
      <c r="M267" s="47">
        <f t="shared" si="8"/>
        <v>0</v>
      </c>
    </row>
    <row r="268" spans="13:13" x14ac:dyDescent="0.25">
      <c r="M268" s="47">
        <f t="shared" si="8"/>
        <v>0</v>
      </c>
    </row>
    <row r="269" spans="13:13" x14ac:dyDescent="0.25">
      <c r="M269" s="47">
        <f t="shared" si="8"/>
        <v>0</v>
      </c>
    </row>
    <row r="270" spans="13:13" x14ac:dyDescent="0.25">
      <c r="M270" s="47">
        <f t="shared" si="8"/>
        <v>0</v>
      </c>
    </row>
    <row r="271" spans="13:13" x14ac:dyDescent="0.25">
      <c r="M271" s="47">
        <f t="shared" si="8"/>
        <v>0</v>
      </c>
    </row>
    <row r="272" spans="13:13" x14ac:dyDescent="0.25">
      <c r="M272" s="47">
        <f t="shared" si="8"/>
        <v>0</v>
      </c>
    </row>
    <row r="273" spans="13:13" x14ac:dyDescent="0.25">
      <c r="M273" s="47">
        <f t="shared" si="8"/>
        <v>0</v>
      </c>
    </row>
    <row r="274" spans="13:13" x14ac:dyDescent="0.25">
      <c r="M274" s="47">
        <f t="shared" si="8"/>
        <v>0</v>
      </c>
    </row>
    <row r="275" spans="13:13" x14ac:dyDescent="0.25">
      <c r="M275" s="47">
        <f t="shared" si="8"/>
        <v>0</v>
      </c>
    </row>
    <row r="276" spans="13:13" x14ac:dyDescent="0.25">
      <c r="M276" s="47">
        <f t="shared" si="8"/>
        <v>0</v>
      </c>
    </row>
    <row r="277" spans="13:13" x14ac:dyDescent="0.25">
      <c r="M277" s="47">
        <f t="shared" si="8"/>
        <v>0</v>
      </c>
    </row>
    <row r="278" spans="13:13" x14ac:dyDescent="0.25">
      <c r="M278" s="47">
        <f t="shared" si="8"/>
        <v>0</v>
      </c>
    </row>
    <row r="279" spans="13:13" x14ac:dyDescent="0.25">
      <c r="M279" s="47">
        <f t="shared" si="8"/>
        <v>0</v>
      </c>
    </row>
    <row r="280" spans="13:13" x14ac:dyDescent="0.25">
      <c r="M280" s="47">
        <f t="shared" si="8"/>
        <v>0</v>
      </c>
    </row>
    <row r="281" spans="13:13" x14ac:dyDescent="0.25">
      <c r="M281" s="47">
        <f t="shared" si="8"/>
        <v>0</v>
      </c>
    </row>
    <row r="282" spans="13:13" x14ac:dyDescent="0.25">
      <c r="M282" s="47">
        <f t="shared" si="8"/>
        <v>0</v>
      </c>
    </row>
    <row r="283" spans="13:13" x14ac:dyDescent="0.25">
      <c r="M283" s="47">
        <f t="shared" si="8"/>
        <v>0</v>
      </c>
    </row>
    <row r="284" spans="13:13" x14ac:dyDescent="0.25">
      <c r="M284" s="47">
        <f t="shared" si="8"/>
        <v>0</v>
      </c>
    </row>
    <row r="285" spans="13:13" x14ac:dyDescent="0.25">
      <c r="M285" s="47">
        <f t="shared" si="8"/>
        <v>0</v>
      </c>
    </row>
    <row r="286" spans="13:13" x14ac:dyDescent="0.25">
      <c r="M286" s="47">
        <f t="shared" si="8"/>
        <v>0</v>
      </c>
    </row>
    <row r="287" spans="13:13" x14ac:dyDescent="0.25">
      <c r="M287" s="47">
        <f t="shared" si="8"/>
        <v>0</v>
      </c>
    </row>
    <row r="288" spans="13:13" x14ac:dyDescent="0.25">
      <c r="M288" s="47">
        <f t="shared" si="8"/>
        <v>0</v>
      </c>
    </row>
    <row r="289" spans="13:13" x14ac:dyDescent="0.25">
      <c r="M289" s="47">
        <f t="shared" si="8"/>
        <v>0</v>
      </c>
    </row>
    <row r="290" spans="13:13" x14ac:dyDescent="0.25">
      <c r="M290" s="47">
        <f t="shared" si="8"/>
        <v>0</v>
      </c>
    </row>
    <row r="291" spans="13:13" x14ac:dyDescent="0.25">
      <c r="M291" s="47">
        <f t="shared" si="8"/>
        <v>0</v>
      </c>
    </row>
    <row r="292" spans="13:13" x14ac:dyDescent="0.25">
      <c r="M292" s="47">
        <f t="shared" si="8"/>
        <v>0</v>
      </c>
    </row>
    <row r="293" spans="13:13" x14ac:dyDescent="0.25">
      <c r="M293" s="47">
        <f t="shared" si="8"/>
        <v>0</v>
      </c>
    </row>
    <row r="294" spans="13:13" x14ac:dyDescent="0.25">
      <c r="M294" s="47">
        <f t="shared" si="8"/>
        <v>0</v>
      </c>
    </row>
    <row r="295" spans="13:13" x14ac:dyDescent="0.25">
      <c r="M295" s="47">
        <f t="shared" si="8"/>
        <v>0</v>
      </c>
    </row>
    <row r="296" spans="13:13" x14ac:dyDescent="0.25">
      <c r="M296" s="47">
        <f t="shared" si="8"/>
        <v>0</v>
      </c>
    </row>
    <row r="297" spans="13:13" x14ac:dyDescent="0.25">
      <c r="M297" s="47">
        <f t="shared" si="8"/>
        <v>0</v>
      </c>
    </row>
    <row r="298" spans="13:13" x14ac:dyDescent="0.25">
      <c r="M298" s="47">
        <f t="shared" si="8"/>
        <v>0</v>
      </c>
    </row>
    <row r="299" spans="13:13" x14ac:dyDescent="0.25">
      <c r="M299" s="47">
        <f t="shared" si="8"/>
        <v>0</v>
      </c>
    </row>
    <row r="300" spans="13:13" x14ac:dyDescent="0.25">
      <c r="M300" s="47">
        <f t="shared" si="8"/>
        <v>0</v>
      </c>
    </row>
    <row r="301" spans="13:13" x14ac:dyDescent="0.25">
      <c r="M301" s="47">
        <f t="shared" si="8"/>
        <v>0</v>
      </c>
    </row>
    <row r="302" spans="13:13" x14ac:dyDescent="0.25">
      <c r="M302" s="47">
        <f t="shared" si="8"/>
        <v>0</v>
      </c>
    </row>
    <row r="303" spans="13:13" x14ac:dyDescent="0.25">
      <c r="M303" s="47">
        <f t="shared" si="8"/>
        <v>0</v>
      </c>
    </row>
    <row r="304" spans="13:13" x14ac:dyDescent="0.25">
      <c r="M304" s="47">
        <f t="shared" si="8"/>
        <v>0</v>
      </c>
    </row>
    <row r="305" spans="13:13" x14ac:dyDescent="0.25">
      <c r="M305" s="47">
        <f t="shared" si="8"/>
        <v>0</v>
      </c>
    </row>
    <row r="306" spans="13:13" x14ac:dyDescent="0.25">
      <c r="M306" s="47">
        <f t="shared" si="8"/>
        <v>0</v>
      </c>
    </row>
    <row r="307" spans="13:13" x14ac:dyDescent="0.25">
      <c r="M307" s="47">
        <f t="shared" si="8"/>
        <v>0</v>
      </c>
    </row>
    <row r="308" spans="13:13" x14ac:dyDescent="0.25">
      <c r="M308" s="47">
        <f t="shared" si="8"/>
        <v>0</v>
      </c>
    </row>
    <row r="309" spans="13:13" x14ac:dyDescent="0.25">
      <c r="M309" s="47">
        <f t="shared" si="8"/>
        <v>0</v>
      </c>
    </row>
    <row r="310" spans="13:13" x14ac:dyDescent="0.25">
      <c r="M310" s="47">
        <f t="shared" si="8"/>
        <v>0</v>
      </c>
    </row>
    <row r="311" spans="13:13" x14ac:dyDescent="0.25">
      <c r="M311" s="47">
        <f t="shared" si="8"/>
        <v>0</v>
      </c>
    </row>
    <row r="312" spans="13:13" x14ac:dyDescent="0.25">
      <c r="M312" s="47">
        <f t="shared" si="8"/>
        <v>0</v>
      </c>
    </row>
    <row r="313" spans="13:13" x14ac:dyDescent="0.25">
      <c r="M313" s="47">
        <f t="shared" si="8"/>
        <v>0</v>
      </c>
    </row>
    <row r="314" spans="13:13" x14ac:dyDescent="0.25">
      <c r="M314" s="47">
        <f t="shared" si="8"/>
        <v>0</v>
      </c>
    </row>
    <row r="315" spans="13:13" x14ac:dyDescent="0.25">
      <c r="M315" s="47">
        <f t="shared" si="8"/>
        <v>0</v>
      </c>
    </row>
    <row r="316" spans="13:13" x14ac:dyDescent="0.25">
      <c r="M316" s="47">
        <f t="shared" si="8"/>
        <v>0</v>
      </c>
    </row>
    <row r="317" spans="13:13" x14ac:dyDescent="0.25">
      <c r="M317" s="47">
        <f t="shared" si="8"/>
        <v>0</v>
      </c>
    </row>
    <row r="318" spans="13:13" x14ac:dyDescent="0.25">
      <c r="M318" s="47">
        <f t="shared" si="8"/>
        <v>0</v>
      </c>
    </row>
    <row r="319" spans="13:13" x14ac:dyDescent="0.25">
      <c r="M319" s="47">
        <f t="shared" si="8"/>
        <v>0</v>
      </c>
    </row>
    <row r="320" spans="13:13" x14ac:dyDescent="0.25">
      <c r="M320" s="47">
        <f t="shared" si="8"/>
        <v>0</v>
      </c>
    </row>
    <row r="321" spans="13:13" x14ac:dyDescent="0.25">
      <c r="M321" s="47">
        <f t="shared" si="8"/>
        <v>0</v>
      </c>
    </row>
    <row r="322" spans="13:13" x14ac:dyDescent="0.25">
      <c r="M322" s="47">
        <f t="shared" si="8"/>
        <v>0</v>
      </c>
    </row>
    <row r="323" spans="13:13" x14ac:dyDescent="0.25">
      <c r="M323" s="47">
        <f t="shared" ref="M323:M386" si="9">D323-C323</f>
        <v>0</v>
      </c>
    </row>
    <row r="324" spans="13:13" x14ac:dyDescent="0.25">
      <c r="M324" s="47">
        <f t="shared" si="9"/>
        <v>0</v>
      </c>
    </row>
    <row r="325" spans="13:13" x14ac:dyDescent="0.25">
      <c r="M325" s="47">
        <f t="shared" si="9"/>
        <v>0</v>
      </c>
    </row>
    <row r="326" spans="13:13" x14ac:dyDescent="0.25">
      <c r="M326" s="47">
        <f t="shared" si="9"/>
        <v>0</v>
      </c>
    </row>
    <row r="327" spans="13:13" x14ac:dyDescent="0.25">
      <c r="M327" s="47">
        <f t="shared" si="9"/>
        <v>0</v>
      </c>
    </row>
    <row r="328" spans="13:13" x14ac:dyDescent="0.25">
      <c r="M328" s="47">
        <f t="shared" si="9"/>
        <v>0</v>
      </c>
    </row>
    <row r="329" spans="13:13" x14ac:dyDescent="0.25">
      <c r="M329" s="47">
        <f t="shared" si="9"/>
        <v>0</v>
      </c>
    </row>
    <row r="330" spans="13:13" x14ac:dyDescent="0.25">
      <c r="M330" s="47">
        <f t="shared" si="9"/>
        <v>0</v>
      </c>
    </row>
    <row r="331" spans="13:13" x14ac:dyDescent="0.25">
      <c r="M331" s="47">
        <f t="shared" si="9"/>
        <v>0</v>
      </c>
    </row>
    <row r="332" spans="13:13" x14ac:dyDescent="0.25">
      <c r="M332" s="47">
        <f t="shared" si="9"/>
        <v>0</v>
      </c>
    </row>
    <row r="333" spans="13:13" x14ac:dyDescent="0.25">
      <c r="M333" s="47">
        <f t="shared" si="9"/>
        <v>0</v>
      </c>
    </row>
    <row r="334" spans="13:13" x14ac:dyDescent="0.25">
      <c r="M334" s="47">
        <f t="shared" si="9"/>
        <v>0</v>
      </c>
    </row>
    <row r="335" spans="13:13" x14ac:dyDescent="0.25">
      <c r="M335" s="47">
        <f t="shared" si="9"/>
        <v>0</v>
      </c>
    </row>
    <row r="336" spans="13:13" x14ac:dyDescent="0.25">
      <c r="M336" s="47">
        <f t="shared" si="9"/>
        <v>0</v>
      </c>
    </row>
    <row r="337" spans="13:13" x14ac:dyDescent="0.25">
      <c r="M337" s="47">
        <f t="shared" si="9"/>
        <v>0</v>
      </c>
    </row>
    <row r="338" spans="13:13" x14ac:dyDescent="0.25">
      <c r="M338" s="47">
        <f t="shared" si="9"/>
        <v>0</v>
      </c>
    </row>
    <row r="339" spans="13:13" x14ac:dyDescent="0.25">
      <c r="M339" s="47">
        <f t="shared" si="9"/>
        <v>0</v>
      </c>
    </row>
    <row r="340" spans="13:13" x14ac:dyDescent="0.25">
      <c r="M340" s="47">
        <f t="shared" si="9"/>
        <v>0</v>
      </c>
    </row>
    <row r="341" spans="13:13" x14ac:dyDescent="0.25">
      <c r="M341" s="47">
        <f t="shared" si="9"/>
        <v>0</v>
      </c>
    </row>
    <row r="342" spans="13:13" x14ac:dyDescent="0.25">
      <c r="M342" s="47">
        <f t="shared" si="9"/>
        <v>0</v>
      </c>
    </row>
    <row r="343" spans="13:13" x14ac:dyDescent="0.25">
      <c r="M343" s="47">
        <f t="shared" si="9"/>
        <v>0</v>
      </c>
    </row>
    <row r="344" spans="13:13" x14ac:dyDescent="0.25">
      <c r="M344" s="47">
        <f t="shared" si="9"/>
        <v>0</v>
      </c>
    </row>
    <row r="345" spans="13:13" x14ac:dyDescent="0.25">
      <c r="M345" s="47">
        <f t="shared" si="9"/>
        <v>0</v>
      </c>
    </row>
    <row r="346" spans="13:13" x14ac:dyDescent="0.25">
      <c r="M346" s="47">
        <f t="shared" si="9"/>
        <v>0</v>
      </c>
    </row>
    <row r="347" spans="13:13" x14ac:dyDescent="0.25">
      <c r="M347" s="47">
        <f t="shared" si="9"/>
        <v>0</v>
      </c>
    </row>
    <row r="348" spans="13:13" x14ac:dyDescent="0.25">
      <c r="M348" s="47">
        <f t="shared" si="9"/>
        <v>0</v>
      </c>
    </row>
    <row r="349" spans="13:13" x14ac:dyDescent="0.25">
      <c r="M349" s="47">
        <f t="shared" si="9"/>
        <v>0</v>
      </c>
    </row>
    <row r="350" spans="13:13" x14ac:dyDescent="0.25">
      <c r="M350" s="47">
        <f t="shared" si="9"/>
        <v>0</v>
      </c>
    </row>
    <row r="351" spans="13:13" x14ac:dyDescent="0.25">
      <c r="M351" s="47">
        <f t="shared" si="9"/>
        <v>0</v>
      </c>
    </row>
    <row r="352" spans="13:13" x14ac:dyDescent="0.25">
      <c r="M352" s="47">
        <f t="shared" si="9"/>
        <v>0</v>
      </c>
    </row>
    <row r="353" spans="13:13" x14ac:dyDescent="0.25">
      <c r="M353" s="47">
        <f t="shared" si="9"/>
        <v>0</v>
      </c>
    </row>
    <row r="354" spans="13:13" x14ac:dyDescent="0.25">
      <c r="M354" s="47">
        <f t="shared" si="9"/>
        <v>0</v>
      </c>
    </row>
    <row r="355" spans="13:13" x14ac:dyDescent="0.25">
      <c r="M355" s="47">
        <f t="shared" si="9"/>
        <v>0</v>
      </c>
    </row>
    <row r="356" spans="13:13" x14ac:dyDescent="0.25">
      <c r="M356" s="47">
        <f t="shared" si="9"/>
        <v>0</v>
      </c>
    </row>
    <row r="357" spans="13:13" x14ac:dyDescent="0.25">
      <c r="M357" s="47">
        <f t="shared" si="9"/>
        <v>0</v>
      </c>
    </row>
    <row r="358" spans="13:13" x14ac:dyDescent="0.25">
      <c r="M358" s="47">
        <f t="shared" si="9"/>
        <v>0</v>
      </c>
    </row>
    <row r="359" spans="13:13" x14ac:dyDescent="0.25">
      <c r="M359" s="47">
        <f t="shared" si="9"/>
        <v>0</v>
      </c>
    </row>
    <row r="360" spans="13:13" x14ac:dyDescent="0.25">
      <c r="M360" s="47">
        <f t="shared" si="9"/>
        <v>0</v>
      </c>
    </row>
    <row r="361" spans="13:13" x14ac:dyDescent="0.25">
      <c r="M361" s="47">
        <f t="shared" si="9"/>
        <v>0</v>
      </c>
    </row>
    <row r="362" spans="13:13" x14ac:dyDescent="0.25">
      <c r="M362" s="47">
        <f t="shared" si="9"/>
        <v>0</v>
      </c>
    </row>
    <row r="363" spans="13:13" x14ac:dyDescent="0.25">
      <c r="M363" s="47">
        <f t="shared" si="9"/>
        <v>0</v>
      </c>
    </row>
    <row r="364" spans="13:13" x14ac:dyDescent="0.25">
      <c r="M364" s="47">
        <f t="shared" si="9"/>
        <v>0</v>
      </c>
    </row>
    <row r="365" spans="13:13" x14ac:dyDescent="0.25">
      <c r="M365" s="47">
        <f t="shared" si="9"/>
        <v>0</v>
      </c>
    </row>
    <row r="366" spans="13:13" x14ac:dyDescent="0.25">
      <c r="M366" s="47">
        <f t="shared" si="9"/>
        <v>0</v>
      </c>
    </row>
    <row r="367" spans="13:13" x14ac:dyDescent="0.25">
      <c r="M367" s="47">
        <f t="shared" si="9"/>
        <v>0</v>
      </c>
    </row>
    <row r="368" spans="13:13" x14ac:dyDescent="0.25">
      <c r="M368" s="47">
        <f t="shared" si="9"/>
        <v>0</v>
      </c>
    </row>
    <row r="369" spans="13:13" x14ac:dyDescent="0.25">
      <c r="M369" s="47">
        <f t="shared" si="9"/>
        <v>0</v>
      </c>
    </row>
    <row r="370" spans="13:13" x14ac:dyDescent="0.25">
      <c r="M370" s="47">
        <f t="shared" si="9"/>
        <v>0</v>
      </c>
    </row>
    <row r="371" spans="13:13" x14ac:dyDescent="0.25">
      <c r="M371" s="47">
        <f t="shared" si="9"/>
        <v>0</v>
      </c>
    </row>
    <row r="372" spans="13:13" x14ac:dyDescent="0.25">
      <c r="M372" s="47">
        <f t="shared" si="9"/>
        <v>0</v>
      </c>
    </row>
    <row r="373" spans="13:13" x14ac:dyDescent="0.25">
      <c r="M373" s="47">
        <f t="shared" si="9"/>
        <v>0</v>
      </c>
    </row>
    <row r="374" spans="13:13" x14ac:dyDescent="0.25">
      <c r="M374" s="47">
        <f t="shared" si="9"/>
        <v>0</v>
      </c>
    </row>
    <row r="375" spans="13:13" x14ac:dyDescent="0.25">
      <c r="M375" s="47">
        <f t="shared" si="9"/>
        <v>0</v>
      </c>
    </row>
    <row r="376" spans="13:13" x14ac:dyDescent="0.25">
      <c r="M376" s="47">
        <f t="shared" si="9"/>
        <v>0</v>
      </c>
    </row>
    <row r="377" spans="13:13" x14ac:dyDescent="0.25">
      <c r="M377" s="47">
        <f t="shared" si="9"/>
        <v>0</v>
      </c>
    </row>
    <row r="378" spans="13:13" x14ac:dyDescent="0.25">
      <c r="M378" s="47">
        <f t="shared" si="9"/>
        <v>0</v>
      </c>
    </row>
    <row r="379" spans="13:13" x14ac:dyDescent="0.25">
      <c r="M379" s="47">
        <f t="shared" si="9"/>
        <v>0</v>
      </c>
    </row>
    <row r="380" spans="13:13" x14ac:dyDescent="0.25">
      <c r="M380" s="47">
        <f t="shared" si="9"/>
        <v>0</v>
      </c>
    </row>
    <row r="381" spans="13:13" x14ac:dyDescent="0.25">
      <c r="M381" s="47">
        <f t="shared" si="9"/>
        <v>0</v>
      </c>
    </row>
    <row r="382" spans="13:13" x14ac:dyDescent="0.25">
      <c r="M382" s="47">
        <f t="shared" si="9"/>
        <v>0</v>
      </c>
    </row>
    <row r="383" spans="13:13" x14ac:dyDescent="0.25">
      <c r="M383" s="47">
        <f t="shared" si="9"/>
        <v>0</v>
      </c>
    </row>
    <row r="384" spans="13:13" x14ac:dyDescent="0.25">
      <c r="M384" s="47">
        <f t="shared" si="9"/>
        <v>0</v>
      </c>
    </row>
    <row r="385" spans="13:13" x14ac:dyDescent="0.25">
      <c r="M385" s="47">
        <f t="shared" si="9"/>
        <v>0</v>
      </c>
    </row>
    <row r="386" spans="13:13" x14ac:dyDescent="0.25">
      <c r="M386" s="47">
        <f t="shared" si="9"/>
        <v>0</v>
      </c>
    </row>
    <row r="387" spans="13:13" x14ac:dyDescent="0.25">
      <c r="M387" s="47">
        <f t="shared" ref="M387:M450" si="10">D387-C387</f>
        <v>0</v>
      </c>
    </row>
    <row r="388" spans="13:13" x14ac:dyDescent="0.25">
      <c r="M388" s="47">
        <f t="shared" si="10"/>
        <v>0</v>
      </c>
    </row>
    <row r="389" spans="13:13" x14ac:dyDescent="0.25">
      <c r="M389" s="47">
        <f t="shared" si="10"/>
        <v>0</v>
      </c>
    </row>
    <row r="390" spans="13:13" x14ac:dyDescent="0.25">
      <c r="M390" s="47">
        <f t="shared" si="10"/>
        <v>0</v>
      </c>
    </row>
    <row r="391" spans="13:13" x14ac:dyDescent="0.25">
      <c r="M391" s="47">
        <f t="shared" si="10"/>
        <v>0</v>
      </c>
    </row>
    <row r="392" spans="13:13" x14ac:dyDescent="0.25">
      <c r="M392" s="47">
        <f t="shared" si="10"/>
        <v>0</v>
      </c>
    </row>
    <row r="393" spans="13:13" x14ac:dyDescent="0.25">
      <c r="M393" s="47">
        <f t="shared" si="10"/>
        <v>0</v>
      </c>
    </row>
    <row r="394" spans="13:13" x14ac:dyDescent="0.25">
      <c r="M394" s="47">
        <f t="shared" si="10"/>
        <v>0</v>
      </c>
    </row>
    <row r="395" spans="13:13" x14ac:dyDescent="0.25">
      <c r="M395" s="47">
        <f t="shared" si="10"/>
        <v>0</v>
      </c>
    </row>
    <row r="396" spans="13:13" x14ac:dyDescent="0.25">
      <c r="M396" s="47">
        <f t="shared" si="10"/>
        <v>0</v>
      </c>
    </row>
    <row r="397" spans="13:13" x14ac:dyDescent="0.25">
      <c r="M397" s="47">
        <f t="shared" si="10"/>
        <v>0</v>
      </c>
    </row>
    <row r="398" spans="13:13" x14ac:dyDescent="0.25">
      <c r="M398" s="47">
        <f t="shared" si="10"/>
        <v>0</v>
      </c>
    </row>
    <row r="399" spans="13:13" x14ac:dyDescent="0.25">
      <c r="M399" s="47">
        <f t="shared" si="10"/>
        <v>0</v>
      </c>
    </row>
    <row r="400" spans="13:13" x14ac:dyDescent="0.25">
      <c r="M400" s="47">
        <f t="shared" si="10"/>
        <v>0</v>
      </c>
    </row>
    <row r="401" spans="13:13" x14ac:dyDescent="0.25">
      <c r="M401" s="47">
        <f t="shared" si="10"/>
        <v>0</v>
      </c>
    </row>
    <row r="402" spans="13:13" x14ac:dyDescent="0.25">
      <c r="M402" s="47">
        <f t="shared" si="10"/>
        <v>0</v>
      </c>
    </row>
    <row r="403" spans="13:13" x14ac:dyDescent="0.25">
      <c r="M403" s="47">
        <f t="shared" si="10"/>
        <v>0</v>
      </c>
    </row>
    <row r="404" spans="13:13" x14ac:dyDescent="0.25">
      <c r="M404" s="47">
        <f t="shared" si="10"/>
        <v>0</v>
      </c>
    </row>
    <row r="405" spans="13:13" x14ac:dyDescent="0.25">
      <c r="M405" s="47">
        <f t="shared" si="10"/>
        <v>0</v>
      </c>
    </row>
    <row r="406" spans="13:13" x14ac:dyDescent="0.25">
      <c r="M406" s="47">
        <f t="shared" si="10"/>
        <v>0</v>
      </c>
    </row>
    <row r="407" spans="13:13" x14ac:dyDescent="0.25">
      <c r="M407" s="47">
        <f t="shared" si="10"/>
        <v>0</v>
      </c>
    </row>
    <row r="408" spans="13:13" x14ac:dyDescent="0.25">
      <c r="M408" s="47">
        <f t="shared" si="10"/>
        <v>0</v>
      </c>
    </row>
    <row r="409" spans="13:13" x14ac:dyDescent="0.25">
      <c r="M409" s="47">
        <f t="shared" si="10"/>
        <v>0</v>
      </c>
    </row>
    <row r="410" spans="13:13" x14ac:dyDescent="0.25">
      <c r="M410" s="47">
        <f t="shared" si="10"/>
        <v>0</v>
      </c>
    </row>
    <row r="411" spans="13:13" x14ac:dyDescent="0.25">
      <c r="M411" s="47">
        <f t="shared" si="10"/>
        <v>0</v>
      </c>
    </row>
    <row r="412" spans="13:13" x14ac:dyDescent="0.25">
      <c r="M412" s="47">
        <f t="shared" si="10"/>
        <v>0</v>
      </c>
    </row>
    <row r="413" spans="13:13" x14ac:dyDescent="0.25">
      <c r="M413" s="47">
        <f t="shared" si="10"/>
        <v>0</v>
      </c>
    </row>
    <row r="414" spans="13:13" x14ac:dyDescent="0.25">
      <c r="M414" s="47">
        <f t="shared" si="10"/>
        <v>0</v>
      </c>
    </row>
    <row r="415" spans="13:13" x14ac:dyDescent="0.25">
      <c r="M415" s="47">
        <f t="shared" si="10"/>
        <v>0</v>
      </c>
    </row>
    <row r="416" spans="13:13" x14ac:dyDescent="0.25">
      <c r="M416" s="47">
        <f t="shared" si="10"/>
        <v>0</v>
      </c>
    </row>
    <row r="417" spans="13:13" x14ac:dyDescent="0.25">
      <c r="M417" s="47">
        <f t="shared" si="10"/>
        <v>0</v>
      </c>
    </row>
    <row r="418" spans="13:13" x14ac:dyDescent="0.25">
      <c r="M418" s="47">
        <f t="shared" si="10"/>
        <v>0</v>
      </c>
    </row>
    <row r="419" spans="13:13" x14ac:dyDescent="0.25">
      <c r="M419" s="47">
        <f t="shared" si="10"/>
        <v>0</v>
      </c>
    </row>
    <row r="420" spans="13:13" x14ac:dyDescent="0.25">
      <c r="M420" s="47">
        <f t="shared" si="10"/>
        <v>0</v>
      </c>
    </row>
    <row r="421" spans="13:13" x14ac:dyDescent="0.25">
      <c r="M421" s="47">
        <f t="shared" si="10"/>
        <v>0</v>
      </c>
    </row>
    <row r="422" spans="13:13" x14ac:dyDescent="0.25">
      <c r="M422" s="47">
        <f t="shared" si="10"/>
        <v>0</v>
      </c>
    </row>
    <row r="423" spans="13:13" x14ac:dyDescent="0.25">
      <c r="M423" s="47">
        <f t="shared" si="10"/>
        <v>0</v>
      </c>
    </row>
    <row r="424" spans="13:13" x14ac:dyDescent="0.25">
      <c r="M424" s="47">
        <f t="shared" si="10"/>
        <v>0</v>
      </c>
    </row>
    <row r="425" spans="13:13" x14ac:dyDescent="0.25">
      <c r="M425" s="47">
        <f t="shared" si="10"/>
        <v>0</v>
      </c>
    </row>
    <row r="426" spans="13:13" x14ac:dyDescent="0.25">
      <c r="M426" s="47">
        <f t="shared" si="10"/>
        <v>0</v>
      </c>
    </row>
    <row r="427" spans="13:13" x14ac:dyDescent="0.25">
      <c r="M427" s="47">
        <f t="shared" si="10"/>
        <v>0</v>
      </c>
    </row>
    <row r="428" spans="13:13" x14ac:dyDescent="0.25">
      <c r="M428" s="47">
        <f t="shared" si="10"/>
        <v>0</v>
      </c>
    </row>
    <row r="429" spans="13:13" x14ac:dyDescent="0.25">
      <c r="M429" s="47">
        <f t="shared" si="10"/>
        <v>0</v>
      </c>
    </row>
    <row r="430" spans="13:13" x14ac:dyDescent="0.25">
      <c r="M430" s="47">
        <f t="shared" si="10"/>
        <v>0</v>
      </c>
    </row>
    <row r="431" spans="13:13" x14ac:dyDescent="0.25">
      <c r="M431" s="47">
        <f t="shared" si="10"/>
        <v>0</v>
      </c>
    </row>
    <row r="432" spans="13:13" x14ac:dyDescent="0.25">
      <c r="M432" s="47">
        <f t="shared" si="10"/>
        <v>0</v>
      </c>
    </row>
    <row r="433" spans="13:13" x14ac:dyDescent="0.25">
      <c r="M433" s="47">
        <f t="shared" si="10"/>
        <v>0</v>
      </c>
    </row>
    <row r="434" spans="13:13" x14ac:dyDescent="0.25">
      <c r="M434" s="47">
        <f t="shared" si="10"/>
        <v>0</v>
      </c>
    </row>
    <row r="435" spans="13:13" x14ac:dyDescent="0.25">
      <c r="M435" s="47">
        <f t="shared" si="10"/>
        <v>0</v>
      </c>
    </row>
    <row r="436" spans="13:13" x14ac:dyDescent="0.25">
      <c r="M436" s="47">
        <f t="shared" si="10"/>
        <v>0</v>
      </c>
    </row>
    <row r="437" spans="13:13" x14ac:dyDescent="0.25">
      <c r="M437" s="47">
        <f t="shared" si="10"/>
        <v>0</v>
      </c>
    </row>
    <row r="438" spans="13:13" x14ac:dyDescent="0.25">
      <c r="M438" s="47">
        <f t="shared" si="10"/>
        <v>0</v>
      </c>
    </row>
    <row r="439" spans="13:13" x14ac:dyDescent="0.25">
      <c r="M439" s="47">
        <f t="shared" si="10"/>
        <v>0</v>
      </c>
    </row>
    <row r="440" spans="13:13" x14ac:dyDescent="0.25">
      <c r="M440" s="47">
        <f t="shared" si="10"/>
        <v>0</v>
      </c>
    </row>
    <row r="441" spans="13:13" x14ac:dyDescent="0.25">
      <c r="M441" s="47">
        <f t="shared" si="10"/>
        <v>0</v>
      </c>
    </row>
    <row r="442" spans="13:13" x14ac:dyDescent="0.25">
      <c r="M442" s="47">
        <f t="shared" si="10"/>
        <v>0</v>
      </c>
    </row>
    <row r="443" spans="13:13" x14ac:dyDescent="0.25">
      <c r="M443" s="47">
        <f t="shared" si="10"/>
        <v>0</v>
      </c>
    </row>
    <row r="444" spans="13:13" x14ac:dyDescent="0.25">
      <c r="M444" s="47">
        <f t="shared" si="10"/>
        <v>0</v>
      </c>
    </row>
    <row r="445" spans="13:13" x14ac:dyDescent="0.25">
      <c r="M445" s="47">
        <f t="shared" si="10"/>
        <v>0</v>
      </c>
    </row>
    <row r="446" spans="13:13" x14ac:dyDescent="0.25">
      <c r="M446" s="47">
        <f t="shared" si="10"/>
        <v>0</v>
      </c>
    </row>
    <row r="447" spans="13:13" x14ac:dyDescent="0.25">
      <c r="M447" s="47">
        <f t="shared" si="10"/>
        <v>0</v>
      </c>
    </row>
    <row r="448" spans="13:13" x14ac:dyDescent="0.25">
      <c r="M448" s="47">
        <f t="shared" si="10"/>
        <v>0</v>
      </c>
    </row>
    <row r="449" spans="13:13" x14ac:dyDescent="0.25">
      <c r="M449" s="47">
        <f t="shared" si="10"/>
        <v>0</v>
      </c>
    </row>
    <row r="450" spans="13:13" x14ac:dyDescent="0.25">
      <c r="M450" s="47">
        <f t="shared" si="10"/>
        <v>0</v>
      </c>
    </row>
    <row r="451" spans="13:13" x14ac:dyDescent="0.25">
      <c r="M451" s="47">
        <f t="shared" ref="M451:M500" si="11">D451-C451</f>
        <v>0</v>
      </c>
    </row>
    <row r="452" spans="13:13" x14ac:dyDescent="0.25">
      <c r="M452" s="47">
        <f t="shared" si="11"/>
        <v>0</v>
      </c>
    </row>
    <row r="453" spans="13:13" x14ac:dyDescent="0.25">
      <c r="M453" s="47">
        <f t="shared" si="11"/>
        <v>0</v>
      </c>
    </row>
    <row r="454" spans="13:13" x14ac:dyDescent="0.25">
      <c r="M454" s="47">
        <f t="shared" si="11"/>
        <v>0</v>
      </c>
    </row>
    <row r="455" spans="13:13" x14ac:dyDescent="0.25">
      <c r="M455" s="47">
        <f t="shared" si="11"/>
        <v>0</v>
      </c>
    </row>
    <row r="456" spans="13:13" x14ac:dyDescent="0.25">
      <c r="M456" s="47">
        <f t="shared" si="11"/>
        <v>0</v>
      </c>
    </row>
    <row r="457" spans="13:13" x14ac:dyDescent="0.25">
      <c r="M457" s="47">
        <f t="shared" si="11"/>
        <v>0</v>
      </c>
    </row>
    <row r="458" spans="13:13" x14ac:dyDescent="0.25">
      <c r="M458" s="47">
        <f t="shared" si="11"/>
        <v>0</v>
      </c>
    </row>
    <row r="459" spans="13:13" x14ac:dyDescent="0.25">
      <c r="M459" s="47">
        <f t="shared" si="11"/>
        <v>0</v>
      </c>
    </row>
    <row r="460" spans="13:13" x14ac:dyDescent="0.25">
      <c r="M460" s="47">
        <f t="shared" si="11"/>
        <v>0</v>
      </c>
    </row>
    <row r="461" spans="13:13" x14ac:dyDescent="0.25">
      <c r="M461" s="47">
        <f t="shared" si="11"/>
        <v>0</v>
      </c>
    </row>
    <row r="462" spans="13:13" x14ac:dyDescent="0.25">
      <c r="M462" s="47">
        <f t="shared" si="11"/>
        <v>0</v>
      </c>
    </row>
    <row r="463" spans="13:13" x14ac:dyDescent="0.25">
      <c r="M463" s="47">
        <f t="shared" si="11"/>
        <v>0</v>
      </c>
    </row>
    <row r="464" spans="13:13" x14ac:dyDescent="0.25">
      <c r="M464" s="47">
        <f t="shared" si="11"/>
        <v>0</v>
      </c>
    </row>
    <row r="465" spans="13:13" x14ac:dyDescent="0.25">
      <c r="M465" s="47">
        <f t="shared" si="11"/>
        <v>0</v>
      </c>
    </row>
    <row r="466" spans="13:13" x14ac:dyDescent="0.25">
      <c r="M466" s="47">
        <f t="shared" si="11"/>
        <v>0</v>
      </c>
    </row>
    <row r="467" spans="13:13" x14ac:dyDescent="0.25">
      <c r="M467" s="47">
        <f t="shared" si="11"/>
        <v>0</v>
      </c>
    </row>
    <row r="468" spans="13:13" x14ac:dyDescent="0.25">
      <c r="M468" s="47">
        <f t="shared" si="11"/>
        <v>0</v>
      </c>
    </row>
    <row r="469" spans="13:13" x14ac:dyDescent="0.25">
      <c r="M469" s="47">
        <f t="shared" si="11"/>
        <v>0</v>
      </c>
    </row>
    <row r="470" spans="13:13" x14ac:dyDescent="0.25">
      <c r="M470" s="47">
        <f t="shared" si="11"/>
        <v>0</v>
      </c>
    </row>
    <row r="471" spans="13:13" x14ac:dyDescent="0.25">
      <c r="M471" s="47">
        <f t="shared" si="11"/>
        <v>0</v>
      </c>
    </row>
    <row r="472" spans="13:13" x14ac:dyDescent="0.25">
      <c r="M472" s="47">
        <f t="shared" si="11"/>
        <v>0</v>
      </c>
    </row>
    <row r="473" spans="13:13" x14ac:dyDescent="0.25">
      <c r="M473" s="47">
        <f t="shared" si="11"/>
        <v>0</v>
      </c>
    </row>
    <row r="474" spans="13:13" x14ac:dyDescent="0.25">
      <c r="M474" s="47">
        <f t="shared" si="11"/>
        <v>0</v>
      </c>
    </row>
    <row r="475" spans="13:13" x14ac:dyDescent="0.25">
      <c r="M475" s="47">
        <f t="shared" si="11"/>
        <v>0</v>
      </c>
    </row>
    <row r="476" spans="13:13" x14ac:dyDescent="0.25">
      <c r="M476" s="47">
        <f t="shared" si="11"/>
        <v>0</v>
      </c>
    </row>
    <row r="477" spans="13:13" x14ac:dyDescent="0.25">
      <c r="M477" s="47">
        <f t="shared" si="11"/>
        <v>0</v>
      </c>
    </row>
    <row r="478" spans="13:13" x14ac:dyDescent="0.25">
      <c r="M478" s="47">
        <f t="shared" si="11"/>
        <v>0</v>
      </c>
    </row>
    <row r="479" spans="13:13" x14ac:dyDescent="0.25">
      <c r="M479" s="47">
        <f t="shared" si="11"/>
        <v>0</v>
      </c>
    </row>
    <row r="480" spans="13:13" x14ac:dyDescent="0.25">
      <c r="M480" s="47">
        <f t="shared" si="11"/>
        <v>0</v>
      </c>
    </row>
    <row r="481" spans="13:13" x14ac:dyDescent="0.25">
      <c r="M481" s="47">
        <f t="shared" si="11"/>
        <v>0</v>
      </c>
    </row>
    <row r="482" spans="13:13" x14ac:dyDescent="0.25">
      <c r="M482" s="47">
        <f t="shared" si="11"/>
        <v>0</v>
      </c>
    </row>
    <row r="483" spans="13:13" x14ac:dyDescent="0.25">
      <c r="M483" s="47">
        <f t="shared" si="11"/>
        <v>0</v>
      </c>
    </row>
    <row r="484" spans="13:13" x14ac:dyDescent="0.25">
      <c r="M484" s="47">
        <f t="shared" si="11"/>
        <v>0</v>
      </c>
    </row>
    <row r="485" spans="13:13" x14ac:dyDescent="0.25">
      <c r="M485" s="47">
        <f t="shared" si="11"/>
        <v>0</v>
      </c>
    </row>
    <row r="486" spans="13:13" x14ac:dyDescent="0.25">
      <c r="M486" s="47">
        <f t="shared" si="11"/>
        <v>0</v>
      </c>
    </row>
    <row r="487" spans="13:13" x14ac:dyDescent="0.25">
      <c r="M487" s="47">
        <f t="shared" si="11"/>
        <v>0</v>
      </c>
    </row>
    <row r="488" spans="13:13" x14ac:dyDescent="0.25">
      <c r="M488" s="47">
        <f t="shared" si="11"/>
        <v>0</v>
      </c>
    </row>
    <row r="489" spans="13:13" x14ac:dyDescent="0.25">
      <c r="M489" s="47">
        <f t="shared" si="11"/>
        <v>0</v>
      </c>
    </row>
    <row r="490" spans="13:13" x14ac:dyDescent="0.25">
      <c r="M490" s="47">
        <f t="shared" si="11"/>
        <v>0</v>
      </c>
    </row>
    <row r="491" spans="13:13" x14ac:dyDescent="0.25">
      <c r="M491" s="47">
        <f t="shared" si="11"/>
        <v>0</v>
      </c>
    </row>
    <row r="492" spans="13:13" x14ac:dyDescent="0.25">
      <c r="M492" s="47">
        <f t="shared" si="11"/>
        <v>0</v>
      </c>
    </row>
    <row r="493" spans="13:13" x14ac:dyDescent="0.25">
      <c r="M493" s="47">
        <f t="shared" si="11"/>
        <v>0</v>
      </c>
    </row>
    <row r="494" spans="13:13" x14ac:dyDescent="0.25">
      <c r="M494" s="47">
        <f t="shared" si="11"/>
        <v>0</v>
      </c>
    </row>
    <row r="495" spans="13:13" x14ac:dyDescent="0.25">
      <c r="M495" s="47">
        <f t="shared" si="11"/>
        <v>0</v>
      </c>
    </row>
    <row r="496" spans="13:13" x14ac:dyDescent="0.25">
      <c r="M496" s="47">
        <f t="shared" si="11"/>
        <v>0</v>
      </c>
    </row>
    <row r="497" spans="13:13" x14ac:dyDescent="0.25">
      <c r="M497" s="47">
        <f t="shared" si="11"/>
        <v>0</v>
      </c>
    </row>
    <row r="498" spans="13:13" x14ac:dyDescent="0.25">
      <c r="M498" s="47">
        <f t="shared" si="11"/>
        <v>0</v>
      </c>
    </row>
    <row r="499" spans="13:13" x14ac:dyDescent="0.25">
      <c r="M499" s="47">
        <f t="shared" si="11"/>
        <v>0</v>
      </c>
    </row>
    <row r="500" spans="13:13" x14ac:dyDescent="0.25">
      <c r="M500" s="47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zoomScale="115" zoomScaleNormal="115" workbookViewId="0">
      <selection activeCell="X13" sqref="X1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7" bestFit="1" customWidth="1"/>
    <col min="9" max="9" width="10" bestFit="1" customWidth="1"/>
    <col min="10" max="10" width="13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42578125" bestFit="1" customWidth="1"/>
    <col min="16" max="16" width="11.140625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352</v>
      </c>
      <c r="E1" s="5" t="s">
        <v>4</v>
      </c>
      <c r="F1" s="5" t="s">
        <v>5</v>
      </c>
      <c r="G1" s="5" t="s">
        <v>6</v>
      </c>
      <c r="H1" s="6" t="s">
        <v>297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352</v>
      </c>
      <c r="N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</row>
    <row r="2" spans="1:20" x14ac:dyDescent="0.25">
      <c r="A2" s="17" t="s">
        <v>298</v>
      </c>
      <c r="B2" s="18" t="s">
        <v>13</v>
      </c>
      <c r="C2" s="50">
        <v>0.28541666666666665</v>
      </c>
      <c r="D2" s="51">
        <v>0.32083333333333336</v>
      </c>
      <c r="E2" s="19">
        <v>84439925</v>
      </c>
      <c r="F2" s="11"/>
      <c r="G2" s="19" t="s">
        <v>299</v>
      </c>
      <c r="H2" s="20">
        <v>32680</v>
      </c>
      <c r="I2" s="21">
        <v>78820</v>
      </c>
      <c r="J2" s="20" t="s">
        <v>223</v>
      </c>
      <c r="K2" s="21">
        <v>11504489</v>
      </c>
      <c r="L2" s="22"/>
      <c r="M2" s="47">
        <f>D2-C2</f>
        <v>3.5416666666666707E-2</v>
      </c>
      <c r="N2">
        <f>HOUR(C2)</f>
        <v>6</v>
      </c>
      <c r="P2">
        <v>0</v>
      </c>
      <c r="Q2">
        <f>COUNTIF(N:N, "0")</f>
        <v>0</v>
      </c>
      <c r="R2">
        <f>AVERAGE($Q$2:$Q$25)</f>
        <v>2.8333333333333335</v>
      </c>
      <c r="S2" s="49">
        <v>0</v>
      </c>
      <c r="T2" s="48">
        <f>AVERAGEIF($S$2:$S$25, "&lt;&gt; 0")</f>
        <v>0.15715141612200437</v>
      </c>
    </row>
    <row r="3" spans="1:20" x14ac:dyDescent="0.25">
      <c r="A3" s="17"/>
      <c r="B3" s="18"/>
      <c r="C3" s="50">
        <v>0.3</v>
      </c>
      <c r="D3" s="51">
        <v>0.32777777777777778</v>
      </c>
      <c r="E3" s="19">
        <v>8443994</v>
      </c>
      <c r="F3" s="11"/>
      <c r="G3" s="19">
        <v>783950</v>
      </c>
      <c r="H3" s="20">
        <v>30680</v>
      </c>
      <c r="I3" s="21">
        <v>76880</v>
      </c>
      <c r="J3" s="20" t="s">
        <v>300</v>
      </c>
      <c r="K3" s="21">
        <v>11504582</v>
      </c>
      <c r="L3" s="22"/>
      <c r="M3" s="47">
        <f t="shared" ref="M3:M66" si="0">D3-C3</f>
        <v>2.777777777777779E-2</v>
      </c>
      <c r="N3">
        <f t="shared" ref="N3:N66" si="1">HOUR(C3)</f>
        <v>7</v>
      </c>
      <c r="P3">
        <v>1</v>
      </c>
      <c r="Q3">
        <f>COUNTIF(N:N, "1")</f>
        <v>0</v>
      </c>
      <c r="R3">
        <f t="shared" ref="R3:R25" si="2">AVERAGE($Q$2:$Q$25)</f>
        <v>2.8333333333333335</v>
      </c>
      <c r="S3" s="49">
        <v>0</v>
      </c>
      <c r="T3" s="48">
        <f t="shared" ref="T3:T25" si="3">AVERAGEIF($S$2:$S$25, "&lt;&gt; 0")</f>
        <v>0.15715141612200437</v>
      </c>
    </row>
    <row r="4" spans="1:20" x14ac:dyDescent="0.25">
      <c r="A4" s="17"/>
      <c r="B4" s="18"/>
      <c r="C4" s="50">
        <v>0.30763888888888891</v>
      </c>
      <c r="D4" s="51">
        <v>0.32708333333333334</v>
      </c>
      <c r="E4" s="19" t="s">
        <v>118</v>
      </c>
      <c r="F4" s="11"/>
      <c r="G4" s="42" t="s">
        <v>301</v>
      </c>
      <c r="H4" s="20">
        <v>71500</v>
      </c>
      <c r="I4" s="21">
        <v>33580</v>
      </c>
      <c r="J4" s="20" t="s">
        <v>120</v>
      </c>
      <c r="K4" s="21">
        <v>11504644</v>
      </c>
      <c r="L4" s="22"/>
      <c r="M4" s="47">
        <f t="shared" si="0"/>
        <v>1.9444444444444431E-2</v>
      </c>
      <c r="N4">
        <f t="shared" si="1"/>
        <v>7</v>
      </c>
      <c r="P4">
        <v>2</v>
      </c>
      <c r="Q4">
        <f>COUNTIF(N:N, "2")</f>
        <v>0</v>
      </c>
      <c r="R4">
        <f t="shared" si="2"/>
        <v>2.8333333333333335</v>
      </c>
      <c r="S4" s="49">
        <v>0</v>
      </c>
      <c r="T4" s="48">
        <f t="shared" si="3"/>
        <v>0.15715141612200437</v>
      </c>
    </row>
    <row r="5" spans="1:20" x14ac:dyDescent="0.25">
      <c r="A5" s="17"/>
      <c r="B5" s="18"/>
      <c r="C5" s="50">
        <v>0.31458333333333333</v>
      </c>
      <c r="D5" s="51">
        <v>0.34375</v>
      </c>
      <c r="E5" s="19">
        <v>84439926</v>
      </c>
      <c r="F5" s="11"/>
      <c r="G5" s="19" t="s">
        <v>302</v>
      </c>
      <c r="H5" s="20">
        <v>36000</v>
      </c>
      <c r="I5" s="21">
        <v>79040</v>
      </c>
      <c r="J5" s="20" t="s">
        <v>303</v>
      </c>
      <c r="K5" s="21">
        <v>11504697</v>
      </c>
      <c r="L5" s="22"/>
      <c r="M5" s="47">
        <f t="shared" si="0"/>
        <v>2.9166666666666674E-2</v>
      </c>
      <c r="N5">
        <f t="shared" si="1"/>
        <v>7</v>
      </c>
      <c r="P5">
        <v>3</v>
      </c>
      <c r="Q5">
        <f>COUNTIF(N:N, "3")</f>
        <v>0</v>
      </c>
      <c r="R5">
        <f t="shared" si="2"/>
        <v>2.8333333333333335</v>
      </c>
      <c r="S5" s="49">
        <v>0</v>
      </c>
      <c r="T5" s="48">
        <f t="shared" si="3"/>
        <v>0.15715141612200437</v>
      </c>
    </row>
    <row r="6" spans="1:20" x14ac:dyDescent="0.25">
      <c r="A6" s="17"/>
      <c r="B6" s="18"/>
      <c r="C6" s="50">
        <v>0.33333333333333331</v>
      </c>
      <c r="D6" s="51">
        <v>0.35625000000000001</v>
      </c>
      <c r="E6" s="19" t="s">
        <v>118</v>
      </c>
      <c r="F6" s="11"/>
      <c r="G6" s="42" t="s">
        <v>304</v>
      </c>
      <c r="H6" s="20">
        <v>71500</v>
      </c>
      <c r="I6" s="21">
        <v>32980</v>
      </c>
      <c r="J6" s="20" t="s">
        <v>120</v>
      </c>
      <c r="K6" s="21">
        <v>11504777</v>
      </c>
      <c r="L6" s="22"/>
      <c r="M6" s="47">
        <f t="shared" si="0"/>
        <v>2.2916666666666696E-2</v>
      </c>
      <c r="N6">
        <f t="shared" si="1"/>
        <v>8</v>
      </c>
      <c r="P6">
        <v>4</v>
      </c>
      <c r="Q6">
        <f>COUNTIF(N:N, "4")</f>
        <v>0</v>
      </c>
      <c r="R6">
        <f t="shared" si="2"/>
        <v>2.8333333333333335</v>
      </c>
      <c r="S6" s="49">
        <v>0</v>
      </c>
      <c r="T6" s="48">
        <f t="shared" si="3"/>
        <v>0.15715141612200437</v>
      </c>
    </row>
    <row r="7" spans="1:20" x14ac:dyDescent="0.25">
      <c r="A7" s="17"/>
      <c r="B7" s="18"/>
      <c r="C7" s="50">
        <v>0.34861111111111115</v>
      </c>
      <c r="D7" s="51">
        <v>0.37361111111111112</v>
      </c>
      <c r="E7" s="19">
        <v>84439934</v>
      </c>
      <c r="F7" s="11"/>
      <c r="G7" s="19" t="s">
        <v>305</v>
      </c>
      <c r="H7" s="20">
        <v>33460</v>
      </c>
      <c r="I7" s="21">
        <v>78140</v>
      </c>
      <c r="J7" s="20" t="s">
        <v>306</v>
      </c>
      <c r="K7" s="21">
        <v>11504875</v>
      </c>
      <c r="L7" s="22"/>
      <c r="M7" s="47">
        <f t="shared" si="0"/>
        <v>2.4999999999999967E-2</v>
      </c>
      <c r="N7">
        <f t="shared" si="1"/>
        <v>8</v>
      </c>
      <c r="P7">
        <v>5</v>
      </c>
      <c r="Q7">
        <f>COUNTIF(N:N, "5")</f>
        <v>0</v>
      </c>
      <c r="R7">
        <f t="shared" si="2"/>
        <v>2.8333333333333335</v>
      </c>
      <c r="S7" s="49">
        <v>0</v>
      </c>
      <c r="T7" s="48">
        <f t="shared" si="3"/>
        <v>0.15715141612200437</v>
      </c>
    </row>
    <row r="8" spans="1:20" x14ac:dyDescent="0.25">
      <c r="A8" s="17"/>
      <c r="B8" s="18"/>
      <c r="C8" s="50">
        <v>0.3923611111111111</v>
      </c>
      <c r="D8" s="51">
        <v>0.42430555555555555</v>
      </c>
      <c r="E8" s="19">
        <v>84439935</v>
      </c>
      <c r="F8" s="11"/>
      <c r="G8" s="19" t="s">
        <v>307</v>
      </c>
      <c r="H8" s="20">
        <v>33620</v>
      </c>
      <c r="I8" s="21">
        <v>78260</v>
      </c>
      <c r="J8" s="20" t="s">
        <v>306</v>
      </c>
      <c r="K8" s="21">
        <v>11505083</v>
      </c>
      <c r="L8" s="22"/>
      <c r="M8" s="47">
        <f t="shared" si="0"/>
        <v>3.1944444444444442E-2</v>
      </c>
      <c r="N8">
        <f t="shared" si="1"/>
        <v>9</v>
      </c>
      <c r="P8">
        <v>6</v>
      </c>
      <c r="Q8">
        <f>COUNTIF(N:N, "6")</f>
        <v>1</v>
      </c>
      <c r="R8">
        <f t="shared" si="2"/>
        <v>2.8333333333333335</v>
      </c>
      <c r="S8" s="49">
        <f t="shared" ref="S3:S25" si="4">AVERAGEIF(N:N,P8,M:M)</f>
        <v>3.5416666666666707E-2</v>
      </c>
      <c r="T8" s="48">
        <f t="shared" si="3"/>
        <v>0.15715141612200437</v>
      </c>
    </row>
    <row r="9" spans="1:20" x14ac:dyDescent="0.25">
      <c r="A9" s="17"/>
      <c r="B9" s="18"/>
      <c r="C9" s="50">
        <v>0.39513888888888887</v>
      </c>
      <c r="D9" s="51">
        <v>0.42569444444444443</v>
      </c>
      <c r="E9" s="19">
        <v>84439933</v>
      </c>
      <c r="F9" s="11"/>
      <c r="G9" s="43" t="s">
        <v>308</v>
      </c>
      <c r="H9" s="20">
        <v>34100</v>
      </c>
      <c r="I9" s="21">
        <v>78800</v>
      </c>
      <c r="J9" s="20" t="s">
        <v>306</v>
      </c>
      <c r="K9" s="21">
        <v>11505103</v>
      </c>
      <c r="L9" s="22"/>
      <c r="M9" s="47">
        <f t="shared" si="0"/>
        <v>3.0555555555555558E-2</v>
      </c>
      <c r="N9">
        <f t="shared" si="1"/>
        <v>9</v>
      </c>
      <c r="P9">
        <v>7</v>
      </c>
      <c r="Q9">
        <f>COUNTIF(N:N, "7")</f>
        <v>3</v>
      </c>
      <c r="R9">
        <f t="shared" si="2"/>
        <v>2.8333333333333335</v>
      </c>
      <c r="S9" s="49">
        <f t="shared" si="4"/>
        <v>2.5462962962962965E-2</v>
      </c>
      <c r="T9" s="48">
        <f t="shared" si="3"/>
        <v>0.15715141612200437</v>
      </c>
    </row>
    <row r="10" spans="1:20" x14ac:dyDescent="0.25">
      <c r="A10" s="17"/>
      <c r="B10" s="18"/>
      <c r="C10" s="50">
        <v>0.4069444444444445</v>
      </c>
      <c r="D10" s="51">
        <v>0.47638888888888892</v>
      </c>
      <c r="E10" s="19">
        <v>84433980</v>
      </c>
      <c r="F10" s="11"/>
      <c r="G10" s="19" t="s">
        <v>42</v>
      </c>
      <c r="H10" s="20">
        <v>27860</v>
      </c>
      <c r="I10" s="21">
        <v>75160</v>
      </c>
      <c r="J10" s="20" t="s">
        <v>25</v>
      </c>
      <c r="K10" s="21">
        <v>11505151</v>
      </c>
      <c r="L10" s="22"/>
      <c r="M10" s="47">
        <f t="shared" si="0"/>
        <v>6.944444444444442E-2</v>
      </c>
      <c r="N10">
        <f t="shared" si="1"/>
        <v>9</v>
      </c>
      <c r="P10">
        <v>8</v>
      </c>
      <c r="Q10">
        <f>COUNTIF(N:N, "8")</f>
        <v>2</v>
      </c>
      <c r="R10">
        <f t="shared" si="2"/>
        <v>2.8333333333333335</v>
      </c>
      <c r="S10" s="49">
        <f t="shared" si="4"/>
        <v>2.3958333333333331E-2</v>
      </c>
      <c r="T10" s="48">
        <f t="shared" si="3"/>
        <v>0.15715141612200437</v>
      </c>
    </row>
    <row r="11" spans="1:20" x14ac:dyDescent="0.25">
      <c r="A11" s="17"/>
      <c r="B11" s="18"/>
      <c r="C11" s="50">
        <v>0.40902777777777777</v>
      </c>
      <c r="D11" s="55">
        <v>1</v>
      </c>
      <c r="E11" s="19">
        <v>84444561</v>
      </c>
      <c r="F11" s="11"/>
      <c r="G11" s="19" t="s">
        <v>309</v>
      </c>
      <c r="H11" s="20">
        <v>27600</v>
      </c>
      <c r="I11" s="21">
        <v>75600</v>
      </c>
      <c r="J11" s="20" t="s">
        <v>25</v>
      </c>
      <c r="K11" s="21">
        <v>11505165</v>
      </c>
      <c r="L11" s="22"/>
      <c r="M11" s="47">
        <f t="shared" si="0"/>
        <v>0.59097222222222223</v>
      </c>
      <c r="N11">
        <f t="shared" si="1"/>
        <v>9</v>
      </c>
      <c r="P11">
        <v>9</v>
      </c>
      <c r="Q11">
        <f>COUNTIF(N:N, "9")</f>
        <v>4</v>
      </c>
      <c r="R11">
        <f t="shared" si="2"/>
        <v>2.8333333333333335</v>
      </c>
      <c r="S11" s="49">
        <f t="shared" si="4"/>
        <v>0.18072916666666666</v>
      </c>
      <c r="T11" s="48">
        <f t="shared" si="3"/>
        <v>0.15715141612200437</v>
      </c>
    </row>
    <row r="12" spans="1:20" x14ac:dyDescent="0.25">
      <c r="A12" s="17"/>
      <c r="B12" s="18"/>
      <c r="C12" s="50">
        <v>0.43055555555555558</v>
      </c>
      <c r="D12" s="51">
        <v>0.45277777777777778</v>
      </c>
      <c r="E12" s="19">
        <v>84442371</v>
      </c>
      <c r="F12" s="11"/>
      <c r="G12" s="19" t="s">
        <v>310</v>
      </c>
      <c r="H12" s="20">
        <v>30620</v>
      </c>
      <c r="I12" s="21">
        <v>74140</v>
      </c>
      <c r="J12" s="20" t="s">
        <v>311</v>
      </c>
      <c r="K12" s="21">
        <v>11505259</v>
      </c>
      <c r="L12" s="22"/>
      <c r="M12" s="47">
        <f t="shared" si="0"/>
        <v>2.2222222222222199E-2</v>
      </c>
      <c r="N12">
        <f t="shared" si="1"/>
        <v>10</v>
      </c>
      <c r="P12">
        <v>10</v>
      </c>
      <c r="Q12">
        <f>COUNTIF(N:N, "10")</f>
        <v>4</v>
      </c>
      <c r="R12">
        <f t="shared" si="2"/>
        <v>2.8333333333333335</v>
      </c>
      <c r="S12" s="49">
        <f t="shared" si="4"/>
        <v>0.05</v>
      </c>
      <c r="T12" s="48">
        <f t="shared" si="3"/>
        <v>0.15715141612200437</v>
      </c>
    </row>
    <row r="13" spans="1:20" x14ac:dyDescent="0.25">
      <c r="A13" s="17"/>
      <c r="B13" s="18"/>
      <c r="C13" s="50">
        <v>0.44305555555555554</v>
      </c>
      <c r="D13" s="51">
        <v>0.50208333333333333</v>
      </c>
      <c r="E13" s="19">
        <v>84433979</v>
      </c>
      <c r="F13" s="11"/>
      <c r="G13" s="19">
        <v>761766</v>
      </c>
      <c r="H13" s="20">
        <v>30480</v>
      </c>
      <c r="I13" s="21">
        <v>75180</v>
      </c>
      <c r="J13" s="20" t="s">
        <v>312</v>
      </c>
      <c r="K13" s="21">
        <v>11505304</v>
      </c>
      <c r="L13" s="22"/>
      <c r="M13" s="47">
        <f t="shared" si="0"/>
        <v>5.902777777777779E-2</v>
      </c>
      <c r="N13">
        <f t="shared" si="1"/>
        <v>10</v>
      </c>
      <c r="P13">
        <v>11</v>
      </c>
      <c r="Q13">
        <f>COUNTIF(N:N, "11")</f>
        <v>9</v>
      </c>
      <c r="R13">
        <f t="shared" si="2"/>
        <v>2.8333333333333335</v>
      </c>
      <c r="S13" s="49">
        <f t="shared" si="4"/>
        <v>0.36412037037037037</v>
      </c>
      <c r="T13" s="48">
        <f t="shared" si="3"/>
        <v>0.15715141612200437</v>
      </c>
    </row>
    <row r="14" spans="1:20" x14ac:dyDescent="0.25">
      <c r="A14" s="17"/>
      <c r="B14" s="18"/>
      <c r="C14" s="50">
        <v>0.4458333333333333</v>
      </c>
      <c r="D14" s="51">
        <v>0.49791666666666662</v>
      </c>
      <c r="E14" s="19">
        <v>84439416</v>
      </c>
      <c r="F14" s="11"/>
      <c r="G14" s="19" t="s">
        <v>313</v>
      </c>
      <c r="H14" s="20">
        <v>32760</v>
      </c>
      <c r="I14" s="21">
        <v>75800</v>
      </c>
      <c r="J14" s="20" t="s">
        <v>314</v>
      </c>
      <c r="K14" s="21">
        <v>11505307</v>
      </c>
      <c r="L14" s="22"/>
      <c r="M14" s="47">
        <f t="shared" si="0"/>
        <v>5.2083333333333315E-2</v>
      </c>
      <c r="N14">
        <f t="shared" si="1"/>
        <v>10</v>
      </c>
      <c r="P14">
        <v>12</v>
      </c>
      <c r="Q14">
        <f>COUNTIF(N:N, "12")</f>
        <v>4</v>
      </c>
      <c r="R14">
        <f t="shared" si="2"/>
        <v>2.8333333333333335</v>
      </c>
      <c r="S14" s="49">
        <f t="shared" si="4"/>
        <v>0.15243055555555554</v>
      </c>
      <c r="T14" s="48">
        <f t="shared" si="3"/>
        <v>0.15715141612200437</v>
      </c>
    </row>
    <row r="15" spans="1:20" x14ac:dyDescent="0.25">
      <c r="A15" s="17"/>
      <c r="B15" s="18"/>
      <c r="C15" s="50">
        <v>0.44861111111111113</v>
      </c>
      <c r="D15" s="51">
        <v>0.51527777777777783</v>
      </c>
      <c r="E15" s="19">
        <v>84441858</v>
      </c>
      <c r="F15" s="11"/>
      <c r="G15" s="19" t="s">
        <v>24</v>
      </c>
      <c r="H15" s="20">
        <v>30360</v>
      </c>
      <c r="I15" s="21">
        <v>77740</v>
      </c>
      <c r="J15" s="20" t="s">
        <v>25</v>
      </c>
      <c r="K15" s="21">
        <v>11505311</v>
      </c>
      <c r="L15" s="22"/>
      <c r="M15" s="47">
        <f t="shared" si="0"/>
        <v>6.6666666666666707E-2</v>
      </c>
      <c r="N15">
        <f t="shared" si="1"/>
        <v>10</v>
      </c>
      <c r="P15">
        <v>13</v>
      </c>
      <c r="Q15">
        <f>COUNTIF(N:N, "13")</f>
        <v>12</v>
      </c>
      <c r="R15">
        <f t="shared" si="2"/>
        <v>2.8333333333333335</v>
      </c>
      <c r="S15" s="49">
        <f t="shared" si="4"/>
        <v>0.3002893518518519</v>
      </c>
      <c r="T15" s="48">
        <f t="shared" si="3"/>
        <v>0.15715141612200437</v>
      </c>
    </row>
    <row r="16" spans="1:20" x14ac:dyDescent="0.25">
      <c r="A16" s="17"/>
      <c r="B16" s="18"/>
      <c r="C16" s="50">
        <v>0.4597222222222222</v>
      </c>
      <c r="D16" s="51">
        <v>0.48125000000000001</v>
      </c>
      <c r="E16" s="19">
        <v>84442372</v>
      </c>
      <c r="F16" s="11"/>
      <c r="G16" s="19" t="s">
        <v>315</v>
      </c>
      <c r="H16" s="20">
        <v>33080</v>
      </c>
      <c r="I16" s="21">
        <v>76500</v>
      </c>
      <c r="J16" s="20" t="s">
        <v>258</v>
      </c>
      <c r="K16" s="21">
        <v>11505359</v>
      </c>
      <c r="L16" s="22"/>
      <c r="M16" s="47">
        <f t="shared" si="0"/>
        <v>2.1527777777777812E-2</v>
      </c>
      <c r="N16">
        <f t="shared" si="1"/>
        <v>11</v>
      </c>
      <c r="P16">
        <v>14</v>
      </c>
      <c r="Q16">
        <f>COUNTIF(N:N, "14")</f>
        <v>4</v>
      </c>
      <c r="R16">
        <f t="shared" si="2"/>
        <v>2.8333333333333335</v>
      </c>
      <c r="S16" s="49">
        <f t="shared" si="4"/>
        <v>0.1366319444444444</v>
      </c>
      <c r="T16" s="48">
        <f t="shared" si="3"/>
        <v>0.15715141612200437</v>
      </c>
    </row>
    <row r="17" spans="1:20" x14ac:dyDescent="0.25">
      <c r="A17" s="17"/>
      <c r="B17" s="18"/>
      <c r="C17" s="50">
        <v>0.4604166666666667</v>
      </c>
      <c r="D17" s="55">
        <v>1</v>
      </c>
      <c r="E17" s="19">
        <v>84439837</v>
      </c>
      <c r="F17" s="11"/>
      <c r="G17" s="19" t="s">
        <v>144</v>
      </c>
      <c r="H17" s="20">
        <v>30340</v>
      </c>
      <c r="I17" s="21">
        <v>73600</v>
      </c>
      <c r="J17" s="20" t="s">
        <v>25</v>
      </c>
      <c r="K17" s="21">
        <v>11505360</v>
      </c>
      <c r="L17" s="22"/>
      <c r="M17" s="47">
        <f t="shared" si="0"/>
        <v>0.5395833333333333</v>
      </c>
      <c r="N17">
        <f t="shared" si="1"/>
        <v>11</v>
      </c>
      <c r="P17">
        <v>15</v>
      </c>
      <c r="Q17">
        <f>COUNTIF(N:N, "15")</f>
        <v>6</v>
      </c>
      <c r="R17">
        <f t="shared" si="2"/>
        <v>2.8333333333333335</v>
      </c>
      <c r="S17" s="49">
        <f t="shared" si="4"/>
        <v>0.17939814814814814</v>
      </c>
      <c r="T17" s="48">
        <f t="shared" si="3"/>
        <v>0.15715141612200437</v>
      </c>
    </row>
    <row r="18" spans="1:20" x14ac:dyDescent="0.25">
      <c r="A18" s="17"/>
      <c r="B18" s="18"/>
      <c r="C18" s="50">
        <v>0.46597222222222223</v>
      </c>
      <c r="D18" s="55">
        <v>1</v>
      </c>
      <c r="E18" s="19">
        <v>84444159</v>
      </c>
      <c r="F18" s="11"/>
      <c r="G18" s="19" t="s">
        <v>26</v>
      </c>
      <c r="H18" s="20">
        <v>27120</v>
      </c>
      <c r="I18" s="21">
        <v>71920</v>
      </c>
      <c r="J18" s="20" t="s">
        <v>25</v>
      </c>
      <c r="K18" s="21">
        <v>11505366</v>
      </c>
      <c r="L18" s="22"/>
      <c r="M18" s="47">
        <f t="shared" si="0"/>
        <v>0.53402777777777777</v>
      </c>
      <c r="N18">
        <f t="shared" si="1"/>
        <v>11</v>
      </c>
      <c r="P18">
        <v>16</v>
      </c>
      <c r="Q18">
        <f>COUNTIF(N:N, "16")</f>
        <v>5</v>
      </c>
      <c r="R18">
        <f t="shared" si="2"/>
        <v>2.8333333333333335</v>
      </c>
      <c r="S18" s="49">
        <f t="shared" si="4"/>
        <v>0.20583333333333337</v>
      </c>
      <c r="T18" s="48">
        <f t="shared" si="3"/>
        <v>0.15715141612200437</v>
      </c>
    </row>
    <row r="19" spans="1:20" x14ac:dyDescent="0.25">
      <c r="A19" s="17"/>
      <c r="B19" s="18"/>
      <c r="C19" s="50">
        <v>0.47152777777777777</v>
      </c>
      <c r="D19" s="55">
        <v>1</v>
      </c>
      <c r="E19" s="19">
        <v>84444160</v>
      </c>
      <c r="F19" s="11"/>
      <c r="G19" s="19" t="s">
        <v>34</v>
      </c>
      <c r="H19" s="20">
        <v>27700</v>
      </c>
      <c r="I19" s="21">
        <v>75300</v>
      </c>
      <c r="J19" s="20" t="s">
        <v>25</v>
      </c>
      <c r="K19" s="21">
        <v>11505386</v>
      </c>
      <c r="L19" s="22"/>
      <c r="M19" s="47">
        <f t="shared" si="0"/>
        <v>0.52847222222222223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2.8333333333333335</v>
      </c>
      <c r="S19" s="49">
        <f t="shared" si="4"/>
        <v>0.31018518518518523</v>
      </c>
      <c r="T19" s="48">
        <f t="shared" si="3"/>
        <v>0.15715141612200437</v>
      </c>
    </row>
    <row r="20" spans="1:20" x14ac:dyDescent="0.25">
      <c r="A20" s="17"/>
      <c r="B20" s="18"/>
      <c r="C20" s="50">
        <v>0.47569444444444442</v>
      </c>
      <c r="D20" s="55">
        <v>1</v>
      </c>
      <c r="E20" s="19">
        <v>84437411</v>
      </c>
      <c r="F20" s="11"/>
      <c r="G20" s="19" t="s">
        <v>316</v>
      </c>
      <c r="H20" s="20">
        <v>33540</v>
      </c>
      <c r="I20" s="21">
        <v>76720</v>
      </c>
      <c r="J20" s="20" t="s">
        <v>317</v>
      </c>
      <c r="K20" s="21">
        <v>11505394</v>
      </c>
      <c r="L20" s="22"/>
      <c r="M20" s="47">
        <f t="shared" si="0"/>
        <v>0.52430555555555558</v>
      </c>
      <c r="N20">
        <f t="shared" si="1"/>
        <v>11</v>
      </c>
      <c r="P20">
        <v>18</v>
      </c>
      <c r="Q20">
        <f>COUNTIF(N:N, "18")</f>
        <v>3</v>
      </c>
      <c r="R20">
        <f t="shared" si="2"/>
        <v>2.8333333333333335</v>
      </c>
      <c r="S20" s="49">
        <f t="shared" si="4"/>
        <v>0.10625000000000002</v>
      </c>
      <c r="T20" s="48">
        <f t="shared" si="3"/>
        <v>0.15715141612200437</v>
      </c>
    </row>
    <row r="21" spans="1:20" x14ac:dyDescent="0.25">
      <c r="A21" s="17"/>
      <c r="B21" s="18"/>
      <c r="C21" s="50">
        <v>0.47916666666666669</v>
      </c>
      <c r="D21" s="55">
        <v>1</v>
      </c>
      <c r="E21" s="19">
        <v>84442378</v>
      </c>
      <c r="F21" s="11"/>
      <c r="G21" s="19" t="s">
        <v>318</v>
      </c>
      <c r="H21" s="20">
        <v>30160</v>
      </c>
      <c r="I21" s="21">
        <v>76700</v>
      </c>
      <c r="J21" s="20" t="s">
        <v>25</v>
      </c>
      <c r="K21" s="21">
        <v>11505398</v>
      </c>
      <c r="L21" s="22"/>
      <c r="M21" s="47">
        <f t="shared" si="0"/>
        <v>0.52083333333333326</v>
      </c>
      <c r="N21">
        <f t="shared" si="1"/>
        <v>11</v>
      </c>
      <c r="P21">
        <v>19</v>
      </c>
      <c r="Q21">
        <f>COUNTIF(N:N, "19")</f>
        <v>4</v>
      </c>
      <c r="R21">
        <f t="shared" si="2"/>
        <v>2.8333333333333335</v>
      </c>
      <c r="S21" s="49">
        <f t="shared" si="4"/>
        <v>0.1460069444444444</v>
      </c>
      <c r="T21" s="48">
        <f t="shared" si="3"/>
        <v>0.15715141612200437</v>
      </c>
    </row>
    <row r="22" spans="1:20" x14ac:dyDescent="0.25">
      <c r="A22" s="17"/>
      <c r="B22" s="18"/>
      <c r="C22" s="50">
        <v>0.4826388888888889</v>
      </c>
      <c r="D22" s="51">
        <v>0.52986111111111112</v>
      </c>
      <c r="E22" s="19">
        <v>84433374</v>
      </c>
      <c r="F22" s="11"/>
      <c r="G22" s="19" t="s">
        <v>81</v>
      </c>
      <c r="H22" s="20">
        <v>30330</v>
      </c>
      <c r="I22" s="21">
        <v>76960</v>
      </c>
      <c r="J22" s="20" t="s">
        <v>25</v>
      </c>
      <c r="K22" s="21">
        <v>11505401</v>
      </c>
      <c r="L22" s="22"/>
      <c r="M22" s="47">
        <f t="shared" si="0"/>
        <v>4.7222222222222221E-2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2.8333333333333335</v>
      </c>
      <c r="S22" s="49">
        <f t="shared" si="4"/>
        <v>0.14722222222222225</v>
      </c>
      <c r="T22" s="48">
        <f t="shared" si="3"/>
        <v>0.15715141612200437</v>
      </c>
    </row>
    <row r="23" spans="1:20" x14ac:dyDescent="0.25">
      <c r="A23" s="17"/>
      <c r="B23" s="18"/>
      <c r="C23" s="50">
        <v>0.49652777777777773</v>
      </c>
      <c r="D23" s="55">
        <v>1</v>
      </c>
      <c r="E23" s="19">
        <v>84442374</v>
      </c>
      <c r="F23" s="11"/>
      <c r="G23" s="19" t="s">
        <v>319</v>
      </c>
      <c r="H23" s="20">
        <v>34800</v>
      </c>
      <c r="I23" s="21">
        <v>79500</v>
      </c>
      <c r="J23" s="20" t="s">
        <v>52</v>
      </c>
      <c r="K23" s="21">
        <v>11505429</v>
      </c>
      <c r="L23" s="22"/>
      <c r="M23" s="47">
        <f t="shared" si="0"/>
        <v>0.50347222222222232</v>
      </c>
      <c r="N23">
        <f t="shared" si="1"/>
        <v>11</v>
      </c>
      <c r="P23">
        <v>21</v>
      </c>
      <c r="Q23">
        <f>COUNTIF(N:N, "21")</f>
        <v>2</v>
      </c>
      <c r="R23">
        <f t="shared" si="2"/>
        <v>2.8333333333333335</v>
      </c>
      <c r="S23" s="49">
        <f t="shared" si="4"/>
        <v>0.25138888888888888</v>
      </c>
      <c r="T23" s="48">
        <f t="shared" si="3"/>
        <v>0.15715141612200437</v>
      </c>
    </row>
    <row r="24" spans="1:20" x14ac:dyDescent="0.25">
      <c r="A24" s="17"/>
      <c r="B24" s="18"/>
      <c r="C24" s="50">
        <v>0.49861111111111112</v>
      </c>
      <c r="D24" s="51">
        <v>0.55625000000000002</v>
      </c>
      <c r="E24" s="19">
        <v>84437369</v>
      </c>
      <c r="F24" s="11"/>
      <c r="G24" s="19">
        <v>859251</v>
      </c>
      <c r="H24" s="20">
        <v>31360</v>
      </c>
      <c r="I24" s="21">
        <v>74460</v>
      </c>
      <c r="J24" s="20" t="s">
        <v>320</v>
      </c>
      <c r="K24" s="21">
        <v>11505443</v>
      </c>
      <c r="L24" s="22"/>
      <c r="M24" s="47">
        <f t="shared" si="0"/>
        <v>5.7638888888888906E-2</v>
      </c>
      <c r="N24">
        <f t="shared" si="1"/>
        <v>11</v>
      </c>
      <c r="P24">
        <v>22</v>
      </c>
      <c r="Q24">
        <f>COUNTIF(N:N, "22")</f>
        <v>1</v>
      </c>
      <c r="R24">
        <f t="shared" si="2"/>
        <v>2.8333333333333335</v>
      </c>
      <c r="S24" s="49">
        <f t="shared" si="4"/>
        <v>5.6250000000000022E-2</v>
      </c>
      <c r="T24" s="48">
        <f t="shared" si="3"/>
        <v>0.15715141612200437</v>
      </c>
    </row>
    <row r="25" spans="1:20" x14ac:dyDescent="0.25">
      <c r="A25" s="17"/>
      <c r="B25" s="18"/>
      <c r="C25" s="50">
        <v>0.51874999999999993</v>
      </c>
      <c r="D25" s="51">
        <v>0.57708333333333328</v>
      </c>
      <c r="E25" s="19">
        <v>84442433</v>
      </c>
      <c r="F25" s="11"/>
      <c r="G25" s="19" t="s">
        <v>193</v>
      </c>
      <c r="H25" s="20">
        <v>34040</v>
      </c>
      <c r="I25" s="21">
        <v>77060</v>
      </c>
      <c r="J25" s="20" t="s">
        <v>283</v>
      </c>
      <c r="K25" s="21">
        <v>11505471</v>
      </c>
      <c r="L25" s="22"/>
      <c r="M25" s="47">
        <f t="shared" si="0"/>
        <v>5.8333333333333348E-2</v>
      </c>
      <c r="N25">
        <f t="shared" si="1"/>
        <v>12</v>
      </c>
      <c r="P25">
        <v>23</v>
      </c>
      <c r="Q25">
        <f>COUNTIF(N:N, "23")</f>
        <v>0</v>
      </c>
      <c r="R25">
        <f t="shared" si="2"/>
        <v>2.8333333333333335</v>
      </c>
      <c r="S25" s="49">
        <v>0</v>
      </c>
      <c r="T25" s="48">
        <f t="shared" si="3"/>
        <v>0.15715141612200437</v>
      </c>
    </row>
    <row r="26" spans="1:20" x14ac:dyDescent="0.25">
      <c r="A26" s="17"/>
      <c r="B26" s="18"/>
      <c r="C26" s="50">
        <v>0.53125</v>
      </c>
      <c r="D26" s="55">
        <v>1</v>
      </c>
      <c r="E26" s="19">
        <v>84444564</v>
      </c>
      <c r="F26" s="11"/>
      <c r="G26" s="19" t="s">
        <v>35</v>
      </c>
      <c r="H26" s="20">
        <v>30560</v>
      </c>
      <c r="I26" s="21"/>
      <c r="J26" s="20" t="s">
        <v>25</v>
      </c>
      <c r="K26" s="21">
        <v>11505499</v>
      </c>
      <c r="L26" s="22"/>
      <c r="M26" s="47">
        <f t="shared" si="0"/>
        <v>0.46875</v>
      </c>
      <c r="N26">
        <f t="shared" si="1"/>
        <v>12</v>
      </c>
    </row>
    <row r="27" spans="1:20" x14ac:dyDescent="0.25">
      <c r="A27" s="17"/>
      <c r="B27" s="18"/>
      <c r="C27" s="50">
        <v>0.53402777777777777</v>
      </c>
      <c r="D27" s="51">
        <v>0.58124999999999993</v>
      </c>
      <c r="E27" s="19" t="s">
        <v>118</v>
      </c>
      <c r="F27" s="11"/>
      <c r="G27" s="42" t="s">
        <v>321</v>
      </c>
      <c r="H27" s="20">
        <v>71700</v>
      </c>
      <c r="I27" s="21">
        <v>33560</v>
      </c>
      <c r="J27" s="20" t="s">
        <v>120</v>
      </c>
      <c r="K27" s="21">
        <v>11505522</v>
      </c>
      <c r="L27" s="22"/>
      <c r="M27" s="47">
        <f t="shared" si="0"/>
        <v>4.7222222222222165E-2</v>
      </c>
      <c r="N27">
        <f t="shared" si="1"/>
        <v>12</v>
      </c>
    </row>
    <row r="28" spans="1:20" x14ac:dyDescent="0.25">
      <c r="A28" s="17"/>
      <c r="B28" s="18"/>
      <c r="C28" s="50">
        <v>0.53472222222222221</v>
      </c>
      <c r="D28" s="51">
        <v>0.57013888888888886</v>
      </c>
      <c r="E28" s="19">
        <v>84442373</v>
      </c>
      <c r="F28" s="11"/>
      <c r="G28" s="19" t="s">
        <v>322</v>
      </c>
      <c r="H28" s="20">
        <v>33560</v>
      </c>
      <c r="I28" s="21">
        <v>78180</v>
      </c>
      <c r="J28" s="20" t="s">
        <v>258</v>
      </c>
      <c r="K28" s="21">
        <v>11505524</v>
      </c>
      <c r="L28" s="22"/>
      <c r="M28" s="47">
        <f t="shared" si="0"/>
        <v>3.5416666666666652E-2</v>
      </c>
      <c r="N28">
        <f t="shared" si="1"/>
        <v>12</v>
      </c>
    </row>
    <row r="29" spans="1:20" x14ac:dyDescent="0.25">
      <c r="A29" s="17"/>
      <c r="B29" s="18"/>
      <c r="C29" s="50">
        <v>0.56874999999999998</v>
      </c>
      <c r="D29" s="51">
        <v>0.67083333333333339</v>
      </c>
      <c r="E29" s="19">
        <v>84433812</v>
      </c>
      <c r="F29" s="11"/>
      <c r="G29" s="19">
        <v>657655</v>
      </c>
      <c r="H29" s="20">
        <v>33180</v>
      </c>
      <c r="I29" s="21">
        <v>76620</v>
      </c>
      <c r="J29" s="20" t="s">
        <v>49</v>
      </c>
      <c r="K29" s="21">
        <v>11505580</v>
      </c>
      <c r="L29" s="22"/>
      <c r="M29" s="47">
        <f t="shared" si="0"/>
        <v>0.10208333333333341</v>
      </c>
      <c r="N29">
        <f t="shared" si="1"/>
        <v>13</v>
      </c>
    </row>
    <row r="30" spans="1:20" x14ac:dyDescent="0.25">
      <c r="A30" s="17"/>
      <c r="B30" s="18"/>
      <c r="C30" s="50">
        <v>0.5444444444444444</v>
      </c>
      <c r="D30" s="55">
        <v>1</v>
      </c>
      <c r="E30" s="11">
        <v>84444562</v>
      </c>
      <c r="F30" s="11"/>
      <c r="G30" s="19" t="s">
        <v>69</v>
      </c>
      <c r="H30" s="20">
        <v>27420</v>
      </c>
      <c r="I30" s="21">
        <v>76420</v>
      </c>
      <c r="J30" s="20" t="s">
        <v>25</v>
      </c>
      <c r="K30" s="21">
        <v>11505530</v>
      </c>
      <c r="L30" s="22"/>
      <c r="M30" s="47">
        <f t="shared" si="0"/>
        <v>0.4555555555555556</v>
      </c>
      <c r="N30">
        <f t="shared" si="1"/>
        <v>13</v>
      </c>
    </row>
    <row r="31" spans="1:20" x14ac:dyDescent="0.25">
      <c r="A31" s="17"/>
      <c r="B31" s="18"/>
      <c r="C31" s="50">
        <v>0.54513888888888895</v>
      </c>
      <c r="D31" s="51">
        <v>0.58194444444444449</v>
      </c>
      <c r="E31" s="19" t="s">
        <v>118</v>
      </c>
      <c r="F31" s="11"/>
      <c r="G31" s="42" t="s">
        <v>323</v>
      </c>
      <c r="H31" s="20">
        <v>745580</v>
      </c>
      <c r="I31" s="21">
        <v>33040</v>
      </c>
      <c r="J31" s="20" t="s">
        <v>120</v>
      </c>
      <c r="K31" s="21">
        <v>11505531</v>
      </c>
      <c r="L31" s="22"/>
      <c r="M31" s="47">
        <f t="shared" si="0"/>
        <v>3.6805555555555536E-2</v>
      </c>
      <c r="N31">
        <f t="shared" si="1"/>
        <v>13</v>
      </c>
    </row>
    <row r="32" spans="1:20" x14ac:dyDescent="0.25">
      <c r="A32" s="17"/>
      <c r="B32" s="18"/>
      <c r="C32" s="50">
        <v>0.54861111111111105</v>
      </c>
      <c r="D32" s="51">
        <v>0.60277777777777775</v>
      </c>
      <c r="E32" s="19">
        <v>84439833</v>
      </c>
      <c r="F32" s="11"/>
      <c r="G32" s="19">
        <v>97771</v>
      </c>
      <c r="H32" s="20">
        <v>31560</v>
      </c>
      <c r="I32" s="21">
        <v>76320</v>
      </c>
      <c r="J32" s="20" t="s">
        <v>324</v>
      </c>
      <c r="K32" s="21">
        <v>11505542</v>
      </c>
      <c r="L32" s="22"/>
      <c r="M32" s="47">
        <f t="shared" si="0"/>
        <v>5.4166666666666696E-2</v>
      </c>
      <c r="N32">
        <f t="shared" si="1"/>
        <v>13</v>
      </c>
    </row>
    <row r="33" spans="1:14" x14ac:dyDescent="0.25">
      <c r="A33" s="17"/>
      <c r="B33" s="18"/>
      <c r="C33" s="50">
        <v>0.55138888888888882</v>
      </c>
      <c r="D33" s="55">
        <v>1.377777777777778</v>
      </c>
      <c r="E33" s="19">
        <v>84444699</v>
      </c>
      <c r="F33" s="11"/>
      <c r="G33" s="19" t="s">
        <v>157</v>
      </c>
      <c r="H33" s="20">
        <v>30580</v>
      </c>
      <c r="I33" s="21">
        <v>78000</v>
      </c>
      <c r="J33" s="20" t="s">
        <v>25</v>
      </c>
      <c r="K33" s="21">
        <v>11505544</v>
      </c>
      <c r="L33" s="22"/>
      <c r="M33" s="47">
        <f t="shared" si="0"/>
        <v>0.82638888888888917</v>
      </c>
      <c r="N33">
        <f t="shared" si="1"/>
        <v>13</v>
      </c>
    </row>
    <row r="34" spans="1:14" x14ac:dyDescent="0.25">
      <c r="A34" s="17"/>
      <c r="B34" s="18"/>
      <c r="C34" s="50">
        <v>0.55694444444444446</v>
      </c>
      <c r="D34" s="51">
        <v>0.59861111111111109</v>
      </c>
      <c r="E34" s="19">
        <v>84439946</v>
      </c>
      <c r="F34" s="11"/>
      <c r="G34" s="19" t="s">
        <v>325</v>
      </c>
      <c r="H34" s="20">
        <v>34680</v>
      </c>
      <c r="I34" s="21">
        <v>72160</v>
      </c>
      <c r="J34" s="20" t="s">
        <v>326</v>
      </c>
      <c r="K34" s="21">
        <v>11505549</v>
      </c>
      <c r="L34" s="22"/>
      <c r="M34" s="47">
        <f t="shared" si="0"/>
        <v>4.166666666666663E-2</v>
      </c>
      <c r="N34">
        <f t="shared" si="1"/>
        <v>13</v>
      </c>
    </row>
    <row r="35" spans="1:14" x14ac:dyDescent="0.25">
      <c r="A35" s="17"/>
      <c r="B35" s="18"/>
      <c r="C35" s="50">
        <v>0.55902777777777779</v>
      </c>
      <c r="D35" s="51">
        <v>0.59930555555555554</v>
      </c>
      <c r="E35" s="19">
        <v>84440005</v>
      </c>
      <c r="F35" s="11"/>
      <c r="G35" s="19" t="s">
        <v>40</v>
      </c>
      <c r="H35" s="20">
        <v>32340</v>
      </c>
      <c r="I35" s="21">
        <v>72160</v>
      </c>
      <c r="J35" s="20" t="s">
        <v>41</v>
      </c>
      <c r="K35" s="21">
        <v>11505574</v>
      </c>
      <c r="L35" s="22"/>
      <c r="M35" s="47">
        <f t="shared" si="0"/>
        <v>4.0277777777777746E-2</v>
      </c>
      <c r="N35">
        <f t="shared" si="1"/>
        <v>13</v>
      </c>
    </row>
    <row r="36" spans="1:14" x14ac:dyDescent="0.25">
      <c r="A36" s="17"/>
      <c r="B36" s="18"/>
      <c r="C36" s="50">
        <v>0.56180555555555556</v>
      </c>
      <c r="D36" s="55">
        <v>1.3326388888888889</v>
      </c>
      <c r="E36" s="19">
        <v>84444565</v>
      </c>
      <c r="F36" s="11"/>
      <c r="G36" s="19" t="s">
        <v>287</v>
      </c>
      <c r="H36" s="20">
        <v>27380</v>
      </c>
      <c r="I36" s="21">
        <v>76160</v>
      </c>
      <c r="J36" s="20" t="s">
        <v>25</v>
      </c>
      <c r="K36" s="21">
        <v>11505575</v>
      </c>
      <c r="L36" s="22"/>
      <c r="M36" s="47">
        <f t="shared" si="0"/>
        <v>0.77083333333333337</v>
      </c>
      <c r="N36">
        <f t="shared" si="1"/>
        <v>13</v>
      </c>
    </row>
    <row r="37" spans="1:14" x14ac:dyDescent="0.25">
      <c r="A37" s="17"/>
      <c r="B37" s="18"/>
      <c r="C37" s="50">
        <v>0.57152777777777775</v>
      </c>
      <c r="D37" s="51">
        <v>0.63541666666666663</v>
      </c>
      <c r="E37" s="19">
        <v>84442517</v>
      </c>
      <c r="F37" s="11"/>
      <c r="G37" s="19" t="s">
        <v>327</v>
      </c>
      <c r="H37" s="20">
        <v>32560</v>
      </c>
      <c r="I37" s="21">
        <v>79480</v>
      </c>
      <c r="J37" s="20" t="s">
        <v>198</v>
      </c>
      <c r="K37" s="21">
        <v>11505582</v>
      </c>
      <c r="L37" s="22"/>
      <c r="M37" s="47">
        <f t="shared" si="0"/>
        <v>6.3888888888888884E-2</v>
      </c>
      <c r="N37">
        <f t="shared" si="1"/>
        <v>13</v>
      </c>
    </row>
    <row r="38" spans="1:14" x14ac:dyDescent="0.25">
      <c r="A38" s="17"/>
      <c r="B38" s="18"/>
      <c r="C38" s="50">
        <v>0.57638888888888895</v>
      </c>
      <c r="D38" s="51">
        <v>0.60625000000000007</v>
      </c>
      <c r="E38" s="19">
        <v>84439940</v>
      </c>
      <c r="F38" s="11"/>
      <c r="G38" s="19">
        <v>2484057</v>
      </c>
      <c r="H38" s="20">
        <v>33120</v>
      </c>
      <c r="I38" s="21">
        <v>77260</v>
      </c>
      <c r="J38" s="20" t="s">
        <v>182</v>
      </c>
      <c r="K38" s="21">
        <v>11505587</v>
      </c>
      <c r="L38" s="22"/>
      <c r="M38" s="47">
        <f t="shared" si="0"/>
        <v>2.9861111111111116E-2</v>
      </c>
      <c r="N38">
        <f t="shared" si="1"/>
        <v>13</v>
      </c>
    </row>
    <row r="39" spans="1:14" x14ac:dyDescent="0.25">
      <c r="A39" s="17"/>
      <c r="B39" s="18"/>
      <c r="C39" s="50">
        <v>0.57916666666666672</v>
      </c>
      <c r="D39" s="55">
        <v>1.34375</v>
      </c>
      <c r="E39" s="19">
        <v>84444563</v>
      </c>
      <c r="F39" s="11"/>
      <c r="G39" s="19" t="s">
        <v>42</v>
      </c>
      <c r="H39" s="20">
        <v>27240</v>
      </c>
      <c r="I39" s="21">
        <v>76120</v>
      </c>
      <c r="J39" s="20" t="s">
        <v>25</v>
      </c>
      <c r="K39" s="21">
        <v>11505588</v>
      </c>
      <c r="L39" s="22"/>
      <c r="M39" s="47">
        <f t="shared" si="0"/>
        <v>0.76458333333333328</v>
      </c>
      <c r="N39">
        <f t="shared" si="1"/>
        <v>13</v>
      </c>
    </row>
    <row r="40" spans="1:14" x14ac:dyDescent="0.25">
      <c r="A40" s="17"/>
      <c r="B40" s="18"/>
      <c r="C40" s="50">
        <v>0.58263888888888882</v>
      </c>
      <c r="D40" s="55">
        <v>1</v>
      </c>
      <c r="E40" s="19">
        <v>84439947</v>
      </c>
      <c r="F40" s="11"/>
      <c r="G40" s="19" t="s">
        <v>252</v>
      </c>
      <c r="H40" s="20">
        <v>24460</v>
      </c>
      <c r="I40" s="21"/>
      <c r="J40" s="20" t="s">
        <v>25</v>
      </c>
      <c r="K40" s="21">
        <v>11505590</v>
      </c>
      <c r="L40" s="22"/>
      <c r="M40" s="47">
        <f t="shared" si="0"/>
        <v>0.41736111111111118</v>
      </c>
      <c r="N40">
        <f t="shared" si="1"/>
        <v>13</v>
      </c>
    </row>
    <row r="41" spans="1:14" x14ac:dyDescent="0.25">
      <c r="A41" s="17"/>
      <c r="B41" s="18"/>
      <c r="C41" s="50">
        <v>0.58680555555555558</v>
      </c>
      <c r="D41" s="55">
        <v>1</v>
      </c>
      <c r="E41" s="19">
        <v>84444574</v>
      </c>
      <c r="F41" s="11"/>
      <c r="G41" s="19" t="s">
        <v>58</v>
      </c>
      <c r="H41" s="20">
        <v>24560</v>
      </c>
      <c r="I41" s="21"/>
      <c r="J41" s="20" t="s">
        <v>25</v>
      </c>
      <c r="K41" s="21">
        <v>11505595</v>
      </c>
      <c r="L41" s="22"/>
      <c r="M41" s="47">
        <f t="shared" si="0"/>
        <v>0.41319444444444442</v>
      </c>
      <c r="N41">
        <f t="shared" si="1"/>
        <v>14</v>
      </c>
    </row>
    <row r="42" spans="1:14" x14ac:dyDescent="0.25">
      <c r="A42" s="17"/>
      <c r="B42" s="18"/>
      <c r="C42" s="50">
        <v>0.58958333333333335</v>
      </c>
      <c r="D42" s="51">
        <v>0.62847222222222221</v>
      </c>
      <c r="E42" s="19">
        <v>84439938</v>
      </c>
      <c r="F42" s="11"/>
      <c r="G42" s="19">
        <v>2858435</v>
      </c>
      <c r="H42" s="20">
        <v>32480</v>
      </c>
      <c r="I42" s="21">
        <v>76420</v>
      </c>
      <c r="J42" s="20" t="s">
        <v>182</v>
      </c>
      <c r="K42" s="21">
        <v>11505596</v>
      </c>
      <c r="L42" s="22"/>
      <c r="M42" s="47">
        <f t="shared" si="0"/>
        <v>3.8888888888888862E-2</v>
      </c>
      <c r="N42">
        <f t="shared" si="1"/>
        <v>14</v>
      </c>
    </row>
    <row r="43" spans="1:14" x14ac:dyDescent="0.25">
      <c r="A43" s="17"/>
      <c r="B43" s="18"/>
      <c r="C43" s="50">
        <v>0.60138888888888886</v>
      </c>
      <c r="D43" s="51">
        <v>0.66666666666666663</v>
      </c>
      <c r="E43" s="19">
        <v>84439415</v>
      </c>
      <c r="F43" s="11"/>
      <c r="G43" s="19">
        <v>851972</v>
      </c>
      <c r="H43" s="20">
        <v>31120</v>
      </c>
      <c r="I43" s="21">
        <v>75520</v>
      </c>
      <c r="J43" s="20" t="s">
        <v>328</v>
      </c>
      <c r="K43" s="21">
        <v>11505615</v>
      </c>
      <c r="L43" s="22"/>
      <c r="M43" s="47">
        <f t="shared" si="0"/>
        <v>6.5277777777777768E-2</v>
      </c>
      <c r="N43">
        <f t="shared" si="1"/>
        <v>14</v>
      </c>
    </row>
    <row r="44" spans="1:14" x14ac:dyDescent="0.25">
      <c r="A44" s="17"/>
      <c r="B44" s="18"/>
      <c r="C44" s="50">
        <v>0.60902777777777783</v>
      </c>
      <c r="D44" s="51">
        <v>0.6381944444444444</v>
      </c>
      <c r="E44" s="19">
        <v>84439936</v>
      </c>
      <c r="F44" s="11"/>
      <c r="G44" s="19">
        <v>3148832</v>
      </c>
      <c r="H44" s="20">
        <v>33060</v>
      </c>
      <c r="I44" s="21">
        <v>77560</v>
      </c>
      <c r="J44" s="20" t="s">
        <v>329</v>
      </c>
      <c r="K44" s="21">
        <v>11505633</v>
      </c>
      <c r="L44" s="22"/>
      <c r="M44" s="47">
        <f t="shared" si="0"/>
        <v>2.9166666666666563E-2</v>
      </c>
      <c r="N44">
        <f t="shared" si="1"/>
        <v>14</v>
      </c>
    </row>
    <row r="45" spans="1:14" x14ac:dyDescent="0.25">
      <c r="A45" s="17"/>
      <c r="B45" s="18"/>
      <c r="C45" s="50">
        <v>0.62569444444444444</v>
      </c>
      <c r="D45" s="51">
        <v>0.65138888888888891</v>
      </c>
      <c r="E45" s="19">
        <v>84423362</v>
      </c>
      <c r="F45" s="11"/>
      <c r="G45" s="19" t="s">
        <v>330</v>
      </c>
      <c r="H45" s="20">
        <v>30540</v>
      </c>
      <c r="I45" s="21">
        <v>74540</v>
      </c>
      <c r="J45" s="20" t="s">
        <v>331</v>
      </c>
      <c r="K45" s="21">
        <v>11505646</v>
      </c>
      <c r="L45" s="22"/>
      <c r="M45" s="47">
        <f t="shared" si="0"/>
        <v>2.5694444444444464E-2</v>
      </c>
      <c r="N45">
        <f t="shared" si="1"/>
        <v>15</v>
      </c>
    </row>
    <row r="46" spans="1:14" x14ac:dyDescent="0.25">
      <c r="A46" s="17"/>
      <c r="B46" s="18"/>
      <c r="C46" s="50">
        <v>0.62777777777777777</v>
      </c>
      <c r="D46" s="55">
        <v>1.2104166666666667</v>
      </c>
      <c r="E46" s="19">
        <v>84439840</v>
      </c>
      <c r="F46" s="11"/>
      <c r="G46" s="19" t="s">
        <v>332</v>
      </c>
      <c r="H46" s="20">
        <v>30480</v>
      </c>
      <c r="I46" s="21">
        <v>74040</v>
      </c>
      <c r="J46" s="20" t="s">
        <v>25</v>
      </c>
      <c r="K46" s="21">
        <v>11505649</v>
      </c>
      <c r="L46" s="22"/>
      <c r="M46" s="47">
        <f t="shared" si="0"/>
        <v>0.58263888888888893</v>
      </c>
      <c r="N46">
        <f t="shared" si="1"/>
        <v>15</v>
      </c>
    </row>
    <row r="47" spans="1:14" x14ac:dyDescent="0.25">
      <c r="A47" s="17"/>
      <c r="B47" s="18"/>
      <c r="C47" s="50">
        <v>0.64722222222222225</v>
      </c>
      <c r="D47" s="51">
        <v>0.70694444444444438</v>
      </c>
      <c r="E47" s="19">
        <v>84442605</v>
      </c>
      <c r="F47" s="11"/>
      <c r="G47" s="19" t="s">
        <v>333</v>
      </c>
      <c r="H47" s="20">
        <v>32140</v>
      </c>
      <c r="I47" s="21">
        <v>79740</v>
      </c>
      <c r="J47" s="20" t="s">
        <v>334</v>
      </c>
      <c r="K47" s="21">
        <v>11505659</v>
      </c>
      <c r="L47" s="22"/>
      <c r="M47" s="47">
        <f t="shared" si="0"/>
        <v>5.9722222222222121E-2</v>
      </c>
      <c r="N47">
        <f t="shared" si="1"/>
        <v>15</v>
      </c>
    </row>
    <row r="48" spans="1:14" x14ac:dyDescent="0.25">
      <c r="A48" s="17"/>
      <c r="B48" s="18"/>
      <c r="C48" s="50">
        <v>0.65555555555555556</v>
      </c>
      <c r="D48" s="51">
        <v>0.69027777777777777</v>
      </c>
      <c r="E48" s="19">
        <v>84439939</v>
      </c>
      <c r="F48" s="11"/>
      <c r="G48" s="19" t="s">
        <v>335</v>
      </c>
      <c r="H48" s="20">
        <v>33080</v>
      </c>
      <c r="I48" s="21">
        <v>77000</v>
      </c>
      <c r="J48" s="20" t="s">
        <v>336</v>
      </c>
      <c r="K48" s="21">
        <v>11505661</v>
      </c>
      <c r="L48" s="22"/>
      <c r="M48" s="47">
        <f t="shared" si="0"/>
        <v>3.472222222222221E-2</v>
      </c>
      <c r="N48">
        <f t="shared" si="1"/>
        <v>15</v>
      </c>
    </row>
    <row r="49" spans="1:14" x14ac:dyDescent="0.25">
      <c r="A49" s="17"/>
      <c r="B49" s="18"/>
      <c r="C49" s="50">
        <v>0.66041666666666665</v>
      </c>
      <c r="D49" s="55">
        <v>1</v>
      </c>
      <c r="E49" s="19">
        <v>84439842</v>
      </c>
      <c r="F49" s="11"/>
      <c r="G49" s="19" t="s">
        <v>337</v>
      </c>
      <c r="H49" s="20">
        <v>30440</v>
      </c>
      <c r="I49" s="21"/>
      <c r="J49" s="20" t="s">
        <v>338</v>
      </c>
      <c r="K49" s="21">
        <v>11505674</v>
      </c>
      <c r="L49" s="22"/>
      <c r="M49" s="47">
        <f t="shared" si="0"/>
        <v>0.33958333333333335</v>
      </c>
      <c r="N49">
        <f t="shared" si="1"/>
        <v>15</v>
      </c>
    </row>
    <row r="50" spans="1:14" x14ac:dyDescent="0.25">
      <c r="A50" s="17"/>
      <c r="B50" s="18"/>
      <c r="C50" s="50">
        <v>0.66319444444444442</v>
      </c>
      <c r="D50" s="51">
        <v>0.6972222222222223</v>
      </c>
      <c r="E50" s="19">
        <v>84442229</v>
      </c>
      <c r="F50" s="11"/>
      <c r="G50" s="19" t="s">
        <v>339</v>
      </c>
      <c r="H50" s="20">
        <v>33440</v>
      </c>
      <c r="I50" s="21">
        <v>76520</v>
      </c>
      <c r="J50" s="20" t="s">
        <v>340</v>
      </c>
      <c r="K50" s="21">
        <v>11505675</v>
      </c>
      <c r="L50" s="22"/>
      <c r="M50" s="47">
        <f t="shared" si="0"/>
        <v>3.4027777777777879E-2</v>
      </c>
      <c r="N50">
        <f t="shared" si="1"/>
        <v>15</v>
      </c>
    </row>
    <row r="51" spans="1:14" x14ac:dyDescent="0.25">
      <c r="A51" s="17"/>
      <c r="B51" s="18"/>
      <c r="C51" s="50">
        <v>0.66805555555555562</v>
      </c>
      <c r="D51" s="55">
        <v>1</v>
      </c>
      <c r="E51" s="19">
        <v>84444571</v>
      </c>
      <c r="F51" s="11"/>
      <c r="G51" s="19">
        <v>2648712</v>
      </c>
      <c r="H51" s="20">
        <v>33500</v>
      </c>
      <c r="I51" s="21"/>
      <c r="J51" s="20" t="s">
        <v>22</v>
      </c>
      <c r="K51" s="21">
        <v>11505677</v>
      </c>
      <c r="L51" s="22"/>
      <c r="M51" s="47">
        <f t="shared" si="0"/>
        <v>0.33194444444444438</v>
      </c>
      <c r="N51">
        <f t="shared" si="1"/>
        <v>16</v>
      </c>
    </row>
    <row r="52" spans="1:14" x14ac:dyDescent="0.25">
      <c r="A52" s="9"/>
      <c r="B52" s="10"/>
      <c r="C52" s="44">
        <v>0.68472222222222223</v>
      </c>
      <c r="D52" s="46">
        <v>1</v>
      </c>
      <c r="E52" s="11">
        <v>84430920</v>
      </c>
      <c r="F52" s="11"/>
      <c r="G52" s="11">
        <v>664966</v>
      </c>
      <c r="H52" s="20">
        <v>32300</v>
      </c>
      <c r="I52" s="13"/>
      <c r="J52" s="12" t="s">
        <v>341</v>
      </c>
      <c r="K52" s="13"/>
      <c r="L52" s="23"/>
      <c r="M52" s="47">
        <f t="shared" si="0"/>
        <v>0.31527777777777777</v>
      </c>
      <c r="N52">
        <f t="shared" si="1"/>
        <v>16</v>
      </c>
    </row>
    <row r="53" spans="1:14" x14ac:dyDescent="0.25">
      <c r="A53" s="9"/>
      <c r="B53" s="10"/>
      <c r="C53" s="44">
        <v>0.69027777777777777</v>
      </c>
      <c r="D53" s="45">
        <v>0.73263888888888884</v>
      </c>
      <c r="E53" s="11">
        <v>84437368</v>
      </c>
      <c r="F53" s="11"/>
      <c r="G53" s="11" t="s">
        <v>342</v>
      </c>
      <c r="H53" s="20">
        <v>33900</v>
      </c>
      <c r="I53" s="13">
        <v>77180</v>
      </c>
      <c r="J53" s="12" t="s">
        <v>343</v>
      </c>
      <c r="K53" s="13">
        <v>11505686</v>
      </c>
      <c r="L53" s="23"/>
      <c r="M53" s="47">
        <f t="shared" si="0"/>
        <v>4.2361111111111072E-2</v>
      </c>
      <c r="N53">
        <f t="shared" si="1"/>
        <v>16</v>
      </c>
    </row>
    <row r="54" spans="1:14" x14ac:dyDescent="0.25">
      <c r="A54" s="9"/>
      <c r="B54" s="10"/>
      <c r="C54" s="44">
        <v>0.70138888888888884</v>
      </c>
      <c r="D54" s="45">
        <v>0.74513888888888891</v>
      </c>
      <c r="E54" s="11">
        <v>84436902</v>
      </c>
      <c r="F54" s="11"/>
      <c r="G54" s="11" t="s">
        <v>88</v>
      </c>
      <c r="H54" s="20">
        <v>33460</v>
      </c>
      <c r="I54" s="13">
        <v>76940</v>
      </c>
      <c r="J54" s="12" t="s">
        <v>89</v>
      </c>
      <c r="K54" s="13">
        <v>11505713</v>
      </c>
      <c r="L54" s="23"/>
      <c r="M54" s="47">
        <f t="shared" si="0"/>
        <v>4.3750000000000067E-2</v>
      </c>
      <c r="N54">
        <f t="shared" si="1"/>
        <v>16</v>
      </c>
    </row>
    <row r="55" spans="1:14" x14ac:dyDescent="0.25">
      <c r="A55" s="9"/>
      <c r="B55" s="10"/>
      <c r="C55" s="44">
        <v>0.70416666666666661</v>
      </c>
      <c r="D55" s="46">
        <v>1</v>
      </c>
      <c r="E55" s="11">
        <v>84439611</v>
      </c>
      <c r="F55" s="11"/>
      <c r="G55" s="11" t="s">
        <v>71</v>
      </c>
      <c r="H55" s="20">
        <v>27980</v>
      </c>
      <c r="I55" s="13"/>
      <c r="J55" s="12" t="s">
        <v>25</v>
      </c>
      <c r="K55" s="13">
        <v>11505714</v>
      </c>
      <c r="L55" s="23"/>
      <c r="M55" s="47">
        <f t="shared" si="0"/>
        <v>0.29583333333333339</v>
      </c>
      <c r="N55">
        <f t="shared" si="1"/>
        <v>16</v>
      </c>
    </row>
    <row r="56" spans="1:14" x14ac:dyDescent="0.25">
      <c r="A56" s="9"/>
      <c r="B56" s="10"/>
      <c r="C56" s="44">
        <v>0.72916666666666663</v>
      </c>
      <c r="D56" s="45">
        <v>0.76180555555555562</v>
      </c>
      <c r="E56" s="11">
        <v>84439932</v>
      </c>
      <c r="F56" s="11"/>
      <c r="G56" s="11" t="s">
        <v>344</v>
      </c>
      <c r="H56" s="20">
        <v>33220</v>
      </c>
      <c r="I56" s="13">
        <v>77660</v>
      </c>
      <c r="J56" s="12" t="s">
        <v>306</v>
      </c>
      <c r="K56" s="13">
        <v>11505730</v>
      </c>
      <c r="L56" s="23"/>
      <c r="M56" s="47">
        <f t="shared" si="0"/>
        <v>3.2638888888888995E-2</v>
      </c>
      <c r="N56">
        <f t="shared" si="1"/>
        <v>17</v>
      </c>
    </row>
    <row r="57" spans="1:14" x14ac:dyDescent="0.25">
      <c r="A57" s="9"/>
      <c r="B57" s="10"/>
      <c r="C57" s="44">
        <v>0.73125000000000007</v>
      </c>
      <c r="D57" s="45">
        <v>0.78402777777777777</v>
      </c>
      <c r="E57" s="11">
        <v>84439937</v>
      </c>
      <c r="F57" s="11"/>
      <c r="G57" s="11" t="s">
        <v>345</v>
      </c>
      <c r="H57" s="20">
        <v>32280</v>
      </c>
      <c r="I57" s="13">
        <v>75900</v>
      </c>
      <c r="J57" s="12" t="s">
        <v>182</v>
      </c>
      <c r="K57" s="13">
        <v>11505732</v>
      </c>
      <c r="L57" s="23"/>
      <c r="M57" s="47">
        <f t="shared" si="0"/>
        <v>5.2777777777777701E-2</v>
      </c>
      <c r="N57">
        <f t="shared" si="1"/>
        <v>17</v>
      </c>
    </row>
    <row r="58" spans="1:14" x14ac:dyDescent="0.25">
      <c r="A58" s="9"/>
      <c r="B58" s="10"/>
      <c r="C58" s="44">
        <v>0.74097222222222225</v>
      </c>
      <c r="D58" s="46">
        <v>1.5861111111111112</v>
      </c>
      <c r="E58" s="11">
        <v>84444793</v>
      </c>
      <c r="F58" s="11"/>
      <c r="G58" s="11" t="s">
        <v>161</v>
      </c>
      <c r="H58" s="20">
        <v>30080</v>
      </c>
      <c r="I58" s="13">
        <v>76700</v>
      </c>
      <c r="J58" s="12" t="s">
        <v>25</v>
      </c>
      <c r="K58" s="13">
        <v>11505734</v>
      </c>
      <c r="L58" s="23"/>
      <c r="M58" s="47">
        <f t="shared" si="0"/>
        <v>0.84513888888888899</v>
      </c>
      <c r="N58">
        <f t="shared" si="1"/>
        <v>17</v>
      </c>
    </row>
    <row r="59" spans="1:14" x14ac:dyDescent="0.25">
      <c r="A59" s="9"/>
      <c r="B59" s="10"/>
      <c r="C59" s="44">
        <v>0.76944444444444438</v>
      </c>
      <c r="D59" s="45">
        <v>0.80902777777777779</v>
      </c>
      <c r="E59" s="11">
        <v>84437367</v>
      </c>
      <c r="F59" s="11"/>
      <c r="G59" s="11">
        <v>805128</v>
      </c>
      <c r="H59" s="20">
        <v>33080</v>
      </c>
      <c r="I59" s="13">
        <v>77000</v>
      </c>
      <c r="J59" s="12" t="s">
        <v>346</v>
      </c>
      <c r="K59" s="13">
        <v>11505742</v>
      </c>
      <c r="L59" s="23"/>
      <c r="M59" s="47">
        <f t="shared" si="0"/>
        <v>3.9583333333333415E-2</v>
      </c>
      <c r="N59">
        <f t="shared" si="1"/>
        <v>18</v>
      </c>
    </row>
    <row r="60" spans="1:14" x14ac:dyDescent="0.25">
      <c r="A60" s="9"/>
      <c r="B60" s="10"/>
      <c r="C60" s="44">
        <v>0.75069444444444444</v>
      </c>
      <c r="D60" s="45">
        <v>0.94027777777777777</v>
      </c>
      <c r="E60" s="11">
        <v>84442516</v>
      </c>
      <c r="F60" s="11"/>
      <c r="G60" s="11">
        <v>664966</v>
      </c>
      <c r="H60" s="20">
        <v>32080</v>
      </c>
      <c r="I60" s="13">
        <v>78600</v>
      </c>
      <c r="J60" s="12" t="s">
        <v>341</v>
      </c>
      <c r="K60" s="13">
        <v>11505737</v>
      </c>
      <c r="L60" s="23"/>
      <c r="M60" s="47">
        <f t="shared" si="0"/>
        <v>0.18958333333333333</v>
      </c>
      <c r="N60">
        <f t="shared" si="1"/>
        <v>18</v>
      </c>
    </row>
    <row r="61" spans="1:14" x14ac:dyDescent="0.25">
      <c r="A61" s="9"/>
      <c r="B61" s="10"/>
      <c r="C61" s="44">
        <v>0.75763888888888886</v>
      </c>
      <c r="D61" s="45">
        <v>0.84722222222222221</v>
      </c>
      <c r="E61" s="11">
        <v>84442604</v>
      </c>
      <c r="F61" s="11"/>
      <c r="G61" s="11">
        <v>886960</v>
      </c>
      <c r="H61" s="20">
        <v>33000</v>
      </c>
      <c r="I61" s="13">
        <v>77500</v>
      </c>
      <c r="J61" s="12" t="s">
        <v>49</v>
      </c>
      <c r="K61" s="13">
        <v>11505738</v>
      </c>
      <c r="L61" s="23"/>
      <c r="M61" s="47">
        <f t="shared" si="0"/>
        <v>8.9583333333333348E-2</v>
      </c>
      <c r="N61">
        <f t="shared" si="1"/>
        <v>18</v>
      </c>
    </row>
    <row r="62" spans="1:14" x14ac:dyDescent="0.25">
      <c r="A62" s="9"/>
      <c r="B62" s="10"/>
      <c r="C62" s="44">
        <v>0.80486111111111114</v>
      </c>
      <c r="D62" s="45">
        <v>0.86319444444444438</v>
      </c>
      <c r="E62" s="11">
        <v>84428714</v>
      </c>
      <c r="F62" s="11"/>
      <c r="G62" s="11">
        <v>894031</v>
      </c>
      <c r="H62" s="20">
        <v>31480</v>
      </c>
      <c r="I62" s="13">
        <v>75860</v>
      </c>
      <c r="J62" s="12" t="s">
        <v>347</v>
      </c>
      <c r="K62" s="13">
        <v>11505750</v>
      </c>
      <c r="L62" s="23"/>
      <c r="M62" s="47">
        <f t="shared" si="0"/>
        <v>5.8333333333333237E-2</v>
      </c>
      <c r="N62">
        <f t="shared" si="1"/>
        <v>19</v>
      </c>
    </row>
    <row r="63" spans="1:14" x14ac:dyDescent="0.25">
      <c r="A63" s="9"/>
      <c r="B63" s="10"/>
      <c r="C63" s="44">
        <v>0.80694444444444446</v>
      </c>
      <c r="D63" s="45">
        <v>0.83958333333333324</v>
      </c>
      <c r="E63" s="11">
        <v>84437370</v>
      </c>
      <c r="F63" s="11"/>
      <c r="G63" s="11" t="s">
        <v>348</v>
      </c>
      <c r="H63" s="20">
        <v>32720</v>
      </c>
      <c r="I63" s="13">
        <v>76400</v>
      </c>
      <c r="J63" s="12" t="s">
        <v>349</v>
      </c>
      <c r="K63" s="13">
        <v>11505751</v>
      </c>
      <c r="L63" s="23"/>
      <c r="M63" s="47">
        <f t="shared" si="0"/>
        <v>3.2638888888888773E-2</v>
      </c>
      <c r="N63">
        <f t="shared" si="1"/>
        <v>19</v>
      </c>
    </row>
    <row r="64" spans="1:14" x14ac:dyDescent="0.25">
      <c r="A64" s="9"/>
      <c r="B64" s="10"/>
      <c r="C64" s="44">
        <v>0.80972222222222223</v>
      </c>
      <c r="D64" s="46">
        <v>1.2437500000000001</v>
      </c>
      <c r="E64" s="11">
        <v>84444572</v>
      </c>
      <c r="F64" s="11"/>
      <c r="G64" s="11">
        <v>2649951</v>
      </c>
      <c r="H64" s="20">
        <v>31500</v>
      </c>
      <c r="I64" s="13">
        <v>80120</v>
      </c>
      <c r="J64" s="12" t="s">
        <v>22</v>
      </c>
      <c r="K64" s="13">
        <v>11505782</v>
      </c>
      <c r="L64" s="23"/>
      <c r="M64" s="47">
        <f t="shared" si="0"/>
        <v>0.4340277777777779</v>
      </c>
      <c r="N64">
        <f t="shared" si="1"/>
        <v>19</v>
      </c>
    </row>
    <row r="65" spans="1:14" x14ac:dyDescent="0.25">
      <c r="A65" s="9"/>
      <c r="B65" s="10"/>
      <c r="C65" s="44">
        <v>0.82500000000000007</v>
      </c>
      <c r="D65" s="45">
        <v>0.88402777777777775</v>
      </c>
      <c r="E65" s="11">
        <v>84441855</v>
      </c>
      <c r="F65" s="11"/>
      <c r="G65" s="11" t="s">
        <v>350</v>
      </c>
      <c r="H65" s="20">
        <v>33240</v>
      </c>
      <c r="I65" s="13">
        <v>76420</v>
      </c>
      <c r="J65" s="12" t="s">
        <v>89</v>
      </c>
      <c r="K65" s="13">
        <v>11505785</v>
      </c>
      <c r="L65" s="23"/>
      <c r="M65" s="47">
        <f t="shared" si="0"/>
        <v>5.9027777777777679E-2</v>
      </c>
      <c r="N65">
        <f t="shared" si="1"/>
        <v>19</v>
      </c>
    </row>
    <row r="66" spans="1:14" x14ac:dyDescent="0.25">
      <c r="A66" s="9"/>
      <c r="B66" s="10"/>
      <c r="C66" s="44">
        <v>0.85277777777777775</v>
      </c>
      <c r="D66" s="46">
        <v>1</v>
      </c>
      <c r="E66" s="11">
        <v>84444570</v>
      </c>
      <c r="F66" s="11"/>
      <c r="G66" s="11">
        <v>2649964</v>
      </c>
      <c r="H66" s="20">
        <v>32000</v>
      </c>
      <c r="I66" s="13"/>
      <c r="J66" s="12" t="s">
        <v>22</v>
      </c>
      <c r="K66" s="13">
        <v>11505793</v>
      </c>
      <c r="L66" s="23"/>
      <c r="M66" s="47">
        <f t="shared" si="0"/>
        <v>0.14722222222222225</v>
      </c>
      <c r="N66">
        <f t="shared" si="1"/>
        <v>20</v>
      </c>
    </row>
    <row r="67" spans="1:14" x14ac:dyDescent="0.25">
      <c r="A67" s="9"/>
      <c r="B67" s="10"/>
      <c r="C67" s="44">
        <v>0.87569444444444444</v>
      </c>
      <c r="D67" s="46">
        <v>1.2909722222222222</v>
      </c>
      <c r="E67" s="11">
        <v>84444569</v>
      </c>
      <c r="F67" s="11"/>
      <c r="G67" s="11">
        <v>3315642</v>
      </c>
      <c r="H67" s="20">
        <v>32300</v>
      </c>
      <c r="I67" s="13">
        <v>76380</v>
      </c>
      <c r="J67" s="12" t="s">
        <v>22</v>
      </c>
      <c r="K67" s="13">
        <v>11505799</v>
      </c>
      <c r="L67" s="23"/>
      <c r="M67" s="47">
        <f t="shared" ref="M67:M130" si="5">D67-C67</f>
        <v>0.41527777777777775</v>
      </c>
      <c r="N67">
        <f t="shared" ref="N67:N130" si="6">HOUR(C67)</f>
        <v>21</v>
      </c>
    </row>
    <row r="68" spans="1:14" x14ac:dyDescent="0.25">
      <c r="A68" s="9"/>
      <c r="B68" s="10"/>
      <c r="C68" s="44">
        <v>0.91249999999999998</v>
      </c>
      <c r="D68" s="46">
        <v>1</v>
      </c>
      <c r="E68" s="11">
        <v>84444700</v>
      </c>
      <c r="F68" s="11"/>
      <c r="G68" s="11">
        <v>2439403</v>
      </c>
      <c r="H68" s="20">
        <v>33000</v>
      </c>
      <c r="I68" s="13"/>
      <c r="J68" s="12" t="s">
        <v>23</v>
      </c>
      <c r="K68" s="13">
        <v>11505809</v>
      </c>
      <c r="L68" s="23"/>
      <c r="M68" s="47">
        <f t="shared" si="5"/>
        <v>8.7500000000000022E-2</v>
      </c>
      <c r="N68">
        <f t="shared" si="6"/>
        <v>21</v>
      </c>
    </row>
    <row r="69" spans="1:14" x14ac:dyDescent="0.25">
      <c r="A69" s="9"/>
      <c r="B69" s="10"/>
      <c r="C69" s="44">
        <v>0.94374999999999998</v>
      </c>
      <c r="D69" s="46">
        <v>1</v>
      </c>
      <c r="E69" s="11">
        <v>84444794</v>
      </c>
      <c r="F69" s="11"/>
      <c r="G69" s="11" t="s">
        <v>351</v>
      </c>
      <c r="H69" s="20">
        <v>34000</v>
      </c>
      <c r="I69" s="13"/>
      <c r="J69" s="12" t="s">
        <v>52</v>
      </c>
      <c r="K69" s="13">
        <v>11505825</v>
      </c>
      <c r="L69" s="23"/>
      <c r="M69" s="47">
        <f t="shared" si="5"/>
        <v>5.6250000000000022E-2</v>
      </c>
      <c r="N69">
        <f t="shared" si="6"/>
        <v>22</v>
      </c>
    </row>
    <row r="70" spans="1:14" x14ac:dyDescent="0.25">
      <c r="M70" s="47"/>
    </row>
    <row r="71" spans="1:14" x14ac:dyDescent="0.25">
      <c r="M71" s="47"/>
    </row>
    <row r="72" spans="1:14" x14ac:dyDescent="0.25">
      <c r="M72" s="47"/>
    </row>
    <row r="73" spans="1:14" x14ac:dyDescent="0.25">
      <c r="M73" s="47"/>
    </row>
    <row r="74" spans="1:14" x14ac:dyDescent="0.25">
      <c r="M74" s="47"/>
    </row>
    <row r="75" spans="1:14" x14ac:dyDescent="0.25">
      <c r="M75" s="47"/>
    </row>
    <row r="76" spans="1:14" x14ac:dyDescent="0.25">
      <c r="M76" s="47"/>
    </row>
    <row r="77" spans="1:14" x14ac:dyDescent="0.25">
      <c r="M77" s="47"/>
    </row>
    <row r="78" spans="1:14" x14ac:dyDescent="0.25">
      <c r="M78" s="47"/>
    </row>
    <row r="79" spans="1:14" x14ac:dyDescent="0.25">
      <c r="M79" s="47"/>
    </row>
    <row r="80" spans="1:14" x14ac:dyDescent="0.25">
      <c r="M80" s="47"/>
    </row>
    <row r="81" spans="13:13" x14ac:dyDescent="0.25">
      <c r="M81" s="47"/>
    </row>
    <row r="82" spans="13:13" x14ac:dyDescent="0.25">
      <c r="M82" s="47"/>
    </row>
    <row r="83" spans="13:13" x14ac:dyDescent="0.25">
      <c r="M83" s="47"/>
    </row>
    <row r="84" spans="13:13" x14ac:dyDescent="0.25">
      <c r="M84" s="47"/>
    </row>
    <row r="85" spans="13:13" x14ac:dyDescent="0.25">
      <c r="M85" s="47"/>
    </row>
    <row r="86" spans="13:13" x14ac:dyDescent="0.25">
      <c r="M86" s="47"/>
    </row>
    <row r="87" spans="13:13" x14ac:dyDescent="0.25">
      <c r="M87" s="47"/>
    </row>
    <row r="88" spans="13:13" x14ac:dyDescent="0.25">
      <c r="M88" s="47"/>
    </row>
    <row r="89" spans="13:13" x14ac:dyDescent="0.25">
      <c r="M89" s="47"/>
    </row>
    <row r="90" spans="13:13" x14ac:dyDescent="0.25">
      <c r="M90" s="47"/>
    </row>
    <row r="91" spans="13:13" x14ac:dyDescent="0.25">
      <c r="M91" s="47"/>
    </row>
    <row r="92" spans="13:13" x14ac:dyDescent="0.25">
      <c r="M92" s="47"/>
    </row>
    <row r="93" spans="13:13" x14ac:dyDescent="0.25">
      <c r="M93" s="47"/>
    </row>
    <row r="94" spans="13:13" x14ac:dyDescent="0.25">
      <c r="M94" s="47"/>
    </row>
    <row r="95" spans="13:13" x14ac:dyDescent="0.25">
      <c r="M95" s="47"/>
    </row>
    <row r="96" spans="13:13" x14ac:dyDescent="0.25">
      <c r="M96" s="47"/>
    </row>
    <row r="97" spans="13:13" x14ac:dyDescent="0.25">
      <c r="M97" s="47"/>
    </row>
    <row r="98" spans="13:13" x14ac:dyDescent="0.25">
      <c r="M98" s="47"/>
    </row>
    <row r="99" spans="13:13" x14ac:dyDescent="0.25">
      <c r="M99" s="47"/>
    </row>
    <row r="100" spans="13:13" x14ac:dyDescent="0.25">
      <c r="M100" s="47"/>
    </row>
    <row r="101" spans="13:13" x14ac:dyDescent="0.25">
      <c r="M101" s="47"/>
    </row>
    <row r="102" spans="13:13" x14ac:dyDescent="0.25">
      <c r="M102" s="47"/>
    </row>
    <row r="103" spans="13:13" x14ac:dyDescent="0.25">
      <c r="M103" s="47"/>
    </row>
    <row r="104" spans="13:13" x14ac:dyDescent="0.25">
      <c r="M104" s="47"/>
    </row>
    <row r="105" spans="13:13" x14ac:dyDescent="0.25">
      <c r="M105" s="47"/>
    </row>
    <row r="106" spans="13:13" x14ac:dyDescent="0.25">
      <c r="M106" s="47"/>
    </row>
    <row r="107" spans="13:13" x14ac:dyDescent="0.25">
      <c r="M107" s="47"/>
    </row>
    <row r="108" spans="13:13" x14ac:dyDescent="0.25">
      <c r="M108" s="47"/>
    </row>
    <row r="109" spans="13:13" x14ac:dyDescent="0.25">
      <c r="M109" s="47"/>
    </row>
    <row r="110" spans="13:13" x14ac:dyDescent="0.25">
      <c r="M110" s="47"/>
    </row>
    <row r="111" spans="13:13" x14ac:dyDescent="0.25">
      <c r="M111" s="47"/>
    </row>
    <row r="112" spans="13:13" x14ac:dyDescent="0.25">
      <c r="M112" s="47"/>
    </row>
    <row r="113" spans="13:13" x14ac:dyDescent="0.25">
      <c r="M113" s="47"/>
    </row>
    <row r="114" spans="13:13" x14ac:dyDescent="0.25">
      <c r="M114" s="47"/>
    </row>
    <row r="115" spans="13:13" x14ac:dyDescent="0.25">
      <c r="M115" s="47"/>
    </row>
    <row r="116" spans="13:13" x14ac:dyDescent="0.25">
      <c r="M116" s="47"/>
    </row>
    <row r="117" spans="13:13" x14ac:dyDescent="0.25">
      <c r="M117" s="47"/>
    </row>
    <row r="118" spans="13:13" x14ac:dyDescent="0.25">
      <c r="M118" s="47"/>
    </row>
    <row r="119" spans="13:13" x14ac:dyDescent="0.25">
      <c r="M119" s="47"/>
    </row>
    <row r="120" spans="13:13" x14ac:dyDescent="0.25">
      <c r="M120" s="47"/>
    </row>
    <row r="121" spans="13:13" x14ac:dyDescent="0.25">
      <c r="M121" s="47"/>
    </row>
    <row r="122" spans="13:13" x14ac:dyDescent="0.25">
      <c r="M122" s="47"/>
    </row>
    <row r="123" spans="13:13" x14ac:dyDescent="0.25">
      <c r="M123" s="47"/>
    </row>
    <row r="124" spans="13:13" x14ac:dyDescent="0.25">
      <c r="M124" s="47"/>
    </row>
    <row r="125" spans="13:13" x14ac:dyDescent="0.25">
      <c r="M125" s="47"/>
    </row>
    <row r="126" spans="13:13" x14ac:dyDescent="0.25">
      <c r="M126" s="47"/>
    </row>
    <row r="127" spans="13:13" x14ac:dyDescent="0.25">
      <c r="M127" s="47"/>
    </row>
    <row r="128" spans="13:13" x14ac:dyDescent="0.25">
      <c r="M128" s="47"/>
    </row>
    <row r="129" spans="13:13" x14ac:dyDescent="0.25">
      <c r="M129" s="47"/>
    </row>
    <row r="130" spans="13:13" x14ac:dyDescent="0.25">
      <c r="M130" s="47"/>
    </row>
    <row r="131" spans="13:13" x14ac:dyDescent="0.25">
      <c r="M131" s="47"/>
    </row>
    <row r="132" spans="13:13" x14ac:dyDescent="0.25">
      <c r="M132" s="47"/>
    </row>
    <row r="133" spans="13:13" x14ac:dyDescent="0.25">
      <c r="M133" s="47"/>
    </row>
    <row r="134" spans="13:13" x14ac:dyDescent="0.25">
      <c r="M134" s="47"/>
    </row>
    <row r="135" spans="13:13" x14ac:dyDescent="0.25">
      <c r="M135" s="47"/>
    </row>
    <row r="136" spans="13:13" x14ac:dyDescent="0.25">
      <c r="M136" s="47"/>
    </row>
    <row r="137" spans="13:13" x14ac:dyDescent="0.25">
      <c r="M137" s="47"/>
    </row>
    <row r="138" spans="13:13" x14ac:dyDescent="0.25">
      <c r="M138" s="47"/>
    </row>
    <row r="139" spans="13:13" x14ac:dyDescent="0.25">
      <c r="M139" s="47"/>
    </row>
    <row r="140" spans="13:13" x14ac:dyDescent="0.25">
      <c r="M140" s="47"/>
    </row>
    <row r="141" spans="13:13" x14ac:dyDescent="0.25">
      <c r="M141" s="47"/>
    </row>
    <row r="142" spans="13:13" x14ac:dyDescent="0.25">
      <c r="M142" s="47"/>
    </row>
    <row r="143" spans="13:13" x14ac:dyDescent="0.25">
      <c r="M143" s="47"/>
    </row>
    <row r="144" spans="13:13" x14ac:dyDescent="0.25">
      <c r="M144" s="47"/>
    </row>
    <row r="145" spans="13:13" x14ac:dyDescent="0.25">
      <c r="M145" s="47"/>
    </row>
    <row r="146" spans="13:13" x14ac:dyDescent="0.25">
      <c r="M146" s="47"/>
    </row>
    <row r="147" spans="13:13" x14ac:dyDescent="0.25">
      <c r="M147" s="47"/>
    </row>
    <row r="148" spans="13:13" x14ac:dyDescent="0.25">
      <c r="M148" s="47"/>
    </row>
    <row r="149" spans="13:13" x14ac:dyDescent="0.25">
      <c r="M149" s="47"/>
    </row>
    <row r="150" spans="13:13" x14ac:dyDescent="0.25">
      <c r="M150" s="47"/>
    </row>
    <row r="151" spans="13:13" x14ac:dyDescent="0.25">
      <c r="M151" s="47"/>
    </row>
    <row r="152" spans="13:13" x14ac:dyDescent="0.25">
      <c r="M152" s="47"/>
    </row>
    <row r="153" spans="13:13" x14ac:dyDescent="0.25">
      <c r="M153" s="47"/>
    </row>
    <row r="154" spans="13:13" x14ac:dyDescent="0.25">
      <c r="M154" s="47"/>
    </row>
    <row r="155" spans="13:13" x14ac:dyDescent="0.25">
      <c r="M155" s="47"/>
    </row>
    <row r="156" spans="13:13" x14ac:dyDescent="0.25">
      <c r="M156" s="47"/>
    </row>
    <row r="157" spans="13:13" x14ac:dyDescent="0.25">
      <c r="M157" s="47"/>
    </row>
    <row r="158" spans="13:13" x14ac:dyDescent="0.25">
      <c r="M158" s="47"/>
    </row>
    <row r="159" spans="13:13" x14ac:dyDescent="0.25">
      <c r="M159" s="47"/>
    </row>
    <row r="160" spans="13:13" x14ac:dyDescent="0.25">
      <c r="M160" s="47"/>
    </row>
    <row r="161" spans="13:13" x14ac:dyDescent="0.25">
      <c r="M161" s="47"/>
    </row>
    <row r="162" spans="13:13" x14ac:dyDescent="0.25">
      <c r="M162" s="47"/>
    </row>
    <row r="163" spans="13:13" x14ac:dyDescent="0.25">
      <c r="M163" s="47"/>
    </row>
    <row r="164" spans="13:13" x14ac:dyDescent="0.25">
      <c r="M164" s="47"/>
    </row>
    <row r="165" spans="13:13" x14ac:dyDescent="0.25">
      <c r="M165" s="47"/>
    </row>
    <row r="166" spans="13:13" x14ac:dyDescent="0.25">
      <c r="M166" s="47"/>
    </row>
    <row r="167" spans="13:13" x14ac:dyDescent="0.25">
      <c r="M167" s="47"/>
    </row>
    <row r="168" spans="13:13" x14ac:dyDescent="0.25">
      <c r="M168" s="47"/>
    </row>
    <row r="169" spans="13:13" x14ac:dyDescent="0.25">
      <c r="M169" s="47"/>
    </row>
    <row r="170" spans="13:13" x14ac:dyDescent="0.25">
      <c r="M170" s="47"/>
    </row>
    <row r="171" spans="13:13" x14ac:dyDescent="0.25">
      <c r="M171" s="47"/>
    </row>
    <row r="172" spans="13:13" x14ac:dyDescent="0.25">
      <c r="M172" s="47"/>
    </row>
    <row r="173" spans="13:13" x14ac:dyDescent="0.25">
      <c r="M173" s="47"/>
    </row>
    <row r="174" spans="13:13" x14ac:dyDescent="0.25">
      <c r="M174" s="47"/>
    </row>
    <row r="175" spans="13:13" x14ac:dyDescent="0.25">
      <c r="M175" s="47"/>
    </row>
    <row r="176" spans="13:13" x14ac:dyDescent="0.25">
      <c r="M176" s="47"/>
    </row>
    <row r="177" spans="13:13" x14ac:dyDescent="0.25">
      <c r="M177" s="47"/>
    </row>
    <row r="178" spans="13:13" x14ac:dyDescent="0.25">
      <c r="M178" s="47"/>
    </row>
    <row r="179" spans="13:13" x14ac:dyDescent="0.25">
      <c r="M179" s="47"/>
    </row>
    <row r="180" spans="13:13" x14ac:dyDescent="0.25">
      <c r="M180" s="47"/>
    </row>
    <row r="181" spans="13:13" x14ac:dyDescent="0.25">
      <c r="M181" s="47"/>
    </row>
    <row r="182" spans="13:13" x14ac:dyDescent="0.25">
      <c r="M182" s="47"/>
    </row>
    <row r="183" spans="13:13" x14ac:dyDescent="0.25">
      <c r="M183" s="47"/>
    </row>
    <row r="184" spans="13:13" x14ac:dyDescent="0.25">
      <c r="M184" s="47"/>
    </row>
    <row r="185" spans="13:13" x14ac:dyDescent="0.25">
      <c r="M185" s="47"/>
    </row>
    <row r="186" spans="13:13" x14ac:dyDescent="0.25">
      <c r="M186" s="47"/>
    </row>
    <row r="187" spans="13:13" x14ac:dyDescent="0.25">
      <c r="M187" s="47"/>
    </row>
    <row r="188" spans="13:13" x14ac:dyDescent="0.25">
      <c r="M188" s="47"/>
    </row>
    <row r="189" spans="13:13" x14ac:dyDescent="0.25">
      <c r="M189" s="47"/>
    </row>
    <row r="190" spans="13:13" x14ac:dyDescent="0.25">
      <c r="M190" s="47"/>
    </row>
    <row r="191" spans="13:13" x14ac:dyDescent="0.25">
      <c r="M191" s="47"/>
    </row>
    <row r="192" spans="13:13" x14ac:dyDescent="0.25">
      <c r="M192" s="47"/>
    </row>
    <row r="193" spans="13:13" x14ac:dyDescent="0.25">
      <c r="M193" s="47"/>
    </row>
    <row r="194" spans="13:13" x14ac:dyDescent="0.25">
      <c r="M194" s="47"/>
    </row>
    <row r="195" spans="13:13" x14ac:dyDescent="0.25">
      <c r="M195" s="47"/>
    </row>
    <row r="196" spans="13:13" x14ac:dyDescent="0.25">
      <c r="M196" s="47"/>
    </row>
    <row r="197" spans="13:13" x14ac:dyDescent="0.25">
      <c r="M197" s="47"/>
    </row>
    <row r="198" spans="13:13" x14ac:dyDescent="0.25">
      <c r="M198" s="47"/>
    </row>
    <row r="199" spans="13:13" x14ac:dyDescent="0.25">
      <c r="M199" s="47"/>
    </row>
    <row r="200" spans="13:13" x14ac:dyDescent="0.25">
      <c r="M200" s="47"/>
    </row>
    <row r="201" spans="13:13" x14ac:dyDescent="0.25">
      <c r="M201" s="47">
        <f t="shared" ref="M195:M258" si="7">D201-C201</f>
        <v>0</v>
      </c>
    </row>
    <row r="202" spans="13:13" x14ac:dyDescent="0.25">
      <c r="M202" s="47">
        <f t="shared" si="7"/>
        <v>0</v>
      </c>
    </row>
    <row r="203" spans="13:13" x14ac:dyDescent="0.25">
      <c r="M203" s="47">
        <f t="shared" si="7"/>
        <v>0</v>
      </c>
    </row>
    <row r="204" spans="13:13" x14ac:dyDescent="0.25">
      <c r="M204" s="47">
        <f t="shared" si="7"/>
        <v>0</v>
      </c>
    </row>
    <row r="205" spans="13:13" x14ac:dyDescent="0.25">
      <c r="M205" s="47">
        <f t="shared" si="7"/>
        <v>0</v>
      </c>
    </row>
    <row r="206" spans="13:13" x14ac:dyDescent="0.25">
      <c r="M206" s="47">
        <f t="shared" si="7"/>
        <v>0</v>
      </c>
    </row>
    <row r="207" spans="13:13" x14ac:dyDescent="0.25">
      <c r="M207" s="47">
        <f t="shared" si="7"/>
        <v>0</v>
      </c>
    </row>
    <row r="208" spans="13:13" x14ac:dyDescent="0.25">
      <c r="M208" s="47">
        <f t="shared" si="7"/>
        <v>0</v>
      </c>
    </row>
    <row r="209" spans="13:13" x14ac:dyDescent="0.25">
      <c r="M209" s="47">
        <f t="shared" si="7"/>
        <v>0</v>
      </c>
    </row>
    <row r="210" spans="13:13" x14ac:dyDescent="0.25">
      <c r="M210" s="47">
        <f t="shared" si="7"/>
        <v>0</v>
      </c>
    </row>
    <row r="211" spans="13:13" x14ac:dyDescent="0.25">
      <c r="M211" s="47">
        <f t="shared" si="7"/>
        <v>0</v>
      </c>
    </row>
    <row r="212" spans="13:13" x14ac:dyDescent="0.25">
      <c r="M212" s="47">
        <f t="shared" si="7"/>
        <v>0</v>
      </c>
    </row>
    <row r="213" spans="13:13" x14ac:dyDescent="0.25">
      <c r="M213" s="47">
        <f t="shared" si="7"/>
        <v>0</v>
      </c>
    </row>
    <row r="214" spans="13:13" x14ac:dyDescent="0.25">
      <c r="M214" s="47">
        <f t="shared" si="7"/>
        <v>0</v>
      </c>
    </row>
    <row r="215" spans="13:13" x14ac:dyDescent="0.25">
      <c r="M215" s="47">
        <f t="shared" si="7"/>
        <v>0</v>
      </c>
    </row>
    <row r="216" spans="13:13" x14ac:dyDescent="0.25">
      <c r="M216" s="47">
        <f t="shared" si="7"/>
        <v>0</v>
      </c>
    </row>
    <row r="217" spans="13:13" x14ac:dyDescent="0.25">
      <c r="M217" s="47">
        <f t="shared" si="7"/>
        <v>0</v>
      </c>
    </row>
    <row r="218" spans="13:13" x14ac:dyDescent="0.25">
      <c r="M218" s="47">
        <f t="shared" si="7"/>
        <v>0</v>
      </c>
    </row>
    <row r="219" spans="13:13" x14ac:dyDescent="0.25">
      <c r="M219" s="47">
        <f t="shared" si="7"/>
        <v>0</v>
      </c>
    </row>
    <row r="220" spans="13:13" x14ac:dyDescent="0.25">
      <c r="M220" s="47">
        <f t="shared" si="7"/>
        <v>0</v>
      </c>
    </row>
    <row r="221" spans="13:13" x14ac:dyDescent="0.25">
      <c r="M221" s="47">
        <f t="shared" si="7"/>
        <v>0</v>
      </c>
    </row>
    <row r="222" spans="13:13" x14ac:dyDescent="0.25">
      <c r="M222" s="47">
        <f t="shared" si="7"/>
        <v>0</v>
      </c>
    </row>
    <row r="223" spans="13:13" x14ac:dyDescent="0.25">
      <c r="M223" s="47">
        <f t="shared" si="7"/>
        <v>0</v>
      </c>
    </row>
    <row r="224" spans="13:13" x14ac:dyDescent="0.25">
      <c r="M224" s="47">
        <f t="shared" si="7"/>
        <v>0</v>
      </c>
    </row>
    <row r="225" spans="13:13" x14ac:dyDescent="0.25">
      <c r="M225" s="47">
        <f t="shared" si="7"/>
        <v>0</v>
      </c>
    </row>
    <row r="226" spans="13:13" x14ac:dyDescent="0.25">
      <c r="M226" s="47">
        <f t="shared" si="7"/>
        <v>0</v>
      </c>
    </row>
    <row r="227" spans="13:13" x14ac:dyDescent="0.25">
      <c r="M227" s="47">
        <f t="shared" si="7"/>
        <v>0</v>
      </c>
    </row>
    <row r="228" spans="13:13" x14ac:dyDescent="0.25">
      <c r="M228" s="47">
        <f t="shared" si="7"/>
        <v>0</v>
      </c>
    </row>
    <row r="229" spans="13:13" x14ac:dyDescent="0.25">
      <c r="M229" s="47">
        <f t="shared" si="7"/>
        <v>0</v>
      </c>
    </row>
    <row r="230" spans="13:13" x14ac:dyDescent="0.25">
      <c r="M230" s="47">
        <f t="shared" si="7"/>
        <v>0</v>
      </c>
    </row>
    <row r="231" spans="13:13" x14ac:dyDescent="0.25">
      <c r="M231" s="47">
        <f t="shared" si="7"/>
        <v>0</v>
      </c>
    </row>
    <row r="232" spans="13:13" x14ac:dyDescent="0.25">
      <c r="M232" s="47">
        <f t="shared" si="7"/>
        <v>0</v>
      </c>
    </row>
    <row r="233" spans="13:13" x14ac:dyDescent="0.25">
      <c r="M233" s="47">
        <f t="shared" si="7"/>
        <v>0</v>
      </c>
    </row>
    <row r="234" spans="13:13" x14ac:dyDescent="0.25">
      <c r="M234" s="47">
        <f t="shared" si="7"/>
        <v>0</v>
      </c>
    </row>
    <row r="235" spans="13:13" x14ac:dyDescent="0.25">
      <c r="M235" s="47">
        <f t="shared" si="7"/>
        <v>0</v>
      </c>
    </row>
    <row r="236" spans="13:13" x14ac:dyDescent="0.25">
      <c r="M236" s="47">
        <f t="shared" si="7"/>
        <v>0</v>
      </c>
    </row>
    <row r="237" spans="13:13" x14ac:dyDescent="0.25">
      <c r="M237" s="47">
        <f t="shared" si="7"/>
        <v>0</v>
      </c>
    </row>
    <row r="238" spans="13:13" x14ac:dyDescent="0.25">
      <c r="M238" s="47">
        <f t="shared" si="7"/>
        <v>0</v>
      </c>
    </row>
    <row r="239" spans="13:13" x14ac:dyDescent="0.25">
      <c r="M239" s="47">
        <f t="shared" si="7"/>
        <v>0</v>
      </c>
    </row>
    <row r="240" spans="13:13" x14ac:dyDescent="0.25">
      <c r="M240" s="47">
        <f t="shared" si="7"/>
        <v>0</v>
      </c>
    </row>
    <row r="241" spans="13:13" x14ac:dyDescent="0.25">
      <c r="M241" s="47">
        <f t="shared" si="7"/>
        <v>0</v>
      </c>
    </row>
    <row r="242" spans="13:13" x14ac:dyDescent="0.25">
      <c r="M242" s="47">
        <f t="shared" si="7"/>
        <v>0</v>
      </c>
    </row>
    <row r="243" spans="13:13" x14ac:dyDescent="0.25">
      <c r="M243" s="47">
        <f t="shared" si="7"/>
        <v>0</v>
      </c>
    </row>
    <row r="244" spans="13:13" x14ac:dyDescent="0.25">
      <c r="M244" s="47">
        <f t="shared" si="7"/>
        <v>0</v>
      </c>
    </row>
    <row r="245" spans="13:13" x14ac:dyDescent="0.25">
      <c r="M245" s="47">
        <f t="shared" si="7"/>
        <v>0</v>
      </c>
    </row>
    <row r="246" spans="13:13" x14ac:dyDescent="0.25">
      <c r="M246" s="47">
        <f t="shared" si="7"/>
        <v>0</v>
      </c>
    </row>
    <row r="247" spans="13:13" x14ac:dyDescent="0.25">
      <c r="M247" s="47">
        <f t="shared" si="7"/>
        <v>0</v>
      </c>
    </row>
    <row r="248" spans="13:13" x14ac:dyDescent="0.25">
      <c r="M248" s="47">
        <f t="shared" si="7"/>
        <v>0</v>
      </c>
    </row>
    <row r="249" spans="13:13" x14ac:dyDescent="0.25">
      <c r="M249" s="47">
        <f t="shared" si="7"/>
        <v>0</v>
      </c>
    </row>
    <row r="250" spans="13:13" x14ac:dyDescent="0.25">
      <c r="M250" s="47">
        <f t="shared" si="7"/>
        <v>0</v>
      </c>
    </row>
    <row r="251" spans="13:13" x14ac:dyDescent="0.25">
      <c r="M251" s="47">
        <f t="shared" si="7"/>
        <v>0</v>
      </c>
    </row>
    <row r="252" spans="13:13" x14ac:dyDescent="0.25">
      <c r="M252" s="47">
        <f t="shared" si="7"/>
        <v>0</v>
      </c>
    </row>
    <row r="253" spans="13:13" x14ac:dyDescent="0.25">
      <c r="M253" s="47">
        <f t="shared" si="7"/>
        <v>0</v>
      </c>
    </row>
    <row r="254" spans="13:13" x14ac:dyDescent="0.25">
      <c r="M254" s="47">
        <f t="shared" si="7"/>
        <v>0</v>
      </c>
    </row>
    <row r="255" spans="13:13" x14ac:dyDescent="0.25">
      <c r="M255" s="47">
        <f t="shared" si="7"/>
        <v>0</v>
      </c>
    </row>
    <row r="256" spans="13:13" x14ac:dyDescent="0.25">
      <c r="M256" s="47">
        <f t="shared" si="7"/>
        <v>0</v>
      </c>
    </row>
    <row r="257" spans="13:13" x14ac:dyDescent="0.25">
      <c r="M257" s="47">
        <f t="shared" si="7"/>
        <v>0</v>
      </c>
    </row>
    <row r="258" spans="13:13" x14ac:dyDescent="0.25">
      <c r="M258" s="47">
        <f t="shared" si="7"/>
        <v>0</v>
      </c>
    </row>
    <row r="259" spans="13:13" x14ac:dyDescent="0.25">
      <c r="M259" s="47">
        <f t="shared" ref="M259:M322" si="8">D259-C259</f>
        <v>0</v>
      </c>
    </row>
    <row r="260" spans="13:13" x14ac:dyDescent="0.25">
      <c r="M260" s="47">
        <f t="shared" si="8"/>
        <v>0</v>
      </c>
    </row>
    <row r="261" spans="13:13" x14ac:dyDescent="0.25">
      <c r="M261" s="47">
        <f t="shared" si="8"/>
        <v>0</v>
      </c>
    </row>
    <row r="262" spans="13:13" x14ac:dyDescent="0.25">
      <c r="M262" s="47">
        <f t="shared" si="8"/>
        <v>0</v>
      </c>
    </row>
    <row r="263" spans="13:13" x14ac:dyDescent="0.25">
      <c r="M263" s="47">
        <f t="shared" si="8"/>
        <v>0</v>
      </c>
    </row>
    <row r="264" spans="13:13" x14ac:dyDescent="0.25">
      <c r="M264" s="47">
        <f t="shared" si="8"/>
        <v>0</v>
      </c>
    </row>
    <row r="265" spans="13:13" x14ac:dyDescent="0.25">
      <c r="M265" s="47">
        <f t="shared" si="8"/>
        <v>0</v>
      </c>
    </row>
    <row r="266" spans="13:13" x14ac:dyDescent="0.25">
      <c r="M266" s="47">
        <f t="shared" si="8"/>
        <v>0</v>
      </c>
    </row>
    <row r="267" spans="13:13" x14ac:dyDescent="0.25">
      <c r="M267" s="47">
        <f t="shared" si="8"/>
        <v>0</v>
      </c>
    </row>
    <row r="268" spans="13:13" x14ac:dyDescent="0.25">
      <c r="M268" s="47">
        <f t="shared" si="8"/>
        <v>0</v>
      </c>
    </row>
    <row r="269" spans="13:13" x14ac:dyDescent="0.25">
      <c r="M269" s="47">
        <f t="shared" si="8"/>
        <v>0</v>
      </c>
    </row>
    <row r="270" spans="13:13" x14ac:dyDescent="0.25">
      <c r="M270" s="47">
        <f t="shared" si="8"/>
        <v>0</v>
      </c>
    </row>
    <row r="271" spans="13:13" x14ac:dyDescent="0.25">
      <c r="M271" s="47">
        <f t="shared" si="8"/>
        <v>0</v>
      </c>
    </row>
    <row r="272" spans="13:13" x14ac:dyDescent="0.25">
      <c r="M272" s="47">
        <f t="shared" si="8"/>
        <v>0</v>
      </c>
    </row>
    <row r="273" spans="13:13" x14ac:dyDescent="0.25">
      <c r="M273" s="47">
        <f t="shared" si="8"/>
        <v>0</v>
      </c>
    </row>
    <row r="274" spans="13:13" x14ac:dyDescent="0.25">
      <c r="M274" s="47">
        <f t="shared" si="8"/>
        <v>0</v>
      </c>
    </row>
    <row r="275" spans="13:13" x14ac:dyDescent="0.25">
      <c r="M275" s="47">
        <f t="shared" si="8"/>
        <v>0</v>
      </c>
    </row>
    <row r="276" spans="13:13" x14ac:dyDescent="0.25">
      <c r="M276" s="47">
        <f t="shared" si="8"/>
        <v>0</v>
      </c>
    </row>
    <row r="277" spans="13:13" x14ac:dyDescent="0.25">
      <c r="M277" s="47">
        <f t="shared" si="8"/>
        <v>0</v>
      </c>
    </row>
    <row r="278" spans="13:13" x14ac:dyDescent="0.25">
      <c r="M278" s="47">
        <f t="shared" si="8"/>
        <v>0</v>
      </c>
    </row>
    <row r="279" spans="13:13" x14ac:dyDescent="0.25">
      <c r="M279" s="47">
        <f t="shared" si="8"/>
        <v>0</v>
      </c>
    </row>
    <row r="280" spans="13:13" x14ac:dyDescent="0.25">
      <c r="M280" s="47">
        <f t="shared" si="8"/>
        <v>0</v>
      </c>
    </row>
    <row r="281" spans="13:13" x14ac:dyDescent="0.25">
      <c r="M281" s="47">
        <f t="shared" si="8"/>
        <v>0</v>
      </c>
    </row>
    <row r="282" spans="13:13" x14ac:dyDescent="0.25">
      <c r="M282" s="47">
        <f t="shared" si="8"/>
        <v>0</v>
      </c>
    </row>
    <row r="283" spans="13:13" x14ac:dyDescent="0.25">
      <c r="M283" s="47">
        <f t="shared" si="8"/>
        <v>0</v>
      </c>
    </row>
    <row r="284" spans="13:13" x14ac:dyDescent="0.25">
      <c r="M284" s="47">
        <f t="shared" si="8"/>
        <v>0</v>
      </c>
    </row>
    <row r="285" spans="13:13" x14ac:dyDescent="0.25">
      <c r="M285" s="47">
        <f t="shared" si="8"/>
        <v>0</v>
      </c>
    </row>
    <row r="286" spans="13:13" x14ac:dyDescent="0.25">
      <c r="M286" s="47">
        <f t="shared" si="8"/>
        <v>0</v>
      </c>
    </row>
    <row r="287" spans="13:13" x14ac:dyDescent="0.25">
      <c r="M287" s="47">
        <f t="shared" si="8"/>
        <v>0</v>
      </c>
    </row>
    <row r="288" spans="13:13" x14ac:dyDescent="0.25">
      <c r="M288" s="47">
        <f t="shared" si="8"/>
        <v>0</v>
      </c>
    </row>
    <row r="289" spans="13:13" x14ac:dyDescent="0.25">
      <c r="M289" s="47">
        <f t="shared" si="8"/>
        <v>0</v>
      </c>
    </row>
    <row r="290" spans="13:13" x14ac:dyDescent="0.25">
      <c r="M290" s="47">
        <f t="shared" si="8"/>
        <v>0</v>
      </c>
    </row>
    <row r="291" spans="13:13" x14ac:dyDescent="0.25">
      <c r="M291" s="47">
        <f t="shared" si="8"/>
        <v>0</v>
      </c>
    </row>
    <row r="292" spans="13:13" x14ac:dyDescent="0.25">
      <c r="M292" s="47">
        <f t="shared" si="8"/>
        <v>0</v>
      </c>
    </row>
    <row r="293" spans="13:13" x14ac:dyDescent="0.25">
      <c r="M293" s="47">
        <f t="shared" si="8"/>
        <v>0</v>
      </c>
    </row>
    <row r="294" spans="13:13" x14ac:dyDescent="0.25">
      <c r="M294" s="47">
        <f t="shared" si="8"/>
        <v>0</v>
      </c>
    </row>
    <row r="295" spans="13:13" x14ac:dyDescent="0.25">
      <c r="M295" s="47">
        <f t="shared" si="8"/>
        <v>0</v>
      </c>
    </row>
    <row r="296" spans="13:13" x14ac:dyDescent="0.25">
      <c r="M296" s="47">
        <f t="shared" si="8"/>
        <v>0</v>
      </c>
    </row>
    <row r="297" spans="13:13" x14ac:dyDescent="0.25">
      <c r="M297" s="47">
        <f t="shared" si="8"/>
        <v>0</v>
      </c>
    </row>
    <row r="298" spans="13:13" x14ac:dyDescent="0.25">
      <c r="M298" s="47">
        <f t="shared" si="8"/>
        <v>0</v>
      </c>
    </row>
    <row r="299" spans="13:13" x14ac:dyDescent="0.25">
      <c r="M299" s="47">
        <f t="shared" si="8"/>
        <v>0</v>
      </c>
    </row>
    <row r="300" spans="13:13" x14ac:dyDescent="0.25">
      <c r="M300" s="47">
        <f t="shared" si="8"/>
        <v>0</v>
      </c>
    </row>
    <row r="301" spans="13:13" x14ac:dyDescent="0.25">
      <c r="M301" s="47">
        <f t="shared" si="8"/>
        <v>0</v>
      </c>
    </row>
    <row r="302" spans="13:13" x14ac:dyDescent="0.25">
      <c r="M302" s="47">
        <f t="shared" si="8"/>
        <v>0</v>
      </c>
    </row>
    <row r="303" spans="13:13" x14ac:dyDescent="0.25">
      <c r="M303" s="47">
        <f t="shared" si="8"/>
        <v>0</v>
      </c>
    </row>
    <row r="304" spans="13:13" x14ac:dyDescent="0.25">
      <c r="M304" s="47">
        <f t="shared" si="8"/>
        <v>0</v>
      </c>
    </row>
    <row r="305" spans="13:13" x14ac:dyDescent="0.25">
      <c r="M305" s="47">
        <f t="shared" si="8"/>
        <v>0</v>
      </c>
    </row>
    <row r="306" spans="13:13" x14ac:dyDescent="0.25">
      <c r="M306" s="47">
        <f t="shared" si="8"/>
        <v>0</v>
      </c>
    </row>
    <row r="307" spans="13:13" x14ac:dyDescent="0.25">
      <c r="M307" s="47">
        <f t="shared" si="8"/>
        <v>0</v>
      </c>
    </row>
    <row r="308" spans="13:13" x14ac:dyDescent="0.25">
      <c r="M308" s="47">
        <f t="shared" si="8"/>
        <v>0</v>
      </c>
    </row>
    <row r="309" spans="13:13" x14ac:dyDescent="0.25">
      <c r="M309" s="47">
        <f t="shared" si="8"/>
        <v>0</v>
      </c>
    </row>
    <row r="310" spans="13:13" x14ac:dyDescent="0.25">
      <c r="M310" s="47">
        <f t="shared" si="8"/>
        <v>0</v>
      </c>
    </row>
    <row r="311" spans="13:13" x14ac:dyDescent="0.25">
      <c r="M311" s="47">
        <f t="shared" si="8"/>
        <v>0</v>
      </c>
    </row>
    <row r="312" spans="13:13" x14ac:dyDescent="0.25">
      <c r="M312" s="47">
        <f t="shared" si="8"/>
        <v>0</v>
      </c>
    </row>
    <row r="313" spans="13:13" x14ac:dyDescent="0.25">
      <c r="M313" s="47">
        <f t="shared" si="8"/>
        <v>0</v>
      </c>
    </row>
    <row r="314" spans="13:13" x14ac:dyDescent="0.25">
      <c r="M314" s="47">
        <f t="shared" si="8"/>
        <v>0</v>
      </c>
    </row>
    <row r="315" spans="13:13" x14ac:dyDescent="0.25">
      <c r="M315" s="47">
        <f t="shared" si="8"/>
        <v>0</v>
      </c>
    </row>
    <row r="316" spans="13:13" x14ac:dyDescent="0.25">
      <c r="M316" s="47">
        <f t="shared" si="8"/>
        <v>0</v>
      </c>
    </row>
    <row r="317" spans="13:13" x14ac:dyDescent="0.25">
      <c r="M317" s="47">
        <f t="shared" si="8"/>
        <v>0</v>
      </c>
    </row>
    <row r="318" spans="13:13" x14ac:dyDescent="0.25">
      <c r="M318" s="47">
        <f t="shared" si="8"/>
        <v>0</v>
      </c>
    </row>
    <row r="319" spans="13:13" x14ac:dyDescent="0.25">
      <c r="M319" s="47">
        <f t="shared" si="8"/>
        <v>0</v>
      </c>
    </row>
    <row r="320" spans="13:13" x14ac:dyDescent="0.25">
      <c r="M320" s="47">
        <f t="shared" si="8"/>
        <v>0</v>
      </c>
    </row>
    <row r="321" spans="13:13" x14ac:dyDescent="0.25">
      <c r="M321" s="47">
        <f t="shared" si="8"/>
        <v>0</v>
      </c>
    </row>
    <row r="322" spans="13:13" x14ac:dyDescent="0.25">
      <c r="M322" s="47">
        <f t="shared" si="8"/>
        <v>0</v>
      </c>
    </row>
    <row r="323" spans="13:13" x14ac:dyDescent="0.25">
      <c r="M323" s="47">
        <f t="shared" ref="M323:M386" si="9">D323-C323</f>
        <v>0</v>
      </c>
    </row>
    <row r="324" spans="13:13" x14ac:dyDescent="0.25">
      <c r="M324" s="47">
        <f t="shared" si="9"/>
        <v>0</v>
      </c>
    </row>
    <row r="325" spans="13:13" x14ac:dyDescent="0.25">
      <c r="M325" s="47">
        <f t="shared" si="9"/>
        <v>0</v>
      </c>
    </row>
    <row r="326" spans="13:13" x14ac:dyDescent="0.25">
      <c r="M326" s="47">
        <f t="shared" si="9"/>
        <v>0</v>
      </c>
    </row>
    <row r="327" spans="13:13" x14ac:dyDescent="0.25">
      <c r="M327" s="47">
        <f t="shared" si="9"/>
        <v>0</v>
      </c>
    </row>
    <row r="328" spans="13:13" x14ac:dyDescent="0.25">
      <c r="M328" s="47">
        <f t="shared" si="9"/>
        <v>0</v>
      </c>
    </row>
    <row r="329" spans="13:13" x14ac:dyDescent="0.25">
      <c r="M329" s="47">
        <f t="shared" si="9"/>
        <v>0</v>
      </c>
    </row>
    <row r="330" spans="13:13" x14ac:dyDescent="0.25">
      <c r="M330" s="47">
        <f t="shared" si="9"/>
        <v>0</v>
      </c>
    </row>
    <row r="331" spans="13:13" x14ac:dyDescent="0.25">
      <c r="M331" s="47">
        <f t="shared" si="9"/>
        <v>0</v>
      </c>
    </row>
    <row r="332" spans="13:13" x14ac:dyDescent="0.25">
      <c r="M332" s="47">
        <f t="shared" si="9"/>
        <v>0</v>
      </c>
    </row>
    <row r="333" spans="13:13" x14ac:dyDescent="0.25">
      <c r="M333" s="47">
        <f t="shared" si="9"/>
        <v>0</v>
      </c>
    </row>
    <row r="334" spans="13:13" x14ac:dyDescent="0.25">
      <c r="M334" s="47">
        <f t="shared" si="9"/>
        <v>0</v>
      </c>
    </row>
    <row r="335" spans="13:13" x14ac:dyDescent="0.25">
      <c r="M335" s="47">
        <f t="shared" si="9"/>
        <v>0</v>
      </c>
    </row>
    <row r="336" spans="13:13" x14ac:dyDescent="0.25">
      <c r="M336" s="47">
        <f t="shared" si="9"/>
        <v>0</v>
      </c>
    </row>
    <row r="337" spans="13:13" x14ac:dyDescent="0.25">
      <c r="M337" s="47">
        <f t="shared" si="9"/>
        <v>0</v>
      </c>
    </row>
    <row r="338" spans="13:13" x14ac:dyDescent="0.25">
      <c r="M338" s="47">
        <f t="shared" si="9"/>
        <v>0</v>
      </c>
    </row>
    <row r="339" spans="13:13" x14ac:dyDescent="0.25">
      <c r="M339" s="47">
        <f t="shared" si="9"/>
        <v>0</v>
      </c>
    </row>
    <row r="340" spans="13:13" x14ac:dyDescent="0.25">
      <c r="M340" s="47">
        <f t="shared" si="9"/>
        <v>0</v>
      </c>
    </row>
    <row r="341" spans="13:13" x14ac:dyDescent="0.25">
      <c r="M341" s="47">
        <f t="shared" si="9"/>
        <v>0</v>
      </c>
    </row>
    <row r="342" spans="13:13" x14ac:dyDescent="0.25">
      <c r="M342" s="47">
        <f t="shared" si="9"/>
        <v>0</v>
      </c>
    </row>
    <row r="343" spans="13:13" x14ac:dyDescent="0.25">
      <c r="M343" s="47">
        <f t="shared" si="9"/>
        <v>0</v>
      </c>
    </row>
    <row r="344" spans="13:13" x14ac:dyDescent="0.25">
      <c r="M344" s="47">
        <f t="shared" si="9"/>
        <v>0</v>
      </c>
    </row>
    <row r="345" spans="13:13" x14ac:dyDescent="0.25">
      <c r="M345" s="47">
        <f t="shared" si="9"/>
        <v>0</v>
      </c>
    </row>
    <row r="346" spans="13:13" x14ac:dyDescent="0.25">
      <c r="M346" s="47">
        <f t="shared" si="9"/>
        <v>0</v>
      </c>
    </row>
    <row r="347" spans="13:13" x14ac:dyDescent="0.25">
      <c r="M347" s="47">
        <f t="shared" si="9"/>
        <v>0</v>
      </c>
    </row>
    <row r="348" spans="13:13" x14ac:dyDescent="0.25">
      <c r="M348" s="47">
        <f t="shared" si="9"/>
        <v>0</v>
      </c>
    </row>
    <row r="349" spans="13:13" x14ac:dyDescent="0.25">
      <c r="M349" s="47">
        <f t="shared" si="9"/>
        <v>0</v>
      </c>
    </row>
    <row r="350" spans="13:13" x14ac:dyDescent="0.25">
      <c r="M350" s="47">
        <f t="shared" si="9"/>
        <v>0</v>
      </c>
    </row>
    <row r="351" spans="13:13" x14ac:dyDescent="0.25">
      <c r="M351" s="47">
        <f t="shared" si="9"/>
        <v>0</v>
      </c>
    </row>
    <row r="352" spans="13:13" x14ac:dyDescent="0.25">
      <c r="M352" s="47">
        <f t="shared" si="9"/>
        <v>0</v>
      </c>
    </row>
    <row r="353" spans="13:13" x14ac:dyDescent="0.25">
      <c r="M353" s="47">
        <f t="shared" si="9"/>
        <v>0</v>
      </c>
    </row>
    <row r="354" spans="13:13" x14ac:dyDescent="0.25">
      <c r="M354" s="47">
        <f t="shared" si="9"/>
        <v>0</v>
      </c>
    </row>
    <row r="355" spans="13:13" x14ac:dyDescent="0.25">
      <c r="M355" s="47">
        <f t="shared" si="9"/>
        <v>0</v>
      </c>
    </row>
    <row r="356" spans="13:13" x14ac:dyDescent="0.25">
      <c r="M356" s="47">
        <f t="shared" si="9"/>
        <v>0</v>
      </c>
    </row>
    <row r="357" spans="13:13" x14ac:dyDescent="0.25">
      <c r="M357" s="47">
        <f t="shared" si="9"/>
        <v>0</v>
      </c>
    </row>
    <row r="358" spans="13:13" x14ac:dyDescent="0.25">
      <c r="M358" s="47">
        <f t="shared" si="9"/>
        <v>0</v>
      </c>
    </row>
    <row r="359" spans="13:13" x14ac:dyDescent="0.25">
      <c r="M359" s="47">
        <f t="shared" si="9"/>
        <v>0</v>
      </c>
    </row>
    <row r="360" spans="13:13" x14ac:dyDescent="0.25">
      <c r="M360" s="47">
        <f t="shared" si="9"/>
        <v>0</v>
      </c>
    </row>
    <row r="361" spans="13:13" x14ac:dyDescent="0.25">
      <c r="M361" s="47">
        <f t="shared" si="9"/>
        <v>0</v>
      </c>
    </row>
    <row r="362" spans="13:13" x14ac:dyDescent="0.25">
      <c r="M362" s="47">
        <f t="shared" si="9"/>
        <v>0</v>
      </c>
    </row>
    <row r="363" spans="13:13" x14ac:dyDescent="0.25">
      <c r="M363" s="47">
        <f t="shared" si="9"/>
        <v>0</v>
      </c>
    </row>
    <row r="364" spans="13:13" x14ac:dyDescent="0.25">
      <c r="M364" s="47">
        <f t="shared" si="9"/>
        <v>0</v>
      </c>
    </row>
    <row r="365" spans="13:13" x14ac:dyDescent="0.25">
      <c r="M365" s="47">
        <f t="shared" si="9"/>
        <v>0</v>
      </c>
    </row>
    <row r="366" spans="13:13" x14ac:dyDescent="0.25">
      <c r="M366" s="47">
        <f t="shared" si="9"/>
        <v>0</v>
      </c>
    </row>
    <row r="367" spans="13:13" x14ac:dyDescent="0.25">
      <c r="M367" s="47">
        <f t="shared" si="9"/>
        <v>0</v>
      </c>
    </row>
    <row r="368" spans="13:13" x14ac:dyDescent="0.25">
      <c r="M368" s="47">
        <f t="shared" si="9"/>
        <v>0</v>
      </c>
    </row>
    <row r="369" spans="13:13" x14ac:dyDescent="0.25">
      <c r="M369" s="47">
        <f t="shared" si="9"/>
        <v>0</v>
      </c>
    </row>
    <row r="370" spans="13:13" x14ac:dyDescent="0.25">
      <c r="M370" s="47">
        <f t="shared" si="9"/>
        <v>0</v>
      </c>
    </row>
    <row r="371" spans="13:13" x14ac:dyDescent="0.25">
      <c r="M371" s="47">
        <f t="shared" si="9"/>
        <v>0</v>
      </c>
    </row>
    <row r="372" spans="13:13" x14ac:dyDescent="0.25">
      <c r="M372" s="47">
        <f t="shared" si="9"/>
        <v>0</v>
      </c>
    </row>
    <row r="373" spans="13:13" x14ac:dyDescent="0.25">
      <c r="M373" s="47">
        <f t="shared" si="9"/>
        <v>0</v>
      </c>
    </row>
    <row r="374" spans="13:13" x14ac:dyDescent="0.25">
      <c r="M374" s="47">
        <f t="shared" si="9"/>
        <v>0</v>
      </c>
    </row>
    <row r="375" spans="13:13" x14ac:dyDescent="0.25">
      <c r="M375" s="47">
        <f t="shared" si="9"/>
        <v>0</v>
      </c>
    </row>
    <row r="376" spans="13:13" x14ac:dyDescent="0.25">
      <c r="M376" s="47">
        <f t="shared" si="9"/>
        <v>0</v>
      </c>
    </row>
    <row r="377" spans="13:13" x14ac:dyDescent="0.25">
      <c r="M377" s="47">
        <f t="shared" si="9"/>
        <v>0</v>
      </c>
    </row>
    <row r="378" spans="13:13" x14ac:dyDescent="0.25">
      <c r="M378" s="47">
        <f t="shared" si="9"/>
        <v>0</v>
      </c>
    </row>
    <row r="379" spans="13:13" x14ac:dyDescent="0.25">
      <c r="M379" s="47">
        <f t="shared" si="9"/>
        <v>0</v>
      </c>
    </row>
    <row r="380" spans="13:13" x14ac:dyDescent="0.25">
      <c r="M380" s="47">
        <f t="shared" si="9"/>
        <v>0</v>
      </c>
    </row>
    <row r="381" spans="13:13" x14ac:dyDescent="0.25">
      <c r="M381" s="47">
        <f t="shared" si="9"/>
        <v>0</v>
      </c>
    </row>
    <row r="382" spans="13:13" x14ac:dyDescent="0.25">
      <c r="M382" s="47">
        <f t="shared" si="9"/>
        <v>0</v>
      </c>
    </row>
    <row r="383" spans="13:13" x14ac:dyDescent="0.25">
      <c r="M383" s="47">
        <f t="shared" si="9"/>
        <v>0</v>
      </c>
    </row>
    <row r="384" spans="13:13" x14ac:dyDescent="0.25">
      <c r="M384" s="47">
        <f t="shared" si="9"/>
        <v>0</v>
      </c>
    </row>
    <row r="385" spans="13:13" x14ac:dyDescent="0.25">
      <c r="M385" s="47">
        <f t="shared" si="9"/>
        <v>0</v>
      </c>
    </row>
    <row r="386" spans="13:13" x14ac:dyDescent="0.25">
      <c r="M386" s="47">
        <f t="shared" si="9"/>
        <v>0</v>
      </c>
    </row>
    <row r="387" spans="13:13" x14ac:dyDescent="0.25">
      <c r="M387" s="47">
        <f t="shared" ref="M387:M450" si="10">D387-C387</f>
        <v>0</v>
      </c>
    </row>
    <row r="388" spans="13:13" x14ac:dyDescent="0.25">
      <c r="M388" s="47">
        <f t="shared" si="10"/>
        <v>0</v>
      </c>
    </row>
    <row r="389" spans="13:13" x14ac:dyDescent="0.25">
      <c r="M389" s="47">
        <f t="shared" si="10"/>
        <v>0</v>
      </c>
    </row>
    <row r="390" spans="13:13" x14ac:dyDescent="0.25">
      <c r="M390" s="47">
        <f t="shared" si="10"/>
        <v>0</v>
      </c>
    </row>
    <row r="391" spans="13:13" x14ac:dyDescent="0.25">
      <c r="M391" s="47">
        <f t="shared" si="10"/>
        <v>0</v>
      </c>
    </row>
    <row r="392" spans="13:13" x14ac:dyDescent="0.25">
      <c r="M392" s="47">
        <f t="shared" si="10"/>
        <v>0</v>
      </c>
    </row>
    <row r="393" spans="13:13" x14ac:dyDescent="0.25">
      <c r="M393" s="47">
        <f t="shared" si="10"/>
        <v>0</v>
      </c>
    </row>
    <row r="394" spans="13:13" x14ac:dyDescent="0.25">
      <c r="M394" s="47">
        <f t="shared" si="10"/>
        <v>0</v>
      </c>
    </row>
    <row r="395" spans="13:13" x14ac:dyDescent="0.25">
      <c r="M395" s="47">
        <f t="shared" si="10"/>
        <v>0</v>
      </c>
    </row>
    <row r="396" spans="13:13" x14ac:dyDescent="0.25">
      <c r="M396" s="47">
        <f t="shared" si="10"/>
        <v>0</v>
      </c>
    </row>
    <row r="397" spans="13:13" x14ac:dyDescent="0.25">
      <c r="M397" s="47">
        <f t="shared" si="10"/>
        <v>0</v>
      </c>
    </row>
    <row r="398" spans="13:13" x14ac:dyDescent="0.25">
      <c r="M398" s="47">
        <f t="shared" si="10"/>
        <v>0</v>
      </c>
    </row>
    <row r="399" spans="13:13" x14ac:dyDescent="0.25">
      <c r="M399" s="47">
        <f t="shared" si="10"/>
        <v>0</v>
      </c>
    </row>
    <row r="400" spans="13:13" x14ac:dyDescent="0.25">
      <c r="M400" s="47">
        <f t="shared" si="10"/>
        <v>0</v>
      </c>
    </row>
    <row r="401" spans="13:13" x14ac:dyDescent="0.25">
      <c r="M401" s="47">
        <f t="shared" si="10"/>
        <v>0</v>
      </c>
    </row>
    <row r="402" spans="13:13" x14ac:dyDescent="0.25">
      <c r="M402" s="47">
        <f t="shared" si="10"/>
        <v>0</v>
      </c>
    </row>
    <row r="403" spans="13:13" x14ac:dyDescent="0.25">
      <c r="M403" s="47">
        <f t="shared" si="10"/>
        <v>0</v>
      </c>
    </row>
    <row r="404" spans="13:13" x14ac:dyDescent="0.25">
      <c r="M404" s="47">
        <f t="shared" si="10"/>
        <v>0</v>
      </c>
    </row>
    <row r="405" spans="13:13" x14ac:dyDescent="0.25">
      <c r="M405" s="47">
        <f t="shared" si="10"/>
        <v>0</v>
      </c>
    </row>
    <row r="406" spans="13:13" x14ac:dyDescent="0.25">
      <c r="M406" s="47">
        <f t="shared" si="10"/>
        <v>0</v>
      </c>
    </row>
    <row r="407" spans="13:13" x14ac:dyDescent="0.25">
      <c r="M407" s="47">
        <f t="shared" si="10"/>
        <v>0</v>
      </c>
    </row>
    <row r="408" spans="13:13" x14ac:dyDescent="0.25">
      <c r="M408" s="47">
        <f t="shared" si="10"/>
        <v>0</v>
      </c>
    </row>
    <row r="409" spans="13:13" x14ac:dyDescent="0.25">
      <c r="M409" s="47">
        <f t="shared" si="10"/>
        <v>0</v>
      </c>
    </row>
    <row r="410" spans="13:13" x14ac:dyDescent="0.25">
      <c r="M410" s="47">
        <f t="shared" si="10"/>
        <v>0</v>
      </c>
    </row>
    <row r="411" spans="13:13" x14ac:dyDescent="0.25">
      <c r="M411" s="47">
        <f t="shared" si="10"/>
        <v>0</v>
      </c>
    </row>
    <row r="412" spans="13:13" x14ac:dyDescent="0.25">
      <c r="M412" s="47">
        <f t="shared" si="10"/>
        <v>0</v>
      </c>
    </row>
    <row r="413" spans="13:13" x14ac:dyDescent="0.25">
      <c r="M413" s="47">
        <f t="shared" si="10"/>
        <v>0</v>
      </c>
    </row>
    <row r="414" spans="13:13" x14ac:dyDescent="0.25">
      <c r="M414" s="47">
        <f t="shared" si="10"/>
        <v>0</v>
      </c>
    </row>
    <row r="415" spans="13:13" x14ac:dyDescent="0.25">
      <c r="M415" s="47">
        <f t="shared" si="10"/>
        <v>0</v>
      </c>
    </row>
    <row r="416" spans="13:13" x14ac:dyDescent="0.25">
      <c r="M416" s="47">
        <f t="shared" si="10"/>
        <v>0</v>
      </c>
    </row>
    <row r="417" spans="13:13" x14ac:dyDescent="0.25">
      <c r="M417" s="47">
        <f t="shared" si="10"/>
        <v>0</v>
      </c>
    </row>
    <row r="418" spans="13:13" x14ac:dyDescent="0.25">
      <c r="M418" s="47">
        <f t="shared" si="10"/>
        <v>0</v>
      </c>
    </row>
    <row r="419" spans="13:13" x14ac:dyDescent="0.25">
      <c r="M419" s="47">
        <f t="shared" si="10"/>
        <v>0</v>
      </c>
    </row>
    <row r="420" spans="13:13" x14ac:dyDescent="0.25">
      <c r="M420" s="47">
        <f t="shared" si="10"/>
        <v>0</v>
      </c>
    </row>
    <row r="421" spans="13:13" x14ac:dyDescent="0.25">
      <c r="M421" s="47">
        <f t="shared" si="10"/>
        <v>0</v>
      </c>
    </row>
    <row r="422" spans="13:13" x14ac:dyDescent="0.25">
      <c r="M422" s="47">
        <f t="shared" si="10"/>
        <v>0</v>
      </c>
    </row>
    <row r="423" spans="13:13" x14ac:dyDescent="0.25">
      <c r="M423" s="47">
        <f t="shared" si="10"/>
        <v>0</v>
      </c>
    </row>
    <row r="424" spans="13:13" x14ac:dyDescent="0.25">
      <c r="M424" s="47">
        <f t="shared" si="10"/>
        <v>0</v>
      </c>
    </row>
    <row r="425" spans="13:13" x14ac:dyDescent="0.25">
      <c r="M425" s="47">
        <f t="shared" si="10"/>
        <v>0</v>
      </c>
    </row>
    <row r="426" spans="13:13" x14ac:dyDescent="0.25">
      <c r="M426" s="47">
        <f t="shared" si="10"/>
        <v>0</v>
      </c>
    </row>
    <row r="427" spans="13:13" x14ac:dyDescent="0.25">
      <c r="M427" s="47">
        <f t="shared" si="10"/>
        <v>0</v>
      </c>
    </row>
    <row r="428" spans="13:13" x14ac:dyDescent="0.25">
      <c r="M428" s="47">
        <f t="shared" si="10"/>
        <v>0</v>
      </c>
    </row>
    <row r="429" spans="13:13" x14ac:dyDescent="0.25">
      <c r="M429" s="47">
        <f t="shared" si="10"/>
        <v>0</v>
      </c>
    </row>
    <row r="430" spans="13:13" x14ac:dyDescent="0.25">
      <c r="M430" s="47">
        <f t="shared" si="10"/>
        <v>0</v>
      </c>
    </row>
    <row r="431" spans="13:13" x14ac:dyDescent="0.25">
      <c r="M431" s="47">
        <f t="shared" si="10"/>
        <v>0</v>
      </c>
    </row>
    <row r="432" spans="13:13" x14ac:dyDescent="0.25">
      <c r="M432" s="47">
        <f t="shared" si="10"/>
        <v>0</v>
      </c>
    </row>
    <row r="433" spans="13:13" x14ac:dyDescent="0.25">
      <c r="M433" s="47">
        <f t="shared" si="10"/>
        <v>0</v>
      </c>
    </row>
    <row r="434" spans="13:13" x14ac:dyDescent="0.25">
      <c r="M434" s="47">
        <f t="shared" si="10"/>
        <v>0</v>
      </c>
    </row>
    <row r="435" spans="13:13" x14ac:dyDescent="0.25">
      <c r="M435" s="47">
        <f t="shared" si="10"/>
        <v>0</v>
      </c>
    </row>
    <row r="436" spans="13:13" x14ac:dyDescent="0.25">
      <c r="M436" s="47">
        <f t="shared" si="10"/>
        <v>0</v>
      </c>
    </row>
    <row r="437" spans="13:13" x14ac:dyDescent="0.25">
      <c r="M437" s="47">
        <f t="shared" si="10"/>
        <v>0</v>
      </c>
    </row>
    <row r="438" spans="13:13" x14ac:dyDescent="0.25">
      <c r="M438" s="47">
        <f t="shared" si="10"/>
        <v>0</v>
      </c>
    </row>
    <row r="439" spans="13:13" x14ac:dyDescent="0.25">
      <c r="M439" s="47">
        <f t="shared" si="10"/>
        <v>0</v>
      </c>
    </row>
    <row r="440" spans="13:13" x14ac:dyDescent="0.25">
      <c r="M440" s="47">
        <f t="shared" si="10"/>
        <v>0</v>
      </c>
    </row>
    <row r="441" spans="13:13" x14ac:dyDescent="0.25">
      <c r="M441" s="47">
        <f t="shared" si="10"/>
        <v>0</v>
      </c>
    </row>
    <row r="442" spans="13:13" x14ac:dyDescent="0.25">
      <c r="M442" s="47">
        <f t="shared" si="10"/>
        <v>0</v>
      </c>
    </row>
    <row r="443" spans="13:13" x14ac:dyDescent="0.25">
      <c r="M443" s="47">
        <f t="shared" si="10"/>
        <v>0</v>
      </c>
    </row>
    <row r="444" spans="13:13" x14ac:dyDescent="0.25">
      <c r="M444" s="47">
        <f t="shared" si="10"/>
        <v>0</v>
      </c>
    </row>
    <row r="445" spans="13:13" x14ac:dyDescent="0.25">
      <c r="M445" s="47">
        <f t="shared" si="10"/>
        <v>0</v>
      </c>
    </row>
    <row r="446" spans="13:13" x14ac:dyDescent="0.25">
      <c r="M446" s="47">
        <f t="shared" si="10"/>
        <v>0</v>
      </c>
    </row>
    <row r="447" spans="13:13" x14ac:dyDescent="0.25">
      <c r="M447" s="47">
        <f t="shared" si="10"/>
        <v>0</v>
      </c>
    </row>
    <row r="448" spans="13:13" x14ac:dyDescent="0.25">
      <c r="M448" s="47">
        <f t="shared" si="10"/>
        <v>0</v>
      </c>
    </row>
    <row r="449" spans="13:13" x14ac:dyDescent="0.25">
      <c r="M449" s="47">
        <f t="shared" si="10"/>
        <v>0</v>
      </c>
    </row>
    <row r="450" spans="13:13" x14ac:dyDescent="0.25">
      <c r="M450" s="47">
        <f t="shared" si="10"/>
        <v>0</v>
      </c>
    </row>
    <row r="451" spans="13:13" x14ac:dyDescent="0.25">
      <c r="M451" s="47">
        <f t="shared" ref="M451:M500" si="11">D451-C451</f>
        <v>0</v>
      </c>
    </row>
    <row r="452" spans="13:13" x14ac:dyDescent="0.25">
      <c r="M452" s="47">
        <f t="shared" si="11"/>
        <v>0</v>
      </c>
    </row>
    <row r="453" spans="13:13" x14ac:dyDescent="0.25">
      <c r="M453" s="47">
        <f t="shared" si="11"/>
        <v>0</v>
      </c>
    </row>
    <row r="454" spans="13:13" x14ac:dyDescent="0.25">
      <c r="M454" s="47">
        <f t="shared" si="11"/>
        <v>0</v>
      </c>
    </row>
    <row r="455" spans="13:13" x14ac:dyDescent="0.25">
      <c r="M455" s="47">
        <f t="shared" si="11"/>
        <v>0</v>
      </c>
    </row>
    <row r="456" spans="13:13" x14ac:dyDescent="0.25">
      <c r="M456" s="47">
        <f t="shared" si="11"/>
        <v>0</v>
      </c>
    </row>
    <row r="457" spans="13:13" x14ac:dyDescent="0.25">
      <c r="M457" s="47">
        <f t="shared" si="11"/>
        <v>0</v>
      </c>
    </row>
    <row r="458" spans="13:13" x14ac:dyDescent="0.25">
      <c r="M458" s="47">
        <f t="shared" si="11"/>
        <v>0</v>
      </c>
    </row>
    <row r="459" spans="13:13" x14ac:dyDescent="0.25">
      <c r="M459" s="47">
        <f t="shared" si="11"/>
        <v>0</v>
      </c>
    </row>
    <row r="460" spans="13:13" x14ac:dyDescent="0.25">
      <c r="M460" s="47">
        <f t="shared" si="11"/>
        <v>0</v>
      </c>
    </row>
    <row r="461" spans="13:13" x14ac:dyDescent="0.25">
      <c r="M461" s="47">
        <f t="shared" si="11"/>
        <v>0</v>
      </c>
    </row>
    <row r="462" spans="13:13" x14ac:dyDescent="0.25">
      <c r="M462" s="47">
        <f t="shared" si="11"/>
        <v>0</v>
      </c>
    </row>
    <row r="463" spans="13:13" x14ac:dyDescent="0.25">
      <c r="M463" s="47">
        <f t="shared" si="11"/>
        <v>0</v>
      </c>
    </row>
    <row r="464" spans="13:13" x14ac:dyDescent="0.25">
      <c r="M464" s="47">
        <f t="shared" si="11"/>
        <v>0</v>
      </c>
    </row>
    <row r="465" spans="13:13" x14ac:dyDescent="0.25">
      <c r="M465" s="47">
        <f t="shared" si="11"/>
        <v>0</v>
      </c>
    </row>
    <row r="466" spans="13:13" x14ac:dyDescent="0.25">
      <c r="M466" s="47">
        <f t="shared" si="11"/>
        <v>0</v>
      </c>
    </row>
    <row r="467" spans="13:13" x14ac:dyDescent="0.25">
      <c r="M467" s="47">
        <f t="shared" si="11"/>
        <v>0</v>
      </c>
    </row>
    <row r="468" spans="13:13" x14ac:dyDescent="0.25">
      <c r="M468" s="47">
        <f t="shared" si="11"/>
        <v>0</v>
      </c>
    </row>
    <row r="469" spans="13:13" x14ac:dyDescent="0.25">
      <c r="M469" s="47">
        <f t="shared" si="11"/>
        <v>0</v>
      </c>
    </row>
    <row r="470" spans="13:13" x14ac:dyDescent="0.25">
      <c r="M470" s="47">
        <f t="shared" si="11"/>
        <v>0</v>
      </c>
    </row>
    <row r="471" spans="13:13" x14ac:dyDescent="0.25">
      <c r="M471" s="47">
        <f t="shared" si="11"/>
        <v>0</v>
      </c>
    </row>
    <row r="472" spans="13:13" x14ac:dyDescent="0.25">
      <c r="M472" s="47">
        <f t="shared" si="11"/>
        <v>0</v>
      </c>
    </row>
    <row r="473" spans="13:13" x14ac:dyDescent="0.25">
      <c r="M473" s="47">
        <f t="shared" si="11"/>
        <v>0</v>
      </c>
    </row>
    <row r="474" spans="13:13" x14ac:dyDescent="0.25">
      <c r="M474" s="47">
        <f t="shared" si="11"/>
        <v>0</v>
      </c>
    </row>
    <row r="475" spans="13:13" x14ac:dyDescent="0.25">
      <c r="M475" s="47">
        <f t="shared" si="11"/>
        <v>0</v>
      </c>
    </row>
    <row r="476" spans="13:13" x14ac:dyDescent="0.25">
      <c r="M476" s="47">
        <f t="shared" si="11"/>
        <v>0</v>
      </c>
    </row>
    <row r="477" spans="13:13" x14ac:dyDescent="0.25">
      <c r="M477" s="47">
        <f t="shared" si="11"/>
        <v>0</v>
      </c>
    </row>
    <row r="478" spans="13:13" x14ac:dyDescent="0.25">
      <c r="M478" s="47">
        <f t="shared" si="11"/>
        <v>0</v>
      </c>
    </row>
    <row r="479" spans="13:13" x14ac:dyDescent="0.25">
      <c r="M479" s="47">
        <f t="shared" si="11"/>
        <v>0</v>
      </c>
    </row>
    <row r="480" spans="13:13" x14ac:dyDescent="0.25">
      <c r="M480" s="47">
        <f t="shared" si="11"/>
        <v>0</v>
      </c>
    </row>
    <row r="481" spans="13:13" x14ac:dyDescent="0.25">
      <c r="M481" s="47">
        <f t="shared" si="11"/>
        <v>0</v>
      </c>
    </row>
    <row r="482" spans="13:13" x14ac:dyDescent="0.25">
      <c r="M482" s="47">
        <f t="shared" si="11"/>
        <v>0</v>
      </c>
    </row>
    <row r="483" spans="13:13" x14ac:dyDescent="0.25">
      <c r="M483" s="47">
        <f t="shared" si="11"/>
        <v>0</v>
      </c>
    </row>
    <row r="484" spans="13:13" x14ac:dyDescent="0.25">
      <c r="M484" s="47">
        <f t="shared" si="11"/>
        <v>0</v>
      </c>
    </row>
    <row r="485" spans="13:13" x14ac:dyDescent="0.25">
      <c r="M485" s="47">
        <f t="shared" si="11"/>
        <v>0</v>
      </c>
    </row>
    <row r="486" spans="13:13" x14ac:dyDescent="0.25">
      <c r="M486" s="47">
        <f t="shared" si="11"/>
        <v>0</v>
      </c>
    </row>
    <row r="487" spans="13:13" x14ac:dyDescent="0.25">
      <c r="M487" s="47">
        <f t="shared" si="11"/>
        <v>0</v>
      </c>
    </row>
    <row r="488" spans="13:13" x14ac:dyDescent="0.25">
      <c r="M488" s="47">
        <f t="shared" si="11"/>
        <v>0</v>
      </c>
    </row>
    <row r="489" spans="13:13" x14ac:dyDescent="0.25">
      <c r="M489" s="47">
        <f t="shared" si="11"/>
        <v>0</v>
      </c>
    </row>
    <row r="490" spans="13:13" x14ac:dyDescent="0.25">
      <c r="M490" s="47">
        <f t="shared" si="11"/>
        <v>0</v>
      </c>
    </row>
    <row r="491" spans="13:13" x14ac:dyDescent="0.25">
      <c r="M491" s="47">
        <f t="shared" si="11"/>
        <v>0</v>
      </c>
    </row>
    <row r="492" spans="13:13" x14ac:dyDescent="0.25">
      <c r="M492" s="47">
        <f t="shared" si="11"/>
        <v>0</v>
      </c>
    </row>
    <row r="493" spans="13:13" x14ac:dyDescent="0.25">
      <c r="M493" s="47">
        <f t="shared" si="11"/>
        <v>0</v>
      </c>
    </row>
    <row r="494" spans="13:13" x14ac:dyDescent="0.25">
      <c r="M494" s="47">
        <f t="shared" si="11"/>
        <v>0</v>
      </c>
    </row>
    <row r="495" spans="13:13" x14ac:dyDescent="0.25">
      <c r="M495" s="47">
        <f t="shared" si="11"/>
        <v>0</v>
      </c>
    </row>
    <row r="496" spans="13:13" x14ac:dyDescent="0.25">
      <c r="M496" s="47">
        <f t="shared" si="11"/>
        <v>0</v>
      </c>
    </row>
    <row r="497" spans="13:13" x14ac:dyDescent="0.25">
      <c r="M497" s="47">
        <f t="shared" si="11"/>
        <v>0</v>
      </c>
    </row>
    <row r="498" spans="13:13" x14ac:dyDescent="0.25">
      <c r="M498" s="47">
        <f t="shared" si="11"/>
        <v>0</v>
      </c>
    </row>
    <row r="499" spans="13:13" x14ac:dyDescent="0.25">
      <c r="M499" s="47">
        <f t="shared" si="11"/>
        <v>0</v>
      </c>
    </row>
    <row r="500" spans="13:13" x14ac:dyDescent="0.25">
      <c r="M500" s="47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L1" workbookViewId="0">
      <selection activeCell="N290" sqref="N290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352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352</v>
      </c>
      <c r="N1" t="s">
        <v>353</v>
      </c>
      <c r="P1" t="s">
        <v>354</v>
      </c>
      <c r="Q1" t="s">
        <v>359</v>
      </c>
      <c r="R1" t="s">
        <v>360</v>
      </c>
      <c r="S1" t="s">
        <v>361</v>
      </c>
      <c r="T1" t="s">
        <v>362</v>
      </c>
    </row>
    <row r="2" spans="1:20" x14ac:dyDescent="0.25">
      <c r="A2" s="9" t="s">
        <v>12</v>
      </c>
      <c r="B2" s="10" t="s">
        <v>13</v>
      </c>
      <c r="C2" s="44">
        <v>0.21249999999999999</v>
      </c>
      <c r="D2" s="45">
        <v>0.24583333333333335</v>
      </c>
      <c r="E2" s="11">
        <v>84428292</v>
      </c>
      <c r="F2" s="11"/>
      <c r="G2" s="11" t="s">
        <v>14</v>
      </c>
      <c r="H2" s="12">
        <v>34900</v>
      </c>
      <c r="I2" s="13">
        <v>78160</v>
      </c>
      <c r="J2" s="12" t="s">
        <v>15</v>
      </c>
      <c r="K2" s="13">
        <v>11488650</v>
      </c>
      <c r="L2" s="14"/>
      <c r="M2" s="47">
        <f>D2-C2</f>
        <v>3.3333333333333354E-2</v>
      </c>
      <c r="N2">
        <f>HOUR(C2)</f>
        <v>5</v>
      </c>
      <c r="P2">
        <v>0</v>
      </c>
      <c r="Q2">
        <f>COUNTIF(N:N, "0")</f>
        <v>0</v>
      </c>
      <c r="R2">
        <f>AVERAGE($Q$2:$Q$25)</f>
        <v>14.625</v>
      </c>
      <c r="S2" s="49">
        <v>0</v>
      </c>
      <c r="T2" s="48">
        <f>AVERAGEIF($S$2:$S$25, "&lt;&gt; 0")</f>
        <v>0.23632124368073912</v>
      </c>
    </row>
    <row r="3" spans="1:20" x14ac:dyDescent="0.25">
      <c r="A3" s="9"/>
      <c r="B3" s="10"/>
      <c r="C3" s="44">
        <v>0.21458333333333335</v>
      </c>
      <c r="D3" s="45">
        <v>0.25138888888888888</v>
      </c>
      <c r="E3" s="11">
        <v>84423113</v>
      </c>
      <c r="F3" s="11"/>
      <c r="G3" s="11">
        <v>3141817</v>
      </c>
      <c r="H3" s="12">
        <v>31840</v>
      </c>
      <c r="I3" s="13">
        <v>76040</v>
      </c>
      <c r="J3" s="12" t="s">
        <v>16</v>
      </c>
      <c r="K3" s="13">
        <v>11488675</v>
      </c>
      <c r="L3" s="14"/>
      <c r="M3" s="47">
        <f t="shared" ref="M3:M66" si="0">D3-C3</f>
        <v>3.6805555555555536E-2</v>
      </c>
      <c r="N3">
        <f t="shared" ref="N3:N66" si="1">HOUR(C3)</f>
        <v>5</v>
      </c>
      <c r="P3">
        <v>1</v>
      </c>
      <c r="Q3">
        <f>COUNTIF(N:N, "1")</f>
        <v>2</v>
      </c>
      <c r="R3">
        <f t="shared" ref="R3:R25" si="2">AVERAGE($Q$2:$Q$25)</f>
        <v>14.625</v>
      </c>
      <c r="S3" s="49">
        <f t="shared" ref="S3:S25" si="3">AVERAGEIF(N:N,P3,M:M)</f>
        <v>0.60798611111111112</v>
      </c>
      <c r="T3" s="48">
        <f t="shared" ref="T3:T25" si="4">AVERAGEIF($S$2:$S$25, "&lt;&gt; 0")</f>
        <v>0.23632124368073912</v>
      </c>
    </row>
    <row r="4" spans="1:20" x14ac:dyDescent="0.25">
      <c r="A4" s="9"/>
      <c r="B4" s="10"/>
      <c r="C4" s="44">
        <v>0.22500000000000001</v>
      </c>
      <c r="D4" s="45">
        <v>0.27430555555555552</v>
      </c>
      <c r="E4" s="11">
        <v>84430872</v>
      </c>
      <c r="F4" s="11"/>
      <c r="G4" s="11" t="s">
        <v>17</v>
      </c>
      <c r="H4" s="12">
        <v>30880</v>
      </c>
      <c r="I4" s="13">
        <v>75060</v>
      </c>
      <c r="J4" s="12" t="s">
        <v>15</v>
      </c>
      <c r="K4" s="13">
        <v>11488727</v>
      </c>
      <c r="L4" s="14"/>
      <c r="M4" s="47">
        <f t="shared" si="0"/>
        <v>4.9305555555555519E-2</v>
      </c>
      <c r="N4">
        <f t="shared" si="1"/>
        <v>5</v>
      </c>
      <c r="P4">
        <v>2</v>
      </c>
      <c r="Q4">
        <f>COUNTIF(N:N, "2")</f>
        <v>0</v>
      </c>
      <c r="R4">
        <f t="shared" si="2"/>
        <v>14.625</v>
      </c>
      <c r="S4" s="49">
        <v>0</v>
      </c>
      <c r="T4" s="48">
        <f t="shared" si="4"/>
        <v>0.23632124368073912</v>
      </c>
    </row>
    <row r="5" spans="1:20" x14ac:dyDescent="0.25">
      <c r="A5" s="9"/>
      <c r="B5" s="10"/>
      <c r="C5" s="44">
        <v>0.25</v>
      </c>
      <c r="D5" s="45">
        <v>0.2951388888888889</v>
      </c>
      <c r="E5" s="11">
        <v>84428618</v>
      </c>
      <c r="F5" s="11"/>
      <c r="G5" s="11">
        <v>2595774</v>
      </c>
      <c r="H5" s="12">
        <v>31180</v>
      </c>
      <c r="I5" s="13">
        <v>76100</v>
      </c>
      <c r="J5" s="12" t="s">
        <v>18</v>
      </c>
      <c r="K5" s="13">
        <v>11488923</v>
      </c>
      <c r="L5" s="14"/>
      <c r="M5" s="47">
        <f t="shared" si="0"/>
        <v>4.5138888888888895E-2</v>
      </c>
      <c r="N5">
        <f t="shared" si="1"/>
        <v>6</v>
      </c>
      <c r="P5">
        <v>3</v>
      </c>
      <c r="Q5">
        <f>COUNTIF(N:N, "3")</f>
        <v>0</v>
      </c>
      <c r="R5">
        <f t="shared" si="2"/>
        <v>14.625</v>
      </c>
      <c r="S5" s="49">
        <v>0</v>
      </c>
      <c r="T5" s="48">
        <f t="shared" si="4"/>
        <v>0.23632124368073912</v>
      </c>
    </row>
    <row r="6" spans="1:20" x14ac:dyDescent="0.25">
      <c r="A6" s="9"/>
      <c r="B6" s="10"/>
      <c r="C6" s="44">
        <v>0.26805555555555555</v>
      </c>
      <c r="D6" s="45">
        <v>0.33680555555555558</v>
      </c>
      <c r="E6" s="11">
        <v>84428679</v>
      </c>
      <c r="F6" s="11"/>
      <c r="G6" s="11">
        <v>894085</v>
      </c>
      <c r="H6" s="12">
        <v>33660</v>
      </c>
      <c r="I6" s="13">
        <v>77640</v>
      </c>
      <c r="J6" s="12" t="s">
        <v>19</v>
      </c>
      <c r="K6" s="13">
        <v>11489059</v>
      </c>
      <c r="L6" s="14"/>
      <c r="M6" s="47">
        <f t="shared" si="0"/>
        <v>6.8750000000000033E-2</v>
      </c>
      <c r="N6">
        <f t="shared" si="1"/>
        <v>6</v>
      </c>
      <c r="P6">
        <v>4</v>
      </c>
      <c r="Q6">
        <f>COUNTIF(N:N, "4")</f>
        <v>0</v>
      </c>
      <c r="R6">
        <f t="shared" si="2"/>
        <v>14.625</v>
      </c>
      <c r="S6" s="49">
        <v>0</v>
      </c>
      <c r="T6" s="48">
        <f t="shared" si="4"/>
        <v>0.23632124368073912</v>
      </c>
    </row>
    <row r="7" spans="1:20" x14ac:dyDescent="0.25">
      <c r="A7" s="9"/>
      <c r="B7" s="10"/>
      <c r="C7" s="44">
        <v>0.27569444444444446</v>
      </c>
      <c r="D7" s="45">
        <v>0.31458333333333333</v>
      </c>
      <c r="E7" s="11">
        <v>84428624</v>
      </c>
      <c r="F7" s="11"/>
      <c r="G7" s="11" t="s">
        <v>20</v>
      </c>
      <c r="H7" s="12">
        <v>28380</v>
      </c>
      <c r="I7" s="13">
        <v>75660</v>
      </c>
      <c r="J7" s="12" t="s">
        <v>21</v>
      </c>
      <c r="K7" s="13">
        <v>11489101</v>
      </c>
      <c r="L7" s="14"/>
      <c r="M7" s="47">
        <f t="shared" si="0"/>
        <v>3.8888888888888862E-2</v>
      </c>
      <c r="N7">
        <f t="shared" si="1"/>
        <v>6</v>
      </c>
      <c r="P7">
        <v>5</v>
      </c>
      <c r="Q7">
        <f>COUNTIF(N:N, "5")</f>
        <v>8</v>
      </c>
      <c r="R7">
        <f t="shared" si="2"/>
        <v>14.625</v>
      </c>
      <c r="S7" s="49">
        <f t="shared" si="3"/>
        <v>0.13315972222222222</v>
      </c>
      <c r="T7" s="48">
        <f t="shared" si="4"/>
        <v>0.23632124368073912</v>
      </c>
    </row>
    <row r="8" spans="1:20" x14ac:dyDescent="0.25">
      <c r="A8" s="9"/>
      <c r="B8" s="10"/>
      <c r="C8" s="44">
        <v>0.28819444444444448</v>
      </c>
      <c r="D8" s="45">
        <v>0.44930555555555557</v>
      </c>
      <c r="E8" s="11">
        <v>84430496</v>
      </c>
      <c r="F8" s="11"/>
      <c r="G8" s="11">
        <v>2649964</v>
      </c>
      <c r="H8" s="12">
        <v>33500</v>
      </c>
      <c r="I8" s="13">
        <v>77100</v>
      </c>
      <c r="J8" s="12" t="s">
        <v>22</v>
      </c>
      <c r="K8" s="13">
        <v>11489172</v>
      </c>
      <c r="L8" s="14"/>
      <c r="M8" s="47">
        <f t="shared" si="0"/>
        <v>0.16111111111111109</v>
      </c>
      <c r="N8">
        <f t="shared" si="1"/>
        <v>6</v>
      </c>
      <c r="P8">
        <v>6</v>
      </c>
      <c r="Q8">
        <f>COUNTIF(N:N, "6")</f>
        <v>8</v>
      </c>
      <c r="R8">
        <f t="shared" si="2"/>
        <v>14.625</v>
      </c>
      <c r="S8" s="49">
        <f t="shared" si="3"/>
        <v>8.2638888888888901E-2</v>
      </c>
      <c r="T8" s="48">
        <f t="shared" si="4"/>
        <v>0.23632124368073912</v>
      </c>
    </row>
    <row r="9" spans="1:20" x14ac:dyDescent="0.25">
      <c r="A9" s="9"/>
      <c r="B9" s="10"/>
      <c r="C9" s="44">
        <v>0.30069444444444443</v>
      </c>
      <c r="D9" s="45">
        <v>0.36388888888888887</v>
      </c>
      <c r="E9" s="11">
        <v>84423111</v>
      </c>
      <c r="F9" s="11"/>
      <c r="G9" s="11">
        <v>3140776</v>
      </c>
      <c r="H9" s="12">
        <v>32500</v>
      </c>
      <c r="I9" s="13">
        <v>76440</v>
      </c>
      <c r="J9" s="12" t="s">
        <v>16</v>
      </c>
      <c r="K9" s="13">
        <v>11489266</v>
      </c>
      <c r="L9" s="14"/>
      <c r="M9" s="47">
        <f t="shared" si="0"/>
        <v>6.3194444444444442E-2</v>
      </c>
      <c r="N9">
        <f t="shared" si="1"/>
        <v>7</v>
      </c>
      <c r="P9">
        <v>7</v>
      </c>
      <c r="Q9">
        <f>COUNTIF(N:N, "7")</f>
        <v>22</v>
      </c>
      <c r="R9">
        <f t="shared" si="2"/>
        <v>14.625</v>
      </c>
      <c r="S9" s="49">
        <f t="shared" si="3"/>
        <v>5.2083333333333322E-2</v>
      </c>
      <c r="T9" s="48">
        <f t="shared" si="4"/>
        <v>0.23632124368073912</v>
      </c>
    </row>
    <row r="10" spans="1:20" x14ac:dyDescent="0.25">
      <c r="A10" s="9"/>
      <c r="B10" s="10"/>
      <c r="C10" s="44">
        <v>0.3125</v>
      </c>
      <c r="D10" s="45">
        <v>0.34791666666666665</v>
      </c>
      <c r="E10" s="11">
        <v>84430457</v>
      </c>
      <c r="F10" s="11"/>
      <c r="G10" s="11">
        <v>2438965</v>
      </c>
      <c r="H10" s="12">
        <v>30820</v>
      </c>
      <c r="I10" s="13">
        <v>76600</v>
      </c>
      <c r="J10" s="12" t="s">
        <v>23</v>
      </c>
      <c r="K10" s="13">
        <v>11489354</v>
      </c>
      <c r="L10" s="14"/>
      <c r="M10" s="47">
        <f t="shared" si="0"/>
        <v>3.5416666666666652E-2</v>
      </c>
      <c r="N10">
        <f t="shared" si="1"/>
        <v>7</v>
      </c>
      <c r="P10">
        <v>8</v>
      </c>
      <c r="Q10">
        <f>COUNTIF(N:N, "8")</f>
        <v>19</v>
      </c>
      <c r="R10">
        <f t="shared" si="2"/>
        <v>14.625</v>
      </c>
      <c r="S10" s="49">
        <f t="shared" si="3"/>
        <v>4.711257309941521E-2</v>
      </c>
      <c r="T10" s="48">
        <f t="shared" si="4"/>
        <v>0.23632124368073912</v>
      </c>
    </row>
    <row r="11" spans="1:20" x14ac:dyDescent="0.25">
      <c r="A11" s="9"/>
      <c r="B11" s="10"/>
      <c r="C11" s="44">
        <v>0.31736111111111115</v>
      </c>
      <c r="D11" s="45">
        <v>0.43333333333333335</v>
      </c>
      <c r="E11" s="11">
        <v>84426055</v>
      </c>
      <c r="F11" s="11"/>
      <c r="G11" s="11" t="s">
        <v>24</v>
      </c>
      <c r="H11" s="12">
        <v>29200</v>
      </c>
      <c r="I11" s="13">
        <v>77400</v>
      </c>
      <c r="J11" s="12" t="s">
        <v>25</v>
      </c>
      <c r="K11" s="13">
        <v>11489401</v>
      </c>
      <c r="L11" s="14"/>
      <c r="M11" s="47">
        <f t="shared" si="0"/>
        <v>0.1159722222222222</v>
      </c>
      <c r="N11">
        <f t="shared" si="1"/>
        <v>7</v>
      </c>
      <c r="P11">
        <v>9</v>
      </c>
      <c r="Q11">
        <f>COUNTIF(N:N, "9")</f>
        <v>29</v>
      </c>
      <c r="R11">
        <f t="shared" si="2"/>
        <v>14.625</v>
      </c>
      <c r="S11" s="49">
        <f t="shared" si="3"/>
        <v>9.8275862068965519E-2</v>
      </c>
      <c r="T11" s="48">
        <f t="shared" si="4"/>
        <v>0.23632124368073912</v>
      </c>
    </row>
    <row r="12" spans="1:20" x14ac:dyDescent="0.25">
      <c r="A12" s="9"/>
      <c r="B12" s="10"/>
      <c r="C12" s="44">
        <v>0.31944444444444448</v>
      </c>
      <c r="D12" s="45">
        <v>0.34513888888888888</v>
      </c>
      <c r="E12" s="11">
        <v>84426053</v>
      </c>
      <c r="F12" s="11"/>
      <c r="G12" s="11" t="s">
        <v>26</v>
      </c>
      <c r="H12" s="12">
        <v>27120</v>
      </c>
      <c r="I12" s="13">
        <v>76340</v>
      </c>
      <c r="J12" s="12" t="s">
        <v>25</v>
      </c>
      <c r="K12" s="13">
        <v>11489404</v>
      </c>
      <c r="L12" s="14"/>
      <c r="M12" s="47">
        <f t="shared" si="0"/>
        <v>2.5694444444444409E-2</v>
      </c>
      <c r="N12">
        <f t="shared" si="1"/>
        <v>7</v>
      </c>
      <c r="P12">
        <v>10</v>
      </c>
      <c r="Q12">
        <f>COUNTIF(N:N, "10")</f>
        <v>24</v>
      </c>
      <c r="R12">
        <f t="shared" si="2"/>
        <v>14.625</v>
      </c>
      <c r="S12" s="49">
        <f t="shared" si="3"/>
        <v>8.6776620370370372E-2</v>
      </c>
      <c r="T12" s="48">
        <f t="shared" si="4"/>
        <v>0.23632124368073912</v>
      </c>
    </row>
    <row r="13" spans="1:20" x14ac:dyDescent="0.25">
      <c r="A13" s="9"/>
      <c r="B13" s="10"/>
      <c r="C13" s="44">
        <v>0.3215277777777778</v>
      </c>
      <c r="D13" s="45">
        <v>0.37013888888888885</v>
      </c>
      <c r="E13" s="11">
        <v>84430458</v>
      </c>
      <c r="F13" s="11"/>
      <c r="G13" s="11" t="s">
        <v>27</v>
      </c>
      <c r="H13" s="12">
        <v>33400</v>
      </c>
      <c r="I13" s="13">
        <v>79240</v>
      </c>
      <c r="J13" s="12" t="s">
        <v>28</v>
      </c>
      <c r="K13" s="13">
        <v>11489415</v>
      </c>
      <c r="L13" s="14"/>
      <c r="M13" s="47">
        <f t="shared" si="0"/>
        <v>4.8611111111111049E-2</v>
      </c>
      <c r="N13">
        <f t="shared" si="1"/>
        <v>7</v>
      </c>
      <c r="P13">
        <v>11</v>
      </c>
      <c r="Q13">
        <f>COUNTIF(N:N, "11")</f>
        <v>33</v>
      </c>
      <c r="R13">
        <f t="shared" si="2"/>
        <v>14.625</v>
      </c>
      <c r="S13" s="49">
        <f t="shared" si="3"/>
        <v>0.20814393939393935</v>
      </c>
      <c r="T13" s="48">
        <f t="shared" si="4"/>
        <v>0.23632124368073912</v>
      </c>
    </row>
    <row r="14" spans="1:20" x14ac:dyDescent="0.25">
      <c r="A14" s="9"/>
      <c r="B14" s="10"/>
      <c r="C14" s="44">
        <v>0.32500000000000001</v>
      </c>
      <c r="D14" s="45">
        <v>0.37916666666666665</v>
      </c>
      <c r="E14" s="11">
        <v>84430672</v>
      </c>
      <c r="F14" s="11"/>
      <c r="G14" s="11">
        <v>807877</v>
      </c>
      <c r="H14" s="12">
        <v>30540</v>
      </c>
      <c r="I14" s="13">
        <v>75400</v>
      </c>
      <c r="J14" s="12" t="s">
        <v>29</v>
      </c>
      <c r="K14" s="13">
        <v>11489437</v>
      </c>
      <c r="L14" s="14"/>
      <c r="M14" s="47">
        <f t="shared" si="0"/>
        <v>5.4166666666666641E-2</v>
      </c>
      <c r="N14">
        <f t="shared" si="1"/>
        <v>7</v>
      </c>
      <c r="P14">
        <v>12</v>
      </c>
      <c r="Q14">
        <f>COUNTIF(N:N, "12")</f>
        <v>34</v>
      </c>
      <c r="R14">
        <f t="shared" si="2"/>
        <v>14.625</v>
      </c>
      <c r="S14" s="49">
        <v>0</v>
      </c>
      <c r="T14" s="48">
        <f t="shared" si="4"/>
        <v>0.23632124368073912</v>
      </c>
    </row>
    <row r="15" spans="1:20" x14ac:dyDescent="0.25">
      <c r="A15" s="9"/>
      <c r="B15" s="10"/>
      <c r="C15" s="44">
        <v>0.32708333333333334</v>
      </c>
      <c r="D15" s="45">
        <v>0.57986111111111105</v>
      </c>
      <c r="E15" s="11">
        <v>84430497</v>
      </c>
      <c r="F15" s="11"/>
      <c r="G15" s="11">
        <v>2451366</v>
      </c>
      <c r="H15" s="12">
        <v>32420</v>
      </c>
      <c r="I15" s="13">
        <v>79920</v>
      </c>
      <c r="J15" s="12" t="s">
        <v>22</v>
      </c>
      <c r="K15" s="13">
        <v>11489440</v>
      </c>
      <c r="L15" s="14"/>
      <c r="M15" s="47">
        <f t="shared" si="0"/>
        <v>0.25277777777777771</v>
      </c>
      <c r="N15">
        <f t="shared" si="1"/>
        <v>7</v>
      </c>
      <c r="P15">
        <v>13</v>
      </c>
      <c r="Q15">
        <f>COUNTIF(N:N, "13")</f>
        <v>44</v>
      </c>
      <c r="R15">
        <f t="shared" si="2"/>
        <v>14.625</v>
      </c>
      <c r="S15" s="49">
        <f t="shared" si="3"/>
        <v>0.27515782828282825</v>
      </c>
      <c r="T15" s="48">
        <f t="shared" si="4"/>
        <v>0.23632124368073912</v>
      </c>
    </row>
    <row r="16" spans="1:20" x14ac:dyDescent="0.25">
      <c r="A16" s="9"/>
      <c r="B16" s="10"/>
      <c r="C16" s="44">
        <v>0.35486111111111113</v>
      </c>
      <c r="D16" s="45">
        <v>0.3888888888888889</v>
      </c>
      <c r="E16" s="11">
        <v>84428645</v>
      </c>
      <c r="F16" s="11"/>
      <c r="G16" s="11" t="s">
        <v>30</v>
      </c>
      <c r="H16" s="12">
        <v>33340</v>
      </c>
      <c r="I16" s="13">
        <v>78320</v>
      </c>
      <c r="J16" s="12" t="s">
        <v>31</v>
      </c>
      <c r="K16" s="13">
        <v>11489626</v>
      </c>
      <c r="L16" s="14"/>
      <c r="M16" s="47">
        <f t="shared" si="0"/>
        <v>3.4027777777777768E-2</v>
      </c>
      <c r="N16">
        <f t="shared" si="1"/>
        <v>8</v>
      </c>
      <c r="P16">
        <v>14</v>
      </c>
      <c r="Q16">
        <f>COUNTIF(N:N, "14")</f>
        <v>33</v>
      </c>
      <c r="R16">
        <f t="shared" si="2"/>
        <v>14.625</v>
      </c>
      <c r="S16" s="49">
        <f t="shared" si="3"/>
        <v>0.2040614478114478</v>
      </c>
      <c r="T16" s="48">
        <f t="shared" si="4"/>
        <v>0.23632124368073912</v>
      </c>
    </row>
    <row r="17" spans="1:20" x14ac:dyDescent="0.25">
      <c r="A17" s="9"/>
      <c r="B17" s="10"/>
      <c r="C17" s="44">
        <v>0.35486111111111113</v>
      </c>
      <c r="D17" s="45">
        <v>0.3979166666666667</v>
      </c>
      <c r="E17" s="11">
        <v>84423434</v>
      </c>
      <c r="F17" s="11"/>
      <c r="G17" s="11">
        <v>2545870</v>
      </c>
      <c r="H17" s="12">
        <v>32180</v>
      </c>
      <c r="I17" s="13">
        <v>75980</v>
      </c>
      <c r="J17" s="12" t="s">
        <v>32</v>
      </c>
      <c r="K17" s="13">
        <v>11489629</v>
      </c>
      <c r="L17" s="14"/>
      <c r="M17" s="47">
        <f t="shared" si="0"/>
        <v>4.3055555555555569E-2</v>
      </c>
      <c r="N17">
        <f t="shared" si="1"/>
        <v>8</v>
      </c>
      <c r="P17">
        <v>15</v>
      </c>
      <c r="Q17">
        <f>COUNTIF(N:N, "15")</f>
        <v>27</v>
      </c>
      <c r="R17">
        <f t="shared" si="2"/>
        <v>14.625</v>
      </c>
      <c r="S17" s="49">
        <f t="shared" si="3"/>
        <v>0.24809670781893006</v>
      </c>
      <c r="T17" s="48">
        <f t="shared" si="4"/>
        <v>0.23632124368073912</v>
      </c>
    </row>
    <row r="18" spans="1:20" x14ac:dyDescent="0.25">
      <c r="A18" s="9"/>
      <c r="B18" s="10"/>
      <c r="C18" s="44">
        <v>0.3659722222222222</v>
      </c>
      <c r="D18" s="45">
        <v>0.40069444444444446</v>
      </c>
      <c r="E18" s="11">
        <v>84430459</v>
      </c>
      <c r="F18" s="11"/>
      <c r="G18" s="11" t="s">
        <v>30</v>
      </c>
      <c r="H18" s="12">
        <v>30700</v>
      </c>
      <c r="I18" s="13">
        <v>75740</v>
      </c>
      <c r="J18" s="12" t="s">
        <v>33</v>
      </c>
      <c r="K18" s="13">
        <v>11489722</v>
      </c>
      <c r="L18" s="14"/>
      <c r="M18" s="47">
        <f t="shared" si="0"/>
        <v>3.4722222222222265E-2</v>
      </c>
      <c r="N18">
        <f t="shared" si="1"/>
        <v>8</v>
      </c>
      <c r="P18">
        <v>16</v>
      </c>
      <c r="Q18">
        <f>COUNTIF(N:N, "16")</f>
        <v>24</v>
      </c>
      <c r="R18">
        <f t="shared" si="2"/>
        <v>14.625</v>
      </c>
      <c r="S18" s="49">
        <f t="shared" si="3"/>
        <v>0.34074074074074079</v>
      </c>
      <c r="T18" s="48">
        <f t="shared" si="4"/>
        <v>0.23632124368073912</v>
      </c>
    </row>
    <row r="19" spans="1:20" x14ac:dyDescent="0.25">
      <c r="A19" s="9"/>
      <c r="B19" s="10"/>
      <c r="C19" s="44">
        <v>0.37361111111111112</v>
      </c>
      <c r="D19" s="45">
        <v>0.40347222222222223</v>
      </c>
      <c r="E19" s="11">
        <v>84426111</v>
      </c>
      <c r="F19" s="11"/>
      <c r="G19" s="11" t="s">
        <v>34</v>
      </c>
      <c r="H19" s="12">
        <v>28040</v>
      </c>
      <c r="I19" s="13">
        <v>71980</v>
      </c>
      <c r="J19" s="12" t="s">
        <v>25</v>
      </c>
      <c r="K19" s="13">
        <v>11489752</v>
      </c>
      <c r="L19" s="14"/>
      <c r="M19" s="47">
        <f t="shared" si="0"/>
        <v>2.9861111111111116E-2</v>
      </c>
      <c r="N19">
        <f t="shared" si="1"/>
        <v>8</v>
      </c>
      <c r="P19">
        <v>17</v>
      </c>
      <c r="Q19">
        <f>COUNTIF(N:N, "17")</f>
        <v>15</v>
      </c>
      <c r="R19">
        <f t="shared" si="2"/>
        <v>14.625</v>
      </c>
      <c r="S19" s="49">
        <f t="shared" si="3"/>
        <v>0.25444444444444447</v>
      </c>
      <c r="T19" s="48">
        <f t="shared" si="4"/>
        <v>0.23632124368073912</v>
      </c>
    </row>
    <row r="20" spans="1:20" x14ac:dyDescent="0.25">
      <c r="A20" s="9"/>
      <c r="B20" s="10"/>
      <c r="C20" s="44">
        <v>0.37708333333333338</v>
      </c>
      <c r="D20" s="45">
        <v>0.51874999999999993</v>
      </c>
      <c r="E20" s="11">
        <v>84426054</v>
      </c>
      <c r="F20" s="11"/>
      <c r="G20" s="11" t="s">
        <v>35</v>
      </c>
      <c r="H20" s="12">
        <v>28100</v>
      </c>
      <c r="I20" s="13">
        <v>74760</v>
      </c>
      <c r="J20" s="12" t="s">
        <v>25</v>
      </c>
      <c r="K20" s="13">
        <v>11489773</v>
      </c>
      <c r="L20" s="14"/>
      <c r="M20" s="47">
        <f t="shared" si="0"/>
        <v>0.14166666666666655</v>
      </c>
      <c r="N20">
        <f t="shared" si="1"/>
        <v>9</v>
      </c>
      <c r="P20">
        <v>18</v>
      </c>
      <c r="Q20">
        <f>COUNTIF(N:N, "18")</f>
        <v>12</v>
      </c>
      <c r="R20">
        <f t="shared" si="2"/>
        <v>14.625</v>
      </c>
      <c r="S20" s="49">
        <f t="shared" si="3"/>
        <v>0.1107638888888889</v>
      </c>
      <c r="T20" s="48">
        <f t="shared" si="4"/>
        <v>0.23632124368073912</v>
      </c>
    </row>
    <row r="21" spans="1:20" x14ac:dyDescent="0.25">
      <c r="A21" s="9"/>
      <c r="B21" s="10"/>
      <c r="C21" s="44">
        <v>0.3833333333333333</v>
      </c>
      <c r="D21" s="45">
        <v>0.41388888888888892</v>
      </c>
      <c r="E21" s="11">
        <v>84428626</v>
      </c>
      <c r="F21" s="11"/>
      <c r="G21" s="11" t="s">
        <v>36</v>
      </c>
      <c r="H21" s="12">
        <v>33100</v>
      </c>
      <c r="I21" s="13">
        <v>76920</v>
      </c>
      <c r="J21" s="12" t="s">
        <v>37</v>
      </c>
      <c r="K21" s="13">
        <v>11489825</v>
      </c>
      <c r="L21" s="14"/>
      <c r="M21" s="47">
        <f t="shared" si="0"/>
        <v>3.0555555555555614E-2</v>
      </c>
      <c r="N21">
        <f t="shared" si="1"/>
        <v>9</v>
      </c>
      <c r="P21">
        <v>19</v>
      </c>
      <c r="Q21">
        <f>COUNTIF(N:N, "19")</f>
        <v>6</v>
      </c>
      <c r="R21">
        <f t="shared" si="2"/>
        <v>14.625</v>
      </c>
      <c r="S21" s="49">
        <f t="shared" si="3"/>
        <v>0.11990740740740737</v>
      </c>
      <c r="T21" s="48">
        <f t="shared" si="4"/>
        <v>0.23632124368073912</v>
      </c>
    </row>
    <row r="22" spans="1:20" x14ac:dyDescent="0.25">
      <c r="A22" s="9"/>
      <c r="B22" s="10"/>
      <c r="C22" s="44">
        <v>0.38611111111111113</v>
      </c>
      <c r="D22" s="45">
        <v>0.43263888888888885</v>
      </c>
      <c r="E22" s="11">
        <v>84426085</v>
      </c>
      <c r="F22" s="11"/>
      <c r="G22" s="11" t="s">
        <v>38</v>
      </c>
      <c r="H22" s="12">
        <v>32800</v>
      </c>
      <c r="I22" s="13">
        <v>76160</v>
      </c>
      <c r="J22" s="12" t="s">
        <v>39</v>
      </c>
      <c r="K22" s="13">
        <v>11489830</v>
      </c>
      <c r="L22" s="14"/>
      <c r="M22" s="47">
        <f t="shared" si="0"/>
        <v>4.6527777777777724E-2</v>
      </c>
      <c r="N22">
        <f t="shared" si="1"/>
        <v>9</v>
      </c>
      <c r="P22">
        <v>20</v>
      </c>
      <c r="Q22">
        <f>COUNTIF(N:N, "20")</f>
        <v>4</v>
      </c>
      <c r="R22">
        <f t="shared" si="2"/>
        <v>14.625</v>
      </c>
      <c r="S22" s="49">
        <f t="shared" si="3"/>
        <v>0.5131944444444444</v>
      </c>
      <c r="T22" s="48">
        <f t="shared" si="4"/>
        <v>0.23632124368073912</v>
      </c>
    </row>
    <row r="23" spans="1:20" x14ac:dyDescent="0.25">
      <c r="A23" s="9"/>
      <c r="B23" s="10"/>
      <c r="C23" s="44">
        <v>0.39027777777777778</v>
      </c>
      <c r="D23" s="45">
        <v>0.43055555555555558</v>
      </c>
      <c r="E23" s="11">
        <v>84428643</v>
      </c>
      <c r="F23" s="11"/>
      <c r="G23" s="11" t="s">
        <v>40</v>
      </c>
      <c r="H23" s="12">
        <v>33560</v>
      </c>
      <c r="I23" s="13">
        <v>77220</v>
      </c>
      <c r="J23" s="12" t="s">
        <v>41</v>
      </c>
      <c r="K23" s="13">
        <v>11489877</v>
      </c>
      <c r="L23" s="14"/>
      <c r="M23" s="47">
        <f t="shared" si="0"/>
        <v>4.0277777777777801E-2</v>
      </c>
      <c r="N23">
        <f t="shared" si="1"/>
        <v>9</v>
      </c>
      <c r="P23">
        <v>21</v>
      </c>
      <c r="Q23">
        <f>COUNTIF(N:N, "21")</f>
        <v>4</v>
      </c>
      <c r="R23">
        <f t="shared" si="2"/>
        <v>14.625</v>
      </c>
      <c r="S23" s="49">
        <f t="shared" si="3"/>
        <v>0.38420138888888877</v>
      </c>
      <c r="T23" s="48">
        <f t="shared" si="4"/>
        <v>0.23632124368073912</v>
      </c>
    </row>
    <row r="24" spans="1:20" x14ac:dyDescent="0.25">
      <c r="A24" s="9"/>
      <c r="B24" s="10"/>
      <c r="C24" s="44">
        <v>0.40416666666666662</v>
      </c>
      <c r="D24" s="45">
        <v>0.59027777777777779</v>
      </c>
      <c r="E24" s="11">
        <v>84428625</v>
      </c>
      <c r="F24" s="11"/>
      <c r="G24" s="11" t="s">
        <v>42</v>
      </c>
      <c r="H24" s="12">
        <v>27240</v>
      </c>
      <c r="I24" s="13">
        <v>74310</v>
      </c>
      <c r="J24" s="12" t="s">
        <v>25</v>
      </c>
      <c r="K24" s="13">
        <v>11489966</v>
      </c>
      <c r="L24" s="14"/>
      <c r="M24" s="47">
        <f t="shared" si="0"/>
        <v>0.18611111111111117</v>
      </c>
      <c r="N24">
        <f t="shared" si="1"/>
        <v>9</v>
      </c>
      <c r="P24">
        <v>22</v>
      </c>
      <c r="Q24">
        <f>COUNTIF(N:N, "22")</f>
        <v>3</v>
      </c>
      <c r="R24">
        <f t="shared" si="2"/>
        <v>14.625</v>
      </c>
      <c r="S24" s="49">
        <f t="shared" si="3"/>
        <v>0.48703703703703721</v>
      </c>
      <c r="T24" s="48">
        <f t="shared" si="4"/>
        <v>0.23632124368073912</v>
      </c>
    </row>
    <row r="25" spans="1:20" x14ac:dyDescent="0.25">
      <c r="A25" s="9"/>
      <c r="B25" s="10"/>
      <c r="C25" s="44">
        <v>0.40763888888888888</v>
      </c>
      <c r="D25" s="45">
        <v>0.43958333333333338</v>
      </c>
      <c r="E25" s="11">
        <v>84426090</v>
      </c>
      <c r="F25" s="11"/>
      <c r="G25" s="11" t="s">
        <v>14</v>
      </c>
      <c r="H25" s="12">
        <v>34900</v>
      </c>
      <c r="I25" s="13">
        <v>78720</v>
      </c>
      <c r="J25" s="12" t="s">
        <v>15</v>
      </c>
      <c r="K25" s="13">
        <v>11489977</v>
      </c>
      <c r="L25" s="14"/>
      <c r="M25" s="47">
        <f t="shared" si="0"/>
        <v>3.1944444444444497E-2</v>
      </c>
      <c r="N25">
        <f t="shared" si="1"/>
        <v>9</v>
      </c>
      <c r="P25">
        <v>23</v>
      </c>
      <c r="Q25">
        <f>COUNTIF(N:N, "23")</f>
        <v>0</v>
      </c>
      <c r="R25">
        <f t="shared" si="2"/>
        <v>14.625</v>
      </c>
      <c r="S25" s="49">
        <v>0</v>
      </c>
      <c r="T25" s="48">
        <f t="shared" si="4"/>
        <v>0.23632124368073912</v>
      </c>
    </row>
    <row r="26" spans="1:20" x14ac:dyDescent="0.25">
      <c r="A26" s="9"/>
      <c r="B26" s="10"/>
      <c r="C26" s="44">
        <v>0.40902777777777777</v>
      </c>
      <c r="D26" s="45">
        <v>0.4458333333333333</v>
      </c>
      <c r="E26" s="11">
        <v>84428647</v>
      </c>
      <c r="F26" s="11"/>
      <c r="G26" s="11">
        <v>3263763</v>
      </c>
      <c r="H26" s="12">
        <v>33460</v>
      </c>
      <c r="I26" s="13">
        <v>78300</v>
      </c>
      <c r="J26" s="12" t="s">
        <v>43</v>
      </c>
      <c r="K26" s="13">
        <v>11489981</v>
      </c>
      <c r="L26" s="14"/>
      <c r="M26" s="47">
        <f t="shared" si="0"/>
        <v>3.6805555555555536E-2</v>
      </c>
      <c r="N26">
        <f t="shared" si="1"/>
        <v>9</v>
      </c>
    </row>
    <row r="27" spans="1:20" x14ac:dyDescent="0.25">
      <c r="A27" s="9"/>
      <c r="B27" s="10"/>
      <c r="C27" s="44">
        <v>0.41944444444444445</v>
      </c>
      <c r="D27" s="45">
        <v>0.45555555555555555</v>
      </c>
      <c r="E27" s="11">
        <v>84428615</v>
      </c>
      <c r="F27" s="11"/>
      <c r="G27" s="11" t="s">
        <v>44</v>
      </c>
      <c r="H27" s="12">
        <v>28260</v>
      </c>
      <c r="I27" s="13">
        <v>72500</v>
      </c>
      <c r="J27" s="12" t="s">
        <v>21</v>
      </c>
      <c r="K27" s="13">
        <v>11490038</v>
      </c>
      <c r="L27" s="14"/>
      <c r="M27" s="47">
        <f t="shared" si="0"/>
        <v>3.6111111111111094E-2</v>
      </c>
      <c r="N27">
        <f t="shared" si="1"/>
        <v>10</v>
      </c>
    </row>
    <row r="28" spans="1:20" x14ac:dyDescent="0.25">
      <c r="A28" s="10"/>
      <c r="B28" s="10"/>
      <c r="C28" s="44">
        <v>0.4201388888888889</v>
      </c>
      <c r="D28" s="45">
        <v>0.47916666666666669</v>
      </c>
      <c r="E28" s="11">
        <v>84426077</v>
      </c>
      <c r="F28" s="11"/>
      <c r="G28" s="11" t="s">
        <v>45</v>
      </c>
      <c r="H28" s="12">
        <v>32520</v>
      </c>
      <c r="I28" s="13">
        <v>76980</v>
      </c>
      <c r="J28" s="12" t="s">
        <v>31</v>
      </c>
      <c r="K28" s="13">
        <v>11490056</v>
      </c>
      <c r="L28" s="14"/>
      <c r="M28" s="47">
        <f t="shared" si="0"/>
        <v>5.902777777777779E-2</v>
      </c>
      <c r="N28">
        <f t="shared" si="1"/>
        <v>10</v>
      </c>
    </row>
    <row r="29" spans="1:20" x14ac:dyDescent="0.25">
      <c r="A29" s="10"/>
      <c r="B29" s="10"/>
      <c r="C29" s="44">
        <v>0.4375</v>
      </c>
      <c r="D29" s="45">
        <v>0.4993055555555555</v>
      </c>
      <c r="E29" s="11">
        <v>84423134</v>
      </c>
      <c r="F29" s="11"/>
      <c r="G29" s="11" t="s">
        <v>46</v>
      </c>
      <c r="H29" s="12">
        <v>30300</v>
      </c>
      <c r="I29" s="13">
        <v>76420</v>
      </c>
      <c r="J29" s="12" t="s">
        <v>47</v>
      </c>
      <c r="K29" s="13">
        <v>11490160</v>
      </c>
      <c r="L29" s="14"/>
      <c r="M29" s="47">
        <f t="shared" si="0"/>
        <v>6.1805555555555503E-2</v>
      </c>
      <c r="N29">
        <f t="shared" si="1"/>
        <v>10</v>
      </c>
    </row>
    <row r="30" spans="1:20" x14ac:dyDescent="0.25">
      <c r="A30" s="10"/>
      <c r="B30" s="10"/>
      <c r="C30" s="44">
        <v>0.44166666666666665</v>
      </c>
      <c r="D30" s="45">
        <v>0.4826388888888889</v>
      </c>
      <c r="E30" s="11">
        <v>84426081</v>
      </c>
      <c r="F30" s="11"/>
      <c r="G30" s="11">
        <v>5015692</v>
      </c>
      <c r="H30" s="12">
        <v>31120</v>
      </c>
      <c r="I30" s="13">
        <v>74780</v>
      </c>
      <c r="J30" s="12" t="s">
        <v>16</v>
      </c>
      <c r="K30" s="13">
        <v>11490176</v>
      </c>
      <c r="L30" s="14"/>
      <c r="M30" s="47">
        <f t="shared" si="0"/>
        <v>4.0972222222222243E-2</v>
      </c>
      <c r="N30">
        <f t="shared" si="1"/>
        <v>10</v>
      </c>
    </row>
    <row r="31" spans="1:20" x14ac:dyDescent="0.25">
      <c r="A31" s="10"/>
      <c r="B31" s="10"/>
      <c r="C31" s="44">
        <v>0.45</v>
      </c>
      <c r="D31" s="45">
        <v>0.4680555555555555</v>
      </c>
      <c r="E31" s="11">
        <v>84425868</v>
      </c>
      <c r="F31" s="11"/>
      <c r="G31" s="11" t="s">
        <v>48</v>
      </c>
      <c r="H31" s="12">
        <v>34380</v>
      </c>
      <c r="I31" s="13">
        <v>77740</v>
      </c>
      <c r="J31" s="12" t="s">
        <v>39</v>
      </c>
      <c r="K31" s="13">
        <v>11490212</v>
      </c>
      <c r="L31" s="14"/>
      <c r="M31" s="47">
        <f t="shared" si="0"/>
        <v>1.8055555555555491E-2</v>
      </c>
      <c r="N31">
        <f t="shared" si="1"/>
        <v>10</v>
      </c>
    </row>
    <row r="32" spans="1:20" x14ac:dyDescent="0.25">
      <c r="A32" s="10"/>
      <c r="B32" s="10"/>
      <c r="C32" s="44">
        <v>0.46111111111111108</v>
      </c>
      <c r="D32" s="45">
        <v>0.51388888888888895</v>
      </c>
      <c r="E32" s="11">
        <v>84423432</v>
      </c>
      <c r="F32" s="11"/>
      <c r="G32" s="11">
        <v>677819</v>
      </c>
      <c r="H32" s="12">
        <v>33820</v>
      </c>
      <c r="I32" s="13">
        <v>77780</v>
      </c>
      <c r="J32" s="12" t="s">
        <v>49</v>
      </c>
      <c r="K32" s="13">
        <v>11490250</v>
      </c>
      <c r="L32" s="14"/>
      <c r="M32" s="47">
        <f t="shared" si="0"/>
        <v>5.2777777777777868E-2</v>
      </c>
      <c r="N32">
        <f t="shared" si="1"/>
        <v>11</v>
      </c>
    </row>
    <row r="33" spans="1:14" x14ac:dyDescent="0.25">
      <c r="A33" s="10"/>
      <c r="B33" s="10"/>
      <c r="C33" s="44">
        <v>0.46527777777777773</v>
      </c>
      <c r="D33" s="45">
        <v>0.49513888888888885</v>
      </c>
      <c r="E33" s="11">
        <v>84428285</v>
      </c>
      <c r="F33" s="11"/>
      <c r="G33" s="11" t="s">
        <v>50</v>
      </c>
      <c r="H33" s="12">
        <v>31760</v>
      </c>
      <c r="I33" s="13">
        <v>76880</v>
      </c>
      <c r="J33" s="12" t="s">
        <v>31</v>
      </c>
      <c r="K33" s="13">
        <v>11490271</v>
      </c>
      <c r="L33" s="14"/>
      <c r="M33" s="47">
        <f t="shared" si="0"/>
        <v>2.9861111111111116E-2</v>
      </c>
      <c r="N33">
        <f t="shared" si="1"/>
        <v>11</v>
      </c>
    </row>
    <row r="34" spans="1:14" x14ac:dyDescent="0.25">
      <c r="A34" s="10"/>
      <c r="B34" s="10"/>
      <c r="C34" s="44">
        <v>0.46736111111111112</v>
      </c>
      <c r="D34" s="45">
        <v>0.50208333333333333</v>
      </c>
      <c r="E34" s="11">
        <v>84428619</v>
      </c>
      <c r="F34" s="11"/>
      <c r="G34" s="11">
        <v>2263748</v>
      </c>
      <c r="H34" s="12">
        <v>32400</v>
      </c>
      <c r="I34" s="13">
        <v>77040</v>
      </c>
      <c r="J34" s="12" t="s">
        <v>43</v>
      </c>
      <c r="K34" s="13">
        <v>11490288</v>
      </c>
      <c r="L34" s="14"/>
      <c r="M34" s="47">
        <f t="shared" si="0"/>
        <v>3.472222222222221E-2</v>
      </c>
      <c r="N34">
        <f t="shared" si="1"/>
        <v>11</v>
      </c>
    </row>
    <row r="35" spans="1:14" x14ac:dyDescent="0.25">
      <c r="A35" s="10"/>
      <c r="B35" s="10"/>
      <c r="C35" s="44">
        <v>0.4694444444444445</v>
      </c>
      <c r="D35" s="45">
        <v>0.51041666666666663</v>
      </c>
      <c r="E35" s="11">
        <v>84428620</v>
      </c>
      <c r="F35" s="11"/>
      <c r="G35" s="11" t="s">
        <v>51</v>
      </c>
      <c r="H35" s="12">
        <v>33420</v>
      </c>
      <c r="I35" s="13">
        <v>78260</v>
      </c>
      <c r="J35" s="12" t="s">
        <v>52</v>
      </c>
      <c r="K35" s="13">
        <v>11490294</v>
      </c>
      <c r="L35" s="14"/>
      <c r="M35" s="47">
        <f t="shared" si="0"/>
        <v>4.0972222222222132E-2</v>
      </c>
      <c r="N35">
        <f t="shared" si="1"/>
        <v>11</v>
      </c>
    </row>
    <row r="36" spans="1:14" x14ac:dyDescent="0.25">
      <c r="A36" s="10"/>
      <c r="B36" s="10"/>
      <c r="C36" s="44">
        <v>0.47361111111111115</v>
      </c>
      <c r="D36" s="46">
        <v>1.1666666666666667</v>
      </c>
      <c r="E36" s="11">
        <v>84433061</v>
      </c>
      <c r="F36" s="11"/>
      <c r="G36" s="11" t="s">
        <v>26</v>
      </c>
      <c r="H36" s="12">
        <v>27780</v>
      </c>
      <c r="I36" s="13">
        <v>81280</v>
      </c>
      <c r="J36" s="12" t="s">
        <v>25</v>
      </c>
      <c r="K36" s="13">
        <v>11490311</v>
      </c>
      <c r="L36" s="14"/>
      <c r="M36" s="47">
        <f t="shared" si="0"/>
        <v>0.69305555555555554</v>
      </c>
      <c r="N36">
        <f t="shared" si="1"/>
        <v>11</v>
      </c>
    </row>
    <row r="37" spans="1:14" x14ac:dyDescent="0.25">
      <c r="A37" s="10"/>
      <c r="B37" s="10"/>
      <c r="C37" s="44">
        <v>0.48055555555555557</v>
      </c>
      <c r="D37" s="45">
        <v>0.53819444444444442</v>
      </c>
      <c r="E37" s="11">
        <v>84423433</v>
      </c>
      <c r="F37" s="11"/>
      <c r="G37" s="11" t="s">
        <v>53</v>
      </c>
      <c r="H37" s="12">
        <v>31580</v>
      </c>
      <c r="I37" s="13">
        <v>75440</v>
      </c>
      <c r="J37" s="12" t="s">
        <v>54</v>
      </c>
      <c r="K37" s="13">
        <v>11490367</v>
      </c>
      <c r="L37" s="14"/>
      <c r="M37" s="47">
        <f t="shared" si="0"/>
        <v>5.7638888888888851E-2</v>
      </c>
      <c r="N37">
        <f t="shared" si="1"/>
        <v>11</v>
      </c>
    </row>
    <row r="38" spans="1:14" x14ac:dyDescent="0.25">
      <c r="A38" s="10"/>
      <c r="B38" s="10"/>
      <c r="C38" s="44">
        <v>0.49236111111111108</v>
      </c>
      <c r="D38" s="45">
        <v>0.58333333333333337</v>
      </c>
      <c r="E38" s="11">
        <v>84428680</v>
      </c>
      <c r="F38" s="11"/>
      <c r="G38" s="11">
        <v>871548</v>
      </c>
      <c r="H38" s="12">
        <v>31460</v>
      </c>
      <c r="I38" s="13">
        <v>78120</v>
      </c>
      <c r="J38" s="12" t="s">
        <v>55</v>
      </c>
      <c r="K38" s="13">
        <v>11490391</v>
      </c>
      <c r="L38" s="14"/>
      <c r="M38" s="47">
        <f t="shared" si="0"/>
        <v>9.0972222222222288E-2</v>
      </c>
      <c r="N38">
        <f t="shared" si="1"/>
        <v>11</v>
      </c>
    </row>
    <row r="39" spans="1:14" x14ac:dyDescent="0.25">
      <c r="A39" s="10"/>
      <c r="B39" s="10"/>
      <c r="C39" s="44">
        <v>0.49305555555555558</v>
      </c>
      <c r="D39" s="45">
        <v>0.55763888888888891</v>
      </c>
      <c r="E39" s="11">
        <v>84423131</v>
      </c>
      <c r="F39" s="11"/>
      <c r="G39" s="11" t="s">
        <v>56</v>
      </c>
      <c r="H39" s="12">
        <v>34640</v>
      </c>
      <c r="I39" s="13">
        <v>78940</v>
      </c>
      <c r="J39" s="12" t="s">
        <v>57</v>
      </c>
      <c r="K39" s="13">
        <v>11490392</v>
      </c>
      <c r="L39" s="14"/>
      <c r="M39" s="47">
        <f t="shared" si="0"/>
        <v>6.4583333333333326E-2</v>
      </c>
      <c r="N39">
        <f t="shared" si="1"/>
        <v>11</v>
      </c>
    </row>
    <row r="40" spans="1:14" x14ac:dyDescent="0.25">
      <c r="A40" s="10"/>
      <c r="B40" s="10"/>
      <c r="C40" s="44">
        <v>0.49513888888888885</v>
      </c>
      <c r="D40" s="46">
        <v>1.320138888888889</v>
      </c>
      <c r="E40" s="11">
        <v>84428627</v>
      </c>
      <c r="F40" s="11"/>
      <c r="G40" s="11" t="s">
        <v>58</v>
      </c>
      <c r="H40" s="12">
        <v>27640</v>
      </c>
      <c r="I40" s="13">
        <v>74780</v>
      </c>
      <c r="J40" s="12" t="s">
        <v>25</v>
      </c>
      <c r="K40" s="13">
        <v>11490396</v>
      </c>
      <c r="L40" s="14"/>
      <c r="M40" s="47">
        <f t="shared" si="0"/>
        <v>0.82500000000000018</v>
      </c>
      <c r="N40">
        <f t="shared" si="1"/>
        <v>11</v>
      </c>
    </row>
    <row r="41" spans="1:14" x14ac:dyDescent="0.25">
      <c r="A41" s="10"/>
      <c r="B41" s="10"/>
      <c r="C41" s="44">
        <v>0.50069444444444444</v>
      </c>
      <c r="D41" s="45">
        <v>0.53055555555555556</v>
      </c>
      <c r="E41" s="11">
        <v>84430683</v>
      </c>
      <c r="F41" s="11"/>
      <c r="G41" s="11" t="s">
        <v>59</v>
      </c>
      <c r="H41" s="12">
        <v>33140</v>
      </c>
      <c r="I41" s="13">
        <v>78800</v>
      </c>
      <c r="J41" s="12" t="s">
        <v>60</v>
      </c>
      <c r="K41" s="13">
        <v>11490422</v>
      </c>
      <c r="L41" s="14"/>
      <c r="M41" s="47">
        <f t="shared" si="0"/>
        <v>2.9861111111111116E-2</v>
      </c>
      <c r="N41">
        <f t="shared" si="1"/>
        <v>12</v>
      </c>
    </row>
    <row r="42" spans="1:14" x14ac:dyDescent="0.25">
      <c r="A42" s="10"/>
      <c r="B42" s="10"/>
      <c r="C42" s="44">
        <v>0.50277777777777777</v>
      </c>
      <c r="D42" s="45">
        <v>0.5625</v>
      </c>
      <c r="E42" s="11">
        <v>84430682</v>
      </c>
      <c r="F42" s="11"/>
      <c r="G42" s="11">
        <v>607584</v>
      </c>
      <c r="H42" s="12">
        <v>32220</v>
      </c>
      <c r="I42" s="13">
        <v>77380</v>
      </c>
      <c r="J42" s="12" t="s">
        <v>61</v>
      </c>
      <c r="K42" s="13">
        <v>11490428</v>
      </c>
      <c r="L42" s="14"/>
      <c r="M42" s="47">
        <f t="shared" si="0"/>
        <v>5.9722222222222232E-2</v>
      </c>
      <c r="N42">
        <f t="shared" si="1"/>
        <v>12</v>
      </c>
    </row>
    <row r="43" spans="1:14" x14ac:dyDescent="0.25">
      <c r="A43" s="10"/>
      <c r="B43" s="10"/>
      <c r="C43" s="44">
        <v>0.51736111111111105</v>
      </c>
      <c r="D43" s="46">
        <v>1.2388888888888889</v>
      </c>
      <c r="E43" s="11">
        <v>84433063</v>
      </c>
      <c r="F43" s="11"/>
      <c r="G43" s="11" t="s">
        <v>34</v>
      </c>
      <c r="H43" s="12">
        <v>27940</v>
      </c>
      <c r="I43" s="13">
        <v>74620</v>
      </c>
      <c r="J43" s="12" t="s">
        <v>25</v>
      </c>
      <c r="K43" s="13">
        <v>11490468</v>
      </c>
      <c r="L43" s="14"/>
      <c r="M43" s="47">
        <f t="shared" si="0"/>
        <v>0.72152777777777788</v>
      </c>
      <c r="N43">
        <f t="shared" si="1"/>
        <v>12</v>
      </c>
    </row>
    <row r="44" spans="1:14" x14ac:dyDescent="0.25">
      <c r="A44" s="10"/>
      <c r="B44" s="10"/>
      <c r="C44" s="44">
        <v>0.51874999999999993</v>
      </c>
      <c r="D44" s="45">
        <v>0.5493055555555556</v>
      </c>
      <c r="E44" s="11">
        <v>84426112</v>
      </c>
      <c r="F44" s="11"/>
      <c r="G44" s="11" t="s">
        <v>36</v>
      </c>
      <c r="H44" s="12">
        <v>32900</v>
      </c>
      <c r="I44" s="13">
        <v>77080</v>
      </c>
      <c r="J44" s="12" t="s">
        <v>37</v>
      </c>
      <c r="K44" s="13">
        <v>11490472</v>
      </c>
      <c r="L44" s="14"/>
      <c r="M44" s="47">
        <f t="shared" si="0"/>
        <v>3.0555555555555669E-2</v>
      </c>
      <c r="N44">
        <f t="shared" si="1"/>
        <v>12</v>
      </c>
    </row>
    <row r="45" spans="1:14" x14ac:dyDescent="0.25">
      <c r="A45" s="10"/>
      <c r="B45" s="10"/>
      <c r="C45" s="44">
        <v>0.52013888888888882</v>
      </c>
      <c r="D45" s="45">
        <v>0.57638888888888895</v>
      </c>
      <c r="E45" s="11">
        <v>84423133</v>
      </c>
      <c r="F45" s="11"/>
      <c r="G45" s="11">
        <v>5066211</v>
      </c>
      <c r="H45" s="12">
        <v>31600</v>
      </c>
      <c r="I45" s="13">
        <v>76720</v>
      </c>
      <c r="J45" s="12" t="s">
        <v>62</v>
      </c>
      <c r="K45" s="13">
        <v>11490474</v>
      </c>
      <c r="L45" s="14"/>
      <c r="M45" s="47">
        <f t="shared" si="0"/>
        <v>5.6250000000000133E-2</v>
      </c>
      <c r="N45">
        <f t="shared" si="1"/>
        <v>12</v>
      </c>
    </row>
    <row r="46" spans="1:14" x14ac:dyDescent="0.25">
      <c r="A46" s="10"/>
      <c r="B46" s="10"/>
      <c r="C46" s="44">
        <v>0.52222222222222225</v>
      </c>
      <c r="D46" s="45">
        <v>0.57222222222222219</v>
      </c>
      <c r="E46" s="11">
        <v>84428715</v>
      </c>
      <c r="F46" s="11"/>
      <c r="G46" s="11" t="s">
        <v>63</v>
      </c>
      <c r="H46" s="12">
        <v>35200</v>
      </c>
      <c r="I46" s="13">
        <v>79620</v>
      </c>
      <c r="J46" s="12" t="s">
        <v>64</v>
      </c>
      <c r="K46" s="13">
        <v>11490495</v>
      </c>
      <c r="L46" s="14"/>
      <c r="M46" s="47">
        <f t="shared" si="0"/>
        <v>4.9999999999999933E-2</v>
      </c>
      <c r="N46">
        <f t="shared" si="1"/>
        <v>12</v>
      </c>
    </row>
    <row r="47" spans="1:14" x14ac:dyDescent="0.25">
      <c r="A47" s="10"/>
      <c r="B47" s="10"/>
      <c r="C47" s="44">
        <v>0.52430555555555558</v>
      </c>
      <c r="D47" s="45">
        <v>0.5541666666666667</v>
      </c>
      <c r="E47" s="11">
        <v>84430460</v>
      </c>
      <c r="F47" s="11"/>
      <c r="G47" s="11" t="s">
        <v>65</v>
      </c>
      <c r="H47" s="12">
        <v>33380</v>
      </c>
      <c r="I47" s="13">
        <v>78600</v>
      </c>
      <c r="J47" s="15" t="s">
        <v>66</v>
      </c>
      <c r="K47" s="13">
        <v>11490497</v>
      </c>
      <c r="L47" s="14"/>
      <c r="M47" s="47">
        <f t="shared" si="0"/>
        <v>2.9861111111111116E-2</v>
      </c>
      <c r="N47">
        <f t="shared" si="1"/>
        <v>12</v>
      </c>
    </row>
    <row r="48" spans="1:14" x14ac:dyDescent="0.25">
      <c r="A48" s="10"/>
      <c r="B48" s="10"/>
      <c r="C48" s="44">
        <v>0.52638888888888891</v>
      </c>
      <c r="D48" s="45">
        <v>0.59375</v>
      </c>
      <c r="E48" s="11">
        <v>84423345</v>
      </c>
      <c r="F48" s="11"/>
      <c r="G48" s="11" t="s">
        <v>67</v>
      </c>
      <c r="H48" s="12">
        <v>34480</v>
      </c>
      <c r="I48" s="13">
        <v>78240</v>
      </c>
      <c r="J48" s="12" t="s">
        <v>68</v>
      </c>
      <c r="K48" s="13">
        <v>11490502</v>
      </c>
      <c r="L48" s="14"/>
      <c r="M48" s="47">
        <f t="shared" si="0"/>
        <v>6.7361111111111094E-2</v>
      </c>
      <c r="N48">
        <f t="shared" si="1"/>
        <v>12</v>
      </c>
    </row>
    <row r="49" spans="1:14" x14ac:dyDescent="0.25">
      <c r="A49" s="10"/>
      <c r="B49" s="10"/>
      <c r="C49" s="44">
        <v>0.53194444444444444</v>
      </c>
      <c r="D49" s="46">
        <v>1.3097222222222222</v>
      </c>
      <c r="E49" s="11">
        <v>84430680</v>
      </c>
      <c r="F49" s="11"/>
      <c r="G49" s="11" t="s">
        <v>69</v>
      </c>
      <c r="H49" s="12">
        <v>30300</v>
      </c>
      <c r="I49" s="13">
        <v>76220</v>
      </c>
      <c r="J49" s="12" t="s">
        <v>25</v>
      </c>
      <c r="K49" s="13">
        <v>11490505</v>
      </c>
      <c r="L49" s="14"/>
      <c r="M49" s="47">
        <f t="shared" si="0"/>
        <v>0.77777777777777779</v>
      </c>
      <c r="N49">
        <f t="shared" si="1"/>
        <v>12</v>
      </c>
    </row>
    <row r="50" spans="1:14" x14ac:dyDescent="0.25">
      <c r="A50" s="10"/>
      <c r="B50" s="10"/>
      <c r="C50" s="44">
        <v>0.53333333333333333</v>
      </c>
      <c r="D50" s="46">
        <v>1.2458333333333333</v>
      </c>
      <c r="E50" s="11">
        <v>84433045</v>
      </c>
      <c r="F50" s="11"/>
      <c r="G50" s="16">
        <v>2649964</v>
      </c>
      <c r="H50" s="12">
        <v>32600</v>
      </c>
      <c r="I50" s="13">
        <v>80240</v>
      </c>
      <c r="J50" s="12" t="s">
        <v>22</v>
      </c>
      <c r="K50" s="13">
        <v>11490507</v>
      </c>
      <c r="L50" s="14"/>
      <c r="M50" s="47">
        <f t="shared" si="0"/>
        <v>0.71250000000000002</v>
      </c>
      <c r="N50">
        <f t="shared" si="1"/>
        <v>12</v>
      </c>
    </row>
    <row r="51" spans="1:14" x14ac:dyDescent="0.25">
      <c r="A51" s="10"/>
      <c r="B51" s="10"/>
      <c r="C51" s="44">
        <v>0.54722222222222217</v>
      </c>
      <c r="D51" s="46">
        <v>1.1701388888888888</v>
      </c>
      <c r="E51" s="11">
        <v>84433062</v>
      </c>
      <c r="F51" s="11"/>
      <c r="G51" s="11" t="s">
        <v>70</v>
      </c>
      <c r="H51" s="12">
        <v>27400</v>
      </c>
      <c r="I51" s="13">
        <v>74680</v>
      </c>
      <c r="J51" s="12" t="s">
        <v>25</v>
      </c>
      <c r="K51" s="13">
        <v>11490514</v>
      </c>
      <c r="L51" s="14"/>
      <c r="M51" s="47">
        <f t="shared" si="0"/>
        <v>0.62291666666666667</v>
      </c>
      <c r="N51">
        <f t="shared" si="1"/>
        <v>13</v>
      </c>
    </row>
    <row r="52" spans="1:14" x14ac:dyDescent="0.25">
      <c r="A52" s="10"/>
      <c r="B52" s="10"/>
      <c r="C52" s="44">
        <v>0.54999999999999993</v>
      </c>
      <c r="D52" s="46">
        <v>1.4368055555555557</v>
      </c>
      <c r="E52" s="11">
        <v>84430681</v>
      </c>
      <c r="F52" s="11"/>
      <c r="G52" s="11" t="s">
        <v>71</v>
      </c>
      <c r="H52" s="12">
        <v>29620</v>
      </c>
      <c r="I52" s="13">
        <v>78880</v>
      </c>
      <c r="J52" s="12" t="s">
        <v>25</v>
      </c>
      <c r="K52" s="13">
        <v>11490550</v>
      </c>
      <c r="L52" s="14"/>
      <c r="M52" s="47">
        <f t="shared" si="0"/>
        <v>0.88680555555555574</v>
      </c>
      <c r="N52">
        <f t="shared" si="1"/>
        <v>13</v>
      </c>
    </row>
    <row r="53" spans="1:14" x14ac:dyDescent="0.25">
      <c r="A53" s="10"/>
      <c r="B53" s="10"/>
      <c r="C53" s="44">
        <v>0.55972222222222223</v>
      </c>
      <c r="D53" s="45">
        <v>0.6069444444444444</v>
      </c>
      <c r="E53" s="11">
        <v>84426075</v>
      </c>
      <c r="F53" s="11"/>
      <c r="G53" s="11" t="s">
        <v>72</v>
      </c>
      <c r="H53" s="12">
        <v>32580</v>
      </c>
      <c r="I53" s="13">
        <v>76240</v>
      </c>
      <c r="J53" s="12" t="s">
        <v>73</v>
      </c>
      <c r="K53" s="13">
        <v>11490568</v>
      </c>
      <c r="L53" s="14"/>
      <c r="M53" s="47">
        <f t="shared" si="0"/>
        <v>4.7222222222222165E-2</v>
      </c>
      <c r="N53">
        <f t="shared" si="1"/>
        <v>13</v>
      </c>
    </row>
    <row r="54" spans="1:14" x14ac:dyDescent="0.25">
      <c r="A54" s="10"/>
      <c r="B54" s="10"/>
      <c r="C54" s="44">
        <v>0.56111111111111112</v>
      </c>
      <c r="D54" s="45">
        <v>0.60069444444444442</v>
      </c>
      <c r="E54" s="11">
        <v>84430501</v>
      </c>
      <c r="F54" s="11"/>
      <c r="G54" s="11" t="s">
        <v>74</v>
      </c>
      <c r="H54" s="12">
        <v>31420</v>
      </c>
      <c r="I54" s="13">
        <v>75380</v>
      </c>
      <c r="J54" s="12" t="s">
        <v>75</v>
      </c>
      <c r="K54" s="13">
        <v>11490572</v>
      </c>
      <c r="L54" s="14"/>
      <c r="M54" s="47">
        <f t="shared" si="0"/>
        <v>3.9583333333333304E-2</v>
      </c>
      <c r="N54">
        <f t="shared" si="1"/>
        <v>13</v>
      </c>
    </row>
    <row r="55" spans="1:14" x14ac:dyDescent="0.25">
      <c r="A55" s="10"/>
      <c r="B55" s="10"/>
      <c r="C55" s="44">
        <v>0.56527777777777777</v>
      </c>
      <c r="D55" s="46">
        <v>1.4743055555555555</v>
      </c>
      <c r="E55" s="11">
        <v>84428641</v>
      </c>
      <c r="F55" s="11"/>
      <c r="G55" s="11" t="s">
        <v>24</v>
      </c>
      <c r="H55" s="12">
        <v>28720</v>
      </c>
      <c r="I55" s="13">
        <v>71980</v>
      </c>
      <c r="J55" s="12" t="s">
        <v>25</v>
      </c>
      <c r="K55" s="13">
        <v>11490605</v>
      </c>
      <c r="L55" s="14"/>
      <c r="M55" s="47">
        <f t="shared" si="0"/>
        <v>0.90902777777777777</v>
      </c>
      <c r="N55">
        <f t="shared" si="1"/>
        <v>13</v>
      </c>
    </row>
    <row r="56" spans="1:14" x14ac:dyDescent="0.25">
      <c r="A56" s="10"/>
      <c r="B56" s="10"/>
      <c r="C56" s="44">
        <v>0.56666666666666665</v>
      </c>
      <c r="D56" s="45">
        <v>0.61041666666666672</v>
      </c>
      <c r="E56" s="11">
        <v>84423438</v>
      </c>
      <c r="F56" s="11"/>
      <c r="G56" s="11" t="s">
        <v>44</v>
      </c>
      <c r="H56" s="12">
        <v>28120</v>
      </c>
      <c r="I56" s="13">
        <v>73420</v>
      </c>
      <c r="J56" s="12" t="s">
        <v>21</v>
      </c>
      <c r="K56" s="13">
        <v>11490606</v>
      </c>
      <c r="L56" s="14"/>
      <c r="M56" s="47">
        <f t="shared" si="0"/>
        <v>4.3750000000000067E-2</v>
      </c>
      <c r="N56">
        <f t="shared" si="1"/>
        <v>13</v>
      </c>
    </row>
    <row r="57" spans="1:14" x14ac:dyDescent="0.25">
      <c r="A57" s="10"/>
      <c r="B57" s="10"/>
      <c r="C57" s="44">
        <v>0.57361111111111118</v>
      </c>
      <c r="D57" s="45">
        <v>0.62152777777777779</v>
      </c>
      <c r="E57" s="11">
        <v>84430499</v>
      </c>
      <c r="F57" s="11"/>
      <c r="G57" s="11">
        <v>3312946</v>
      </c>
      <c r="H57" s="12">
        <v>31900</v>
      </c>
      <c r="I57" s="13">
        <v>75800</v>
      </c>
      <c r="J57" s="12" t="s">
        <v>76</v>
      </c>
      <c r="K57" s="13">
        <v>11490613</v>
      </c>
      <c r="L57" s="14"/>
      <c r="M57" s="47">
        <f t="shared" si="0"/>
        <v>4.7916666666666607E-2</v>
      </c>
      <c r="N57">
        <f t="shared" si="1"/>
        <v>13</v>
      </c>
    </row>
    <row r="58" spans="1:14" x14ac:dyDescent="0.25">
      <c r="A58" s="10"/>
      <c r="B58" s="10"/>
      <c r="C58" s="44">
        <v>0.57638888888888895</v>
      </c>
      <c r="D58" s="45">
        <v>0.63194444444444442</v>
      </c>
      <c r="E58" s="11">
        <v>84428492</v>
      </c>
      <c r="F58" s="11"/>
      <c r="G58" s="11" t="s">
        <v>77</v>
      </c>
      <c r="H58" s="12">
        <v>31620</v>
      </c>
      <c r="I58" s="13">
        <v>75780</v>
      </c>
      <c r="J58" s="12" t="s">
        <v>78</v>
      </c>
      <c r="K58" s="13">
        <v>11490614</v>
      </c>
      <c r="L58" s="14"/>
      <c r="M58" s="47">
        <f t="shared" si="0"/>
        <v>5.5555555555555469E-2</v>
      </c>
      <c r="N58">
        <f t="shared" si="1"/>
        <v>13</v>
      </c>
    </row>
    <row r="59" spans="1:14" x14ac:dyDescent="0.25">
      <c r="A59" s="10"/>
      <c r="B59" s="10"/>
      <c r="C59" s="44">
        <v>0.57847222222222217</v>
      </c>
      <c r="D59" s="45">
        <v>0.61944444444444446</v>
      </c>
      <c r="E59" s="11">
        <v>84428646</v>
      </c>
      <c r="F59" s="11"/>
      <c r="G59" s="11" t="s">
        <v>79</v>
      </c>
      <c r="H59" s="12">
        <v>34200</v>
      </c>
      <c r="I59" s="13">
        <v>79000</v>
      </c>
      <c r="J59" s="12" t="s">
        <v>80</v>
      </c>
      <c r="K59" s="13">
        <v>11490625</v>
      </c>
      <c r="L59" s="14"/>
      <c r="M59" s="47">
        <f t="shared" si="0"/>
        <v>4.0972222222222299E-2</v>
      </c>
      <c r="N59">
        <f t="shared" si="1"/>
        <v>13</v>
      </c>
    </row>
    <row r="60" spans="1:14" x14ac:dyDescent="0.25">
      <c r="A60" s="10"/>
      <c r="B60" s="10"/>
      <c r="C60" s="44">
        <v>0.58402777777777781</v>
      </c>
      <c r="D60" s="46">
        <v>1.34375</v>
      </c>
      <c r="E60" s="11">
        <v>84433366</v>
      </c>
      <c r="F60" s="11"/>
      <c r="G60" s="11" t="s">
        <v>81</v>
      </c>
      <c r="H60" s="12">
        <v>29600</v>
      </c>
      <c r="I60" s="13">
        <v>75740</v>
      </c>
      <c r="J60" s="12" t="s">
        <v>25</v>
      </c>
      <c r="K60" s="13">
        <v>11490631</v>
      </c>
      <c r="L60" s="14"/>
      <c r="M60" s="47">
        <f t="shared" si="0"/>
        <v>0.75972222222222219</v>
      </c>
      <c r="N60">
        <f t="shared" si="1"/>
        <v>14</v>
      </c>
    </row>
    <row r="61" spans="1:14" x14ac:dyDescent="0.25">
      <c r="A61" s="10"/>
      <c r="B61" s="10"/>
      <c r="C61" s="44">
        <v>0.58750000000000002</v>
      </c>
      <c r="D61" s="45">
        <v>0.62986111111111109</v>
      </c>
      <c r="E61" s="11">
        <v>84430500</v>
      </c>
      <c r="F61" s="11"/>
      <c r="G61" s="11" t="s">
        <v>82</v>
      </c>
      <c r="H61" s="12">
        <v>31740</v>
      </c>
      <c r="I61" s="13">
        <v>75800</v>
      </c>
      <c r="J61" s="12" t="s">
        <v>75</v>
      </c>
      <c r="K61" s="13">
        <v>11490636</v>
      </c>
      <c r="L61" s="14"/>
      <c r="M61" s="47">
        <f t="shared" si="0"/>
        <v>4.2361111111111072E-2</v>
      </c>
      <c r="N61">
        <f t="shared" si="1"/>
        <v>14</v>
      </c>
    </row>
    <row r="62" spans="1:14" x14ac:dyDescent="0.25">
      <c r="A62" s="10"/>
      <c r="B62" s="10"/>
      <c r="C62" s="44">
        <v>0.59583333333333333</v>
      </c>
      <c r="D62" s="45">
        <v>0.63472222222222219</v>
      </c>
      <c r="E62" s="11">
        <v>84423437</v>
      </c>
      <c r="F62" s="11"/>
      <c r="G62" s="11" t="s">
        <v>83</v>
      </c>
      <c r="H62" s="12">
        <v>33280</v>
      </c>
      <c r="I62" s="13">
        <v>77760</v>
      </c>
      <c r="J62" s="12" t="s">
        <v>84</v>
      </c>
      <c r="K62" s="13">
        <v>11490642</v>
      </c>
      <c r="L62" s="14"/>
      <c r="M62" s="47">
        <f t="shared" si="0"/>
        <v>3.8888888888888862E-2</v>
      </c>
      <c r="N62">
        <f t="shared" si="1"/>
        <v>14</v>
      </c>
    </row>
    <row r="63" spans="1:14" x14ac:dyDescent="0.25">
      <c r="A63" s="10"/>
      <c r="B63" s="10"/>
      <c r="C63" s="44">
        <v>0.60347222222222219</v>
      </c>
      <c r="D63" s="45">
        <v>0.64374999999999993</v>
      </c>
      <c r="E63" s="11">
        <v>84430671</v>
      </c>
      <c r="F63" s="11"/>
      <c r="G63" s="11">
        <v>3225790</v>
      </c>
      <c r="H63" s="12">
        <v>33480</v>
      </c>
      <c r="I63" s="13">
        <v>78660</v>
      </c>
      <c r="J63" s="12" t="s">
        <v>85</v>
      </c>
      <c r="K63" s="13">
        <v>11490668</v>
      </c>
      <c r="L63" s="14"/>
      <c r="M63" s="47">
        <f t="shared" si="0"/>
        <v>4.0277777777777746E-2</v>
      </c>
      <c r="N63">
        <f t="shared" si="1"/>
        <v>14</v>
      </c>
    </row>
    <row r="64" spans="1:14" x14ac:dyDescent="0.25">
      <c r="A64" s="10"/>
      <c r="B64" s="10"/>
      <c r="C64" s="44">
        <v>0.60625000000000007</v>
      </c>
      <c r="D64" s="46">
        <v>1.2798611111111111</v>
      </c>
      <c r="E64" s="11">
        <v>84433368</v>
      </c>
      <c r="F64" s="11"/>
      <c r="G64" s="11" t="s">
        <v>86</v>
      </c>
      <c r="H64" s="12">
        <v>32060</v>
      </c>
      <c r="I64" s="13">
        <v>78920</v>
      </c>
      <c r="J64" s="12" t="s">
        <v>25</v>
      </c>
      <c r="K64" s="13">
        <v>11490644</v>
      </c>
      <c r="L64" s="14"/>
      <c r="M64" s="47">
        <f t="shared" si="0"/>
        <v>0.67361111111111105</v>
      </c>
      <c r="N64">
        <f t="shared" si="1"/>
        <v>14</v>
      </c>
    </row>
    <row r="65" spans="1:14" x14ac:dyDescent="0.25">
      <c r="A65" s="10"/>
      <c r="B65" s="10"/>
      <c r="C65" s="44">
        <v>0.60902777777777783</v>
      </c>
      <c r="D65" s="45">
        <v>0.68055555555555547</v>
      </c>
      <c r="E65" s="11">
        <v>84428284</v>
      </c>
      <c r="F65" s="11"/>
      <c r="G65" s="11">
        <v>875119</v>
      </c>
      <c r="H65" s="12">
        <v>33280</v>
      </c>
      <c r="I65" s="13">
        <v>77880</v>
      </c>
      <c r="J65" s="12" t="s">
        <v>87</v>
      </c>
      <c r="K65" s="13">
        <v>11490675</v>
      </c>
      <c r="L65" s="14"/>
      <c r="M65" s="47">
        <f t="shared" si="0"/>
        <v>7.1527777777777635E-2</v>
      </c>
      <c r="N65">
        <f t="shared" si="1"/>
        <v>14</v>
      </c>
    </row>
    <row r="66" spans="1:14" x14ac:dyDescent="0.25">
      <c r="A66" s="10"/>
      <c r="B66" s="10"/>
      <c r="C66" s="44">
        <v>0.62847222222222221</v>
      </c>
      <c r="D66" s="45">
        <v>0.72152777777777777</v>
      </c>
      <c r="E66" s="11">
        <v>84423436</v>
      </c>
      <c r="F66" s="11"/>
      <c r="G66" s="11" t="s">
        <v>88</v>
      </c>
      <c r="H66" s="12">
        <v>33480</v>
      </c>
      <c r="I66" s="13">
        <v>77200</v>
      </c>
      <c r="J66" s="12" t="s">
        <v>89</v>
      </c>
      <c r="K66" s="13">
        <v>11490681</v>
      </c>
      <c r="L66" s="14"/>
      <c r="M66" s="47">
        <f t="shared" si="0"/>
        <v>9.3055555555555558E-2</v>
      </c>
      <c r="N66">
        <f t="shared" si="1"/>
        <v>15</v>
      </c>
    </row>
    <row r="67" spans="1:14" x14ac:dyDescent="0.25">
      <c r="A67" s="10"/>
      <c r="B67" s="10"/>
      <c r="C67" s="44">
        <v>0.62083333333333335</v>
      </c>
      <c r="D67" s="45">
        <v>0.69374999999999998</v>
      </c>
      <c r="E67" s="11">
        <v>84403491</v>
      </c>
      <c r="F67" s="11"/>
      <c r="G67" s="11">
        <v>866051</v>
      </c>
      <c r="H67" s="12">
        <v>31280</v>
      </c>
      <c r="I67" s="13">
        <v>78800</v>
      </c>
      <c r="J67" s="12" t="s">
        <v>90</v>
      </c>
      <c r="K67" s="13">
        <v>11490680</v>
      </c>
      <c r="L67" s="14"/>
      <c r="M67" s="47">
        <f t="shared" ref="M67:M130" si="5">D67-C67</f>
        <v>7.291666666666663E-2</v>
      </c>
      <c r="N67">
        <f t="shared" ref="N67:N130" si="6">HOUR(C67)</f>
        <v>14</v>
      </c>
    </row>
    <row r="68" spans="1:14" x14ac:dyDescent="0.25">
      <c r="A68" s="10"/>
      <c r="B68" s="10"/>
      <c r="C68" s="44">
        <v>0.63124999999999998</v>
      </c>
      <c r="D68" s="46">
        <v>1.1555555555555557</v>
      </c>
      <c r="E68" s="11">
        <v>84433050</v>
      </c>
      <c r="F68" s="11"/>
      <c r="G68" s="11" t="s">
        <v>35</v>
      </c>
      <c r="H68" s="12">
        <v>27840</v>
      </c>
      <c r="I68" s="13">
        <v>75420</v>
      </c>
      <c r="J68" s="12" t="s">
        <v>25</v>
      </c>
      <c r="K68" s="13">
        <v>11490684</v>
      </c>
      <c r="L68" s="14"/>
      <c r="M68" s="47">
        <f t="shared" si="5"/>
        <v>0.52430555555555569</v>
      </c>
      <c r="N68">
        <f t="shared" si="6"/>
        <v>15</v>
      </c>
    </row>
    <row r="69" spans="1:14" x14ac:dyDescent="0.25">
      <c r="A69" s="10"/>
      <c r="B69" s="10"/>
      <c r="C69" s="44">
        <v>0.6381944444444444</v>
      </c>
      <c r="D69" s="45">
        <v>0.67708333333333337</v>
      </c>
      <c r="E69" s="11">
        <v>84428644</v>
      </c>
      <c r="F69" s="11"/>
      <c r="G69" s="11">
        <v>654476</v>
      </c>
      <c r="H69" s="12">
        <v>32740</v>
      </c>
      <c r="I69" s="13">
        <v>76220</v>
      </c>
      <c r="J69" s="12" t="s">
        <v>29</v>
      </c>
      <c r="K69" s="13">
        <v>11490707</v>
      </c>
      <c r="L69" s="14"/>
      <c r="M69" s="47">
        <f t="shared" si="5"/>
        <v>3.8888888888888973E-2</v>
      </c>
      <c r="N69">
        <f t="shared" si="6"/>
        <v>15</v>
      </c>
    </row>
    <row r="70" spans="1:14" x14ac:dyDescent="0.25">
      <c r="A70" s="10"/>
      <c r="B70" s="10"/>
      <c r="C70" s="44">
        <v>0.64166666666666672</v>
      </c>
      <c r="D70" s="46">
        <v>1.2930555555555556</v>
      </c>
      <c r="E70" s="11">
        <v>84433046</v>
      </c>
      <c r="F70" s="11"/>
      <c r="G70" s="11">
        <v>2451366</v>
      </c>
      <c r="H70" s="12">
        <v>32360</v>
      </c>
      <c r="I70" s="13">
        <v>79640</v>
      </c>
      <c r="J70" s="12" t="s">
        <v>22</v>
      </c>
      <c r="K70" s="13">
        <v>11490708</v>
      </c>
      <c r="L70" s="14"/>
      <c r="M70" s="47">
        <f t="shared" si="5"/>
        <v>0.65138888888888891</v>
      </c>
      <c r="N70">
        <f t="shared" si="6"/>
        <v>15</v>
      </c>
    </row>
    <row r="71" spans="1:14" x14ac:dyDescent="0.25">
      <c r="A71" s="10"/>
      <c r="B71" s="10"/>
      <c r="C71" s="44">
        <v>7.7777777777777779E-2</v>
      </c>
      <c r="D71" s="45">
        <v>0.76111111111111107</v>
      </c>
      <c r="E71" s="11">
        <v>84491577</v>
      </c>
      <c r="F71" s="11"/>
      <c r="G71" s="11">
        <v>3152918</v>
      </c>
      <c r="H71" s="12">
        <v>31680</v>
      </c>
      <c r="I71" s="13">
        <v>78780</v>
      </c>
      <c r="J71" s="12" t="s">
        <v>91</v>
      </c>
      <c r="K71" s="13">
        <v>11490709</v>
      </c>
      <c r="L71" s="14"/>
      <c r="M71" s="47">
        <f t="shared" si="5"/>
        <v>0.68333333333333335</v>
      </c>
      <c r="N71">
        <f t="shared" si="6"/>
        <v>1</v>
      </c>
    </row>
    <row r="72" spans="1:14" x14ac:dyDescent="0.25">
      <c r="A72" s="10"/>
      <c r="B72" s="10"/>
      <c r="C72" s="44">
        <v>0.64930555555555558</v>
      </c>
      <c r="D72" s="45">
        <v>0.72638888888888886</v>
      </c>
      <c r="E72" s="11">
        <v>84428617</v>
      </c>
      <c r="F72" s="11"/>
      <c r="G72" s="11" t="s">
        <v>92</v>
      </c>
      <c r="H72" s="12">
        <v>34260</v>
      </c>
      <c r="I72" s="13">
        <v>77100</v>
      </c>
      <c r="J72" s="12" t="s">
        <v>93</v>
      </c>
      <c r="K72" s="13">
        <v>11490713</v>
      </c>
      <c r="L72" s="14"/>
      <c r="M72" s="47">
        <f t="shared" si="5"/>
        <v>7.7083333333333282E-2</v>
      </c>
      <c r="N72">
        <f t="shared" si="6"/>
        <v>15</v>
      </c>
    </row>
    <row r="73" spans="1:14" x14ac:dyDescent="0.25">
      <c r="A73" s="10"/>
      <c r="B73" s="10"/>
      <c r="C73" s="44">
        <v>0.65416666666666667</v>
      </c>
      <c r="D73" s="45">
        <v>0.7284722222222223</v>
      </c>
      <c r="E73" s="11">
        <v>84425955</v>
      </c>
      <c r="F73" s="11"/>
      <c r="G73" s="11" t="s">
        <v>94</v>
      </c>
      <c r="H73" s="12">
        <v>32300</v>
      </c>
      <c r="I73" s="13">
        <v>75880</v>
      </c>
      <c r="J73" s="12" t="s">
        <v>73</v>
      </c>
      <c r="K73" s="13">
        <v>11490725</v>
      </c>
      <c r="L73" s="14"/>
      <c r="M73" s="47">
        <f t="shared" si="5"/>
        <v>7.4305555555555625E-2</v>
      </c>
      <c r="N73">
        <f t="shared" si="6"/>
        <v>15</v>
      </c>
    </row>
    <row r="74" spans="1:14" x14ac:dyDescent="0.25">
      <c r="A74" s="10"/>
      <c r="B74" s="10"/>
      <c r="C74" s="44">
        <v>0.65625</v>
      </c>
      <c r="D74" s="45">
        <v>0.77222222222222225</v>
      </c>
      <c r="E74" s="11">
        <v>84430877</v>
      </c>
      <c r="F74" s="11"/>
      <c r="G74" s="11" t="s">
        <v>95</v>
      </c>
      <c r="H74" s="12">
        <v>33120</v>
      </c>
      <c r="I74" s="13">
        <v>76840</v>
      </c>
      <c r="J74" s="12" t="s">
        <v>68</v>
      </c>
      <c r="K74" s="13">
        <v>11490726</v>
      </c>
      <c r="L74" s="14"/>
      <c r="M74" s="47">
        <f t="shared" si="5"/>
        <v>0.11597222222222225</v>
      </c>
      <c r="N74">
        <f t="shared" si="6"/>
        <v>15</v>
      </c>
    </row>
    <row r="75" spans="1:14" x14ac:dyDescent="0.25">
      <c r="A75" s="10"/>
      <c r="B75" s="10"/>
      <c r="C75" s="44">
        <v>0.6791666666666667</v>
      </c>
      <c r="D75" s="46">
        <v>1.3159722222222221</v>
      </c>
      <c r="E75" s="11">
        <v>84433369</v>
      </c>
      <c r="F75" s="11"/>
      <c r="G75" s="11" t="s">
        <v>96</v>
      </c>
      <c r="H75" s="12">
        <v>22740</v>
      </c>
      <c r="I75" s="13">
        <v>76060</v>
      </c>
      <c r="J75" s="12" t="s">
        <v>25</v>
      </c>
      <c r="K75" s="13">
        <v>11490756</v>
      </c>
      <c r="L75" s="14"/>
      <c r="M75" s="47">
        <f t="shared" si="5"/>
        <v>0.6368055555555554</v>
      </c>
      <c r="N75">
        <f t="shared" si="6"/>
        <v>16</v>
      </c>
    </row>
    <row r="76" spans="1:14" x14ac:dyDescent="0.25">
      <c r="A76" s="10"/>
      <c r="B76" s="10"/>
      <c r="C76" s="44">
        <v>0.73472222222222217</v>
      </c>
      <c r="D76" s="45">
        <v>0.80347222222222225</v>
      </c>
      <c r="E76" s="11">
        <v>84428716</v>
      </c>
      <c r="F76" s="11"/>
      <c r="G76" s="11" t="s">
        <v>97</v>
      </c>
      <c r="H76" s="12">
        <v>34120</v>
      </c>
      <c r="I76" s="13">
        <v>75340</v>
      </c>
      <c r="J76" s="12" t="s">
        <v>98</v>
      </c>
      <c r="K76" s="13">
        <v>11490782</v>
      </c>
      <c r="L76" s="14"/>
      <c r="M76" s="47">
        <f t="shared" si="5"/>
        <v>6.8750000000000089E-2</v>
      </c>
      <c r="N76">
        <f t="shared" si="6"/>
        <v>17</v>
      </c>
    </row>
    <row r="77" spans="1:14" x14ac:dyDescent="0.25">
      <c r="A77" s="10"/>
      <c r="B77" s="10"/>
      <c r="C77" s="44">
        <v>0.68472222222222223</v>
      </c>
      <c r="D77" s="45">
        <v>0.73402777777777783</v>
      </c>
      <c r="E77" s="11">
        <v>84428616</v>
      </c>
      <c r="F77" s="11"/>
      <c r="G77" s="11" t="s">
        <v>99</v>
      </c>
      <c r="H77" s="12">
        <v>34500</v>
      </c>
      <c r="I77" s="13">
        <v>77520</v>
      </c>
      <c r="J77" s="12" t="s">
        <v>93</v>
      </c>
      <c r="K77" s="13">
        <v>11490760</v>
      </c>
      <c r="L77" s="14"/>
      <c r="M77" s="47">
        <f t="shared" si="5"/>
        <v>4.9305555555555602E-2</v>
      </c>
      <c r="N77">
        <f t="shared" si="6"/>
        <v>16</v>
      </c>
    </row>
    <row r="78" spans="1:14" x14ac:dyDescent="0.25">
      <c r="A78" s="10"/>
      <c r="B78" s="10"/>
      <c r="C78" s="44">
        <v>0.71388888888888891</v>
      </c>
      <c r="D78" s="45">
        <v>0.7631944444444444</v>
      </c>
      <c r="E78" s="11">
        <v>84431022</v>
      </c>
      <c r="F78" s="11"/>
      <c r="G78" s="11" t="s">
        <v>100</v>
      </c>
      <c r="H78" s="12">
        <v>33740</v>
      </c>
      <c r="I78" s="13">
        <v>77560</v>
      </c>
      <c r="J78" s="12" t="s">
        <v>101</v>
      </c>
      <c r="K78" s="13">
        <v>11490773</v>
      </c>
      <c r="L78" s="14"/>
      <c r="M78" s="47">
        <f t="shared" si="5"/>
        <v>4.9305555555555491E-2</v>
      </c>
      <c r="N78">
        <f t="shared" si="6"/>
        <v>17</v>
      </c>
    </row>
    <row r="79" spans="1:14" x14ac:dyDescent="0.25">
      <c r="A79" s="10"/>
      <c r="B79" s="10"/>
      <c r="C79" s="44">
        <v>0.7270833333333333</v>
      </c>
      <c r="D79" s="45">
        <v>0.75486111111111109</v>
      </c>
      <c r="E79" s="11">
        <v>84430630</v>
      </c>
      <c r="F79" s="11"/>
      <c r="G79" s="11">
        <v>3229011</v>
      </c>
      <c r="H79" s="12">
        <v>32580</v>
      </c>
      <c r="I79" s="13">
        <v>77540</v>
      </c>
      <c r="J79" s="12" t="s">
        <v>85</v>
      </c>
      <c r="K79" s="13">
        <v>11490779</v>
      </c>
      <c r="L79" s="14"/>
      <c r="M79" s="47">
        <f t="shared" si="5"/>
        <v>2.777777777777779E-2</v>
      </c>
      <c r="N79">
        <f t="shared" si="6"/>
        <v>17</v>
      </c>
    </row>
    <row r="80" spans="1:14" x14ac:dyDescent="0.25">
      <c r="A80" s="10"/>
      <c r="B80" s="10"/>
      <c r="C80" s="44">
        <v>0.74583333333333324</v>
      </c>
      <c r="D80" s="46">
        <v>1.4326388888888888</v>
      </c>
      <c r="E80" s="11">
        <v>84428672</v>
      </c>
      <c r="F80" s="11"/>
      <c r="G80" s="11" t="s">
        <v>102</v>
      </c>
      <c r="H80" s="12">
        <v>29440</v>
      </c>
      <c r="I80" s="13">
        <v>76040</v>
      </c>
      <c r="J80" s="12" t="s">
        <v>25</v>
      </c>
      <c r="K80" s="13">
        <v>11490797</v>
      </c>
      <c r="L80" s="14"/>
      <c r="M80" s="47">
        <f t="shared" si="5"/>
        <v>0.68680555555555556</v>
      </c>
      <c r="N80">
        <f t="shared" si="6"/>
        <v>17</v>
      </c>
    </row>
    <row r="81" spans="1:14" x14ac:dyDescent="0.25">
      <c r="A81" s="10"/>
      <c r="B81" s="10"/>
      <c r="C81" s="44">
        <v>0.77430555555555547</v>
      </c>
      <c r="D81" s="45">
        <v>0.80763888888888891</v>
      </c>
      <c r="E81" s="11">
        <v>84428648</v>
      </c>
      <c r="F81" s="11"/>
      <c r="G81" s="11" t="s">
        <v>103</v>
      </c>
      <c r="H81" s="12">
        <v>33440</v>
      </c>
      <c r="I81" s="13">
        <v>78560</v>
      </c>
      <c r="J81" s="12" t="s">
        <v>104</v>
      </c>
      <c r="K81" s="13">
        <v>11490818</v>
      </c>
      <c r="L81" s="14"/>
      <c r="M81" s="47">
        <f t="shared" si="5"/>
        <v>3.3333333333333437E-2</v>
      </c>
      <c r="N81">
        <f t="shared" si="6"/>
        <v>18</v>
      </c>
    </row>
    <row r="82" spans="1:14" x14ac:dyDescent="0.25">
      <c r="A82" s="10"/>
      <c r="B82" s="10"/>
      <c r="C82" s="44">
        <v>0.77986111111111101</v>
      </c>
      <c r="D82" s="45">
        <v>0.8354166666666667</v>
      </c>
      <c r="E82" s="11">
        <v>84428279</v>
      </c>
      <c r="F82" s="11"/>
      <c r="G82" s="11" t="s">
        <v>105</v>
      </c>
      <c r="H82" s="12">
        <v>33160</v>
      </c>
      <c r="I82" s="13">
        <v>78180</v>
      </c>
      <c r="J82" s="12" t="s">
        <v>106</v>
      </c>
      <c r="K82" s="13">
        <v>11490823</v>
      </c>
      <c r="L82" s="14"/>
      <c r="M82" s="47">
        <f t="shared" si="5"/>
        <v>5.5555555555555691E-2</v>
      </c>
      <c r="N82">
        <f t="shared" si="6"/>
        <v>18</v>
      </c>
    </row>
    <row r="83" spans="1:14" x14ac:dyDescent="0.25">
      <c r="A83" s="10"/>
      <c r="B83" s="10"/>
      <c r="C83" s="44">
        <v>0.78819444444444453</v>
      </c>
      <c r="D83" s="45">
        <v>0.84166666666666667</v>
      </c>
      <c r="E83" s="11">
        <v>84423435</v>
      </c>
      <c r="F83" s="11"/>
      <c r="G83" s="11" t="s">
        <v>107</v>
      </c>
      <c r="H83" s="12">
        <v>34260</v>
      </c>
      <c r="I83" s="13">
        <v>77960</v>
      </c>
      <c r="J83" s="12" t="s">
        <v>89</v>
      </c>
      <c r="K83" s="13">
        <v>11490827</v>
      </c>
      <c r="L83" s="14"/>
      <c r="M83" s="47">
        <f t="shared" si="5"/>
        <v>5.3472222222222143E-2</v>
      </c>
      <c r="N83">
        <f t="shared" si="6"/>
        <v>18</v>
      </c>
    </row>
    <row r="84" spans="1:14" x14ac:dyDescent="0.25">
      <c r="A84" s="10"/>
      <c r="B84" s="10"/>
      <c r="C84" s="44">
        <v>0.79652777777777783</v>
      </c>
      <c r="D84" s="45">
        <v>0.89166666666666661</v>
      </c>
      <c r="E84" s="11">
        <v>84430871</v>
      </c>
      <c r="F84" s="11"/>
      <c r="G84" s="11" t="s">
        <v>108</v>
      </c>
      <c r="H84" s="12">
        <v>34100</v>
      </c>
      <c r="I84" s="13">
        <v>74700</v>
      </c>
      <c r="J84" s="12" t="s">
        <v>109</v>
      </c>
      <c r="K84" s="13">
        <v>11490829</v>
      </c>
      <c r="L84" s="14"/>
      <c r="M84" s="47">
        <f t="shared" si="5"/>
        <v>9.5138888888888773E-2</v>
      </c>
      <c r="N84">
        <f t="shared" si="6"/>
        <v>19</v>
      </c>
    </row>
    <row r="85" spans="1:14" x14ac:dyDescent="0.25">
      <c r="A85" s="10"/>
      <c r="B85" s="10"/>
      <c r="C85" s="44">
        <v>0.85763888888888884</v>
      </c>
      <c r="D85" s="46">
        <v>1.4381944444444443</v>
      </c>
      <c r="E85" s="11">
        <v>84433047</v>
      </c>
      <c r="F85" s="11"/>
      <c r="G85" s="11">
        <v>3315642</v>
      </c>
      <c r="H85" s="12">
        <v>27660</v>
      </c>
      <c r="I85" s="13">
        <v>78920</v>
      </c>
      <c r="J85" s="12" t="s">
        <v>22</v>
      </c>
      <c r="K85" s="13">
        <v>11490863</v>
      </c>
      <c r="L85" s="14"/>
      <c r="M85" s="47">
        <f t="shared" si="5"/>
        <v>0.58055555555555549</v>
      </c>
      <c r="N85">
        <f t="shared" si="6"/>
        <v>20</v>
      </c>
    </row>
    <row r="86" spans="1:14" x14ac:dyDescent="0.25">
      <c r="A86" s="10"/>
      <c r="B86" s="10"/>
      <c r="C86" s="44">
        <v>0.90902777777777777</v>
      </c>
      <c r="D86" s="46">
        <v>1.3770833333333332</v>
      </c>
      <c r="E86" s="11">
        <v>84433367</v>
      </c>
      <c r="F86" s="11"/>
      <c r="G86" s="11">
        <v>2351176</v>
      </c>
      <c r="H86" s="12">
        <v>32500</v>
      </c>
      <c r="I86" s="13">
        <v>77600</v>
      </c>
      <c r="J86" s="12" t="s">
        <v>23</v>
      </c>
      <c r="K86" s="13">
        <v>11490912</v>
      </c>
      <c r="L86" s="14"/>
      <c r="M86" s="47">
        <f t="shared" si="5"/>
        <v>0.46805555555555545</v>
      </c>
      <c r="N86">
        <f t="shared" si="6"/>
        <v>21</v>
      </c>
    </row>
    <row r="87" spans="1:14" x14ac:dyDescent="0.25">
      <c r="A87" s="10"/>
      <c r="B87" s="10"/>
      <c r="C87" s="44">
        <v>0.9194444444444444</v>
      </c>
      <c r="D87" s="46">
        <v>1.5708333333333335</v>
      </c>
      <c r="E87" s="11">
        <v>84433372</v>
      </c>
      <c r="F87" s="11"/>
      <c r="G87" s="11" t="s">
        <v>110</v>
      </c>
      <c r="H87" s="12">
        <v>32500</v>
      </c>
      <c r="I87" s="13">
        <v>76640</v>
      </c>
      <c r="J87" s="12" t="s">
        <v>52</v>
      </c>
      <c r="K87" s="13">
        <v>11490936</v>
      </c>
      <c r="L87" s="14"/>
      <c r="M87" s="47">
        <f t="shared" si="5"/>
        <v>0.65138888888888913</v>
      </c>
      <c r="N87">
        <f t="shared" si="6"/>
        <v>22</v>
      </c>
    </row>
    <row r="88" spans="1:14" ht="15.75" thickBot="1" x14ac:dyDescent="0.3">
      <c r="A88" s="10"/>
      <c r="B88" s="10"/>
      <c r="C88" s="44">
        <v>0.94791666666666663</v>
      </c>
      <c r="D88" s="46">
        <v>1.7013888888888891</v>
      </c>
      <c r="E88" s="11">
        <v>84433373</v>
      </c>
      <c r="F88" s="11"/>
      <c r="G88" s="11" t="s">
        <v>111</v>
      </c>
      <c r="H88" s="12">
        <v>32500</v>
      </c>
      <c r="I88" s="13">
        <v>77020</v>
      </c>
      <c r="J88" s="12" t="s">
        <v>52</v>
      </c>
      <c r="K88" s="13">
        <v>11490956</v>
      </c>
      <c r="L88" s="14"/>
      <c r="M88" s="47">
        <f t="shared" si="5"/>
        <v>0.75347222222222243</v>
      </c>
      <c r="N88">
        <f t="shared" si="6"/>
        <v>22</v>
      </c>
    </row>
    <row r="89" spans="1:14" ht="15.75" thickBot="1" x14ac:dyDescent="0.3">
      <c r="A89" s="1" t="s">
        <v>0</v>
      </c>
      <c r="B89" s="2" t="s">
        <v>1</v>
      </c>
      <c r="C89" s="3" t="s">
        <v>2</v>
      </c>
      <c r="D89" s="4" t="s">
        <v>3</v>
      </c>
      <c r="E89" s="5" t="s">
        <v>4</v>
      </c>
      <c r="F89" s="5" t="s">
        <v>5</v>
      </c>
      <c r="G89" s="5" t="s">
        <v>6</v>
      </c>
      <c r="H89" s="6" t="s">
        <v>7</v>
      </c>
      <c r="I89" s="4" t="s">
        <v>8</v>
      </c>
      <c r="J89" s="6" t="s">
        <v>9</v>
      </c>
      <c r="K89" s="7" t="s">
        <v>10</v>
      </c>
      <c r="L89" s="8" t="s">
        <v>11</v>
      </c>
      <c r="M89" s="47"/>
    </row>
    <row r="90" spans="1:14" x14ac:dyDescent="0.25">
      <c r="A90" s="17" t="s">
        <v>112</v>
      </c>
      <c r="B90" s="18" t="s">
        <v>13</v>
      </c>
      <c r="C90" s="50">
        <v>0.24652777777777779</v>
      </c>
      <c r="D90" s="51">
        <v>0.28333333333333333</v>
      </c>
      <c r="E90" s="19">
        <v>84430874</v>
      </c>
      <c r="F90" s="19"/>
      <c r="G90" s="19" t="s">
        <v>113</v>
      </c>
      <c r="H90" s="20">
        <v>28320</v>
      </c>
      <c r="I90" s="21">
        <v>74920</v>
      </c>
      <c r="J90" s="20" t="s">
        <v>54</v>
      </c>
      <c r="K90" s="21">
        <v>11493139</v>
      </c>
      <c r="L90" s="22"/>
      <c r="M90" s="47">
        <f t="shared" si="5"/>
        <v>3.6805555555555536E-2</v>
      </c>
      <c r="N90">
        <f t="shared" si="6"/>
        <v>5</v>
      </c>
    </row>
    <row r="91" spans="1:14" x14ac:dyDescent="0.25">
      <c r="A91" s="10"/>
      <c r="B91" s="10"/>
      <c r="C91" s="44">
        <v>0.25972222222222224</v>
      </c>
      <c r="D91" s="45">
        <v>0.30416666666666664</v>
      </c>
      <c r="E91" s="11">
        <v>84430678</v>
      </c>
      <c r="F91" s="19"/>
      <c r="G91" s="11" t="s">
        <v>114</v>
      </c>
      <c r="H91" s="12">
        <v>33680</v>
      </c>
      <c r="I91" s="13">
        <v>78100</v>
      </c>
      <c r="J91" s="12" t="s">
        <v>115</v>
      </c>
      <c r="K91" s="13">
        <v>11493216</v>
      </c>
      <c r="L91" s="23"/>
      <c r="M91" s="47">
        <f t="shared" si="5"/>
        <v>4.4444444444444398E-2</v>
      </c>
      <c r="N91">
        <f t="shared" si="6"/>
        <v>6</v>
      </c>
    </row>
    <row r="92" spans="1:14" x14ac:dyDescent="0.25">
      <c r="A92" s="10"/>
      <c r="B92" s="10"/>
      <c r="C92" s="44">
        <v>0.27569444444444446</v>
      </c>
      <c r="D92" s="45">
        <v>0.51250000000000007</v>
      </c>
      <c r="E92" s="11">
        <v>84433048</v>
      </c>
      <c r="F92" s="19"/>
      <c r="G92" s="11">
        <v>2649951</v>
      </c>
      <c r="H92" s="12">
        <v>32640</v>
      </c>
      <c r="I92" s="13">
        <v>79400</v>
      </c>
      <c r="J92" s="12" t="s">
        <v>22</v>
      </c>
      <c r="K92" s="13">
        <v>11493305</v>
      </c>
      <c r="L92" s="23"/>
      <c r="M92" s="47">
        <f t="shared" si="5"/>
        <v>0.2368055555555556</v>
      </c>
      <c r="N92">
        <f t="shared" si="6"/>
        <v>6</v>
      </c>
    </row>
    <row r="93" spans="1:14" x14ac:dyDescent="0.25">
      <c r="A93" s="10"/>
      <c r="B93" s="10"/>
      <c r="C93" s="44">
        <v>0.30069444444444443</v>
      </c>
      <c r="D93" s="45">
        <v>0.32569444444444445</v>
      </c>
      <c r="E93" s="11">
        <v>84433365</v>
      </c>
      <c r="F93" s="19"/>
      <c r="G93" s="11" t="s">
        <v>35</v>
      </c>
      <c r="H93" s="12">
        <v>28200</v>
      </c>
      <c r="I93" s="13">
        <v>67280</v>
      </c>
      <c r="J93" s="12" t="s">
        <v>25</v>
      </c>
      <c r="K93" s="13">
        <v>11493516</v>
      </c>
      <c r="L93" s="23"/>
      <c r="M93" s="47">
        <f t="shared" si="5"/>
        <v>2.5000000000000022E-2</v>
      </c>
      <c r="N93">
        <f t="shared" si="6"/>
        <v>7</v>
      </c>
    </row>
    <row r="94" spans="1:14" x14ac:dyDescent="0.25">
      <c r="A94" s="10"/>
      <c r="B94" s="10"/>
      <c r="C94" s="44">
        <v>0.31944444444444448</v>
      </c>
      <c r="D94" s="45">
        <v>0.39861111111111108</v>
      </c>
      <c r="E94" s="11">
        <v>84430506</v>
      </c>
      <c r="F94" s="19"/>
      <c r="G94" s="11">
        <v>747998</v>
      </c>
      <c r="H94" s="12">
        <v>32860</v>
      </c>
      <c r="I94" s="13">
        <v>76960</v>
      </c>
      <c r="J94" s="12" t="s">
        <v>116</v>
      </c>
      <c r="K94" s="13">
        <v>11493648</v>
      </c>
      <c r="L94" s="23"/>
      <c r="M94" s="47">
        <f t="shared" si="5"/>
        <v>7.9166666666666607E-2</v>
      </c>
      <c r="N94">
        <f t="shared" si="6"/>
        <v>7</v>
      </c>
    </row>
    <row r="95" spans="1:14" x14ac:dyDescent="0.25">
      <c r="A95" s="10"/>
      <c r="B95" s="10"/>
      <c r="C95" s="44">
        <v>0.32222222222222224</v>
      </c>
      <c r="D95" s="45">
        <v>0.37083333333333335</v>
      </c>
      <c r="E95" s="11">
        <v>84431020</v>
      </c>
      <c r="F95" s="19"/>
      <c r="G95" s="11">
        <v>2578942</v>
      </c>
      <c r="H95" s="12">
        <v>34560</v>
      </c>
      <c r="I95" s="13">
        <v>79020</v>
      </c>
      <c r="J95" s="12" t="s">
        <v>16</v>
      </c>
      <c r="K95" s="13">
        <v>11493665</v>
      </c>
      <c r="L95" s="23"/>
      <c r="M95" s="47">
        <f t="shared" si="5"/>
        <v>4.8611111111111105E-2</v>
      </c>
      <c r="N95">
        <f t="shared" si="6"/>
        <v>7</v>
      </c>
    </row>
    <row r="96" spans="1:14" x14ac:dyDescent="0.25">
      <c r="A96" s="10"/>
      <c r="B96" s="10"/>
      <c r="C96" s="44">
        <v>0.32777777777777778</v>
      </c>
      <c r="D96" s="45">
        <v>0.35486111111111113</v>
      </c>
      <c r="E96" s="11">
        <v>84433064</v>
      </c>
      <c r="F96" s="19"/>
      <c r="G96" s="11" t="s">
        <v>26</v>
      </c>
      <c r="H96" s="12">
        <v>27560</v>
      </c>
      <c r="I96" s="13">
        <v>74520</v>
      </c>
      <c r="J96" s="12" t="s">
        <v>25</v>
      </c>
      <c r="K96" s="13">
        <v>11493707</v>
      </c>
      <c r="L96" s="23"/>
      <c r="M96" s="47">
        <f t="shared" si="5"/>
        <v>2.7083333333333348E-2</v>
      </c>
      <c r="N96">
        <f t="shared" si="6"/>
        <v>7</v>
      </c>
    </row>
    <row r="97" spans="1:14" x14ac:dyDescent="0.25">
      <c r="A97" s="10"/>
      <c r="B97" s="10"/>
      <c r="C97" s="44">
        <v>0.33055555555555555</v>
      </c>
      <c r="D97" s="45">
        <v>0.3611111111111111</v>
      </c>
      <c r="E97" s="11">
        <v>84430502</v>
      </c>
      <c r="F97" s="19"/>
      <c r="G97" s="11">
        <v>2595774</v>
      </c>
      <c r="H97" s="12">
        <v>31380</v>
      </c>
      <c r="I97" s="13">
        <v>77740</v>
      </c>
      <c r="J97" s="12" t="s">
        <v>117</v>
      </c>
      <c r="K97" s="13">
        <v>11493730</v>
      </c>
      <c r="L97" s="23"/>
      <c r="M97" s="47">
        <f t="shared" si="5"/>
        <v>3.0555555555555558E-2</v>
      </c>
      <c r="N97">
        <f t="shared" si="6"/>
        <v>7</v>
      </c>
    </row>
    <row r="98" spans="1:14" x14ac:dyDescent="0.25">
      <c r="A98" s="10"/>
      <c r="B98" s="10"/>
      <c r="C98" s="44">
        <v>0.33194444444444443</v>
      </c>
      <c r="D98" s="45">
        <v>0.3666666666666667</v>
      </c>
      <c r="E98" s="11">
        <v>84433049</v>
      </c>
      <c r="F98" s="19"/>
      <c r="G98" s="11">
        <v>2649964</v>
      </c>
      <c r="H98" s="12">
        <v>32460</v>
      </c>
      <c r="I98" s="13">
        <v>79920</v>
      </c>
      <c r="J98" s="12" t="s">
        <v>22</v>
      </c>
      <c r="K98" s="13">
        <v>11493737</v>
      </c>
      <c r="L98" s="23"/>
      <c r="M98" s="47">
        <f t="shared" si="5"/>
        <v>3.4722222222222265E-2</v>
      </c>
      <c r="N98">
        <f t="shared" si="6"/>
        <v>7</v>
      </c>
    </row>
    <row r="99" spans="1:14" x14ac:dyDescent="0.25">
      <c r="A99" s="10"/>
      <c r="B99" s="10"/>
      <c r="C99" s="44">
        <v>0.33888888888888885</v>
      </c>
      <c r="D99" s="45">
        <v>0.38819444444444445</v>
      </c>
      <c r="E99" s="11" t="s">
        <v>118</v>
      </c>
      <c r="F99" s="19"/>
      <c r="G99" s="24" t="s">
        <v>119</v>
      </c>
      <c r="H99" s="12">
        <v>84720</v>
      </c>
      <c r="I99" s="13">
        <v>33180</v>
      </c>
      <c r="J99" s="12" t="s">
        <v>120</v>
      </c>
      <c r="K99" s="13">
        <v>11493779</v>
      </c>
      <c r="L99" s="23"/>
      <c r="M99" s="47">
        <f t="shared" si="5"/>
        <v>4.9305555555555602E-2</v>
      </c>
      <c r="N99">
        <f t="shared" si="6"/>
        <v>8</v>
      </c>
    </row>
    <row r="100" spans="1:14" x14ac:dyDescent="0.25">
      <c r="A100" s="10"/>
      <c r="B100" s="10"/>
      <c r="C100" s="44">
        <v>0.34097222222222223</v>
      </c>
      <c r="D100" s="45">
        <v>0.39166666666666666</v>
      </c>
      <c r="E100" s="11">
        <v>84426086</v>
      </c>
      <c r="F100" s="19"/>
      <c r="G100" s="11" t="s">
        <v>121</v>
      </c>
      <c r="H100" s="12">
        <v>32980</v>
      </c>
      <c r="I100" s="13">
        <v>76220</v>
      </c>
      <c r="J100" s="12" t="s">
        <v>39</v>
      </c>
      <c r="K100" s="13">
        <v>11493796</v>
      </c>
      <c r="L100" s="23"/>
      <c r="M100" s="47">
        <f t="shared" si="5"/>
        <v>5.0694444444444431E-2</v>
      </c>
      <c r="N100">
        <f t="shared" si="6"/>
        <v>8</v>
      </c>
    </row>
    <row r="101" spans="1:14" x14ac:dyDescent="0.25">
      <c r="A101" s="10"/>
      <c r="B101" s="10"/>
      <c r="C101" s="44">
        <v>0.35069444444444442</v>
      </c>
      <c r="D101" s="45">
        <v>0.40625</v>
      </c>
      <c r="E101" s="11">
        <v>84428630</v>
      </c>
      <c r="F101" s="19"/>
      <c r="G101" s="11" t="s">
        <v>122</v>
      </c>
      <c r="H101" s="12">
        <v>31980</v>
      </c>
      <c r="I101" s="13">
        <v>76360</v>
      </c>
      <c r="J101" s="12" t="s">
        <v>123</v>
      </c>
      <c r="K101" s="13">
        <v>11493867</v>
      </c>
      <c r="L101" s="23"/>
      <c r="M101" s="47">
        <f t="shared" si="5"/>
        <v>5.555555555555558E-2</v>
      </c>
      <c r="N101">
        <f t="shared" si="6"/>
        <v>8</v>
      </c>
    </row>
    <row r="102" spans="1:14" x14ac:dyDescent="0.25">
      <c r="A102" s="10"/>
      <c r="B102" s="10"/>
      <c r="C102" s="44">
        <v>0.36388888888888887</v>
      </c>
      <c r="D102" s="45">
        <v>0.39652777777777781</v>
      </c>
      <c r="E102" s="11">
        <v>84433065</v>
      </c>
      <c r="F102" s="19"/>
      <c r="G102" s="11" t="s">
        <v>70</v>
      </c>
      <c r="H102" s="12">
        <v>27280</v>
      </c>
      <c r="I102" s="13">
        <v>75620</v>
      </c>
      <c r="J102" s="12" t="s">
        <v>25</v>
      </c>
      <c r="K102" s="13">
        <v>11493978</v>
      </c>
      <c r="L102" s="23"/>
      <c r="M102" s="47">
        <f t="shared" si="5"/>
        <v>3.2638888888888939E-2</v>
      </c>
      <c r="N102">
        <f t="shared" si="6"/>
        <v>8</v>
      </c>
    </row>
    <row r="103" spans="1:14" x14ac:dyDescent="0.25">
      <c r="A103" s="10"/>
      <c r="B103" s="10"/>
      <c r="C103" s="44">
        <v>0.39583333333333331</v>
      </c>
      <c r="D103" s="45">
        <v>0.42430555555555555</v>
      </c>
      <c r="E103" s="11">
        <v>84430507</v>
      </c>
      <c r="F103" s="19"/>
      <c r="G103" s="11" t="s">
        <v>124</v>
      </c>
      <c r="H103" s="12">
        <v>32340</v>
      </c>
      <c r="I103" s="13">
        <v>76120</v>
      </c>
      <c r="J103" s="12" t="s">
        <v>75</v>
      </c>
      <c r="K103" s="13">
        <v>11494186</v>
      </c>
      <c r="L103" s="23"/>
      <c r="M103" s="47">
        <f t="shared" si="5"/>
        <v>2.8472222222222232E-2</v>
      </c>
      <c r="N103">
        <f t="shared" si="6"/>
        <v>9</v>
      </c>
    </row>
    <row r="104" spans="1:14" x14ac:dyDescent="0.25">
      <c r="A104" s="10"/>
      <c r="B104" s="10"/>
      <c r="C104" s="44">
        <v>0.40277777777777773</v>
      </c>
      <c r="D104" s="45">
        <v>0.44444444444444442</v>
      </c>
      <c r="E104" s="11">
        <v>84426087</v>
      </c>
      <c r="F104" s="19"/>
      <c r="G104" s="11" t="s">
        <v>125</v>
      </c>
      <c r="H104" s="12">
        <v>32260</v>
      </c>
      <c r="I104" s="13">
        <v>75640</v>
      </c>
      <c r="J104" s="12" t="s">
        <v>126</v>
      </c>
      <c r="K104" s="13">
        <v>11494208</v>
      </c>
      <c r="L104" s="23"/>
      <c r="M104" s="47">
        <f t="shared" si="5"/>
        <v>4.1666666666666685E-2</v>
      </c>
      <c r="N104">
        <f t="shared" si="6"/>
        <v>9</v>
      </c>
    </row>
    <row r="105" spans="1:14" x14ac:dyDescent="0.25">
      <c r="A105" s="10"/>
      <c r="B105" s="10"/>
      <c r="C105" s="44">
        <v>0.40486111111111112</v>
      </c>
      <c r="D105" s="45">
        <v>0.44236111111111115</v>
      </c>
      <c r="E105" s="11">
        <v>84433066</v>
      </c>
      <c r="F105" s="19"/>
      <c r="G105" s="11" t="s">
        <v>34</v>
      </c>
      <c r="H105" s="12">
        <v>27660</v>
      </c>
      <c r="I105" s="13">
        <v>75220</v>
      </c>
      <c r="J105" s="12" t="s">
        <v>25</v>
      </c>
      <c r="K105" s="13">
        <v>11494224</v>
      </c>
      <c r="L105" s="23"/>
      <c r="M105" s="47">
        <f t="shared" si="5"/>
        <v>3.7500000000000033E-2</v>
      </c>
      <c r="N105">
        <f t="shared" si="6"/>
        <v>9</v>
      </c>
    </row>
    <row r="106" spans="1:14" x14ac:dyDescent="0.25">
      <c r="A106" s="10"/>
      <c r="B106" s="10"/>
      <c r="C106" s="44">
        <v>0.40833333333333338</v>
      </c>
      <c r="D106" s="45">
        <v>0.4770833333333333</v>
      </c>
      <c r="E106" s="11">
        <v>84430503</v>
      </c>
      <c r="F106" s="19"/>
      <c r="G106" s="11" t="s">
        <v>127</v>
      </c>
      <c r="H106" s="12">
        <v>34220</v>
      </c>
      <c r="I106" s="13">
        <v>77200</v>
      </c>
      <c r="J106" s="12" t="s">
        <v>128</v>
      </c>
      <c r="K106" s="13">
        <v>11494262</v>
      </c>
      <c r="L106" s="23"/>
      <c r="M106" s="47">
        <f t="shared" si="5"/>
        <v>6.8749999999999922E-2</v>
      </c>
      <c r="N106">
        <f t="shared" si="6"/>
        <v>9</v>
      </c>
    </row>
    <row r="107" spans="1:14" x14ac:dyDescent="0.25">
      <c r="A107" s="10"/>
      <c r="B107" s="10"/>
      <c r="C107" s="44">
        <v>0.41666666666666669</v>
      </c>
      <c r="D107" s="46">
        <v>1.2284722222222222</v>
      </c>
      <c r="E107" s="11">
        <v>84430509</v>
      </c>
      <c r="F107" s="19"/>
      <c r="G107" s="11" t="s">
        <v>35</v>
      </c>
      <c r="H107" s="12">
        <v>27920</v>
      </c>
      <c r="I107" s="13">
        <v>75400</v>
      </c>
      <c r="J107" s="12" t="s">
        <v>25</v>
      </c>
      <c r="K107" s="13">
        <v>11494297</v>
      </c>
      <c r="L107" s="23"/>
      <c r="M107" s="47">
        <f t="shared" si="5"/>
        <v>0.81180555555555545</v>
      </c>
      <c r="N107">
        <f t="shared" si="6"/>
        <v>10</v>
      </c>
    </row>
    <row r="108" spans="1:14" x14ac:dyDescent="0.25">
      <c r="A108" s="10"/>
      <c r="B108" s="10"/>
      <c r="C108" s="44">
        <v>0.4284722222222222</v>
      </c>
      <c r="D108" s="45">
        <v>0.4826388888888889</v>
      </c>
      <c r="E108" s="11">
        <v>84431016</v>
      </c>
      <c r="F108" s="19"/>
      <c r="G108" s="11" t="s">
        <v>129</v>
      </c>
      <c r="H108" s="12">
        <v>33160</v>
      </c>
      <c r="I108" s="13">
        <v>77660</v>
      </c>
      <c r="J108" s="12" t="s">
        <v>130</v>
      </c>
      <c r="K108" s="13">
        <v>11494354</v>
      </c>
      <c r="L108" s="23"/>
      <c r="M108" s="47">
        <f t="shared" si="5"/>
        <v>5.4166666666666696E-2</v>
      </c>
      <c r="N108">
        <f t="shared" si="6"/>
        <v>10</v>
      </c>
    </row>
    <row r="109" spans="1:14" x14ac:dyDescent="0.25">
      <c r="A109" s="10"/>
      <c r="B109" s="10"/>
      <c r="C109" s="44">
        <v>0.43958333333333338</v>
      </c>
      <c r="D109" s="45">
        <v>0.62638888888888888</v>
      </c>
      <c r="E109" s="11">
        <v>84428628</v>
      </c>
      <c r="F109" s="19"/>
      <c r="G109" s="11" t="s">
        <v>58</v>
      </c>
      <c r="H109" s="12">
        <v>27420</v>
      </c>
      <c r="I109" s="13">
        <v>72960</v>
      </c>
      <c r="J109" s="12" t="s">
        <v>25</v>
      </c>
      <c r="K109" s="13">
        <v>11494416</v>
      </c>
      <c r="L109" s="23"/>
      <c r="M109" s="47">
        <f t="shared" si="5"/>
        <v>0.1868055555555555</v>
      </c>
      <c r="N109">
        <f t="shared" si="6"/>
        <v>10</v>
      </c>
    </row>
    <row r="110" spans="1:14" x14ac:dyDescent="0.25">
      <c r="A110" s="10"/>
      <c r="B110" s="10"/>
      <c r="C110" s="44">
        <v>0.4597222222222222</v>
      </c>
      <c r="D110" s="45">
        <v>0.50624999999999998</v>
      </c>
      <c r="E110" s="11">
        <v>84430913</v>
      </c>
      <c r="F110" s="19"/>
      <c r="G110" s="11" t="s">
        <v>131</v>
      </c>
      <c r="H110" s="12">
        <v>33120</v>
      </c>
      <c r="I110" s="13">
        <v>7900</v>
      </c>
      <c r="J110" s="12" t="s">
        <v>132</v>
      </c>
      <c r="K110" s="13">
        <v>11494527</v>
      </c>
      <c r="L110" s="23"/>
      <c r="M110" s="47">
        <f t="shared" si="5"/>
        <v>4.6527777777777779E-2</v>
      </c>
      <c r="N110">
        <f t="shared" si="6"/>
        <v>11</v>
      </c>
    </row>
    <row r="111" spans="1:14" x14ac:dyDescent="0.25">
      <c r="A111" s="25"/>
      <c r="B111" s="25"/>
      <c r="C111" s="26"/>
      <c r="D111" s="27"/>
      <c r="E111" s="26" t="s">
        <v>133</v>
      </c>
      <c r="F111" s="28"/>
      <c r="G111" s="26" t="s">
        <v>42</v>
      </c>
      <c r="H111" s="27">
        <v>30400</v>
      </c>
      <c r="I111" s="29"/>
      <c r="J111" s="27" t="s">
        <v>25</v>
      </c>
      <c r="K111" s="29"/>
      <c r="L111" s="30"/>
      <c r="M111" s="47"/>
    </row>
    <row r="112" spans="1:14" x14ac:dyDescent="0.25">
      <c r="A112" s="10"/>
      <c r="B112" s="10"/>
      <c r="C112" s="44">
        <v>0.47569444444444442</v>
      </c>
      <c r="D112" s="45">
        <v>0.4770833333333333</v>
      </c>
      <c r="E112" s="11">
        <v>84437265</v>
      </c>
      <c r="F112" s="19"/>
      <c r="G112" s="11" t="s">
        <v>134</v>
      </c>
      <c r="H112" s="12">
        <v>30600</v>
      </c>
      <c r="I112" s="13">
        <v>76880</v>
      </c>
      <c r="J112" s="12" t="s">
        <v>25</v>
      </c>
      <c r="K112" s="13">
        <v>11494573</v>
      </c>
      <c r="L112" s="23"/>
      <c r="M112" s="47">
        <f t="shared" si="5"/>
        <v>1.388888888888884E-3</v>
      </c>
      <c r="N112">
        <f t="shared" si="6"/>
        <v>11</v>
      </c>
    </row>
    <row r="113" spans="1:14" x14ac:dyDescent="0.25">
      <c r="A113" s="10"/>
      <c r="B113" s="10"/>
      <c r="C113" s="44">
        <v>0.47569444444444442</v>
      </c>
      <c r="D113" s="45">
        <v>0.49236111111111108</v>
      </c>
      <c r="E113" s="11" t="s">
        <v>118</v>
      </c>
      <c r="F113" s="19"/>
      <c r="G113" s="24" t="s">
        <v>135</v>
      </c>
      <c r="H113" s="12">
        <v>86660</v>
      </c>
      <c r="I113" s="13">
        <v>35160</v>
      </c>
      <c r="J113" s="12" t="s">
        <v>120</v>
      </c>
      <c r="K113" s="13">
        <v>11494603</v>
      </c>
      <c r="L113" s="23"/>
      <c r="M113" s="47">
        <f t="shared" si="5"/>
        <v>1.6666666666666663E-2</v>
      </c>
      <c r="N113">
        <f t="shared" si="6"/>
        <v>11</v>
      </c>
    </row>
    <row r="114" spans="1:14" x14ac:dyDescent="0.25">
      <c r="A114" s="10"/>
      <c r="B114" s="10"/>
      <c r="C114" s="44">
        <v>0.48680555555555555</v>
      </c>
      <c r="D114" s="45">
        <v>0.55694444444444446</v>
      </c>
      <c r="E114" s="11">
        <v>84428717</v>
      </c>
      <c r="F114" s="19"/>
      <c r="G114" s="11" t="s">
        <v>136</v>
      </c>
      <c r="H114" s="12">
        <v>32120</v>
      </c>
      <c r="I114" s="13">
        <v>77320</v>
      </c>
      <c r="J114" s="12" t="s">
        <v>73</v>
      </c>
      <c r="K114" s="13">
        <v>11494652</v>
      </c>
      <c r="L114" s="23"/>
      <c r="M114" s="47">
        <f t="shared" si="5"/>
        <v>7.0138888888888917E-2</v>
      </c>
      <c r="N114">
        <f t="shared" si="6"/>
        <v>11</v>
      </c>
    </row>
    <row r="115" spans="1:14" x14ac:dyDescent="0.25">
      <c r="A115" s="10"/>
      <c r="B115" s="10"/>
      <c r="C115" s="44">
        <v>0.50069444444444444</v>
      </c>
      <c r="D115" s="46">
        <v>1.4159722222222222</v>
      </c>
      <c r="E115" s="11">
        <v>84436788</v>
      </c>
      <c r="F115" s="19"/>
      <c r="G115" s="11">
        <v>2315642</v>
      </c>
      <c r="H115" s="12">
        <v>31360</v>
      </c>
      <c r="I115" s="13">
        <v>78540</v>
      </c>
      <c r="J115" s="12" t="s">
        <v>22</v>
      </c>
      <c r="K115" s="13">
        <v>11494680</v>
      </c>
      <c r="L115" s="23"/>
      <c r="M115" s="47">
        <f t="shared" si="5"/>
        <v>0.91527777777777775</v>
      </c>
      <c r="N115">
        <f t="shared" si="6"/>
        <v>12</v>
      </c>
    </row>
    <row r="116" spans="1:14" x14ac:dyDescent="0.25">
      <c r="A116" s="10"/>
      <c r="B116" s="10"/>
      <c r="C116" s="44">
        <v>0.51736111111111105</v>
      </c>
      <c r="D116" s="46">
        <v>1.3861111111111111</v>
      </c>
      <c r="E116" s="11">
        <v>84430967</v>
      </c>
      <c r="F116" s="19"/>
      <c r="G116" s="16" t="s">
        <v>102</v>
      </c>
      <c r="H116" s="12">
        <v>32600</v>
      </c>
      <c r="I116" s="13">
        <v>71080</v>
      </c>
      <c r="J116" s="12" t="s">
        <v>25</v>
      </c>
      <c r="K116" s="13">
        <v>11494745</v>
      </c>
      <c r="L116" s="23"/>
      <c r="M116" s="47">
        <f t="shared" si="5"/>
        <v>0.86875000000000002</v>
      </c>
      <c r="N116">
        <f t="shared" si="6"/>
        <v>12</v>
      </c>
    </row>
    <row r="117" spans="1:14" x14ac:dyDescent="0.25">
      <c r="A117" s="9"/>
      <c r="B117" s="10"/>
      <c r="C117" s="44">
        <v>0.52013888888888882</v>
      </c>
      <c r="D117" s="45">
        <v>0.5625</v>
      </c>
      <c r="E117" s="11">
        <v>84430508</v>
      </c>
      <c r="F117" s="19"/>
      <c r="G117" s="16" t="s">
        <v>137</v>
      </c>
      <c r="H117" s="12">
        <v>32940</v>
      </c>
      <c r="I117" s="13">
        <v>76800</v>
      </c>
      <c r="J117" s="12" t="s">
        <v>75</v>
      </c>
      <c r="K117" s="13">
        <v>11494750</v>
      </c>
      <c r="L117" s="23"/>
      <c r="M117" s="47">
        <f t="shared" si="5"/>
        <v>4.2361111111111183E-2</v>
      </c>
      <c r="N117">
        <f t="shared" si="6"/>
        <v>12</v>
      </c>
    </row>
    <row r="118" spans="1:14" x14ac:dyDescent="0.25">
      <c r="A118" s="10"/>
      <c r="B118" s="10"/>
      <c r="C118" s="44">
        <v>0.5229166666666667</v>
      </c>
      <c r="D118" s="45">
        <v>0.55486111111111114</v>
      </c>
      <c r="E118" s="11">
        <v>84433072</v>
      </c>
      <c r="F118" s="19"/>
      <c r="G118" s="11" t="s">
        <v>138</v>
      </c>
      <c r="H118" s="12">
        <v>32160</v>
      </c>
      <c r="I118" s="13">
        <v>75700</v>
      </c>
      <c r="J118" s="12" t="s">
        <v>75</v>
      </c>
      <c r="K118" s="13">
        <v>11494755</v>
      </c>
      <c r="L118" s="23"/>
      <c r="M118" s="47">
        <f t="shared" si="5"/>
        <v>3.1944444444444442E-2</v>
      </c>
      <c r="N118">
        <f t="shared" si="6"/>
        <v>12</v>
      </c>
    </row>
    <row r="119" spans="1:14" x14ac:dyDescent="0.25">
      <c r="A119" s="10"/>
      <c r="B119" s="10"/>
      <c r="C119" s="44">
        <v>0.52569444444444446</v>
      </c>
      <c r="D119" s="46">
        <v>1.2909722222222222</v>
      </c>
      <c r="E119" s="11">
        <v>84436882</v>
      </c>
      <c r="F119" s="19"/>
      <c r="G119" s="11" t="s">
        <v>26</v>
      </c>
      <c r="H119" s="12">
        <v>27365</v>
      </c>
      <c r="I119" s="13">
        <v>77240</v>
      </c>
      <c r="J119" s="12" t="s">
        <v>25</v>
      </c>
      <c r="K119" s="13">
        <v>11494757</v>
      </c>
      <c r="L119" s="23"/>
      <c r="M119" s="47">
        <f t="shared" si="5"/>
        <v>0.76527777777777772</v>
      </c>
      <c r="N119">
        <f t="shared" si="6"/>
        <v>12</v>
      </c>
    </row>
    <row r="120" spans="1:14" x14ac:dyDescent="0.25">
      <c r="A120" s="10"/>
      <c r="B120" s="10"/>
      <c r="C120" s="44">
        <v>0.52916666666666667</v>
      </c>
      <c r="D120" s="45">
        <v>0.59583333333333333</v>
      </c>
      <c r="E120" s="11">
        <v>84428674</v>
      </c>
      <c r="F120" s="19"/>
      <c r="G120" s="11" t="s">
        <v>139</v>
      </c>
      <c r="H120" s="12">
        <v>31920</v>
      </c>
      <c r="I120" s="13">
        <v>76660</v>
      </c>
      <c r="J120" s="12" t="s">
        <v>140</v>
      </c>
      <c r="K120" s="13">
        <v>11494760</v>
      </c>
      <c r="L120" s="23"/>
      <c r="M120" s="47">
        <f t="shared" si="5"/>
        <v>6.6666666666666652E-2</v>
      </c>
      <c r="N120">
        <f t="shared" si="6"/>
        <v>12</v>
      </c>
    </row>
    <row r="121" spans="1:14" x14ac:dyDescent="0.25">
      <c r="A121" s="10"/>
      <c r="B121" s="10"/>
      <c r="C121" s="44">
        <v>0.53819444444444442</v>
      </c>
      <c r="D121" s="45">
        <v>0.61458333333333337</v>
      </c>
      <c r="E121" s="11">
        <v>84430504</v>
      </c>
      <c r="F121" s="19"/>
      <c r="G121" s="11" t="s">
        <v>141</v>
      </c>
      <c r="H121" s="12">
        <v>32240</v>
      </c>
      <c r="I121" s="13">
        <v>77400</v>
      </c>
      <c r="J121" s="12" t="s">
        <v>123</v>
      </c>
      <c r="K121" s="13">
        <v>11494767</v>
      </c>
      <c r="L121" s="23"/>
      <c r="M121" s="47">
        <f t="shared" si="5"/>
        <v>7.6388888888888951E-2</v>
      </c>
      <c r="N121">
        <f t="shared" si="6"/>
        <v>12</v>
      </c>
    </row>
    <row r="122" spans="1:14" x14ac:dyDescent="0.25">
      <c r="A122" s="10"/>
      <c r="B122" s="10"/>
      <c r="C122" s="44">
        <v>0.54722222222222217</v>
      </c>
      <c r="D122" s="45">
        <v>0.59027777777777779</v>
      </c>
      <c r="E122" s="11">
        <v>84437268</v>
      </c>
      <c r="F122" s="19"/>
      <c r="G122" s="11" t="s">
        <v>142</v>
      </c>
      <c r="H122" s="12">
        <v>32040</v>
      </c>
      <c r="I122" s="13">
        <v>78100</v>
      </c>
      <c r="J122" s="12" t="s">
        <v>25</v>
      </c>
      <c r="K122" s="13">
        <v>11494807</v>
      </c>
      <c r="L122" s="23"/>
      <c r="M122" s="47">
        <f t="shared" si="5"/>
        <v>4.3055555555555625E-2</v>
      </c>
      <c r="N122">
        <f t="shared" si="6"/>
        <v>13</v>
      </c>
    </row>
    <row r="123" spans="1:14" x14ac:dyDescent="0.25">
      <c r="A123" s="10"/>
      <c r="B123" s="10"/>
      <c r="C123" s="44">
        <v>0.55138888888888882</v>
      </c>
      <c r="D123" s="45">
        <v>0.59236111111111112</v>
      </c>
      <c r="E123" s="11">
        <v>84433069</v>
      </c>
      <c r="F123" s="19"/>
      <c r="G123" s="11">
        <v>778779</v>
      </c>
      <c r="H123" s="12">
        <v>33080</v>
      </c>
      <c r="I123" s="13">
        <v>78380</v>
      </c>
      <c r="J123" s="12" t="s">
        <v>143</v>
      </c>
      <c r="K123" s="13">
        <v>11494809</v>
      </c>
      <c r="L123" s="23"/>
      <c r="M123" s="47">
        <f t="shared" si="5"/>
        <v>4.0972222222222299E-2</v>
      </c>
      <c r="N123">
        <f t="shared" si="6"/>
        <v>13</v>
      </c>
    </row>
    <row r="124" spans="1:14" x14ac:dyDescent="0.25">
      <c r="A124" s="10"/>
      <c r="B124" s="10"/>
      <c r="C124" s="44">
        <v>0.55555555555555558</v>
      </c>
      <c r="D124" s="46">
        <v>1.3347222222222221</v>
      </c>
      <c r="E124" s="11">
        <v>84437262</v>
      </c>
      <c r="F124" s="19"/>
      <c r="G124" s="11" t="s">
        <v>144</v>
      </c>
      <c r="H124" s="12">
        <v>30520</v>
      </c>
      <c r="I124" s="13">
        <v>78060</v>
      </c>
      <c r="J124" s="12" t="s">
        <v>25</v>
      </c>
      <c r="K124" s="13">
        <v>11494811</v>
      </c>
      <c r="L124" s="23"/>
      <c r="M124" s="47">
        <f t="shared" si="5"/>
        <v>0.77916666666666656</v>
      </c>
      <c r="N124">
        <f t="shared" si="6"/>
        <v>13</v>
      </c>
    </row>
    <row r="125" spans="1:14" x14ac:dyDescent="0.25">
      <c r="A125" s="10"/>
      <c r="B125" s="10"/>
      <c r="C125" s="44">
        <v>0.55902777777777779</v>
      </c>
      <c r="D125" s="45">
        <v>0.62152777777777779</v>
      </c>
      <c r="E125" s="11">
        <v>84430880</v>
      </c>
      <c r="F125" s="19"/>
      <c r="G125" s="11" t="s">
        <v>145</v>
      </c>
      <c r="H125" s="12">
        <v>34080</v>
      </c>
      <c r="I125" s="13">
        <v>77840</v>
      </c>
      <c r="J125" s="12" t="s">
        <v>73</v>
      </c>
      <c r="K125" s="13">
        <v>11494864</v>
      </c>
      <c r="L125" s="23"/>
      <c r="M125" s="47">
        <f t="shared" si="5"/>
        <v>6.25E-2</v>
      </c>
      <c r="N125">
        <f t="shared" si="6"/>
        <v>13</v>
      </c>
    </row>
    <row r="126" spans="1:14" x14ac:dyDescent="0.25">
      <c r="A126" s="10"/>
      <c r="B126" s="10"/>
      <c r="C126" s="44">
        <v>0.56527777777777777</v>
      </c>
      <c r="D126" s="46">
        <v>1.1791666666666667</v>
      </c>
      <c r="E126" s="11">
        <v>84436890</v>
      </c>
      <c r="F126" s="19"/>
      <c r="G126" s="11" t="s">
        <v>70</v>
      </c>
      <c r="H126" s="12">
        <v>29320</v>
      </c>
      <c r="I126" s="13">
        <v>74400</v>
      </c>
      <c r="J126" s="12" t="s">
        <v>25</v>
      </c>
      <c r="K126" s="13">
        <v>11494902</v>
      </c>
      <c r="L126" s="23"/>
      <c r="M126" s="47">
        <f t="shared" si="5"/>
        <v>0.61388888888888893</v>
      </c>
      <c r="N126">
        <f t="shared" si="6"/>
        <v>13</v>
      </c>
    </row>
    <row r="127" spans="1:14" x14ac:dyDescent="0.25">
      <c r="A127" s="10"/>
      <c r="B127" s="10"/>
      <c r="C127" s="44">
        <v>0.57361111111111118</v>
      </c>
      <c r="D127" s="45">
        <v>0.62777777777777777</v>
      </c>
      <c r="E127" s="11">
        <v>84403493</v>
      </c>
      <c r="F127" s="19"/>
      <c r="G127" s="11" t="s">
        <v>146</v>
      </c>
      <c r="H127" s="12">
        <v>30920</v>
      </c>
      <c r="I127" s="13">
        <v>78360</v>
      </c>
      <c r="J127" s="12" t="s">
        <v>147</v>
      </c>
      <c r="K127" s="13">
        <v>11494905</v>
      </c>
      <c r="L127" s="23"/>
      <c r="M127" s="47">
        <f t="shared" si="5"/>
        <v>5.4166666666666585E-2</v>
      </c>
      <c r="N127">
        <f t="shared" si="6"/>
        <v>13</v>
      </c>
    </row>
    <row r="128" spans="1:14" x14ac:dyDescent="0.25">
      <c r="A128" s="10"/>
      <c r="B128" s="10"/>
      <c r="C128" s="44">
        <v>0.57986111111111105</v>
      </c>
      <c r="D128" s="46">
        <v>1.5048611111111112</v>
      </c>
      <c r="E128" s="11">
        <v>84436789</v>
      </c>
      <c r="F128" s="19"/>
      <c r="G128" s="11">
        <v>2649951</v>
      </c>
      <c r="H128" s="12">
        <v>32200</v>
      </c>
      <c r="I128" s="13">
        <v>79420</v>
      </c>
      <c r="J128" s="12" t="s">
        <v>22</v>
      </c>
      <c r="K128" s="13">
        <v>11494908</v>
      </c>
      <c r="L128" s="23"/>
      <c r="M128" s="47">
        <f t="shared" si="5"/>
        <v>0.92500000000000016</v>
      </c>
      <c r="N128">
        <f t="shared" si="6"/>
        <v>13</v>
      </c>
    </row>
    <row r="129" spans="1:14" x14ac:dyDescent="0.25">
      <c r="A129" s="10"/>
      <c r="B129" s="10"/>
      <c r="C129" s="44">
        <v>0.58472222222222225</v>
      </c>
      <c r="D129" s="46">
        <v>1.2416666666666667</v>
      </c>
      <c r="E129" s="11">
        <v>84436886</v>
      </c>
      <c r="F129" s="19"/>
      <c r="G129" s="11" t="s">
        <v>24</v>
      </c>
      <c r="H129" s="12">
        <v>27320</v>
      </c>
      <c r="I129" s="13">
        <v>74800</v>
      </c>
      <c r="J129" s="12" t="s">
        <v>25</v>
      </c>
      <c r="K129" s="13">
        <v>11494910</v>
      </c>
      <c r="L129" s="23"/>
      <c r="M129" s="47">
        <f t="shared" si="5"/>
        <v>0.65694444444444444</v>
      </c>
      <c r="N129">
        <f t="shared" si="6"/>
        <v>14</v>
      </c>
    </row>
    <row r="130" spans="1:14" x14ac:dyDescent="0.25">
      <c r="A130" s="10"/>
      <c r="B130" s="10"/>
      <c r="C130" s="44">
        <v>0.58750000000000002</v>
      </c>
      <c r="D130" s="45">
        <v>0.66666666666666663</v>
      </c>
      <c r="E130" s="11">
        <v>84430875</v>
      </c>
      <c r="F130" s="19"/>
      <c r="G130" s="11">
        <v>651154</v>
      </c>
      <c r="H130" s="12">
        <v>31300</v>
      </c>
      <c r="I130" s="13">
        <v>77720</v>
      </c>
      <c r="J130" s="12" t="s">
        <v>148</v>
      </c>
      <c r="K130" s="13">
        <v>11494913</v>
      </c>
      <c r="L130" s="23"/>
      <c r="M130" s="47">
        <f t="shared" si="5"/>
        <v>7.9166666666666607E-2</v>
      </c>
      <c r="N130">
        <f t="shared" si="6"/>
        <v>14</v>
      </c>
    </row>
    <row r="131" spans="1:14" x14ac:dyDescent="0.25">
      <c r="A131" s="10"/>
      <c r="B131" s="10"/>
      <c r="C131" s="44">
        <v>0.59097222222222223</v>
      </c>
      <c r="D131" s="45">
        <v>0.61805555555555558</v>
      </c>
      <c r="E131" s="11">
        <v>84431013</v>
      </c>
      <c r="F131" s="19"/>
      <c r="G131" s="11" t="s">
        <v>149</v>
      </c>
      <c r="H131" s="12">
        <v>38460</v>
      </c>
      <c r="I131" s="13">
        <v>39400</v>
      </c>
      <c r="J131" s="12" t="s">
        <v>149</v>
      </c>
      <c r="K131" s="13">
        <v>11494917</v>
      </c>
      <c r="L131" s="23"/>
      <c r="M131" s="47">
        <f t="shared" ref="M131:M194" si="7">D131-C131</f>
        <v>2.7083333333333348E-2</v>
      </c>
      <c r="N131">
        <f t="shared" ref="N131:N194" si="8">HOUR(C131)</f>
        <v>14</v>
      </c>
    </row>
    <row r="132" spans="1:14" x14ac:dyDescent="0.25">
      <c r="A132" s="10"/>
      <c r="B132" s="10"/>
      <c r="C132" s="44">
        <v>0.59236111111111112</v>
      </c>
      <c r="D132" s="45">
        <v>0.89513888888888893</v>
      </c>
      <c r="E132" s="11">
        <v>84437269</v>
      </c>
      <c r="F132" s="19"/>
      <c r="G132" s="11" t="s">
        <v>150</v>
      </c>
      <c r="H132" s="12">
        <v>30380</v>
      </c>
      <c r="I132" s="13">
        <v>77100</v>
      </c>
      <c r="J132" s="12" t="s">
        <v>25</v>
      </c>
      <c r="K132" s="13">
        <v>11494918</v>
      </c>
      <c r="L132" s="23"/>
      <c r="M132" s="47">
        <f t="shared" si="7"/>
        <v>0.30277777777777781</v>
      </c>
      <c r="N132">
        <f t="shared" si="8"/>
        <v>14</v>
      </c>
    </row>
    <row r="133" spans="1:14" x14ac:dyDescent="0.25">
      <c r="A133" s="10"/>
      <c r="B133" s="10"/>
      <c r="C133" s="44">
        <v>0.59791666666666665</v>
      </c>
      <c r="D133" s="46">
        <v>1.2256944444444444</v>
      </c>
      <c r="E133" s="11">
        <v>84436885</v>
      </c>
      <c r="F133" s="19"/>
      <c r="G133" s="11" t="s">
        <v>34</v>
      </c>
      <c r="H133" s="12">
        <v>27620</v>
      </c>
      <c r="I133" s="13">
        <v>73080</v>
      </c>
      <c r="J133" s="12" t="s">
        <v>25</v>
      </c>
      <c r="K133" s="13">
        <v>11494919</v>
      </c>
      <c r="L133" s="23"/>
      <c r="M133" s="47">
        <f t="shared" si="7"/>
        <v>0.62777777777777777</v>
      </c>
      <c r="N133">
        <f t="shared" si="8"/>
        <v>14</v>
      </c>
    </row>
    <row r="134" spans="1:14" x14ac:dyDescent="0.25">
      <c r="A134" s="10"/>
      <c r="B134" s="10"/>
      <c r="C134" s="44">
        <v>0.60277777777777775</v>
      </c>
      <c r="D134" s="45">
        <v>0.6479166666666667</v>
      </c>
      <c r="E134" s="11">
        <v>84430876</v>
      </c>
      <c r="F134" s="19"/>
      <c r="G134" s="11" t="s">
        <v>151</v>
      </c>
      <c r="H134" s="12">
        <v>33720</v>
      </c>
      <c r="I134" s="13">
        <v>78800</v>
      </c>
      <c r="J134" s="12" t="s">
        <v>152</v>
      </c>
      <c r="K134" s="13">
        <v>11494939</v>
      </c>
      <c r="L134" s="23"/>
      <c r="M134" s="47">
        <f t="shared" si="7"/>
        <v>4.5138888888888951E-2</v>
      </c>
      <c r="N134">
        <f t="shared" si="8"/>
        <v>14</v>
      </c>
    </row>
    <row r="135" spans="1:14" x14ac:dyDescent="0.25">
      <c r="A135" s="10"/>
      <c r="B135" s="10"/>
      <c r="C135" s="44">
        <v>0.6166666666666667</v>
      </c>
      <c r="D135" s="45">
        <v>0.66111111111111109</v>
      </c>
      <c r="E135" s="11">
        <v>84428493</v>
      </c>
      <c r="F135" s="19"/>
      <c r="G135" s="11" t="s">
        <v>153</v>
      </c>
      <c r="H135" s="12">
        <v>30940</v>
      </c>
      <c r="I135" s="13">
        <v>74760</v>
      </c>
      <c r="J135" s="12" t="s">
        <v>73</v>
      </c>
      <c r="K135" s="13">
        <v>11494950</v>
      </c>
      <c r="L135" s="23"/>
      <c r="M135" s="47">
        <f t="shared" si="7"/>
        <v>4.4444444444444398E-2</v>
      </c>
      <c r="N135">
        <f t="shared" si="8"/>
        <v>14</v>
      </c>
    </row>
    <row r="136" spans="1:14" x14ac:dyDescent="0.25">
      <c r="A136" s="10"/>
      <c r="B136" s="10"/>
      <c r="C136" s="44">
        <v>0.60833333333333328</v>
      </c>
      <c r="D136" s="45">
        <v>0.65763888888888888</v>
      </c>
      <c r="E136" s="11" t="s">
        <v>118</v>
      </c>
      <c r="F136" s="19"/>
      <c r="G136" s="24" t="s">
        <v>154</v>
      </c>
      <c r="H136" s="12">
        <v>85860</v>
      </c>
      <c r="I136" s="13">
        <v>33900</v>
      </c>
      <c r="J136" s="12" t="s">
        <v>120</v>
      </c>
      <c r="K136" s="13">
        <v>11494946</v>
      </c>
      <c r="L136" s="23"/>
      <c r="M136" s="47">
        <f t="shared" si="7"/>
        <v>4.9305555555555602E-2</v>
      </c>
      <c r="N136">
        <f t="shared" si="8"/>
        <v>14</v>
      </c>
    </row>
    <row r="137" spans="1:14" x14ac:dyDescent="0.25">
      <c r="A137" s="10"/>
      <c r="B137" s="10"/>
      <c r="C137" s="44">
        <v>0.60902777777777783</v>
      </c>
      <c r="D137" s="45">
        <v>0.65833333333333333</v>
      </c>
      <c r="E137" s="11" t="s">
        <v>118</v>
      </c>
      <c r="F137" s="19"/>
      <c r="G137" s="24" t="s">
        <v>155</v>
      </c>
      <c r="H137" s="12">
        <v>85200</v>
      </c>
      <c r="I137" s="13">
        <v>33140</v>
      </c>
      <c r="J137" s="12" t="s">
        <v>120</v>
      </c>
      <c r="K137" s="13">
        <v>11494647</v>
      </c>
      <c r="L137" s="23"/>
      <c r="M137" s="47">
        <f t="shared" si="7"/>
        <v>4.9305555555555491E-2</v>
      </c>
      <c r="N137">
        <f t="shared" si="8"/>
        <v>14</v>
      </c>
    </row>
    <row r="138" spans="1:14" x14ac:dyDescent="0.25">
      <c r="A138" s="10"/>
      <c r="B138" s="10"/>
      <c r="C138" s="44">
        <v>0.63680555555555551</v>
      </c>
      <c r="D138" s="45">
        <v>0.71388888888888891</v>
      </c>
      <c r="E138" s="11">
        <v>84433770</v>
      </c>
      <c r="F138" s="19"/>
      <c r="G138" s="11">
        <v>542944</v>
      </c>
      <c r="H138" s="12">
        <v>33160</v>
      </c>
      <c r="I138" s="13">
        <v>76480</v>
      </c>
      <c r="J138" s="12" t="s">
        <v>156</v>
      </c>
      <c r="K138" s="13">
        <v>11494988</v>
      </c>
      <c r="L138" s="23"/>
      <c r="M138" s="47">
        <f t="shared" si="7"/>
        <v>7.7083333333333393E-2</v>
      </c>
      <c r="N138">
        <f t="shared" si="8"/>
        <v>15</v>
      </c>
    </row>
    <row r="139" spans="1:14" x14ac:dyDescent="0.25">
      <c r="A139" s="10"/>
      <c r="B139" s="10"/>
      <c r="C139" s="44">
        <v>0.6430555555555556</v>
      </c>
      <c r="D139" s="46">
        <v>1.3118055555555557</v>
      </c>
      <c r="E139" s="11">
        <v>84437263</v>
      </c>
      <c r="F139" s="19"/>
      <c r="G139" s="11" t="s">
        <v>157</v>
      </c>
      <c r="H139" s="12">
        <v>30080</v>
      </c>
      <c r="I139" s="13">
        <v>78600</v>
      </c>
      <c r="J139" s="12" t="s">
        <v>25</v>
      </c>
      <c r="K139" s="13">
        <v>11494990</v>
      </c>
      <c r="L139" s="23"/>
      <c r="M139" s="47">
        <f t="shared" si="7"/>
        <v>0.66875000000000007</v>
      </c>
      <c r="N139">
        <f t="shared" si="8"/>
        <v>15</v>
      </c>
    </row>
    <row r="140" spans="1:14" x14ac:dyDescent="0.25">
      <c r="A140" s="10"/>
      <c r="B140" s="10"/>
      <c r="C140" s="44">
        <v>0.65486111111111112</v>
      </c>
      <c r="D140" s="45">
        <v>0.7090277777777777</v>
      </c>
      <c r="E140" s="11">
        <v>84433067</v>
      </c>
      <c r="F140" s="19"/>
      <c r="G140" s="11" t="s">
        <v>158</v>
      </c>
      <c r="H140" s="12">
        <v>31640</v>
      </c>
      <c r="I140" s="13">
        <v>78040</v>
      </c>
      <c r="J140" s="12" t="s">
        <v>159</v>
      </c>
      <c r="K140" s="13">
        <v>11495002</v>
      </c>
      <c r="L140" s="23"/>
      <c r="M140" s="47">
        <f t="shared" si="7"/>
        <v>5.4166666666666585E-2</v>
      </c>
      <c r="N140">
        <f t="shared" si="8"/>
        <v>15</v>
      </c>
    </row>
    <row r="141" spans="1:14" x14ac:dyDescent="0.25">
      <c r="A141" s="10"/>
      <c r="B141" s="10"/>
      <c r="C141" s="44">
        <v>0.6694444444444444</v>
      </c>
      <c r="D141" s="46">
        <v>1.3444444444444443</v>
      </c>
      <c r="E141" s="11">
        <v>84436892</v>
      </c>
      <c r="F141" s="19"/>
      <c r="G141" s="11" t="s">
        <v>160</v>
      </c>
      <c r="H141" s="12">
        <v>27380</v>
      </c>
      <c r="I141" s="13">
        <v>78040</v>
      </c>
      <c r="J141" s="12" t="s">
        <v>25</v>
      </c>
      <c r="K141" s="13">
        <v>11495025</v>
      </c>
      <c r="L141" s="23"/>
      <c r="M141" s="47">
        <f t="shared" si="7"/>
        <v>0.67499999999999993</v>
      </c>
      <c r="N141">
        <f t="shared" si="8"/>
        <v>16</v>
      </c>
    </row>
    <row r="142" spans="1:14" x14ac:dyDescent="0.25">
      <c r="A142" s="10"/>
      <c r="B142" s="10"/>
      <c r="C142" s="44">
        <v>0.67361111111111116</v>
      </c>
      <c r="D142" s="45">
        <v>0.73333333333333339</v>
      </c>
      <c r="E142" s="11">
        <v>84437264</v>
      </c>
      <c r="F142" s="19"/>
      <c r="G142" s="11" t="s">
        <v>81</v>
      </c>
      <c r="H142" s="12">
        <v>30020</v>
      </c>
      <c r="I142" s="13">
        <v>75960</v>
      </c>
      <c r="J142" s="12" t="s">
        <v>25</v>
      </c>
      <c r="K142" s="13">
        <v>11495027</v>
      </c>
      <c r="L142" s="23"/>
      <c r="M142" s="47">
        <f t="shared" si="7"/>
        <v>5.9722222222222232E-2</v>
      </c>
      <c r="N142">
        <f t="shared" si="8"/>
        <v>16</v>
      </c>
    </row>
    <row r="143" spans="1:14" x14ac:dyDescent="0.25">
      <c r="A143" s="10"/>
      <c r="B143" s="10"/>
      <c r="C143" s="44">
        <v>0.6791666666666667</v>
      </c>
      <c r="D143" s="46">
        <v>1.5006944444444443</v>
      </c>
      <c r="E143" s="11">
        <v>84437270</v>
      </c>
      <c r="F143" s="19"/>
      <c r="G143" s="11" t="s">
        <v>161</v>
      </c>
      <c r="H143" s="12">
        <v>27200</v>
      </c>
      <c r="I143" s="13"/>
      <c r="J143" s="12" t="s">
        <v>25</v>
      </c>
      <c r="K143" s="13">
        <v>11495031</v>
      </c>
      <c r="L143" s="23"/>
      <c r="M143" s="47">
        <f t="shared" si="7"/>
        <v>0.82152777777777763</v>
      </c>
      <c r="N143">
        <f t="shared" si="8"/>
        <v>16</v>
      </c>
    </row>
    <row r="144" spans="1:14" x14ac:dyDescent="0.25">
      <c r="A144" s="10"/>
      <c r="B144" s="10"/>
      <c r="C144" s="44">
        <v>0.68680555555555556</v>
      </c>
      <c r="D144" s="46">
        <v>1.4875</v>
      </c>
      <c r="E144" s="11">
        <v>84437291</v>
      </c>
      <c r="F144" s="19"/>
      <c r="G144" s="11" t="s">
        <v>96</v>
      </c>
      <c r="H144" s="12">
        <v>33960</v>
      </c>
      <c r="I144" s="13">
        <v>78660</v>
      </c>
      <c r="J144" s="12" t="s">
        <v>25</v>
      </c>
      <c r="K144" s="13">
        <v>11495044</v>
      </c>
      <c r="L144" s="23"/>
      <c r="M144" s="47">
        <f t="shared" si="7"/>
        <v>0.80069444444444449</v>
      </c>
      <c r="N144">
        <f t="shared" si="8"/>
        <v>16</v>
      </c>
    </row>
    <row r="145" spans="1:14" x14ac:dyDescent="0.25">
      <c r="A145" s="10"/>
      <c r="B145" s="10"/>
      <c r="C145" s="44">
        <v>0.68888888888888899</v>
      </c>
      <c r="D145" s="45">
        <v>0.7368055555555556</v>
      </c>
      <c r="E145" s="11">
        <v>84430912</v>
      </c>
      <c r="F145" s="19"/>
      <c r="G145" s="11" t="s">
        <v>162</v>
      </c>
      <c r="H145" s="12">
        <v>33660</v>
      </c>
      <c r="I145" s="13">
        <v>76340</v>
      </c>
      <c r="J145" s="12" t="s">
        <v>163</v>
      </c>
      <c r="K145" s="13">
        <v>11495046</v>
      </c>
      <c r="L145" s="23"/>
      <c r="M145" s="47">
        <f t="shared" si="7"/>
        <v>4.7916666666666607E-2</v>
      </c>
      <c r="N145">
        <f t="shared" si="8"/>
        <v>16</v>
      </c>
    </row>
    <row r="146" spans="1:14" x14ac:dyDescent="0.25">
      <c r="A146" s="10"/>
      <c r="B146" s="10"/>
      <c r="C146" s="44">
        <v>0.69513888888888886</v>
      </c>
      <c r="D146" s="45">
        <v>0.79236111111111107</v>
      </c>
      <c r="E146" s="11">
        <v>84430873</v>
      </c>
      <c r="F146" s="19"/>
      <c r="G146" s="11">
        <v>851976</v>
      </c>
      <c r="H146" s="12">
        <v>30360</v>
      </c>
      <c r="I146" s="13">
        <v>76420</v>
      </c>
      <c r="J146" s="12" t="s">
        <v>148</v>
      </c>
      <c r="K146" s="13">
        <v>11495062</v>
      </c>
      <c r="L146" s="23"/>
      <c r="M146" s="47">
        <f t="shared" si="7"/>
        <v>9.722222222222221E-2</v>
      </c>
      <c r="N146">
        <f t="shared" si="8"/>
        <v>16</v>
      </c>
    </row>
    <row r="147" spans="1:14" x14ac:dyDescent="0.25">
      <c r="A147" s="10"/>
      <c r="B147" s="10"/>
      <c r="C147" s="44">
        <v>0.70486111111111116</v>
      </c>
      <c r="D147" s="45">
        <v>0.76666666666666661</v>
      </c>
      <c r="E147" s="11">
        <v>84430505</v>
      </c>
      <c r="F147" s="19"/>
      <c r="G147" s="11" t="s">
        <v>164</v>
      </c>
      <c r="H147" s="12">
        <v>34520</v>
      </c>
      <c r="I147" s="13">
        <v>78620</v>
      </c>
      <c r="J147" s="12" t="s">
        <v>109</v>
      </c>
      <c r="K147" s="13">
        <v>11495067</v>
      </c>
      <c r="L147" s="23"/>
      <c r="M147" s="47">
        <f t="shared" si="7"/>
        <v>6.1805555555555447E-2</v>
      </c>
      <c r="N147">
        <f t="shared" si="8"/>
        <v>16</v>
      </c>
    </row>
    <row r="148" spans="1:14" x14ac:dyDescent="0.25">
      <c r="A148" s="10"/>
      <c r="B148" s="10"/>
      <c r="C148" s="44">
        <v>0.71111111111111114</v>
      </c>
      <c r="D148" s="46">
        <v>1.5388888888888888</v>
      </c>
      <c r="E148" s="11">
        <v>84437292</v>
      </c>
      <c r="F148" s="19"/>
      <c r="G148" s="11" t="s">
        <v>165</v>
      </c>
      <c r="H148" s="12">
        <v>33680</v>
      </c>
      <c r="I148" s="13">
        <v>79080</v>
      </c>
      <c r="J148" s="12" t="s">
        <v>25</v>
      </c>
      <c r="K148" s="13">
        <v>11495069</v>
      </c>
      <c r="L148" s="23"/>
      <c r="M148" s="47">
        <f t="shared" si="7"/>
        <v>0.82777777777777761</v>
      </c>
      <c r="N148">
        <f t="shared" si="8"/>
        <v>17</v>
      </c>
    </row>
    <row r="149" spans="1:14" x14ac:dyDescent="0.25">
      <c r="A149" s="10"/>
      <c r="B149" s="10"/>
      <c r="C149" s="44">
        <v>0.73125000000000007</v>
      </c>
      <c r="D149" s="45">
        <v>0.78055555555555556</v>
      </c>
      <c r="E149" s="11">
        <v>84430679</v>
      </c>
      <c r="F149" s="19"/>
      <c r="G149" s="11" t="s">
        <v>166</v>
      </c>
      <c r="H149" s="12">
        <v>32600</v>
      </c>
      <c r="I149" s="13">
        <v>75700</v>
      </c>
      <c r="J149" s="12" t="s">
        <v>159</v>
      </c>
      <c r="K149" s="13">
        <v>11495076</v>
      </c>
      <c r="L149" s="23"/>
      <c r="M149" s="47">
        <f t="shared" si="7"/>
        <v>4.9305555555555491E-2</v>
      </c>
      <c r="N149">
        <f t="shared" si="8"/>
        <v>17</v>
      </c>
    </row>
    <row r="150" spans="1:14" x14ac:dyDescent="0.25">
      <c r="A150" s="10"/>
      <c r="B150" s="10"/>
      <c r="C150" s="44">
        <v>0.74097222222222225</v>
      </c>
      <c r="D150" s="45">
        <v>0.81041666666666667</v>
      </c>
      <c r="E150" s="11">
        <v>84428649</v>
      </c>
      <c r="F150" s="19"/>
      <c r="G150" s="11" t="s">
        <v>167</v>
      </c>
      <c r="H150" s="12">
        <v>34980</v>
      </c>
      <c r="I150" s="13">
        <v>76440</v>
      </c>
      <c r="J150" s="12" t="s">
        <v>168</v>
      </c>
      <c r="K150" s="13">
        <v>11495079</v>
      </c>
      <c r="L150" s="23"/>
      <c r="M150" s="47">
        <f t="shared" si="7"/>
        <v>6.944444444444442E-2</v>
      </c>
      <c r="N150">
        <f t="shared" si="8"/>
        <v>17</v>
      </c>
    </row>
    <row r="151" spans="1:14" x14ac:dyDescent="0.25">
      <c r="A151" s="10"/>
      <c r="B151" s="10"/>
      <c r="C151" s="44">
        <v>0.75347222222222221</v>
      </c>
      <c r="D151" s="45">
        <v>0.8208333333333333</v>
      </c>
      <c r="E151" s="11">
        <v>84423413</v>
      </c>
      <c r="F151" s="19"/>
      <c r="G151" s="11">
        <v>3024171</v>
      </c>
      <c r="H151" s="12">
        <v>31220</v>
      </c>
      <c r="I151" s="13">
        <v>75140</v>
      </c>
      <c r="J151" s="12" t="s">
        <v>169</v>
      </c>
      <c r="K151" s="13">
        <v>11495113</v>
      </c>
      <c r="L151" s="23"/>
      <c r="M151" s="47">
        <f t="shared" si="7"/>
        <v>6.7361111111111094E-2</v>
      </c>
      <c r="N151">
        <f t="shared" si="8"/>
        <v>18</v>
      </c>
    </row>
    <row r="152" spans="1:14" x14ac:dyDescent="0.25">
      <c r="A152" s="10"/>
      <c r="B152" s="10"/>
      <c r="C152" s="44">
        <v>0.7715277777777777</v>
      </c>
      <c r="D152" s="45">
        <v>0.82291666666666663</v>
      </c>
      <c r="E152" s="11">
        <v>84423346</v>
      </c>
      <c r="F152" s="19"/>
      <c r="G152" s="11" t="s">
        <v>170</v>
      </c>
      <c r="H152" s="12">
        <v>33380</v>
      </c>
      <c r="I152" s="13">
        <v>76980</v>
      </c>
      <c r="J152" s="12" t="s">
        <v>89</v>
      </c>
      <c r="K152" s="13">
        <v>11495119</v>
      </c>
      <c r="L152" s="23"/>
      <c r="M152" s="47">
        <f t="shared" si="7"/>
        <v>5.1388888888888928E-2</v>
      </c>
      <c r="N152">
        <f t="shared" si="8"/>
        <v>18</v>
      </c>
    </row>
    <row r="153" spans="1:14" x14ac:dyDescent="0.25">
      <c r="A153" s="10"/>
      <c r="B153" s="10"/>
      <c r="C153" s="44">
        <v>0.83194444444444438</v>
      </c>
      <c r="D153" s="45">
        <v>0.87222222222222223</v>
      </c>
      <c r="E153" s="11">
        <v>84433068</v>
      </c>
      <c r="F153" s="19"/>
      <c r="G153" s="11" t="s">
        <v>171</v>
      </c>
      <c r="H153" s="12">
        <v>32300</v>
      </c>
      <c r="I153" s="13">
        <v>78700</v>
      </c>
      <c r="J153" s="12" t="s">
        <v>159</v>
      </c>
      <c r="K153" s="13">
        <v>11495143</v>
      </c>
      <c r="L153" s="23"/>
      <c r="M153" s="47">
        <f t="shared" si="7"/>
        <v>4.0277777777777857E-2</v>
      </c>
      <c r="N153">
        <f t="shared" si="8"/>
        <v>19</v>
      </c>
    </row>
    <row r="154" spans="1:14" x14ac:dyDescent="0.25">
      <c r="A154" s="10"/>
      <c r="B154" s="10"/>
      <c r="C154" s="44">
        <v>0.86319444444444438</v>
      </c>
      <c r="D154" s="46">
        <v>1.3381944444444445</v>
      </c>
      <c r="E154" s="11">
        <v>84436881</v>
      </c>
      <c r="F154" s="19"/>
      <c r="G154" s="11">
        <v>2649964</v>
      </c>
      <c r="H154" s="12">
        <v>33500</v>
      </c>
      <c r="I154" s="13">
        <v>75740</v>
      </c>
      <c r="J154" s="12" t="s">
        <v>22</v>
      </c>
      <c r="K154" s="13">
        <v>11495151</v>
      </c>
      <c r="L154" s="23"/>
      <c r="M154" s="47">
        <f t="shared" si="7"/>
        <v>0.47500000000000009</v>
      </c>
      <c r="N154">
        <f t="shared" si="8"/>
        <v>20</v>
      </c>
    </row>
    <row r="155" spans="1:14" ht="15.75" thickBot="1" x14ac:dyDescent="0.3">
      <c r="A155" s="10"/>
      <c r="B155" s="10"/>
      <c r="C155" s="44">
        <v>0.90347222222222223</v>
      </c>
      <c r="D155" s="46">
        <v>1.4694444444444443</v>
      </c>
      <c r="E155" s="11">
        <v>84436888</v>
      </c>
      <c r="F155" s="19"/>
      <c r="G155" s="11">
        <v>2433217</v>
      </c>
      <c r="H155" s="12">
        <v>33500</v>
      </c>
      <c r="I155" s="13">
        <v>77060</v>
      </c>
      <c r="J155" s="12" t="s">
        <v>23</v>
      </c>
      <c r="K155" s="13">
        <v>11495204</v>
      </c>
      <c r="L155" s="23"/>
      <c r="M155" s="47">
        <f t="shared" si="7"/>
        <v>0.5659722222222221</v>
      </c>
      <c r="N155">
        <f t="shared" si="8"/>
        <v>21</v>
      </c>
    </row>
    <row r="156" spans="1:14" ht="15.75" thickBot="1" x14ac:dyDescent="0.3">
      <c r="A156" s="1" t="s">
        <v>0</v>
      </c>
      <c r="B156" s="2" t="s">
        <v>1</v>
      </c>
      <c r="C156" s="3" t="s">
        <v>2</v>
      </c>
      <c r="D156" s="4" t="s">
        <v>3</v>
      </c>
      <c r="E156" s="5" t="s">
        <v>4</v>
      </c>
      <c r="F156" s="5" t="s">
        <v>5</v>
      </c>
      <c r="G156" s="5" t="s">
        <v>6</v>
      </c>
      <c r="H156" s="6" t="s">
        <v>7</v>
      </c>
      <c r="I156" s="4" t="s">
        <v>8</v>
      </c>
      <c r="J156" s="6" t="s">
        <v>9</v>
      </c>
      <c r="K156" s="7" t="s">
        <v>10</v>
      </c>
      <c r="L156" s="8" t="s">
        <v>11</v>
      </c>
      <c r="M156" s="47"/>
    </row>
    <row r="157" spans="1:14" x14ac:dyDescent="0.25">
      <c r="A157" s="9" t="s">
        <v>172</v>
      </c>
      <c r="B157" s="10" t="s">
        <v>13</v>
      </c>
      <c r="C157" s="52">
        <v>0.23263888888888887</v>
      </c>
      <c r="D157" s="45">
        <v>0.26180555555555557</v>
      </c>
      <c r="E157" s="11">
        <v>84436790</v>
      </c>
      <c r="F157" s="19"/>
      <c r="G157" s="11">
        <v>2648712</v>
      </c>
      <c r="H157" s="12">
        <v>31960</v>
      </c>
      <c r="I157" s="13">
        <v>73060</v>
      </c>
      <c r="J157" s="12" t="s">
        <v>173</v>
      </c>
      <c r="K157" s="13">
        <v>11496971</v>
      </c>
      <c r="L157" s="23"/>
      <c r="M157" s="47">
        <f t="shared" si="7"/>
        <v>2.9166666666666702E-2</v>
      </c>
      <c r="N157">
        <f t="shared" si="8"/>
        <v>5</v>
      </c>
    </row>
    <row r="158" spans="1:14" x14ac:dyDescent="0.25">
      <c r="A158" s="10"/>
      <c r="B158" s="10"/>
      <c r="C158" s="44">
        <v>0.24236111111111111</v>
      </c>
      <c r="D158" s="45">
        <v>0.32013888888888892</v>
      </c>
      <c r="E158" s="11">
        <v>84431021</v>
      </c>
      <c r="F158" s="19"/>
      <c r="G158" s="11" t="s">
        <v>174</v>
      </c>
      <c r="H158" s="12">
        <v>33660</v>
      </c>
      <c r="I158" s="13">
        <v>78520</v>
      </c>
      <c r="J158" s="12" t="s">
        <v>175</v>
      </c>
      <c r="K158" s="13">
        <v>11497027</v>
      </c>
      <c r="L158" s="23"/>
      <c r="M158" s="47">
        <f t="shared" si="7"/>
        <v>7.7777777777777807E-2</v>
      </c>
      <c r="N158">
        <f t="shared" si="8"/>
        <v>5</v>
      </c>
    </row>
    <row r="159" spans="1:14" x14ac:dyDescent="0.25">
      <c r="A159" s="10"/>
      <c r="B159" s="10"/>
      <c r="C159" s="44">
        <v>0.31111111111111112</v>
      </c>
      <c r="D159" s="45">
        <v>0.35972222222222222</v>
      </c>
      <c r="E159" s="11">
        <v>84403492</v>
      </c>
      <c r="F159" s="19"/>
      <c r="G159" s="11" t="s">
        <v>176</v>
      </c>
      <c r="H159" s="12">
        <v>30960</v>
      </c>
      <c r="I159" s="13">
        <v>78420</v>
      </c>
      <c r="J159" s="12" t="s">
        <v>177</v>
      </c>
      <c r="K159" s="13">
        <v>11497502</v>
      </c>
      <c r="L159" s="23"/>
      <c r="M159" s="47">
        <f t="shared" si="7"/>
        <v>4.8611111111111105E-2</v>
      </c>
      <c r="N159">
        <f t="shared" si="8"/>
        <v>7</v>
      </c>
    </row>
    <row r="160" spans="1:14" x14ac:dyDescent="0.25">
      <c r="A160" s="10"/>
      <c r="B160" s="10"/>
      <c r="C160" s="44">
        <v>0.33194444444444443</v>
      </c>
      <c r="D160" s="45">
        <v>0.36249999999999999</v>
      </c>
      <c r="E160" s="11">
        <v>84436883</v>
      </c>
      <c r="F160" s="19"/>
      <c r="G160" s="11" t="s">
        <v>70</v>
      </c>
      <c r="H160" s="12">
        <v>27620</v>
      </c>
      <c r="I160" s="13">
        <v>73700</v>
      </c>
      <c r="J160" s="12" t="s">
        <v>25</v>
      </c>
      <c r="K160" s="13">
        <v>11497636</v>
      </c>
      <c r="L160" s="23"/>
      <c r="M160" s="47">
        <f t="shared" si="7"/>
        <v>3.0555555555555558E-2</v>
      </c>
      <c r="N160">
        <f t="shared" si="8"/>
        <v>7</v>
      </c>
    </row>
    <row r="161" spans="1:14" x14ac:dyDescent="0.25">
      <c r="A161" s="10"/>
      <c r="B161" s="10"/>
      <c r="C161" s="44">
        <v>0.3347222222222222</v>
      </c>
      <c r="D161" s="45">
        <v>0.375</v>
      </c>
      <c r="E161" s="11">
        <v>84436889</v>
      </c>
      <c r="F161" s="19"/>
      <c r="G161" s="11">
        <v>2595774</v>
      </c>
      <c r="H161" s="12">
        <v>31560</v>
      </c>
      <c r="I161" s="13">
        <v>76620</v>
      </c>
      <c r="J161" s="12" t="s">
        <v>117</v>
      </c>
      <c r="K161" s="13">
        <v>11497663</v>
      </c>
      <c r="L161" s="23"/>
      <c r="M161" s="47">
        <f t="shared" si="7"/>
        <v>4.0277777777777801E-2</v>
      </c>
      <c r="N161">
        <f t="shared" si="8"/>
        <v>8</v>
      </c>
    </row>
    <row r="162" spans="1:14" x14ac:dyDescent="0.25">
      <c r="A162" s="10"/>
      <c r="B162" s="10"/>
      <c r="C162" s="44">
        <v>0.33819444444444446</v>
      </c>
      <c r="D162" s="45">
        <v>0.39861111111111108</v>
      </c>
      <c r="E162" s="11">
        <v>8442871</v>
      </c>
      <c r="F162" s="19"/>
      <c r="G162" s="11" t="s">
        <v>178</v>
      </c>
      <c r="H162" s="12">
        <v>33480</v>
      </c>
      <c r="I162" s="13">
        <v>78120</v>
      </c>
      <c r="J162" s="12" t="s">
        <v>179</v>
      </c>
      <c r="K162" s="13">
        <v>11497677</v>
      </c>
      <c r="L162" s="23"/>
      <c r="M162" s="47">
        <f t="shared" si="7"/>
        <v>6.0416666666666619E-2</v>
      </c>
      <c r="N162">
        <f t="shared" si="8"/>
        <v>8</v>
      </c>
    </row>
    <row r="163" spans="1:14" x14ac:dyDescent="0.25">
      <c r="A163" s="10"/>
      <c r="B163" s="10"/>
      <c r="C163" s="44">
        <v>0.34375</v>
      </c>
      <c r="D163" s="45">
        <v>0.36736111111111108</v>
      </c>
      <c r="E163" s="11" t="s">
        <v>118</v>
      </c>
      <c r="F163" s="19"/>
      <c r="G163" s="24" t="s">
        <v>180</v>
      </c>
      <c r="H163" s="12">
        <v>84880</v>
      </c>
      <c r="I163" s="13">
        <v>32920</v>
      </c>
      <c r="J163" s="12" t="s">
        <v>120</v>
      </c>
      <c r="K163" s="13">
        <v>11497736</v>
      </c>
      <c r="L163" s="23"/>
      <c r="M163" s="47">
        <f t="shared" si="7"/>
        <v>2.3611111111111083E-2</v>
      </c>
      <c r="N163">
        <f t="shared" si="8"/>
        <v>8</v>
      </c>
    </row>
    <row r="164" spans="1:14" x14ac:dyDescent="0.25">
      <c r="A164" s="10"/>
      <c r="B164" s="10"/>
      <c r="C164" s="44">
        <v>0.34652777777777777</v>
      </c>
      <c r="D164" s="45">
        <v>0.38194444444444442</v>
      </c>
      <c r="E164" s="11">
        <v>84436887</v>
      </c>
      <c r="F164" s="19"/>
      <c r="G164" s="11" t="s">
        <v>181</v>
      </c>
      <c r="H164" s="12">
        <v>32980</v>
      </c>
      <c r="I164" s="13">
        <v>77740</v>
      </c>
      <c r="J164" s="12" t="s">
        <v>39</v>
      </c>
      <c r="K164" s="13">
        <v>11497762</v>
      </c>
      <c r="L164" s="23"/>
      <c r="M164" s="47">
        <f t="shared" si="7"/>
        <v>3.5416666666666652E-2</v>
      </c>
      <c r="N164">
        <f t="shared" si="8"/>
        <v>8</v>
      </c>
    </row>
    <row r="165" spans="1:14" x14ac:dyDescent="0.25">
      <c r="A165" s="10"/>
      <c r="B165" s="10"/>
      <c r="C165" s="44">
        <v>0.35902777777777778</v>
      </c>
      <c r="D165" s="45">
        <v>0.56944444444444442</v>
      </c>
      <c r="E165" s="11">
        <v>84433948</v>
      </c>
      <c r="F165" s="19"/>
      <c r="G165" s="11" t="s">
        <v>26</v>
      </c>
      <c r="H165" s="12">
        <v>27280</v>
      </c>
      <c r="I165" s="13">
        <v>73280</v>
      </c>
      <c r="J165" s="12" t="s">
        <v>25</v>
      </c>
      <c r="K165" s="13">
        <v>11497851</v>
      </c>
      <c r="L165" s="23"/>
      <c r="M165" s="47">
        <f t="shared" si="7"/>
        <v>0.21041666666666664</v>
      </c>
      <c r="N165">
        <f t="shared" si="8"/>
        <v>8</v>
      </c>
    </row>
    <row r="166" spans="1:14" x14ac:dyDescent="0.25">
      <c r="A166" s="10"/>
      <c r="B166" s="10"/>
      <c r="C166" s="44">
        <v>0.36805555555555558</v>
      </c>
      <c r="D166" s="45">
        <v>0.40277777777777773</v>
      </c>
      <c r="E166" s="11">
        <v>84430676</v>
      </c>
      <c r="F166" s="19"/>
      <c r="G166" s="11">
        <v>3130217</v>
      </c>
      <c r="H166" s="12">
        <v>34220</v>
      </c>
      <c r="I166" s="13">
        <v>77708</v>
      </c>
      <c r="J166" s="12" t="s">
        <v>182</v>
      </c>
      <c r="K166" s="13">
        <v>11497917</v>
      </c>
      <c r="L166" s="23"/>
      <c r="M166" s="47">
        <f t="shared" si="7"/>
        <v>3.4722222222222154E-2</v>
      </c>
      <c r="N166">
        <f t="shared" si="8"/>
        <v>8</v>
      </c>
    </row>
    <row r="167" spans="1:14" x14ac:dyDescent="0.25">
      <c r="A167" s="10"/>
      <c r="B167" s="10"/>
      <c r="C167" s="44">
        <v>0.38958333333333334</v>
      </c>
      <c r="D167" s="45">
        <v>0.44444444444444442</v>
      </c>
      <c r="E167" s="11">
        <v>84428621</v>
      </c>
      <c r="F167" s="19"/>
      <c r="G167" s="11">
        <v>5015692</v>
      </c>
      <c r="H167" s="12">
        <v>30960</v>
      </c>
      <c r="I167" s="13">
        <v>76160</v>
      </c>
      <c r="J167" s="12" t="s">
        <v>16</v>
      </c>
      <c r="K167" s="13">
        <v>11497836</v>
      </c>
      <c r="L167" s="23"/>
      <c r="M167" s="47">
        <f t="shared" si="7"/>
        <v>5.4861111111111083E-2</v>
      </c>
      <c r="N167">
        <f t="shared" si="8"/>
        <v>9</v>
      </c>
    </row>
    <row r="168" spans="1:14" x14ac:dyDescent="0.25">
      <c r="A168" s="10"/>
      <c r="B168" s="10"/>
      <c r="C168" s="44">
        <v>0.38194444444444442</v>
      </c>
      <c r="D168" s="45">
        <v>0.4236111111111111</v>
      </c>
      <c r="E168" s="11">
        <v>84437293</v>
      </c>
      <c r="F168" s="19"/>
      <c r="G168" s="11" t="s">
        <v>183</v>
      </c>
      <c r="H168" s="12">
        <v>33280</v>
      </c>
      <c r="I168" s="13">
        <v>78040</v>
      </c>
      <c r="J168" s="12" t="s">
        <v>31</v>
      </c>
      <c r="K168" s="13">
        <v>11497993</v>
      </c>
      <c r="L168" s="23"/>
      <c r="M168" s="47">
        <f t="shared" si="7"/>
        <v>4.1666666666666685E-2</v>
      </c>
      <c r="N168">
        <f t="shared" si="8"/>
        <v>9</v>
      </c>
    </row>
    <row r="169" spans="1:14" x14ac:dyDescent="0.25">
      <c r="A169" s="10"/>
      <c r="B169" s="10"/>
      <c r="C169" s="44">
        <v>0.39166666666666666</v>
      </c>
      <c r="D169" s="45">
        <v>0.54166666666666663</v>
      </c>
      <c r="E169" s="11">
        <v>84430919</v>
      </c>
      <c r="F169" s="19"/>
      <c r="G169" s="11" t="s">
        <v>42</v>
      </c>
      <c r="H169" s="12">
        <v>33200</v>
      </c>
      <c r="I169" s="13">
        <v>72900</v>
      </c>
      <c r="J169" s="12" t="s">
        <v>25</v>
      </c>
      <c r="K169" s="13">
        <v>11498064</v>
      </c>
      <c r="L169" s="23"/>
      <c r="M169" s="47">
        <f t="shared" si="7"/>
        <v>0.14999999999999997</v>
      </c>
      <c r="N169">
        <f t="shared" si="8"/>
        <v>9</v>
      </c>
    </row>
    <row r="170" spans="1:14" x14ac:dyDescent="0.25">
      <c r="A170" s="10"/>
      <c r="B170" s="10"/>
      <c r="C170" s="44">
        <v>0.39305555555555555</v>
      </c>
      <c r="D170" s="45">
        <v>0.42986111111111108</v>
      </c>
      <c r="E170" s="11">
        <v>84433371</v>
      </c>
      <c r="F170" s="19"/>
      <c r="G170" s="11" t="s">
        <v>184</v>
      </c>
      <c r="H170" s="12">
        <v>33200</v>
      </c>
      <c r="I170" s="13">
        <v>78120</v>
      </c>
      <c r="J170" s="12" t="s">
        <v>185</v>
      </c>
      <c r="K170" s="13">
        <v>11498071</v>
      </c>
      <c r="L170" s="23"/>
      <c r="M170" s="47">
        <f t="shared" si="7"/>
        <v>3.6805555555555536E-2</v>
      </c>
      <c r="N170">
        <f t="shared" si="8"/>
        <v>9</v>
      </c>
    </row>
    <row r="171" spans="1:14" x14ac:dyDescent="0.25">
      <c r="A171" s="10"/>
      <c r="B171" s="10"/>
      <c r="C171" s="44">
        <v>0.3979166666666667</v>
      </c>
      <c r="D171" s="45">
        <v>0.4381944444444445</v>
      </c>
      <c r="E171" s="11">
        <v>84436891</v>
      </c>
      <c r="F171" s="19"/>
      <c r="G171" s="11" t="s">
        <v>34</v>
      </c>
      <c r="H171" s="12">
        <v>27820</v>
      </c>
      <c r="I171" s="13">
        <v>74360</v>
      </c>
      <c r="J171" s="12" t="s">
        <v>25</v>
      </c>
      <c r="K171" s="13">
        <v>11498110</v>
      </c>
      <c r="L171" s="23"/>
      <c r="M171" s="47">
        <f t="shared" si="7"/>
        <v>4.0277777777777801E-2</v>
      </c>
      <c r="N171">
        <f t="shared" si="8"/>
        <v>9</v>
      </c>
    </row>
    <row r="172" spans="1:14" x14ac:dyDescent="0.25">
      <c r="A172" s="10"/>
      <c r="B172" s="10"/>
      <c r="C172" s="44">
        <v>0.40416666666666662</v>
      </c>
      <c r="D172" s="45">
        <v>0.44722222222222219</v>
      </c>
      <c r="E172" s="11">
        <v>84433981</v>
      </c>
      <c r="F172" s="19"/>
      <c r="G172" s="11" t="s">
        <v>186</v>
      </c>
      <c r="H172" s="12">
        <v>28100</v>
      </c>
      <c r="I172" s="13">
        <v>70720</v>
      </c>
      <c r="J172" s="12" t="s">
        <v>187</v>
      </c>
      <c r="K172" s="13">
        <v>11498144</v>
      </c>
      <c r="L172" s="23"/>
      <c r="M172" s="47">
        <f t="shared" si="7"/>
        <v>4.3055555555555569E-2</v>
      </c>
      <c r="N172">
        <f t="shared" si="8"/>
        <v>9</v>
      </c>
    </row>
    <row r="173" spans="1:14" x14ac:dyDescent="0.25">
      <c r="A173" s="10"/>
      <c r="B173" s="10"/>
      <c r="C173" s="44">
        <v>0.4152777777777778</v>
      </c>
      <c r="D173" s="45">
        <v>0.45</v>
      </c>
      <c r="E173" s="11">
        <v>84433949</v>
      </c>
      <c r="F173" s="19"/>
      <c r="G173" s="11" t="s">
        <v>35</v>
      </c>
      <c r="H173" s="12">
        <v>27780</v>
      </c>
      <c r="I173" s="13">
        <v>75380</v>
      </c>
      <c r="J173" s="12" t="s">
        <v>25</v>
      </c>
      <c r="K173" s="13">
        <v>11498217</v>
      </c>
      <c r="L173" s="23"/>
      <c r="M173" s="47">
        <f t="shared" si="7"/>
        <v>3.472222222222221E-2</v>
      </c>
      <c r="N173">
        <f t="shared" si="8"/>
        <v>9</v>
      </c>
    </row>
    <row r="174" spans="1:14" x14ac:dyDescent="0.25">
      <c r="A174" s="10"/>
      <c r="B174" s="10"/>
      <c r="C174" s="44">
        <v>0.42638888888888887</v>
      </c>
      <c r="D174" s="45">
        <v>0.58194444444444449</v>
      </c>
      <c r="E174" s="11">
        <v>84403488</v>
      </c>
      <c r="F174" s="19"/>
      <c r="G174" s="31" t="s">
        <v>188</v>
      </c>
      <c r="H174" s="12">
        <v>31000</v>
      </c>
      <c r="I174" s="13">
        <v>78300</v>
      </c>
      <c r="J174" s="12" t="s">
        <v>147</v>
      </c>
      <c r="K174" s="13">
        <v>11498271</v>
      </c>
      <c r="L174" s="23"/>
      <c r="M174" s="47">
        <f t="shared" si="7"/>
        <v>0.15555555555555561</v>
      </c>
      <c r="N174">
        <f t="shared" si="8"/>
        <v>10</v>
      </c>
    </row>
    <row r="175" spans="1:14" x14ac:dyDescent="0.25">
      <c r="A175" s="10"/>
      <c r="B175" s="10"/>
      <c r="C175" s="44">
        <v>0.44027777777777777</v>
      </c>
      <c r="D175" s="45">
        <v>0.47013888888888888</v>
      </c>
      <c r="E175" s="11">
        <v>84437266</v>
      </c>
      <c r="F175" s="19"/>
      <c r="G175" s="11">
        <v>3312419</v>
      </c>
      <c r="H175" s="12">
        <v>33560</v>
      </c>
      <c r="I175" s="13">
        <v>78840</v>
      </c>
      <c r="J175" s="12" t="s">
        <v>85</v>
      </c>
      <c r="K175" s="13">
        <v>11498343</v>
      </c>
      <c r="L175" s="23"/>
      <c r="M175" s="47">
        <f t="shared" si="7"/>
        <v>2.9861111111111116E-2</v>
      </c>
      <c r="N175">
        <f t="shared" si="8"/>
        <v>10</v>
      </c>
    </row>
    <row r="176" spans="1:14" x14ac:dyDescent="0.25">
      <c r="A176" s="10"/>
      <c r="B176" s="10"/>
      <c r="C176" s="44">
        <v>0.4465277777777778</v>
      </c>
      <c r="D176" s="45">
        <v>0.49652777777777773</v>
      </c>
      <c r="E176" s="11">
        <v>84430917</v>
      </c>
      <c r="F176" s="19"/>
      <c r="G176" s="11" t="s">
        <v>189</v>
      </c>
      <c r="H176" s="12">
        <v>31720</v>
      </c>
      <c r="I176" s="13">
        <v>77680</v>
      </c>
      <c r="J176" s="12" t="s">
        <v>190</v>
      </c>
      <c r="K176" s="13">
        <v>11498382</v>
      </c>
      <c r="L176" s="23"/>
      <c r="M176" s="47">
        <f t="shared" si="7"/>
        <v>4.9999999999999933E-2</v>
      </c>
      <c r="N176">
        <f t="shared" si="8"/>
        <v>10</v>
      </c>
    </row>
    <row r="177" spans="1:14" x14ac:dyDescent="0.25">
      <c r="A177" s="10"/>
      <c r="B177" s="10"/>
      <c r="C177" s="44">
        <v>0.45416666666666666</v>
      </c>
      <c r="D177" s="45">
        <v>0.5180555555555556</v>
      </c>
      <c r="E177" s="11">
        <v>84433071</v>
      </c>
      <c r="F177" s="19"/>
      <c r="G177" s="11">
        <v>143805</v>
      </c>
      <c r="H177" s="12">
        <v>31820</v>
      </c>
      <c r="I177" s="13">
        <v>76400</v>
      </c>
      <c r="J177" s="12" t="s">
        <v>191</v>
      </c>
      <c r="K177" s="13">
        <v>11498398</v>
      </c>
      <c r="L177" s="23"/>
      <c r="M177" s="47">
        <f t="shared" si="7"/>
        <v>6.3888888888888939E-2</v>
      </c>
      <c r="N177">
        <f t="shared" si="8"/>
        <v>10</v>
      </c>
    </row>
    <row r="178" spans="1:14" x14ac:dyDescent="0.25">
      <c r="A178" s="10"/>
      <c r="B178" s="10"/>
      <c r="C178" s="44">
        <v>0.45694444444444443</v>
      </c>
      <c r="D178" s="45">
        <v>0.49861111111111112</v>
      </c>
      <c r="E178" s="11">
        <v>84433947</v>
      </c>
      <c r="F178" s="19"/>
      <c r="G178" s="11">
        <v>774672</v>
      </c>
      <c r="H178" s="12">
        <v>30980</v>
      </c>
      <c r="I178" s="13">
        <v>75640</v>
      </c>
      <c r="J178" s="12" t="s">
        <v>192</v>
      </c>
      <c r="K178" s="13">
        <v>11498434</v>
      </c>
      <c r="L178" s="23"/>
      <c r="M178" s="47">
        <f t="shared" si="7"/>
        <v>4.1666666666666685E-2</v>
      </c>
      <c r="N178">
        <f t="shared" si="8"/>
        <v>10</v>
      </c>
    </row>
    <row r="179" spans="1:14" x14ac:dyDescent="0.25">
      <c r="A179" s="10"/>
      <c r="B179" s="10"/>
      <c r="C179" s="44">
        <v>0.46388888888888885</v>
      </c>
      <c r="D179" s="45">
        <v>0.52083333333333337</v>
      </c>
      <c r="E179" s="11">
        <v>84433973</v>
      </c>
      <c r="F179" s="19"/>
      <c r="G179" s="11" t="s">
        <v>193</v>
      </c>
      <c r="H179" s="12">
        <v>34020</v>
      </c>
      <c r="I179" s="13">
        <v>77540</v>
      </c>
      <c r="J179" s="12" t="s">
        <v>194</v>
      </c>
      <c r="K179" s="13">
        <v>11498436</v>
      </c>
      <c r="L179" s="23"/>
      <c r="M179" s="47">
        <f t="shared" si="7"/>
        <v>5.694444444444452E-2</v>
      </c>
      <c r="N179">
        <f t="shared" si="8"/>
        <v>11</v>
      </c>
    </row>
    <row r="180" spans="1:14" x14ac:dyDescent="0.25">
      <c r="A180" s="32"/>
      <c r="B180" s="32"/>
      <c r="C180" s="33"/>
      <c r="D180" s="34"/>
      <c r="E180" s="33"/>
      <c r="F180" s="35"/>
      <c r="G180" s="33" t="s">
        <v>195</v>
      </c>
      <c r="H180" s="34"/>
      <c r="I180" s="36"/>
      <c r="J180" s="34" t="s">
        <v>196</v>
      </c>
      <c r="K180" s="36"/>
      <c r="L180" s="37"/>
      <c r="M180" s="47"/>
    </row>
    <row r="181" spans="1:14" x14ac:dyDescent="0.25">
      <c r="A181" s="10"/>
      <c r="B181" s="10"/>
      <c r="C181" s="44">
        <v>0.47569444444444442</v>
      </c>
      <c r="D181" s="45">
        <v>0.5131944444444444</v>
      </c>
      <c r="E181" s="11">
        <v>84433972</v>
      </c>
      <c r="F181" s="19"/>
      <c r="G181" s="11" t="s">
        <v>197</v>
      </c>
      <c r="H181" s="12">
        <v>30240</v>
      </c>
      <c r="I181" s="13">
        <v>74340</v>
      </c>
      <c r="J181" s="12" t="s">
        <v>198</v>
      </c>
      <c r="K181" s="13">
        <v>11498488</v>
      </c>
      <c r="L181" s="23"/>
      <c r="M181" s="47">
        <f t="shared" si="7"/>
        <v>3.7499999999999978E-2</v>
      </c>
      <c r="N181">
        <f t="shared" si="8"/>
        <v>11</v>
      </c>
    </row>
    <row r="182" spans="1:14" x14ac:dyDescent="0.25">
      <c r="A182" s="10"/>
      <c r="B182" s="10"/>
      <c r="C182" s="44">
        <v>0.48888888888888887</v>
      </c>
      <c r="D182" s="45">
        <v>0.62708333333333333</v>
      </c>
      <c r="E182" s="11">
        <v>84433950</v>
      </c>
      <c r="F182" s="19"/>
      <c r="G182" s="11" t="s">
        <v>24</v>
      </c>
      <c r="H182" s="12">
        <v>27620</v>
      </c>
      <c r="I182" s="13">
        <v>79400</v>
      </c>
      <c r="J182" s="12" t="s">
        <v>25</v>
      </c>
      <c r="K182" s="13">
        <v>11498526</v>
      </c>
      <c r="L182" s="23"/>
      <c r="M182" s="47">
        <f t="shared" si="7"/>
        <v>0.13819444444444445</v>
      </c>
      <c r="N182">
        <f t="shared" si="8"/>
        <v>11</v>
      </c>
    </row>
    <row r="183" spans="1:14" x14ac:dyDescent="0.25">
      <c r="A183" s="10"/>
      <c r="B183" s="10"/>
      <c r="C183" s="44">
        <v>0.49236111111111108</v>
      </c>
      <c r="D183" s="45">
        <v>0.52986111111111112</v>
      </c>
      <c r="E183" s="11">
        <v>84430918</v>
      </c>
      <c r="F183" s="19"/>
      <c r="G183" s="11" t="s">
        <v>199</v>
      </c>
      <c r="H183" s="12">
        <v>32440</v>
      </c>
      <c r="I183" s="13">
        <v>78340</v>
      </c>
      <c r="J183" s="12" t="s">
        <v>39</v>
      </c>
      <c r="K183" s="13">
        <v>11498531</v>
      </c>
      <c r="L183" s="23"/>
      <c r="M183" s="47">
        <f t="shared" si="7"/>
        <v>3.7500000000000033E-2</v>
      </c>
      <c r="N183">
        <f t="shared" si="8"/>
        <v>11</v>
      </c>
    </row>
    <row r="184" spans="1:14" x14ac:dyDescent="0.25">
      <c r="A184" s="10"/>
      <c r="B184" s="10"/>
      <c r="C184" s="44">
        <v>4.2361111111111106E-2</v>
      </c>
      <c r="D184" s="45">
        <v>0.57500000000000007</v>
      </c>
      <c r="E184" s="11">
        <v>84439297</v>
      </c>
      <c r="F184" s="19"/>
      <c r="G184" s="11" t="s">
        <v>81</v>
      </c>
      <c r="H184" s="12">
        <v>30100</v>
      </c>
      <c r="I184" s="13">
        <v>77850</v>
      </c>
      <c r="J184" s="12" t="s">
        <v>25</v>
      </c>
      <c r="K184" s="13">
        <v>11498568</v>
      </c>
      <c r="L184" s="23"/>
      <c r="M184" s="47">
        <f t="shared" si="7"/>
        <v>0.53263888888888899</v>
      </c>
      <c r="N184">
        <f t="shared" si="8"/>
        <v>1</v>
      </c>
    </row>
    <row r="185" spans="1:14" x14ac:dyDescent="0.25">
      <c r="A185" s="10"/>
      <c r="B185" s="10"/>
      <c r="C185" s="44">
        <v>0.50347222222222221</v>
      </c>
      <c r="D185" s="45">
        <v>0.5541666666666667</v>
      </c>
      <c r="E185" s="11">
        <v>84430675</v>
      </c>
      <c r="F185" s="19"/>
      <c r="G185" s="11" t="s">
        <v>195</v>
      </c>
      <c r="H185" s="12">
        <v>32220</v>
      </c>
      <c r="I185" s="13">
        <v>76040</v>
      </c>
      <c r="J185" s="12" t="s">
        <v>200</v>
      </c>
      <c r="K185" s="13">
        <v>11498571</v>
      </c>
      <c r="L185" s="23"/>
      <c r="M185" s="47">
        <f t="shared" si="7"/>
        <v>5.0694444444444486E-2</v>
      </c>
      <c r="N185">
        <f t="shared" si="8"/>
        <v>12</v>
      </c>
    </row>
    <row r="186" spans="1:14" x14ac:dyDescent="0.25">
      <c r="A186" s="10"/>
      <c r="B186" s="10"/>
      <c r="C186" s="44">
        <v>0.52013888888888882</v>
      </c>
      <c r="D186" s="45">
        <v>0.57847222222222217</v>
      </c>
      <c r="E186" s="11">
        <v>84433070</v>
      </c>
      <c r="F186" s="19"/>
      <c r="G186" s="11">
        <v>836585</v>
      </c>
      <c r="H186" s="12">
        <v>33240</v>
      </c>
      <c r="I186" s="13">
        <v>77300</v>
      </c>
      <c r="J186" s="12" t="s">
        <v>201</v>
      </c>
      <c r="K186" s="13">
        <v>11498650</v>
      </c>
      <c r="L186" s="23"/>
      <c r="M186" s="47">
        <f t="shared" si="7"/>
        <v>5.8333333333333348E-2</v>
      </c>
      <c r="N186">
        <f t="shared" si="8"/>
        <v>12</v>
      </c>
    </row>
    <row r="187" spans="1:14" x14ac:dyDescent="0.25">
      <c r="A187" s="10"/>
      <c r="B187" s="10"/>
      <c r="C187" s="44">
        <v>0.52777777777777779</v>
      </c>
      <c r="D187" s="45">
        <v>0.57847222222222217</v>
      </c>
      <c r="E187" s="11">
        <v>84430881</v>
      </c>
      <c r="F187" s="19"/>
      <c r="G187" s="11" t="s">
        <v>202</v>
      </c>
      <c r="H187" s="12">
        <v>34300</v>
      </c>
      <c r="I187" s="13">
        <v>77300</v>
      </c>
      <c r="J187" s="12" t="s">
        <v>203</v>
      </c>
      <c r="K187" s="13">
        <v>11498670</v>
      </c>
      <c r="L187" s="23"/>
      <c r="M187" s="47">
        <f t="shared" si="7"/>
        <v>5.0694444444444375E-2</v>
      </c>
      <c r="N187">
        <f t="shared" si="8"/>
        <v>12</v>
      </c>
    </row>
    <row r="188" spans="1:14" x14ac:dyDescent="0.25">
      <c r="A188" s="10"/>
      <c r="B188" s="10"/>
      <c r="C188" s="44">
        <v>0.53402777777777777</v>
      </c>
      <c r="D188" s="45">
        <v>0.59722222222222221</v>
      </c>
      <c r="E188" s="11">
        <v>84431015</v>
      </c>
      <c r="F188" s="19"/>
      <c r="G188" s="11" t="s">
        <v>204</v>
      </c>
      <c r="H188" s="12">
        <v>35100</v>
      </c>
      <c r="I188" s="13">
        <v>78840</v>
      </c>
      <c r="J188" s="12" t="s">
        <v>203</v>
      </c>
      <c r="K188" s="13">
        <v>11498693</v>
      </c>
      <c r="L188" s="23"/>
      <c r="M188" s="47">
        <f t="shared" si="7"/>
        <v>6.3194444444444442E-2</v>
      </c>
      <c r="N188">
        <f t="shared" si="8"/>
        <v>12</v>
      </c>
    </row>
    <row r="189" spans="1:14" x14ac:dyDescent="0.25">
      <c r="A189" s="10"/>
      <c r="B189" s="10"/>
      <c r="C189" s="44">
        <v>0.53749999999999998</v>
      </c>
      <c r="D189" s="46">
        <v>1.2583333333333333</v>
      </c>
      <c r="E189" s="11">
        <v>84439300</v>
      </c>
      <c r="F189" s="19"/>
      <c r="G189" s="11" t="s">
        <v>102</v>
      </c>
      <c r="H189" s="12">
        <v>29460</v>
      </c>
      <c r="I189" s="13">
        <v>77460</v>
      </c>
      <c r="J189" s="12" t="s">
        <v>25</v>
      </c>
      <c r="K189" s="13">
        <v>11498700</v>
      </c>
      <c r="L189" s="23"/>
      <c r="M189" s="47">
        <f t="shared" si="7"/>
        <v>0.72083333333333333</v>
      </c>
      <c r="N189">
        <f t="shared" si="8"/>
        <v>12</v>
      </c>
    </row>
    <row r="190" spans="1:14" x14ac:dyDescent="0.25">
      <c r="A190" s="10"/>
      <c r="B190" s="10"/>
      <c r="C190" s="44">
        <v>0.54236111111111118</v>
      </c>
      <c r="D190" s="45">
        <v>0.89166666666666661</v>
      </c>
      <c r="E190" s="11">
        <v>84437551</v>
      </c>
      <c r="F190" s="19"/>
      <c r="G190" s="11" t="s">
        <v>70</v>
      </c>
      <c r="H190" s="12">
        <v>27840</v>
      </c>
      <c r="I190" s="13">
        <v>76600</v>
      </c>
      <c r="J190" s="12" t="s">
        <v>25</v>
      </c>
      <c r="K190" s="13">
        <v>11498727</v>
      </c>
      <c r="L190" s="23"/>
      <c r="M190" s="47">
        <f t="shared" si="7"/>
        <v>0.34930555555555542</v>
      </c>
      <c r="N190">
        <f t="shared" si="8"/>
        <v>13</v>
      </c>
    </row>
    <row r="191" spans="1:14" x14ac:dyDescent="0.25">
      <c r="A191" s="10"/>
      <c r="B191" s="10"/>
      <c r="C191" s="44">
        <v>0.55138888888888882</v>
      </c>
      <c r="D191" s="45">
        <v>0.6</v>
      </c>
      <c r="E191" s="11">
        <v>84412746</v>
      </c>
      <c r="F191" s="19"/>
      <c r="G191" s="11" t="s">
        <v>205</v>
      </c>
      <c r="H191" s="12">
        <v>33660</v>
      </c>
      <c r="I191" s="13">
        <v>77640</v>
      </c>
      <c r="J191" s="12" t="s">
        <v>203</v>
      </c>
      <c r="K191" s="13">
        <v>11498737</v>
      </c>
      <c r="L191" s="23"/>
      <c r="M191" s="47">
        <f t="shared" si="7"/>
        <v>4.861111111111116E-2</v>
      </c>
      <c r="N191">
        <f t="shared" si="8"/>
        <v>13</v>
      </c>
    </row>
    <row r="192" spans="1:14" x14ac:dyDescent="0.25">
      <c r="A192" s="10"/>
      <c r="B192" s="10"/>
      <c r="C192" s="44">
        <v>0.55625000000000002</v>
      </c>
      <c r="D192" s="45">
        <v>0.59583333333333333</v>
      </c>
      <c r="E192" s="11">
        <v>84437267</v>
      </c>
      <c r="F192" s="19"/>
      <c r="G192" s="11" t="s">
        <v>206</v>
      </c>
      <c r="H192" s="12">
        <v>33240</v>
      </c>
      <c r="I192" s="13">
        <v>77980</v>
      </c>
      <c r="J192" s="12" t="s">
        <v>85</v>
      </c>
      <c r="K192" s="13">
        <v>11498746</v>
      </c>
      <c r="L192" s="23"/>
      <c r="M192" s="47">
        <f t="shared" si="7"/>
        <v>3.9583333333333304E-2</v>
      </c>
      <c r="N192">
        <f t="shared" si="8"/>
        <v>13</v>
      </c>
    </row>
    <row r="193" spans="1:14" x14ac:dyDescent="0.25">
      <c r="A193" s="10"/>
      <c r="B193" s="10"/>
      <c r="C193" s="44">
        <v>0.56111111111111112</v>
      </c>
      <c r="D193" s="45">
        <v>0.62361111111111112</v>
      </c>
      <c r="E193" s="11">
        <v>84430916</v>
      </c>
      <c r="F193" s="19"/>
      <c r="G193" s="11">
        <v>5581533</v>
      </c>
      <c r="H193" s="12">
        <v>31620</v>
      </c>
      <c r="I193" s="13">
        <v>78080</v>
      </c>
      <c r="J193" s="12" t="s">
        <v>207</v>
      </c>
      <c r="K193" s="13">
        <v>11498763</v>
      </c>
      <c r="L193" s="23"/>
      <c r="M193" s="47">
        <f t="shared" si="7"/>
        <v>6.25E-2</v>
      </c>
      <c r="N193">
        <f t="shared" si="8"/>
        <v>13</v>
      </c>
    </row>
    <row r="194" spans="1:14" x14ac:dyDescent="0.25">
      <c r="A194" s="10"/>
      <c r="B194" s="10"/>
      <c r="C194" s="44">
        <v>0.56597222222222221</v>
      </c>
      <c r="D194" s="45">
        <v>0.6020833333333333</v>
      </c>
      <c r="E194" s="11">
        <v>84436884</v>
      </c>
      <c r="F194" s="19"/>
      <c r="G194" s="11" t="s">
        <v>208</v>
      </c>
      <c r="H194" s="12">
        <v>32020</v>
      </c>
      <c r="I194" s="13">
        <v>77100</v>
      </c>
      <c r="J194" s="12" t="s">
        <v>209</v>
      </c>
      <c r="K194" s="13">
        <v>11498769</v>
      </c>
      <c r="L194" s="23"/>
      <c r="M194" s="47">
        <f t="shared" si="7"/>
        <v>3.6111111111111094E-2</v>
      </c>
      <c r="N194">
        <f t="shared" si="8"/>
        <v>13</v>
      </c>
    </row>
    <row r="195" spans="1:14" x14ac:dyDescent="0.25">
      <c r="A195" s="10"/>
      <c r="B195" s="10"/>
      <c r="C195" s="44">
        <v>0.5708333333333333</v>
      </c>
      <c r="D195" s="46">
        <v>1.2125000000000001</v>
      </c>
      <c r="E195" s="11">
        <v>84439298</v>
      </c>
      <c r="F195" s="19"/>
      <c r="G195" s="11" t="s">
        <v>35</v>
      </c>
      <c r="H195" s="12">
        <v>28120</v>
      </c>
      <c r="I195" s="13">
        <v>74140</v>
      </c>
      <c r="J195" s="12" t="s">
        <v>25</v>
      </c>
      <c r="K195" s="13">
        <v>11498781</v>
      </c>
      <c r="L195" s="23"/>
      <c r="M195" s="47">
        <f t="shared" ref="M195:M258" si="9">D195-C195</f>
        <v>0.64166666666666683</v>
      </c>
      <c r="N195">
        <f t="shared" ref="N195:N258" si="10">HOUR(C195)</f>
        <v>13</v>
      </c>
    </row>
    <row r="196" spans="1:14" x14ac:dyDescent="0.25">
      <c r="A196" s="10"/>
      <c r="B196" s="10"/>
      <c r="C196" s="44">
        <v>0.57847222222222217</v>
      </c>
      <c r="D196" s="45">
        <v>0.66111111111111109</v>
      </c>
      <c r="E196" s="11">
        <v>84433974</v>
      </c>
      <c r="F196" s="19"/>
      <c r="G196" s="11">
        <v>581631</v>
      </c>
      <c r="H196" s="12">
        <v>33660</v>
      </c>
      <c r="I196" s="13">
        <v>76540</v>
      </c>
      <c r="J196" s="12" t="s">
        <v>210</v>
      </c>
      <c r="K196" s="13">
        <v>11498802</v>
      </c>
      <c r="L196" s="23"/>
      <c r="M196" s="47">
        <f t="shared" si="9"/>
        <v>8.2638888888888928E-2</v>
      </c>
      <c r="N196">
        <f t="shared" si="10"/>
        <v>13</v>
      </c>
    </row>
    <row r="197" spans="1:14" x14ac:dyDescent="0.25">
      <c r="A197" s="10"/>
      <c r="B197" s="10"/>
      <c r="C197" s="44">
        <v>0.60347222222222219</v>
      </c>
      <c r="D197" s="45">
        <v>0.63611111111111118</v>
      </c>
      <c r="E197" s="11">
        <v>84430677</v>
      </c>
      <c r="F197" s="19"/>
      <c r="G197" s="11" t="s">
        <v>211</v>
      </c>
      <c r="H197" s="12">
        <v>33700</v>
      </c>
      <c r="I197" s="13">
        <v>78080</v>
      </c>
      <c r="J197" s="12" t="s">
        <v>182</v>
      </c>
      <c r="K197" s="13">
        <v>11498853</v>
      </c>
      <c r="L197" s="23"/>
      <c r="M197" s="47">
        <f t="shared" si="9"/>
        <v>3.2638888888888995E-2</v>
      </c>
      <c r="N197">
        <f t="shared" si="10"/>
        <v>14</v>
      </c>
    </row>
    <row r="198" spans="1:14" x14ac:dyDescent="0.25">
      <c r="A198" s="10"/>
      <c r="B198" s="10"/>
      <c r="C198" s="44">
        <v>0.60625000000000007</v>
      </c>
      <c r="D198" s="45">
        <v>0.67152777777777783</v>
      </c>
      <c r="E198" s="11">
        <v>84436897</v>
      </c>
      <c r="F198" s="19"/>
      <c r="G198" s="11">
        <v>180192</v>
      </c>
      <c r="H198" s="12">
        <v>33980</v>
      </c>
      <c r="I198" s="13">
        <v>77560</v>
      </c>
      <c r="J198" s="12" t="s">
        <v>212</v>
      </c>
      <c r="K198" s="13">
        <v>11498856</v>
      </c>
      <c r="L198" s="23"/>
      <c r="M198" s="47">
        <f t="shared" si="9"/>
        <v>6.5277777777777768E-2</v>
      </c>
      <c r="N198">
        <f t="shared" si="10"/>
        <v>14</v>
      </c>
    </row>
    <row r="199" spans="1:14" x14ac:dyDescent="0.25">
      <c r="A199" s="10"/>
      <c r="B199" s="10"/>
      <c r="C199" s="44">
        <v>0.61458333333333337</v>
      </c>
      <c r="D199" s="45">
        <v>0.6645833333333333</v>
      </c>
      <c r="E199" s="11" t="s">
        <v>118</v>
      </c>
      <c r="F199" s="19"/>
      <c r="G199" s="24" t="s">
        <v>213</v>
      </c>
      <c r="H199" s="12">
        <v>74880</v>
      </c>
      <c r="I199" s="13">
        <v>33380</v>
      </c>
      <c r="J199" s="12" t="s">
        <v>120</v>
      </c>
      <c r="K199" s="13">
        <v>11498860</v>
      </c>
      <c r="L199" s="23"/>
      <c r="M199" s="47">
        <f t="shared" si="9"/>
        <v>4.9999999999999933E-2</v>
      </c>
      <c r="N199">
        <f t="shared" si="10"/>
        <v>14</v>
      </c>
    </row>
    <row r="200" spans="1:14" x14ac:dyDescent="0.25">
      <c r="A200" s="10"/>
      <c r="B200" s="10"/>
      <c r="C200" s="44">
        <v>0.62083333333333335</v>
      </c>
      <c r="D200" s="45">
        <v>0.69791666666666663</v>
      </c>
      <c r="E200" s="11">
        <v>84436903</v>
      </c>
      <c r="F200" s="19"/>
      <c r="G200" s="11" t="s">
        <v>214</v>
      </c>
      <c r="H200" s="12">
        <v>33320</v>
      </c>
      <c r="I200" s="13">
        <v>78220</v>
      </c>
      <c r="J200" s="12" t="s">
        <v>203</v>
      </c>
      <c r="K200" s="13">
        <v>11498864</v>
      </c>
      <c r="L200" s="23"/>
      <c r="M200" s="47">
        <f t="shared" si="9"/>
        <v>7.7083333333333282E-2</v>
      </c>
      <c r="N200">
        <f t="shared" si="10"/>
        <v>14</v>
      </c>
    </row>
    <row r="201" spans="1:14" x14ac:dyDescent="0.25">
      <c r="A201" s="10"/>
      <c r="B201" s="10"/>
      <c r="C201" s="44">
        <v>0.61944444444444446</v>
      </c>
      <c r="D201" s="46">
        <v>1.3020833333333333</v>
      </c>
      <c r="E201" s="11">
        <v>84439617</v>
      </c>
      <c r="F201" s="19"/>
      <c r="G201" s="11" t="s">
        <v>42</v>
      </c>
      <c r="H201" s="12">
        <v>27760</v>
      </c>
      <c r="I201" s="13">
        <v>74840</v>
      </c>
      <c r="J201" s="12" t="s">
        <v>25</v>
      </c>
      <c r="K201" s="13">
        <v>11498863</v>
      </c>
      <c r="L201" s="23"/>
      <c r="M201" s="47">
        <f t="shared" si="9"/>
        <v>0.6826388888888888</v>
      </c>
      <c r="N201">
        <v>14</v>
      </c>
    </row>
    <row r="202" spans="1:14" x14ac:dyDescent="0.25">
      <c r="A202" s="10"/>
      <c r="B202" s="10"/>
      <c r="C202" s="44">
        <v>0.62847222222222221</v>
      </c>
      <c r="D202" s="46">
        <v>1.1965277777777776</v>
      </c>
      <c r="E202" s="11">
        <v>84437510</v>
      </c>
      <c r="F202" s="19"/>
      <c r="G202" s="11" t="s">
        <v>34</v>
      </c>
      <c r="H202" s="12">
        <v>27660</v>
      </c>
      <c r="I202" s="13">
        <v>75780</v>
      </c>
      <c r="J202" s="12" t="s">
        <v>25</v>
      </c>
      <c r="K202" s="13">
        <v>11498886</v>
      </c>
      <c r="L202" s="23"/>
      <c r="M202" s="47">
        <f t="shared" si="9"/>
        <v>0.56805555555555542</v>
      </c>
      <c r="N202">
        <f t="shared" si="10"/>
        <v>15</v>
      </c>
    </row>
    <row r="203" spans="1:14" x14ac:dyDescent="0.25">
      <c r="A203" s="10"/>
      <c r="B203" s="10"/>
      <c r="C203" s="44">
        <v>0.64027777777777783</v>
      </c>
      <c r="D203" s="45">
        <v>0.66388888888888886</v>
      </c>
      <c r="E203" s="11" t="s">
        <v>118</v>
      </c>
      <c r="F203" s="19"/>
      <c r="G203" s="24" t="s">
        <v>215</v>
      </c>
      <c r="H203" s="12">
        <v>72420</v>
      </c>
      <c r="I203" s="13">
        <v>34280</v>
      </c>
      <c r="J203" s="12" t="s">
        <v>120</v>
      </c>
      <c r="K203" s="13">
        <v>11498888</v>
      </c>
      <c r="L203" s="23"/>
      <c r="M203" s="47">
        <f t="shared" si="9"/>
        <v>2.3611111111111027E-2</v>
      </c>
      <c r="N203">
        <f t="shared" si="10"/>
        <v>15</v>
      </c>
    </row>
    <row r="204" spans="1:14" x14ac:dyDescent="0.25">
      <c r="A204" s="10"/>
      <c r="B204" s="10"/>
      <c r="C204" s="44">
        <v>0.64166666666666672</v>
      </c>
      <c r="D204" s="45">
        <v>0.6875</v>
      </c>
      <c r="E204" s="11">
        <v>84430674</v>
      </c>
      <c r="F204" s="19"/>
      <c r="G204" s="11" t="s">
        <v>216</v>
      </c>
      <c r="H204" s="12">
        <v>33160</v>
      </c>
      <c r="I204" s="13">
        <v>77420</v>
      </c>
      <c r="J204" s="12" t="s">
        <v>217</v>
      </c>
      <c r="K204" s="13">
        <v>11498890</v>
      </c>
      <c r="L204" s="23"/>
      <c r="M204" s="47">
        <f t="shared" si="9"/>
        <v>4.5833333333333282E-2</v>
      </c>
      <c r="N204">
        <f t="shared" si="10"/>
        <v>15</v>
      </c>
    </row>
    <row r="205" spans="1:14" x14ac:dyDescent="0.25">
      <c r="A205" s="10"/>
      <c r="B205" s="10"/>
      <c r="C205" s="44">
        <v>0.65416666666666667</v>
      </c>
      <c r="D205" s="45">
        <v>0.78125</v>
      </c>
      <c r="E205" s="11">
        <v>84430878</v>
      </c>
      <c r="F205" s="19"/>
      <c r="G205" s="11">
        <v>585841</v>
      </c>
      <c r="H205" s="12">
        <v>32700</v>
      </c>
      <c r="I205" s="13">
        <v>79100</v>
      </c>
      <c r="J205" s="12" t="s">
        <v>218</v>
      </c>
      <c r="K205" s="13">
        <v>11498909</v>
      </c>
      <c r="L205" s="23"/>
      <c r="M205" s="47">
        <f t="shared" si="9"/>
        <v>0.12708333333333333</v>
      </c>
      <c r="N205">
        <f t="shared" si="10"/>
        <v>15</v>
      </c>
    </row>
    <row r="206" spans="1:14" x14ac:dyDescent="0.25">
      <c r="A206" s="10"/>
      <c r="B206" s="10"/>
      <c r="C206" s="44">
        <v>0.67013888888888884</v>
      </c>
      <c r="D206" s="46">
        <v>1.2631944444444445</v>
      </c>
      <c r="E206" s="11">
        <v>84439618</v>
      </c>
      <c r="F206" s="19"/>
      <c r="G206" s="11" t="s">
        <v>157</v>
      </c>
      <c r="H206" s="12">
        <v>30540</v>
      </c>
      <c r="I206" s="13">
        <v>79720</v>
      </c>
      <c r="J206" s="12" t="s">
        <v>25</v>
      </c>
      <c r="K206" s="13">
        <v>11498916</v>
      </c>
      <c r="L206" s="23"/>
      <c r="M206" s="47">
        <f t="shared" si="9"/>
        <v>0.59305555555555567</v>
      </c>
      <c r="N206">
        <f t="shared" si="10"/>
        <v>16</v>
      </c>
    </row>
    <row r="207" spans="1:14" x14ac:dyDescent="0.25">
      <c r="A207" s="10"/>
      <c r="B207" s="10"/>
      <c r="C207" s="44">
        <v>0.67499999999999993</v>
      </c>
      <c r="D207" s="45">
        <v>0.71736111111111101</v>
      </c>
      <c r="E207" s="11">
        <v>84433370</v>
      </c>
      <c r="F207" s="19"/>
      <c r="G207" s="11">
        <v>586195</v>
      </c>
      <c r="H207" s="12">
        <v>32500</v>
      </c>
      <c r="I207" s="13">
        <v>77880</v>
      </c>
      <c r="J207" s="12" t="s">
        <v>219</v>
      </c>
      <c r="K207" s="13">
        <v>11498918</v>
      </c>
      <c r="L207" s="23"/>
      <c r="M207" s="47">
        <f t="shared" si="9"/>
        <v>4.2361111111111072E-2</v>
      </c>
      <c r="N207">
        <f t="shared" si="10"/>
        <v>16</v>
      </c>
    </row>
    <row r="208" spans="1:14" x14ac:dyDescent="0.25">
      <c r="A208" s="10"/>
      <c r="B208" s="10"/>
      <c r="C208" s="44">
        <v>0.6777777777777777</v>
      </c>
      <c r="D208" s="46">
        <v>1.3284722222222223</v>
      </c>
      <c r="E208" s="11">
        <v>84439299</v>
      </c>
      <c r="F208" s="19"/>
      <c r="G208" s="11" t="s">
        <v>26</v>
      </c>
      <c r="H208" s="12">
        <v>27480</v>
      </c>
      <c r="I208" s="13">
        <v>75020</v>
      </c>
      <c r="J208" s="12" t="s">
        <v>25</v>
      </c>
      <c r="K208" s="13">
        <v>11498924</v>
      </c>
      <c r="L208" s="23"/>
      <c r="M208" s="47">
        <f t="shared" si="9"/>
        <v>0.65069444444444458</v>
      </c>
      <c r="N208">
        <f t="shared" si="10"/>
        <v>16</v>
      </c>
    </row>
    <row r="209" spans="1:14" x14ac:dyDescent="0.25">
      <c r="A209" s="10"/>
      <c r="B209" s="10"/>
      <c r="C209" s="44">
        <v>0.68402777777777779</v>
      </c>
      <c r="D209" s="45">
        <v>0.73472222222222217</v>
      </c>
      <c r="E209" s="11">
        <v>84430673</v>
      </c>
      <c r="F209" s="19"/>
      <c r="G209" s="11" t="s">
        <v>220</v>
      </c>
      <c r="H209" s="12">
        <v>31880</v>
      </c>
      <c r="I209" s="13">
        <v>75740</v>
      </c>
      <c r="J209" s="12" t="s">
        <v>217</v>
      </c>
      <c r="K209" s="13">
        <v>11498928</v>
      </c>
      <c r="L209" s="23"/>
      <c r="M209" s="47">
        <f t="shared" si="9"/>
        <v>5.0694444444444375E-2</v>
      </c>
      <c r="N209">
        <f t="shared" si="10"/>
        <v>16</v>
      </c>
    </row>
    <row r="210" spans="1:14" x14ac:dyDescent="0.25">
      <c r="A210" s="10"/>
      <c r="B210" s="10"/>
      <c r="C210" s="44">
        <v>0.69374999999999998</v>
      </c>
      <c r="D210" s="46">
        <v>1.4215277777777777</v>
      </c>
      <c r="E210" s="11">
        <v>84439411</v>
      </c>
      <c r="F210" s="19"/>
      <c r="G210" s="11" t="s">
        <v>144</v>
      </c>
      <c r="H210" s="12">
        <v>30220</v>
      </c>
      <c r="I210" s="13">
        <v>78800</v>
      </c>
      <c r="J210" s="12" t="s">
        <v>25</v>
      </c>
      <c r="K210" s="13">
        <v>11498943</v>
      </c>
      <c r="L210" s="23"/>
      <c r="M210" s="47">
        <f t="shared" si="9"/>
        <v>0.72777777777777775</v>
      </c>
      <c r="N210">
        <f t="shared" si="10"/>
        <v>16</v>
      </c>
    </row>
    <row r="211" spans="1:14" x14ac:dyDescent="0.25">
      <c r="A211" s="10"/>
      <c r="B211" s="10"/>
      <c r="C211" s="44">
        <v>0.70486111111111116</v>
      </c>
      <c r="D211" s="46">
        <v>1.0513888888888889</v>
      </c>
      <c r="E211" s="11">
        <v>84439414</v>
      </c>
      <c r="F211" s="19"/>
      <c r="G211" s="11">
        <v>2543406</v>
      </c>
      <c r="H211" s="12">
        <v>33500</v>
      </c>
      <c r="I211" s="13">
        <v>76540</v>
      </c>
      <c r="J211" s="12" t="s">
        <v>23</v>
      </c>
      <c r="K211" s="13">
        <v>11498950</v>
      </c>
      <c r="L211" s="23"/>
      <c r="M211" s="47">
        <f t="shared" si="9"/>
        <v>0.34652777777777777</v>
      </c>
      <c r="N211">
        <f t="shared" si="10"/>
        <v>16</v>
      </c>
    </row>
    <row r="212" spans="1:14" x14ac:dyDescent="0.25">
      <c r="A212" s="10"/>
      <c r="B212" s="10"/>
      <c r="C212" s="44">
        <v>0.7104166666666667</v>
      </c>
      <c r="D212" s="45">
        <v>0.7729166666666667</v>
      </c>
      <c r="E212" s="11">
        <v>84430915</v>
      </c>
      <c r="F212" s="19"/>
      <c r="G212" s="11">
        <v>686825</v>
      </c>
      <c r="H212" s="12">
        <v>34140</v>
      </c>
      <c r="I212" s="13">
        <v>76920</v>
      </c>
      <c r="J212" s="12" t="s">
        <v>221</v>
      </c>
      <c r="K212" s="13">
        <v>11498963</v>
      </c>
      <c r="L212" s="23"/>
      <c r="M212" s="47">
        <f t="shared" si="9"/>
        <v>6.25E-2</v>
      </c>
      <c r="N212">
        <f t="shared" si="10"/>
        <v>17</v>
      </c>
    </row>
    <row r="213" spans="1:14" x14ac:dyDescent="0.25">
      <c r="A213" s="10"/>
      <c r="B213" s="10"/>
      <c r="C213" s="44">
        <v>0.71944444444444444</v>
      </c>
      <c r="D213" s="45">
        <v>0.75763888888888886</v>
      </c>
      <c r="E213" s="11">
        <v>84436898</v>
      </c>
      <c r="F213" s="19"/>
      <c r="G213" s="11" t="s">
        <v>222</v>
      </c>
      <c r="H213" s="12">
        <v>34060</v>
      </c>
      <c r="I213" s="13">
        <v>77100</v>
      </c>
      <c r="J213" s="12" t="s">
        <v>223</v>
      </c>
      <c r="K213" s="13">
        <v>11498971</v>
      </c>
      <c r="L213" s="23"/>
      <c r="M213" s="47">
        <f t="shared" si="9"/>
        <v>3.819444444444442E-2</v>
      </c>
      <c r="N213">
        <f t="shared" si="10"/>
        <v>17</v>
      </c>
    </row>
    <row r="214" spans="1:14" x14ac:dyDescent="0.25">
      <c r="A214" s="10"/>
      <c r="B214" s="10"/>
      <c r="C214" s="44">
        <v>0.7270833333333333</v>
      </c>
      <c r="D214" s="46">
        <v>1.6409722222222223</v>
      </c>
      <c r="E214" s="11">
        <v>84430968</v>
      </c>
      <c r="F214" s="19"/>
      <c r="G214" s="11" t="s">
        <v>24</v>
      </c>
      <c r="H214" s="12">
        <v>29020</v>
      </c>
      <c r="I214" s="13">
        <v>77660</v>
      </c>
      <c r="J214" s="12" t="s">
        <v>25</v>
      </c>
      <c r="K214" s="13">
        <v>11498987</v>
      </c>
      <c r="L214" s="23"/>
      <c r="M214" s="47">
        <f t="shared" si="9"/>
        <v>0.91388888888888897</v>
      </c>
      <c r="N214">
        <f t="shared" si="10"/>
        <v>17</v>
      </c>
    </row>
    <row r="215" spans="1:14" x14ac:dyDescent="0.25">
      <c r="A215" s="10"/>
      <c r="B215" s="10"/>
      <c r="C215" s="44">
        <v>0.7368055555555556</v>
      </c>
      <c r="D215" s="45">
        <v>0.77013888888888893</v>
      </c>
      <c r="E215" s="11">
        <v>84437332</v>
      </c>
      <c r="F215" s="19"/>
      <c r="G215" s="11">
        <v>2453136</v>
      </c>
      <c r="H215" s="12">
        <v>33020</v>
      </c>
      <c r="I215" s="13">
        <v>76640</v>
      </c>
      <c r="J215" s="12" t="s">
        <v>224</v>
      </c>
      <c r="K215" s="13">
        <v>11498994</v>
      </c>
      <c r="L215" s="23"/>
      <c r="M215" s="47">
        <f t="shared" si="9"/>
        <v>3.3333333333333326E-2</v>
      </c>
      <c r="N215">
        <f t="shared" si="10"/>
        <v>17</v>
      </c>
    </row>
    <row r="216" spans="1:14" x14ac:dyDescent="0.25">
      <c r="A216" s="10"/>
      <c r="B216" s="10"/>
      <c r="C216" s="44">
        <v>0.76041666666666663</v>
      </c>
      <c r="D216" s="45">
        <v>0.79027777777777775</v>
      </c>
      <c r="E216" s="11">
        <v>84433811</v>
      </c>
      <c r="F216" s="19"/>
      <c r="G216" s="11" t="s">
        <v>225</v>
      </c>
      <c r="H216" s="12">
        <v>32120</v>
      </c>
      <c r="I216" s="13">
        <v>76580</v>
      </c>
      <c r="J216" s="12" t="s">
        <v>226</v>
      </c>
      <c r="K216" s="13">
        <v>11498998</v>
      </c>
      <c r="L216" s="23"/>
      <c r="M216" s="47">
        <f t="shared" si="9"/>
        <v>2.9861111111111116E-2</v>
      </c>
      <c r="N216">
        <f t="shared" si="10"/>
        <v>18</v>
      </c>
    </row>
    <row r="217" spans="1:14" ht="15.75" thickBot="1" x14ac:dyDescent="0.3">
      <c r="A217" s="10"/>
      <c r="B217" s="10"/>
      <c r="C217" s="44">
        <v>0.77777777777777779</v>
      </c>
      <c r="D217" s="45">
        <v>0.81527777777777777</v>
      </c>
      <c r="E217" s="11">
        <v>84437294</v>
      </c>
      <c r="F217" s="19"/>
      <c r="G217" s="11">
        <v>26354</v>
      </c>
      <c r="H217" s="12">
        <v>33480</v>
      </c>
      <c r="I217" s="13">
        <v>77000</v>
      </c>
      <c r="J217" s="12" t="s">
        <v>227</v>
      </c>
      <c r="K217" s="13">
        <v>11499023</v>
      </c>
      <c r="L217" s="23"/>
      <c r="M217" s="47">
        <f t="shared" si="9"/>
        <v>3.7499999999999978E-2</v>
      </c>
      <c r="N217">
        <f t="shared" si="10"/>
        <v>18</v>
      </c>
    </row>
    <row r="218" spans="1:14" ht="15.75" thickBot="1" x14ac:dyDescent="0.3">
      <c r="A218" s="1" t="s">
        <v>0</v>
      </c>
      <c r="B218" s="2" t="s">
        <v>1</v>
      </c>
      <c r="C218" s="3" t="s">
        <v>2</v>
      </c>
      <c r="D218" s="4" t="s">
        <v>3</v>
      </c>
      <c r="E218" s="5" t="s">
        <v>4</v>
      </c>
      <c r="F218" s="5" t="s">
        <v>5</v>
      </c>
      <c r="G218" s="5" t="s">
        <v>6</v>
      </c>
      <c r="H218" s="6" t="s">
        <v>7</v>
      </c>
      <c r="I218" s="4" t="s">
        <v>8</v>
      </c>
      <c r="J218" s="6" t="s">
        <v>9</v>
      </c>
      <c r="K218" s="7" t="s">
        <v>10</v>
      </c>
      <c r="L218" s="8" t="s">
        <v>11</v>
      </c>
      <c r="M218" s="47"/>
    </row>
    <row r="219" spans="1:14" x14ac:dyDescent="0.25">
      <c r="A219" s="38" t="s">
        <v>228</v>
      </c>
      <c r="B219" s="18" t="s">
        <v>13</v>
      </c>
      <c r="C219" s="50">
        <v>0.23472222222222219</v>
      </c>
      <c r="D219" s="51">
        <v>0.28125</v>
      </c>
      <c r="E219" s="19">
        <v>84439927</v>
      </c>
      <c r="F219" s="19"/>
      <c r="G219" s="19" t="s">
        <v>229</v>
      </c>
      <c r="H219" s="20">
        <v>33320</v>
      </c>
      <c r="I219" s="21">
        <v>79480</v>
      </c>
      <c r="J219" s="20" t="s">
        <v>230</v>
      </c>
      <c r="K219" s="21">
        <v>11500812</v>
      </c>
      <c r="L219" s="22"/>
      <c r="M219" s="47">
        <f t="shared" si="9"/>
        <v>4.6527777777777807E-2</v>
      </c>
      <c r="N219">
        <f t="shared" si="10"/>
        <v>5</v>
      </c>
    </row>
    <row r="220" spans="1:14" x14ac:dyDescent="0.25">
      <c r="A220" s="39"/>
      <c r="B220" s="32"/>
      <c r="C220" s="53">
        <v>0.24444444444444446</v>
      </c>
      <c r="D220" s="54">
        <v>1</v>
      </c>
      <c r="E220" s="33">
        <v>84439928</v>
      </c>
      <c r="F220" s="35"/>
      <c r="G220" s="33" t="s">
        <v>231</v>
      </c>
      <c r="H220" s="34">
        <v>33420</v>
      </c>
      <c r="I220" s="36"/>
      <c r="J220" s="34" t="s">
        <v>232</v>
      </c>
      <c r="K220" s="36">
        <v>11500853</v>
      </c>
      <c r="L220" s="37"/>
      <c r="M220" s="47">
        <f t="shared" si="9"/>
        <v>0.75555555555555554</v>
      </c>
      <c r="N220">
        <f t="shared" si="10"/>
        <v>5</v>
      </c>
    </row>
    <row r="221" spans="1:14" x14ac:dyDescent="0.25">
      <c r="A221" s="40"/>
      <c r="B221" s="10"/>
      <c r="C221" s="44">
        <v>0.29097222222222224</v>
      </c>
      <c r="D221" s="45">
        <v>0.3215277777777778</v>
      </c>
      <c r="E221" s="11">
        <v>84436893</v>
      </c>
      <c r="F221" s="19"/>
      <c r="G221" s="11">
        <v>2595774</v>
      </c>
      <c r="H221" s="12">
        <v>31180</v>
      </c>
      <c r="I221" s="13">
        <v>73920</v>
      </c>
      <c r="J221" s="12" t="s">
        <v>233</v>
      </c>
      <c r="K221" s="13">
        <v>11501116</v>
      </c>
      <c r="L221" s="23"/>
      <c r="M221" s="47">
        <f t="shared" si="9"/>
        <v>3.0555555555555558E-2</v>
      </c>
      <c r="N221">
        <f t="shared" si="10"/>
        <v>6</v>
      </c>
    </row>
    <row r="222" spans="1:14" x14ac:dyDescent="0.25">
      <c r="A222" s="41"/>
      <c r="B222" s="10"/>
      <c r="C222" s="44">
        <v>0.30208333333333331</v>
      </c>
      <c r="D222" s="45">
        <v>0.34930555555555554</v>
      </c>
      <c r="E222" s="11">
        <v>84439942</v>
      </c>
      <c r="F222" s="19"/>
      <c r="G222" s="11" t="s">
        <v>234</v>
      </c>
      <c r="H222" s="12">
        <v>30940</v>
      </c>
      <c r="I222" s="13">
        <v>76760</v>
      </c>
      <c r="J222" s="12" t="s">
        <v>159</v>
      </c>
      <c r="K222" s="13">
        <v>11501173</v>
      </c>
      <c r="L222" s="23"/>
      <c r="M222" s="47">
        <f t="shared" si="9"/>
        <v>4.7222222222222221E-2</v>
      </c>
      <c r="N222">
        <f t="shared" si="10"/>
        <v>7</v>
      </c>
    </row>
    <row r="223" spans="1:14" x14ac:dyDescent="0.25">
      <c r="A223" s="40"/>
      <c r="B223" s="10"/>
      <c r="C223" s="44">
        <v>0.30763888888888891</v>
      </c>
      <c r="D223" s="45">
        <v>0.3520833333333333</v>
      </c>
      <c r="E223" s="11">
        <v>84437295</v>
      </c>
      <c r="F223" s="19"/>
      <c r="G223" s="11" t="s">
        <v>235</v>
      </c>
      <c r="H223" s="12">
        <v>32480</v>
      </c>
      <c r="I223" s="13">
        <v>33400</v>
      </c>
      <c r="J223" s="12" t="s">
        <v>120</v>
      </c>
      <c r="K223" s="13">
        <v>11501201</v>
      </c>
      <c r="L223" s="23"/>
      <c r="M223" s="47">
        <f t="shared" si="9"/>
        <v>4.4444444444444398E-2</v>
      </c>
      <c r="N223">
        <f t="shared" si="10"/>
        <v>7</v>
      </c>
    </row>
    <row r="224" spans="1:14" x14ac:dyDescent="0.25">
      <c r="A224" s="41"/>
      <c r="B224" s="10"/>
      <c r="C224" s="44">
        <v>0.3125</v>
      </c>
      <c r="D224" s="45">
        <v>0.34722222222222227</v>
      </c>
      <c r="E224" s="11" t="s">
        <v>118</v>
      </c>
      <c r="F224" s="19"/>
      <c r="G224" s="24" t="s">
        <v>236</v>
      </c>
      <c r="H224" s="12">
        <v>76140</v>
      </c>
      <c r="I224" s="13">
        <v>33760</v>
      </c>
      <c r="J224" s="12" t="s">
        <v>237</v>
      </c>
      <c r="K224" s="13">
        <v>11501239</v>
      </c>
      <c r="L224" s="23"/>
      <c r="M224" s="47">
        <f t="shared" si="9"/>
        <v>3.4722222222222265E-2</v>
      </c>
      <c r="N224">
        <f t="shared" si="10"/>
        <v>7</v>
      </c>
    </row>
    <row r="225" spans="1:14" x14ac:dyDescent="0.25">
      <c r="A225" s="41"/>
      <c r="B225" s="10"/>
      <c r="C225" s="44">
        <v>0.33194444444444443</v>
      </c>
      <c r="D225" s="45">
        <v>0.35486111111111113</v>
      </c>
      <c r="E225" s="11">
        <v>84439412</v>
      </c>
      <c r="F225" s="19"/>
      <c r="G225" s="11" t="s">
        <v>238</v>
      </c>
      <c r="H225" s="12">
        <v>33140</v>
      </c>
      <c r="I225" s="13">
        <v>77740</v>
      </c>
      <c r="J225" s="12" t="s">
        <v>120</v>
      </c>
      <c r="K225" s="13">
        <v>11501388</v>
      </c>
      <c r="L225" s="23"/>
      <c r="M225" s="47">
        <f t="shared" si="9"/>
        <v>2.2916666666666696E-2</v>
      </c>
      <c r="N225">
        <f t="shared" si="10"/>
        <v>7</v>
      </c>
    </row>
    <row r="226" spans="1:14" x14ac:dyDescent="0.25">
      <c r="A226" s="41"/>
      <c r="B226" s="10"/>
      <c r="C226" s="44">
        <v>0.34166666666666662</v>
      </c>
      <c r="D226" s="45">
        <v>0.36249999999999999</v>
      </c>
      <c r="E226" s="11" t="s">
        <v>118</v>
      </c>
      <c r="F226" s="19"/>
      <c r="G226" s="24" t="s">
        <v>239</v>
      </c>
      <c r="H226" s="12">
        <v>71560</v>
      </c>
      <c r="I226" s="13">
        <v>33280</v>
      </c>
      <c r="J226" s="12" t="s">
        <v>240</v>
      </c>
      <c r="K226" s="13">
        <v>11501434</v>
      </c>
      <c r="L226" s="23"/>
      <c r="M226" s="47">
        <f t="shared" si="9"/>
        <v>2.083333333333337E-2</v>
      </c>
      <c r="N226">
        <f t="shared" si="10"/>
        <v>8</v>
      </c>
    </row>
    <row r="227" spans="1:14" x14ac:dyDescent="0.25">
      <c r="A227" s="41"/>
      <c r="B227" s="10"/>
      <c r="C227" s="44">
        <v>0.3576388888888889</v>
      </c>
      <c r="D227" s="45">
        <v>0.42638888888888887</v>
      </c>
      <c r="E227" s="11">
        <v>84433813</v>
      </c>
      <c r="F227" s="19"/>
      <c r="G227" s="11">
        <v>685104</v>
      </c>
      <c r="H227" s="12">
        <v>31720</v>
      </c>
      <c r="I227" s="13">
        <v>73760</v>
      </c>
      <c r="J227" s="12" t="s">
        <v>25</v>
      </c>
      <c r="K227" s="13">
        <v>11501530</v>
      </c>
      <c r="L227" s="23"/>
      <c r="M227" s="47">
        <f t="shared" si="9"/>
        <v>6.8749999999999978E-2</v>
      </c>
      <c r="N227">
        <f t="shared" si="10"/>
        <v>8</v>
      </c>
    </row>
    <row r="228" spans="1:14" x14ac:dyDescent="0.25">
      <c r="A228" s="41"/>
      <c r="B228" s="10"/>
      <c r="C228" s="44">
        <v>0.36249999999999999</v>
      </c>
      <c r="D228" s="45">
        <v>0.38541666666666669</v>
      </c>
      <c r="E228" s="11">
        <v>84439849</v>
      </c>
      <c r="F228" s="19"/>
      <c r="G228" s="11" t="s">
        <v>241</v>
      </c>
      <c r="H228" s="12">
        <v>27780</v>
      </c>
      <c r="I228" s="13">
        <v>75120</v>
      </c>
      <c r="J228" s="12" t="s">
        <v>223</v>
      </c>
      <c r="K228" s="13">
        <v>11501553</v>
      </c>
      <c r="L228" s="23"/>
      <c r="M228" s="47">
        <f t="shared" si="9"/>
        <v>2.2916666666666696E-2</v>
      </c>
      <c r="N228">
        <f t="shared" si="10"/>
        <v>8</v>
      </c>
    </row>
    <row r="229" spans="1:14" x14ac:dyDescent="0.25">
      <c r="A229" s="41"/>
      <c r="B229" s="10"/>
      <c r="C229" s="44">
        <v>0.37916666666666665</v>
      </c>
      <c r="D229" s="45">
        <v>0.40763888888888888</v>
      </c>
      <c r="E229" s="11">
        <v>84439929</v>
      </c>
      <c r="F229" s="19"/>
      <c r="G229" s="11" t="s">
        <v>242</v>
      </c>
      <c r="H229" s="12">
        <v>32780</v>
      </c>
      <c r="I229" s="13">
        <v>78800</v>
      </c>
      <c r="J229" s="12" t="s">
        <v>25</v>
      </c>
      <c r="K229" s="13">
        <v>11501631</v>
      </c>
      <c r="L229" s="23"/>
      <c r="M229" s="47">
        <f t="shared" si="9"/>
        <v>2.8472222222222232E-2</v>
      </c>
      <c r="N229">
        <f t="shared" si="10"/>
        <v>9</v>
      </c>
    </row>
    <row r="230" spans="1:14" x14ac:dyDescent="0.25">
      <c r="A230" s="41"/>
      <c r="B230" s="10"/>
      <c r="C230" s="44">
        <v>0.37986111111111115</v>
      </c>
      <c r="D230" s="46">
        <v>1.2333333333333334</v>
      </c>
      <c r="E230" s="11">
        <v>84433978</v>
      </c>
      <c r="F230" s="19"/>
      <c r="G230" s="11" t="s">
        <v>134</v>
      </c>
      <c r="H230" s="12">
        <v>30620</v>
      </c>
      <c r="I230" s="13">
        <v>79840</v>
      </c>
      <c r="J230" s="12" t="s">
        <v>243</v>
      </c>
      <c r="K230" s="13">
        <v>11501633</v>
      </c>
      <c r="L230" s="23"/>
      <c r="M230" s="47">
        <f t="shared" si="9"/>
        <v>0.85347222222222219</v>
      </c>
      <c r="N230">
        <f t="shared" si="10"/>
        <v>9</v>
      </c>
    </row>
    <row r="231" spans="1:14" x14ac:dyDescent="0.25">
      <c r="A231" s="41"/>
      <c r="B231" s="10"/>
      <c r="C231" s="44">
        <v>0.38819444444444445</v>
      </c>
      <c r="D231" s="45">
        <v>0.41388888888888892</v>
      </c>
      <c r="E231" s="11">
        <v>84439838</v>
      </c>
      <c r="F231" s="19"/>
      <c r="G231" s="11">
        <v>4017626</v>
      </c>
      <c r="H231" s="12">
        <v>34300</v>
      </c>
      <c r="I231" s="13">
        <v>77220</v>
      </c>
      <c r="J231" s="12" t="s">
        <v>223</v>
      </c>
      <c r="K231" s="13">
        <v>11501675</v>
      </c>
      <c r="L231" s="23"/>
      <c r="M231" s="47">
        <f t="shared" si="9"/>
        <v>2.5694444444444464E-2</v>
      </c>
      <c r="N231">
        <f t="shared" si="10"/>
        <v>9</v>
      </c>
    </row>
    <row r="232" spans="1:14" x14ac:dyDescent="0.25">
      <c r="A232" s="41"/>
      <c r="B232" s="10"/>
      <c r="C232" s="44">
        <v>0.39027777777777778</v>
      </c>
      <c r="D232" s="45">
        <v>0.42291666666666666</v>
      </c>
      <c r="E232" s="11">
        <v>84439930</v>
      </c>
      <c r="F232" s="19"/>
      <c r="G232" s="11">
        <v>3912087</v>
      </c>
      <c r="H232" s="12">
        <v>32740</v>
      </c>
      <c r="I232" s="13">
        <v>78780</v>
      </c>
      <c r="J232" s="12" t="s">
        <v>25</v>
      </c>
      <c r="K232" s="13">
        <v>11501701</v>
      </c>
      <c r="L232" s="23"/>
      <c r="M232" s="47">
        <f t="shared" si="9"/>
        <v>3.2638888888888884E-2</v>
      </c>
      <c r="N232">
        <f t="shared" si="10"/>
        <v>9</v>
      </c>
    </row>
    <row r="233" spans="1:14" x14ac:dyDescent="0.25">
      <c r="A233" s="41"/>
      <c r="B233" s="10"/>
      <c r="C233" s="44">
        <v>0.3979166666666667</v>
      </c>
      <c r="D233" s="45">
        <v>0.43055555555555558</v>
      </c>
      <c r="E233" s="11">
        <v>84433769</v>
      </c>
      <c r="F233" s="19"/>
      <c r="G233" s="11" t="s">
        <v>26</v>
      </c>
      <c r="H233" s="12">
        <v>27380</v>
      </c>
      <c r="I233" s="13">
        <v>76300</v>
      </c>
      <c r="J233" s="12" t="s">
        <v>25</v>
      </c>
      <c r="K233" s="13">
        <v>11501721</v>
      </c>
      <c r="L233" s="23"/>
      <c r="M233" s="47">
        <f t="shared" si="9"/>
        <v>3.2638888888888884E-2</v>
      </c>
      <c r="N233">
        <f t="shared" si="10"/>
        <v>9</v>
      </c>
    </row>
    <row r="234" spans="1:14" x14ac:dyDescent="0.25">
      <c r="A234" s="41"/>
      <c r="B234" s="10"/>
      <c r="C234" s="44">
        <v>0.40138888888888885</v>
      </c>
      <c r="D234" s="45">
        <v>0.43541666666666662</v>
      </c>
      <c r="E234" s="11">
        <v>84439850</v>
      </c>
      <c r="F234" s="19"/>
      <c r="G234" s="11" t="s">
        <v>35</v>
      </c>
      <c r="H234" s="12">
        <v>27900</v>
      </c>
      <c r="I234" s="13">
        <v>75380</v>
      </c>
      <c r="J234" s="12" t="s">
        <v>25</v>
      </c>
      <c r="K234" s="13">
        <v>11501731</v>
      </c>
      <c r="L234" s="23"/>
      <c r="M234" s="47">
        <f t="shared" si="9"/>
        <v>3.4027777777777768E-2</v>
      </c>
      <c r="N234">
        <f t="shared" si="10"/>
        <v>9</v>
      </c>
    </row>
    <row r="235" spans="1:14" x14ac:dyDescent="0.25">
      <c r="A235" s="41"/>
      <c r="B235" s="10"/>
      <c r="C235" s="44">
        <v>0.37986111111111115</v>
      </c>
      <c r="D235" s="45">
        <v>0.40833333333333338</v>
      </c>
      <c r="E235" s="11">
        <v>84440002</v>
      </c>
      <c r="F235" s="19"/>
      <c r="G235" s="11" t="s">
        <v>42</v>
      </c>
      <c r="H235" s="12">
        <v>27380</v>
      </c>
      <c r="I235" s="13">
        <v>74800</v>
      </c>
      <c r="J235" s="12" t="s">
        <v>25</v>
      </c>
      <c r="K235" s="13">
        <v>11501634</v>
      </c>
      <c r="L235" s="23"/>
      <c r="M235" s="47">
        <f t="shared" si="9"/>
        <v>2.8472222222222232E-2</v>
      </c>
      <c r="N235">
        <f t="shared" si="10"/>
        <v>9</v>
      </c>
    </row>
    <row r="236" spans="1:14" x14ac:dyDescent="0.25">
      <c r="A236" s="41"/>
      <c r="B236" s="10"/>
      <c r="C236" s="44">
        <v>0.42430555555555555</v>
      </c>
      <c r="D236" s="45">
        <v>0.44027777777777777</v>
      </c>
      <c r="E236" s="11" t="s">
        <v>244</v>
      </c>
      <c r="F236" s="19"/>
      <c r="G236" s="11" t="s">
        <v>245</v>
      </c>
      <c r="H236" s="12">
        <v>32780</v>
      </c>
      <c r="I236" s="13">
        <v>75440</v>
      </c>
      <c r="J236" s="12" t="s">
        <v>223</v>
      </c>
      <c r="K236" s="13">
        <v>11501852</v>
      </c>
      <c r="L236" s="23"/>
      <c r="M236" s="47">
        <f t="shared" si="9"/>
        <v>1.5972222222222221E-2</v>
      </c>
      <c r="N236">
        <f t="shared" si="10"/>
        <v>10</v>
      </c>
    </row>
    <row r="237" spans="1:14" x14ac:dyDescent="0.25">
      <c r="A237" s="41"/>
      <c r="B237" s="10"/>
      <c r="C237" s="44">
        <v>0.43263888888888885</v>
      </c>
      <c r="D237" s="45">
        <v>0.47083333333333338</v>
      </c>
      <c r="E237" s="11">
        <v>84436901</v>
      </c>
      <c r="F237" s="19"/>
      <c r="G237" s="11">
        <v>667866</v>
      </c>
      <c r="H237" s="12">
        <v>34320</v>
      </c>
      <c r="I237" s="13">
        <v>78440</v>
      </c>
      <c r="J237" s="12" t="s">
        <v>68</v>
      </c>
      <c r="K237" s="13">
        <v>11501880</v>
      </c>
      <c r="L237" s="23"/>
      <c r="M237" s="47">
        <f t="shared" si="9"/>
        <v>3.8194444444444531E-2</v>
      </c>
      <c r="N237">
        <f t="shared" si="10"/>
        <v>10</v>
      </c>
    </row>
    <row r="238" spans="1:14" x14ac:dyDescent="0.25">
      <c r="A238" s="41"/>
      <c r="B238" s="10"/>
      <c r="C238" s="44">
        <v>0.4381944444444445</v>
      </c>
      <c r="D238" s="45">
        <v>0.47500000000000003</v>
      </c>
      <c r="E238" s="11" t="s">
        <v>246</v>
      </c>
      <c r="F238" s="19"/>
      <c r="G238" s="11" t="s">
        <v>247</v>
      </c>
      <c r="H238" s="12">
        <v>31140</v>
      </c>
      <c r="I238" s="13">
        <v>75340</v>
      </c>
      <c r="J238" s="12" t="s">
        <v>248</v>
      </c>
      <c r="K238" s="13">
        <v>11501913</v>
      </c>
      <c r="L238" s="23"/>
      <c r="M238" s="47">
        <f t="shared" si="9"/>
        <v>3.6805555555555536E-2</v>
      </c>
      <c r="N238">
        <f t="shared" si="10"/>
        <v>10</v>
      </c>
    </row>
    <row r="239" spans="1:14" x14ac:dyDescent="0.25">
      <c r="A239" s="41"/>
      <c r="B239" s="10"/>
      <c r="C239" s="44">
        <v>0.44236111111111115</v>
      </c>
      <c r="D239" s="45">
        <v>0.49374999999999997</v>
      </c>
      <c r="E239" s="11">
        <v>84439831</v>
      </c>
      <c r="F239" s="19"/>
      <c r="G239" s="11">
        <v>780294</v>
      </c>
      <c r="H239" s="12">
        <v>31020</v>
      </c>
      <c r="I239" s="13">
        <v>77880</v>
      </c>
      <c r="J239" s="12" t="s">
        <v>249</v>
      </c>
      <c r="K239" s="13">
        <v>11501918</v>
      </c>
      <c r="L239" s="23"/>
      <c r="M239" s="47">
        <f t="shared" si="9"/>
        <v>5.1388888888888817E-2</v>
      </c>
      <c r="N239">
        <f t="shared" si="10"/>
        <v>10</v>
      </c>
    </row>
    <row r="240" spans="1:14" x14ac:dyDescent="0.25">
      <c r="A240" s="41"/>
      <c r="B240" s="10"/>
      <c r="C240" s="44">
        <v>0.44722222222222219</v>
      </c>
      <c r="D240" s="45">
        <v>0.48333333333333334</v>
      </c>
      <c r="E240" s="11">
        <v>84439944</v>
      </c>
      <c r="F240" s="19"/>
      <c r="G240" s="11" t="s">
        <v>250</v>
      </c>
      <c r="H240" s="12">
        <v>29400</v>
      </c>
      <c r="I240" s="13">
        <v>75220</v>
      </c>
      <c r="J240" s="12" t="s">
        <v>251</v>
      </c>
      <c r="K240" s="13">
        <v>11501937</v>
      </c>
      <c r="L240" s="23"/>
      <c r="M240" s="47">
        <f t="shared" si="9"/>
        <v>3.6111111111111149E-2</v>
      </c>
      <c r="N240">
        <f t="shared" si="10"/>
        <v>10</v>
      </c>
    </row>
    <row r="241" spans="1:14" x14ac:dyDescent="0.25">
      <c r="A241" s="41"/>
      <c r="B241" s="10"/>
      <c r="C241" s="44">
        <v>0.45</v>
      </c>
      <c r="D241" s="45">
        <v>0.50624999999999998</v>
      </c>
      <c r="E241" s="11">
        <v>84437508</v>
      </c>
      <c r="F241" s="19"/>
      <c r="G241" s="11">
        <v>677814</v>
      </c>
      <c r="H241" s="12">
        <v>33700</v>
      </c>
      <c r="I241" s="13">
        <v>77860</v>
      </c>
      <c r="J241" s="12" t="s">
        <v>49</v>
      </c>
      <c r="K241" s="13">
        <v>11501952</v>
      </c>
      <c r="L241" s="23"/>
      <c r="M241" s="47">
        <f t="shared" si="9"/>
        <v>5.6249999999999967E-2</v>
      </c>
      <c r="N241">
        <f t="shared" si="10"/>
        <v>10</v>
      </c>
    </row>
    <row r="242" spans="1:14" x14ac:dyDescent="0.25">
      <c r="A242" s="41"/>
      <c r="B242" s="10"/>
      <c r="C242" s="44">
        <v>0.45347222222222222</v>
      </c>
      <c r="D242" s="45">
        <v>0.4916666666666667</v>
      </c>
      <c r="E242" s="11">
        <v>84433971</v>
      </c>
      <c r="F242" s="19"/>
      <c r="G242" s="11" t="s">
        <v>34</v>
      </c>
      <c r="H242" s="12">
        <v>27720</v>
      </c>
      <c r="I242" s="13">
        <v>72760</v>
      </c>
      <c r="J242" s="12" t="s">
        <v>25</v>
      </c>
      <c r="K242" s="13">
        <v>11501958</v>
      </c>
      <c r="L242" s="23"/>
      <c r="M242" s="47">
        <f t="shared" si="9"/>
        <v>3.8194444444444475E-2</v>
      </c>
      <c r="N242">
        <f t="shared" si="10"/>
        <v>10</v>
      </c>
    </row>
    <row r="243" spans="1:14" x14ac:dyDescent="0.25">
      <c r="A243" s="41"/>
      <c r="B243" s="10"/>
      <c r="C243" s="44">
        <v>0.45902777777777781</v>
      </c>
      <c r="D243" s="45">
        <v>0.58611111111111114</v>
      </c>
      <c r="E243" s="11">
        <v>84439931</v>
      </c>
      <c r="F243" s="19"/>
      <c r="G243" s="11" t="s">
        <v>252</v>
      </c>
      <c r="H243" s="12">
        <v>30420</v>
      </c>
      <c r="I243" s="13">
        <v>77560</v>
      </c>
      <c r="J243" s="12" t="s">
        <v>25</v>
      </c>
      <c r="K243" s="13">
        <v>11501993</v>
      </c>
      <c r="L243" s="23"/>
      <c r="M243" s="47">
        <f t="shared" si="9"/>
        <v>0.12708333333333333</v>
      </c>
      <c r="N243">
        <f t="shared" si="10"/>
        <v>11</v>
      </c>
    </row>
    <row r="244" spans="1:14" x14ac:dyDescent="0.25">
      <c r="A244" s="41"/>
      <c r="B244" s="10"/>
      <c r="C244" s="44">
        <v>0.46111111111111108</v>
      </c>
      <c r="D244" s="45">
        <v>0.50416666666666665</v>
      </c>
      <c r="E244" s="11">
        <v>84439928</v>
      </c>
      <c r="F244" s="19"/>
      <c r="G244" s="11" t="s">
        <v>36</v>
      </c>
      <c r="H244" s="12">
        <v>33580</v>
      </c>
      <c r="I244" s="13">
        <v>79840</v>
      </c>
      <c r="J244" s="12" t="s">
        <v>37</v>
      </c>
      <c r="K244" s="13">
        <v>11501998</v>
      </c>
      <c r="L244" s="23"/>
      <c r="M244" s="47">
        <f t="shared" si="9"/>
        <v>4.3055555555555569E-2</v>
      </c>
      <c r="N244">
        <f t="shared" si="10"/>
        <v>11</v>
      </c>
    </row>
    <row r="245" spans="1:14" x14ac:dyDescent="0.25">
      <c r="A245" s="41"/>
      <c r="B245" s="10"/>
      <c r="C245" s="44">
        <v>0.46458333333333335</v>
      </c>
      <c r="D245" s="45">
        <v>0.48958333333333331</v>
      </c>
      <c r="E245" s="11">
        <v>84439413</v>
      </c>
      <c r="F245" s="19"/>
      <c r="G245" s="11" t="s">
        <v>253</v>
      </c>
      <c r="H245" s="12">
        <v>32680</v>
      </c>
      <c r="I245" s="13">
        <v>77500</v>
      </c>
      <c r="J245" s="12" t="s">
        <v>237</v>
      </c>
      <c r="K245" s="13">
        <v>11502016</v>
      </c>
      <c r="L245" s="23"/>
      <c r="M245" s="47">
        <f t="shared" si="9"/>
        <v>2.4999999999999967E-2</v>
      </c>
      <c r="N245">
        <f t="shared" si="10"/>
        <v>11</v>
      </c>
    </row>
    <row r="246" spans="1:14" x14ac:dyDescent="0.25">
      <c r="A246" s="41"/>
      <c r="B246" s="10"/>
      <c r="C246" s="44">
        <v>0.48472222222222222</v>
      </c>
      <c r="D246" s="45">
        <v>0.51874999999999993</v>
      </c>
      <c r="E246" s="11">
        <v>84433975</v>
      </c>
      <c r="F246" s="19"/>
      <c r="G246" s="11" t="s">
        <v>254</v>
      </c>
      <c r="H246" s="12">
        <v>29760</v>
      </c>
      <c r="I246" s="13">
        <v>79710</v>
      </c>
      <c r="J246" s="12" t="s">
        <v>255</v>
      </c>
      <c r="K246" s="13">
        <v>11502074</v>
      </c>
      <c r="L246" s="23"/>
      <c r="M246" s="47">
        <f t="shared" si="9"/>
        <v>3.4027777777777712E-2</v>
      </c>
      <c r="N246">
        <f t="shared" si="10"/>
        <v>11</v>
      </c>
    </row>
    <row r="247" spans="1:14" x14ac:dyDescent="0.25">
      <c r="A247" s="41"/>
      <c r="B247" s="10"/>
      <c r="C247" s="44">
        <v>0.48819444444444443</v>
      </c>
      <c r="D247" s="46">
        <v>1.4611111111111112</v>
      </c>
      <c r="E247" s="11">
        <v>84437501</v>
      </c>
      <c r="F247" s="19"/>
      <c r="G247" s="11" t="s">
        <v>69</v>
      </c>
      <c r="H247" s="12">
        <v>29900</v>
      </c>
      <c r="I247" s="13">
        <v>71380</v>
      </c>
      <c r="J247" s="12" t="s">
        <v>25</v>
      </c>
      <c r="K247" s="13">
        <v>11502102</v>
      </c>
      <c r="L247" s="23"/>
      <c r="M247" s="47">
        <f t="shared" si="9"/>
        <v>0.97291666666666687</v>
      </c>
      <c r="N247">
        <f t="shared" si="10"/>
        <v>11</v>
      </c>
    </row>
    <row r="248" spans="1:14" x14ac:dyDescent="0.25">
      <c r="A248" s="41"/>
      <c r="B248" s="10"/>
      <c r="C248" s="44">
        <v>0.49444444444444446</v>
      </c>
      <c r="D248" s="45">
        <v>0.52986111111111112</v>
      </c>
      <c r="E248" s="11">
        <v>84437509</v>
      </c>
      <c r="F248" s="19"/>
      <c r="G248" s="11" t="s">
        <v>74</v>
      </c>
      <c r="H248" s="12">
        <v>32180</v>
      </c>
      <c r="I248" s="13">
        <v>76240</v>
      </c>
      <c r="J248" s="12" t="s">
        <v>75</v>
      </c>
      <c r="K248" s="13">
        <v>11502107</v>
      </c>
      <c r="L248" s="23"/>
      <c r="M248" s="47">
        <f t="shared" si="9"/>
        <v>3.5416666666666652E-2</v>
      </c>
      <c r="N248">
        <f t="shared" si="10"/>
        <v>11</v>
      </c>
    </row>
    <row r="249" spans="1:14" x14ac:dyDescent="0.25">
      <c r="A249" s="41"/>
      <c r="B249" s="10"/>
      <c r="C249" s="44">
        <v>0.4993055555555555</v>
      </c>
      <c r="D249" s="45">
        <v>0.55902777777777779</v>
      </c>
      <c r="E249" s="11">
        <v>84430925</v>
      </c>
      <c r="F249" s="19"/>
      <c r="G249" s="11">
        <v>41519</v>
      </c>
      <c r="H249" s="12">
        <v>32440</v>
      </c>
      <c r="I249" s="13">
        <v>79100</v>
      </c>
      <c r="J249" s="12" t="s">
        <v>256</v>
      </c>
      <c r="K249" s="13">
        <v>11502122</v>
      </c>
      <c r="L249" s="23"/>
      <c r="M249" s="47">
        <f t="shared" si="9"/>
        <v>5.9722222222222288E-2</v>
      </c>
      <c r="N249">
        <f t="shared" si="10"/>
        <v>11</v>
      </c>
    </row>
    <row r="250" spans="1:14" x14ac:dyDescent="0.25">
      <c r="A250" s="41"/>
      <c r="B250" s="10"/>
      <c r="C250" s="44">
        <v>0.50416666666666665</v>
      </c>
      <c r="D250" s="45">
        <v>0.54027777777777775</v>
      </c>
      <c r="E250" s="11">
        <v>84437507</v>
      </c>
      <c r="F250" s="19"/>
      <c r="G250" s="11">
        <v>793743</v>
      </c>
      <c r="H250" s="12">
        <v>32780</v>
      </c>
      <c r="I250" s="13">
        <v>76869</v>
      </c>
      <c r="J250" s="12" t="s">
        <v>257</v>
      </c>
      <c r="K250" s="13">
        <v>11502129</v>
      </c>
      <c r="L250" s="23"/>
      <c r="M250" s="47">
        <f t="shared" si="9"/>
        <v>3.6111111111111094E-2</v>
      </c>
      <c r="N250">
        <f t="shared" si="10"/>
        <v>12</v>
      </c>
    </row>
    <row r="251" spans="1:14" x14ac:dyDescent="0.25">
      <c r="A251" s="41"/>
      <c r="B251" s="10"/>
      <c r="C251" s="44">
        <v>0.50555555555555554</v>
      </c>
      <c r="D251" s="45">
        <v>0.53541666666666665</v>
      </c>
      <c r="E251" s="11">
        <v>84439834</v>
      </c>
      <c r="F251" s="19"/>
      <c r="G251" s="11">
        <v>976037</v>
      </c>
      <c r="H251" s="12">
        <v>33600</v>
      </c>
      <c r="I251" s="13">
        <v>78308</v>
      </c>
      <c r="J251" s="12" t="s">
        <v>258</v>
      </c>
      <c r="K251" s="13">
        <v>11502134</v>
      </c>
      <c r="L251" s="23"/>
      <c r="M251" s="47">
        <f t="shared" si="9"/>
        <v>2.9861111111111116E-2</v>
      </c>
      <c r="N251">
        <f t="shared" si="10"/>
        <v>12</v>
      </c>
    </row>
    <row r="252" spans="1:14" x14ac:dyDescent="0.25">
      <c r="A252" s="41"/>
      <c r="B252" s="10"/>
      <c r="C252" s="44">
        <v>0.50694444444444442</v>
      </c>
      <c r="D252" s="45">
        <v>0.53749999999999998</v>
      </c>
      <c r="E252" s="11">
        <v>84433790</v>
      </c>
      <c r="F252" s="19"/>
      <c r="G252" s="11" t="s">
        <v>259</v>
      </c>
      <c r="H252" s="12">
        <v>33700</v>
      </c>
      <c r="I252" s="13">
        <v>77060</v>
      </c>
      <c r="J252" s="12" t="s">
        <v>260</v>
      </c>
      <c r="K252" s="13">
        <v>11502136</v>
      </c>
      <c r="L252" s="23"/>
      <c r="M252" s="47">
        <f t="shared" si="9"/>
        <v>3.0555555555555558E-2</v>
      </c>
      <c r="N252">
        <f t="shared" si="10"/>
        <v>12</v>
      </c>
    </row>
    <row r="253" spans="1:14" x14ac:dyDescent="0.25">
      <c r="A253" s="41"/>
      <c r="B253" s="10"/>
      <c r="C253" s="44">
        <v>0.51041666666666663</v>
      </c>
      <c r="D253" s="46">
        <v>1.0826388888888889</v>
      </c>
      <c r="E253" s="11">
        <v>84441857</v>
      </c>
      <c r="F253" s="19"/>
      <c r="G253" s="11" t="s">
        <v>35</v>
      </c>
      <c r="H253" s="12">
        <v>27820</v>
      </c>
      <c r="I253" s="13">
        <v>74800</v>
      </c>
      <c r="J253" s="12" t="s">
        <v>25</v>
      </c>
      <c r="K253" s="13">
        <v>11502141</v>
      </c>
      <c r="L253" s="23"/>
      <c r="M253" s="47">
        <f t="shared" si="9"/>
        <v>0.5722222222222223</v>
      </c>
      <c r="N253">
        <f t="shared" si="10"/>
        <v>12</v>
      </c>
    </row>
    <row r="254" spans="1:14" x14ac:dyDescent="0.25">
      <c r="A254" s="41"/>
      <c r="B254" s="10"/>
      <c r="C254" s="44">
        <v>0.51527777777777783</v>
      </c>
      <c r="D254" s="45">
        <v>0.56388888888888888</v>
      </c>
      <c r="E254" s="11">
        <v>84442228</v>
      </c>
      <c r="F254" s="19"/>
      <c r="G254" s="11" t="s">
        <v>81</v>
      </c>
      <c r="H254" s="12">
        <v>29720</v>
      </c>
      <c r="I254" s="13">
        <v>76506</v>
      </c>
      <c r="J254" s="12" t="s">
        <v>25</v>
      </c>
      <c r="K254" s="13">
        <v>11502158</v>
      </c>
      <c r="L254" s="23"/>
      <c r="M254" s="47">
        <f t="shared" si="9"/>
        <v>4.8611111111111049E-2</v>
      </c>
      <c r="N254">
        <f t="shared" si="10"/>
        <v>12</v>
      </c>
    </row>
    <row r="255" spans="1:14" x14ac:dyDescent="0.25">
      <c r="A255" s="41"/>
      <c r="B255" s="10"/>
      <c r="C255" s="44">
        <v>0.52083333333333337</v>
      </c>
      <c r="D255" s="45">
        <v>0.5708333333333333</v>
      </c>
      <c r="E255" s="11">
        <v>84430966</v>
      </c>
      <c r="F255" s="19"/>
      <c r="G255" s="11" t="s">
        <v>261</v>
      </c>
      <c r="H255" s="12">
        <v>33780</v>
      </c>
      <c r="I255" s="13">
        <v>77480</v>
      </c>
      <c r="J255" s="12" t="s">
        <v>262</v>
      </c>
      <c r="K255" s="13">
        <v>11502175</v>
      </c>
      <c r="L255" s="23"/>
      <c r="M255" s="47">
        <f t="shared" si="9"/>
        <v>4.9999999999999933E-2</v>
      </c>
      <c r="N255">
        <f t="shared" si="10"/>
        <v>12</v>
      </c>
    </row>
    <row r="256" spans="1:14" x14ac:dyDescent="0.25">
      <c r="A256" s="41"/>
      <c r="B256" s="10"/>
      <c r="C256" s="44">
        <v>0.52361111111111114</v>
      </c>
      <c r="D256" s="46">
        <v>1.2569444444444444</v>
      </c>
      <c r="E256" s="11">
        <v>84439923</v>
      </c>
      <c r="F256" s="19"/>
      <c r="G256" s="11" t="s">
        <v>263</v>
      </c>
      <c r="H256" s="12">
        <v>33680</v>
      </c>
      <c r="I256" s="13">
        <v>79820</v>
      </c>
      <c r="J256" s="12" t="s">
        <v>25</v>
      </c>
      <c r="K256" s="13">
        <v>11502181</v>
      </c>
      <c r="L256" s="23"/>
      <c r="M256" s="47">
        <f t="shared" si="9"/>
        <v>0.73333333333333328</v>
      </c>
      <c r="N256">
        <f t="shared" si="10"/>
        <v>12</v>
      </c>
    </row>
    <row r="257" spans="1:14" x14ac:dyDescent="0.25">
      <c r="A257" s="41"/>
      <c r="B257" s="10"/>
      <c r="C257" s="44">
        <v>0.53819444444444442</v>
      </c>
      <c r="D257" s="45">
        <v>0.57638888888888895</v>
      </c>
      <c r="E257" s="11">
        <v>84437554</v>
      </c>
      <c r="F257" s="19"/>
      <c r="G257" s="11" t="s">
        <v>264</v>
      </c>
      <c r="H257" s="12">
        <v>31360</v>
      </c>
      <c r="I257" s="13">
        <v>76240</v>
      </c>
      <c r="J257" s="12" t="s">
        <v>265</v>
      </c>
      <c r="K257" s="13">
        <v>11502209</v>
      </c>
      <c r="L257" s="23"/>
      <c r="M257" s="47">
        <f t="shared" si="9"/>
        <v>3.8194444444444531E-2</v>
      </c>
      <c r="N257">
        <f t="shared" si="10"/>
        <v>12</v>
      </c>
    </row>
    <row r="258" spans="1:14" x14ac:dyDescent="0.25">
      <c r="A258" s="41"/>
      <c r="B258" s="10"/>
      <c r="C258" s="44">
        <v>0.54305555555555551</v>
      </c>
      <c r="D258" s="45">
        <v>0.58750000000000002</v>
      </c>
      <c r="E258" s="11">
        <v>84436900</v>
      </c>
      <c r="F258" s="19"/>
      <c r="G258" s="11">
        <v>2651509</v>
      </c>
      <c r="H258" s="12">
        <v>31720</v>
      </c>
      <c r="I258" s="13">
        <v>78560</v>
      </c>
      <c r="J258" s="12" t="s">
        <v>266</v>
      </c>
      <c r="K258" s="13">
        <v>11502234</v>
      </c>
      <c r="L258" s="23"/>
      <c r="M258" s="47">
        <f t="shared" si="9"/>
        <v>4.4444444444444509E-2</v>
      </c>
      <c r="N258">
        <f t="shared" si="10"/>
        <v>13</v>
      </c>
    </row>
    <row r="259" spans="1:14" x14ac:dyDescent="0.25">
      <c r="A259" s="41"/>
      <c r="B259" s="10"/>
      <c r="C259" s="44">
        <v>0.5493055555555556</v>
      </c>
      <c r="D259" s="45">
        <v>0.61527777777777781</v>
      </c>
      <c r="E259" s="11">
        <v>84436896</v>
      </c>
      <c r="F259" s="19"/>
      <c r="G259" s="11" t="s">
        <v>267</v>
      </c>
      <c r="H259" s="12">
        <v>34060</v>
      </c>
      <c r="I259" s="13">
        <v>79040</v>
      </c>
      <c r="J259" s="12" t="s">
        <v>268</v>
      </c>
      <c r="K259" s="13">
        <v>11502238</v>
      </c>
      <c r="L259" s="23"/>
      <c r="M259" s="47">
        <f t="shared" ref="M259:M322" si="11">D259-C259</f>
        <v>6.597222222222221E-2</v>
      </c>
      <c r="N259">
        <f t="shared" ref="N259:N322" si="12">HOUR(C259)</f>
        <v>13</v>
      </c>
    </row>
    <row r="260" spans="1:14" x14ac:dyDescent="0.25">
      <c r="A260" s="41"/>
      <c r="B260" s="10"/>
      <c r="C260" s="44">
        <v>0.55069444444444449</v>
      </c>
      <c r="D260" s="45">
        <v>0.65138888888888891</v>
      </c>
      <c r="E260" s="11">
        <v>84439836</v>
      </c>
      <c r="F260" s="19"/>
      <c r="G260" s="11" t="s">
        <v>269</v>
      </c>
      <c r="H260" s="12">
        <v>33260</v>
      </c>
      <c r="I260" s="13">
        <v>77960</v>
      </c>
      <c r="J260" s="12" t="s">
        <v>9</v>
      </c>
      <c r="K260" s="13">
        <v>11502241</v>
      </c>
      <c r="L260" s="23"/>
      <c r="M260" s="47">
        <f t="shared" si="11"/>
        <v>0.10069444444444442</v>
      </c>
      <c r="N260">
        <f t="shared" si="12"/>
        <v>13</v>
      </c>
    </row>
    <row r="261" spans="1:14" x14ac:dyDescent="0.25">
      <c r="A261" s="41"/>
      <c r="B261" s="10"/>
      <c r="C261" s="44">
        <v>0.55347222222222225</v>
      </c>
      <c r="D261" s="46">
        <v>1.3923611111111109</v>
      </c>
      <c r="E261" s="11">
        <v>84437361</v>
      </c>
      <c r="F261" s="19"/>
      <c r="G261" s="11" t="s">
        <v>26</v>
      </c>
      <c r="H261" s="12">
        <v>27240</v>
      </c>
      <c r="I261" s="13">
        <v>72020</v>
      </c>
      <c r="J261" s="12" t="s">
        <v>25</v>
      </c>
      <c r="K261" s="13">
        <v>11502248</v>
      </c>
      <c r="L261" s="23"/>
      <c r="M261" s="47">
        <f t="shared" si="11"/>
        <v>0.83888888888888868</v>
      </c>
      <c r="N261">
        <f t="shared" si="12"/>
        <v>13</v>
      </c>
    </row>
    <row r="262" spans="1:14" x14ac:dyDescent="0.25">
      <c r="A262" s="41"/>
      <c r="B262" s="10"/>
      <c r="C262" s="44">
        <v>0.55694444444444446</v>
      </c>
      <c r="D262" s="45">
        <v>0.62222222222222223</v>
      </c>
      <c r="E262" s="11">
        <v>84430879</v>
      </c>
      <c r="F262" s="19"/>
      <c r="G262" s="11" t="s">
        <v>270</v>
      </c>
      <c r="H262" s="12">
        <v>34680</v>
      </c>
      <c r="I262" s="13">
        <v>80000</v>
      </c>
      <c r="J262" s="12" t="s">
        <v>203</v>
      </c>
      <c r="K262" s="13">
        <v>11502267</v>
      </c>
      <c r="L262" s="23"/>
      <c r="M262" s="47">
        <f t="shared" si="11"/>
        <v>6.5277777777777768E-2</v>
      </c>
      <c r="N262">
        <f t="shared" si="12"/>
        <v>13</v>
      </c>
    </row>
    <row r="263" spans="1:14" x14ac:dyDescent="0.25">
      <c r="A263" s="41"/>
      <c r="B263" s="10"/>
      <c r="C263" s="44">
        <v>0.5625</v>
      </c>
      <c r="D263" s="45">
        <v>0.60555555555555551</v>
      </c>
      <c r="E263" s="11">
        <v>84439832</v>
      </c>
      <c r="F263" s="19"/>
      <c r="G263" s="11">
        <v>575254</v>
      </c>
      <c r="H263" s="12">
        <v>31820</v>
      </c>
      <c r="I263" s="13">
        <v>79240</v>
      </c>
      <c r="J263" s="12" t="s">
        <v>191</v>
      </c>
      <c r="K263" s="13">
        <v>11502270</v>
      </c>
      <c r="L263" s="23"/>
      <c r="M263" s="47">
        <f t="shared" si="11"/>
        <v>4.3055555555555514E-2</v>
      </c>
      <c r="N263">
        <f t="shared" si="12"/>
        <v>13</v>
      </c>
    </row>
    <row r="264" spans="1:14" x14ac:dyDescent="0.25">
      <c r="A264" s="41"/>
      <c r="B264" s="10"/>
      <c r="C264" s="44">
        <v>0.57222222222222219</v>
      </c>
      <c r="D264" s="46">
        <v>1.2930555555555556</v>
      </c>
      <c r="E264" s="11">
        <v>84442226</v>
      </c>
      <c r="F264" s="19"/>
      <c r="G264" s="11" t="s">
        <v>160</v>
      </c>
      <c r="H264" s="12">
        <v>28940</v>
      </c>
      <c r="I264" s="13">
        <v>77640</v>
      </c>
      <c r="J264" s="12" t="s">
        <v>25</v>
      </c>
      <c r="K264" s="13">
        <v>11502279</v>
      </c>
      <c r="L264" s="23"/>
      <c r="M264" s="47">
        <f t="shared" si="11"/>
        <v>0.72083333333333344</v>
      </c>
      <c r="N264">
        <f t="shared" si="12"/>
        <v>13</v>
      </c>
    </row>
    <row r="265" spans="1:14" x14ac:dyDescent="0.25">
      <c r="A265" s="41"/>
      <c r="B265" s="10"/>
      <c r="C265" s="44">
        <v>0.57847222222222217</v>
      </c>
      <c r="D265" s="45">
        <v>0.70000000000000007</v>
      </c>
      <c r="E265" s="11">
        <v>84430914</v>
      </c>
      <c r="F265" s="19"/>
      <c r="G265" s="11">
        <v>854358</v>
      </c>
      <c r="H265" s="12">
        <v>32200</v>
      </c>
      <c r="I265" s="13">
        <v>77720</v>
      </c>
      <c r="J265" s="12" t="s">
        <v>271</v>
      </c>
      <c r="K265" s="13">
        <v>11502286</v>
      </c>
      <c r="L265" s="23"/>
      <c r="M265" s="47">
        <f t="shared" si="11"/>
        <v>0.1215277777777779</v>
      </c>
      <c r="N265">
        <f t="shared" si="12"/>
        <v>13</v>
      </c>
    </row>
    <row r="266" spans="1:14" x14ac:dyDescent="0.25">
      <c r="A266" s="41"/>
      <c r="B266" s="10"/>
      <c r="C266" s="44">
        <v>0.58124999999999993</v>
      </c>
      <c r="D266" s="45">
        <v>0.61111111111111105</v>
      </c>
      <c r="E266" s="11">
        <v>84439619</v>
      </c>
      <c r="F266" s="19"/>
      <c r="G266" s="11">
        <v>692683</v>
      </c>
      <c r="H266" s="12">
        <v>33820</v>
      </c>
      <c r="I266" s="13">
        <v>79780</v>
      </c>
      <c r="J266" s="12" t="s">
        <v>272</v>
      </c>
      <c r="K266" s="13">
        <v>11502289</v>
      </c>
      <c r="L266" s="23"/>
      <c r="M266" s="47">
        <f t="shared" si="11"/>
        <v>2.9861111111111116E-2</v>
      </c>
      <c r="N266">
        <f t="shared" si="12"/>
        <v>13</v>
      </c>
    </row>
    <row r="267" spans="1:14" x14ac:dyDescent="0.25">
      <c r="A267" s="41"/>
      <c r="B267" s="10"/>
      <c r="C267" s="44">
        <v>0.5854166666666667</v>
      </c>
      <c r="D267" s="45">
        <v>0.64722222222222225</v>
      </c>
      <c r="E267" s="11">
        <v>84433688</v>
      </c>
      <c r="F267" s="19"/>
      <c r="G267" s="11" t="s">
        <v>273</v>
      </c>
      <c r="H267" s="12">
        <v>32980</v>
      </c>
      <c r="I267" s="13">
        <v>78620</v>
      </c>
      <c r="J267" s="12" t="s">
        <v>274</v>
      </c>
      <c r="K267" s="13">
        <v>11502306</v>
      </c>
      <c r="L267" s="23"/>
      <c r="M267" s="47">
        <f t="shared" si="11"/>
        <v>6.1805555555555558E-2</v>
      </c>
      <c r="N267">
        <f t="shared" si="12"/>
        <v>14</v>
      </c>
    </row>
    <row r="268" spans="1:14" x14ac:dyDescent="0.25">
      <c r="A268" s="41"/>
      <c r="B268" s="10"/>
      <c r="C268" s="44">
        <v>0.58958333333333335</v>
      </c>
      <c r="D268" s="46">
        <v>1.320138888888889</v>
      </c>
      <c r="E268" s="11">
        <v>84441860</v>
      </c>
      <c r="F268" s="19"/>
      <c r="G268" s="11" t="s">
        <v>34</v>
      </c>
      <c r="H268" s="12">
        <v>27580</v>
      </c>
      <c r="I268" s="13">
        <v>78060</v>
      </c>
      <c r="J268" s="12" t="s">
        <v>25</v>
      </c>
      <c r="K268" s="13">
        <v>11502309</v>
      </c>
      <c r="L268" s="23"/>
      <c r="M268" s="47">
        <f t="shared" si="11"/>
        <v>0.73055555555555562</v>
      </c>
      <c r="N268">
        <f t="shared" si="12"/>
        <v>14</v>
      </c>
    </row>
    <row r="269" spans="1:14" x14ac:dyDescent="0.25">
      <c r="A269" s="41"/>
      <c r="B269" s="10"/>
      <c r="C269" s="44">
        <v>0.59375</v>
      </c>
      <c r="D269" s="45">
        <v>0.66527777777777775</v>
      </c>
      <c r="E269" s="11">
        <v>84439620</v>
      </c>
      <c r="F269" s="19"/>
      <c r="G269" s="11" t="s">
        <v>275</v>
      </c>
      <c r="H269" s="12">
        <v>33940</v>
      </c>
      <c r="I269" s="13">
        <v>76780</v>
      </c>
      <c r="J269" s="12" t="s">
        <v>276</v>
      </c>
      <c r="K269" s="13">
        <v>11502332</v>
      </c>
      <c r="L269" s="23"/>
      <c r="M269" s="47">
        <f t="shared" si="11"/>
        <v>7.1527777777777746E-2</v>
      </c>
      <c r="N269">
        <f t="shared" si="12"/>
        <v>14</v>
      </c>
    </row>
    <row r="270" spans="1:14" x14ac:dyDescent="0.25">
      <c r="A270" s="41"/>
      <c r="B270" s="10"/>
      <c r="C270" s="44">
        <v>0.59583333333333333</v>
      </c>
      <c r="D270" s="46">
        <v>1.2388888888888889</v>
      </c>
      <c r="E270" s="11">
        <v>84442227</v>
      </c>
      <c r="F270" s="19"/>
      <c r="G270" s="11" t="s">
        <v>157</v>
      </c>
      <c r="H270" s="12">
        <v>30580</v>
      </c>
      <c r="I270" s="13">
        <v>77900</v>
      </c>
      <c r="J270" s="12" t="s">
        <v>25</v>
      </c>
      <c r="K270" s="13">
        <v>11502336</v>
      </c>
      <c r="L270" s="23"/>
      <c r="M270" s="47">
        <f t="shared" si="11"/>
        <v>0.6430555555555556</v>
      </c>
      <c r="N270">
        <f t="shared" si="12"/>
        <v>14</v>
      </c>
    </row>
    <row r="271" spans="1:14" x14ac:dyDescent="0.25">
      <c r="A271" s="41"/>
      <c r="B271" s="10"/>
      <c r="C271" s="44">
        <v>0.60138888888888886</v>
      </c>
      <c r="D271" s="45">
        <v>0.63263888888888886</v>
      </c>
      <c r="E271" s="11" t="s">
        <v>118</v>
      </c>
      <c r="F271" s="19"/>
      <c r="G271" s="24" t="s">
        <v>277</v>
      </c>
      <c r="H271" s="12">
        <v>81560</v>
      </c>
      <c r="I271" s="13">
        <v>34540</v>
      </c>
      <c r="J271" s="12" t="s">
        <v>120</v>
      </c>
      <c r="K271" s="13">
        <v>11502339</v>
      </c>
      <c r="L271" s="23"/>
      <c r="M271" s="47">
        <f t="shared" si="11"/>
        <v>3.125E-2</v>
      </c>
      <c r="N271">
        <f t="shared" si="12"/>
        <v>14</v>
      </c>
    </row>
    <row r="272" spans="1:14" x14ac:dyDescent="0.25">
      <c r="A272" s="41"/>
      <c r="B272" s="10"/>
      <c r="C272" s="44">
        <v>0.61527777777777781</v>
      </c>
      <c r="D272" s="45">
        <v>0.69374999999999998</v>
      </c>
      <c r="E272" s="11">
        <v>84439943</v>
      </c>
      <c r="F272" s="19"/>
      <c r="G272" s="11" t="s">
        <v>278</v>
      </c>
      <c r="H272" s="12">
        <v>31260</v>
      </c>
      <c r="I272" s="13">
        <v>76900</v>
      </c>
      <c r="J272" s="12" t="s">
        <v>279</v>
      </c>
      <c r="K272" s="13">
        <v>11502362</v>
      </c>
      <c r="L272" s="23"/>
      <c r="M272" s="47">
        <f t="shared" si="11"/>
        <v>7.8472222222222165E-2</v>
      </c>
      <c r="N272">
        <f t="shared" si="12"/>
        <v>14</v>
      </c>
    </row>
    <row r="273" spans="1:14" x14ac:dyDescent="0.25">
      <c r="A273" s="41"/>
      <c r="B273" s="10"/>
      <c r="C273" s="44">
        <v>0.61944444444444446</v>
      </c>
      <c r="D273" s="45">
        <v>0.65694444444444444</v>
      </c>
      <c r="E273" s="11" t="s">
        <v>118</v>
      </c>
      <c r="F273" s="19"/>
      <c r="G273" s="24" t="s">
        <v>280</v>
      </c>
      <c r="H273" s="12">
        <v>74740</v>
      </c>
      <c r="I273" s="13">
        <v>33500</v>
      </c>
      <c r="J273" s="12" t="s">
        <v>120</v>
      </c>
      <c r="K273" s="13">
        <v>11502366</v>
      </c>
      <c r="L273" s="23"/>
      <c r="M273" s="47">
        <f t="shared" si="11"/>
        <v>3.7499999999999978E-2</v>
      </c>
      <c r="N273">
        <f t="shared" si="12"/>
        <v>14</v>
      </c>
    </row>
    <row r="274" spans="1:14" x14ac:dyDescent="0.25">
      <c r="A274" s="41"/>
      <c r="B274" s="10"/>
      <c r="C274" s="44">
        <v>0.62430555555555556</v>
      </c>
      <c r="D274" s="45">
        <v>0.66875000000000007</v>
      </c>
      <c r="E274" s="11">
        <v>84437552</v>
      </c>
      <c r="F274" s="19"/>
      <c r="G274" s="11" t="s">
        <v>281</v>
      </c>
      <c r="H274" s="12">
        <v>32940</v>
      </c>
      <c r="I274" s="13">
        <v>79280</v>
      </c>
      <c r="J274" s="12" t="s">
        <v>282</v>
      </c>
      <c r="K274" s="13">
        <v>11502369</v>
      </c>
      <c r="L274" s="23"/>
      <c r="M274" s="47">
        <f t="shared" si="11"/>
        <v>4.4444444444444509E-2</v>
      </c>
      <c r="N274">
        <f t="shared" si="12"/>
        <v>14</v>
      </c>
    </row>
    <row r="275" spans="1:14" x14ac:dyDescent="0.25">
      <c r="A275" s="41"/>
      <c r="B275" s="10"/>
      <c r="C275" s="44">
        <v>0.62708333333333333</v>
      </c>
      <c r="D275" s="45">
        <v>0.70833333333333337</v>
      </c>
      <c r="E275" s="11">
        <v>84437296</v>
      </c>
      <c r="F275" s="19"/>
      <c r="G275" s="11">
        <v>708200</v>
      </c>
      <c r="H275" s="12">
        <v>33980</v>
      </c>
      <c r="I275" s="13">
        <v>78280</v>
      </c>
      <c r="J275" s="12" t="s">
        <v>283</v>
      </c>
      <c r="K275" s="13">
        <v>11502370</v>
      </c>
      <c r="L275" s="23"/>
      <c r="M275" s="47">
        <f t="shared" si="11"/>
        <v>8.1250000000000044E-2</v>
      </c>
      <c r="N275">
        <f t="shared" si="12"/>
        <v>15</v>
      </c>
    </row>
    <row r="276" spans="1:14" x14ac:dyDescent="0.25">
      <c r="A276" s="41"/>
      <c r="B276" s="10"/>
      <c r="C276" s="44">
        <v>0.625</v>
      </c>
      <c r="D276" s="45">
        <v>0.72083333333333333</v>
      </c>
      <c r="E276" s="11">
        <v>84437553</v>
      </c>
      <c r="F276" s="19"/>
      <c r="G276" s="11" t="s">
        <v>284</v>
      </c>
      <c r="H276" s="12">
        <v>33620</v>
      </c>
      <c r="I276" s="13">
        <v>75720</v>
      </c>
      <c r="J276" s="12" t="s">
        <v>282</v>
      </c>
      <c r="K276" s="13">
        <v>11502374</v>
      </c>
      <c r="L276" s="23"/>
      <c r="M276" s="47">
        <f t="shared" si="11"/>
        <v>9.5833333333333326E-2</v>
      </c>
      <c r="N276">
        <f t="shared" si="12"/>
        <v>15</v>
      </c>
    </row>
    <row r="277" spans="1:14" x14ac:dyDescent="0.25">
      <c r="A277" s="41"/>
      <c r="B277" s="10"/>
      <c r="C277" s="44">
        <v>0.63611111111111118</v>
      </c>
      <c r="D277" s="46">
        <v>1.6118055555555555</v>
      </c>
      <c r="E277" s="11">
        <v>84441859</v>
      </c>
      <c r="F277" s="19"/>
      <c r="G277" s="11" t="s">
        <v>71</v>
      </c>
      <c r="H277" s="12">
        <v>30900</v>
      </c>
      <c r="I277" s="13">
        <v>75440</v>
      </c>
      <c r="J277" s="12" t="s">
        <v>25</v>
      </c>
      <c r="K277" s="13">
        <v>11502375</v>
      </c>
      <c r="L277" s="23"/>
      <c r="M277" s="47">
        <f t="shared" si="11"/>
        <v>0.97569444444444431</v>
      </c>
      <c r="N277">
        <f t="shared" si="12"/>
        <v>15</v>
      </c>
    </row>
    <row r="278" spans="1:14" x14ac:dyDescent="0.25">
      <c r="A278" s="41"/>
      <c r="B278" s="10"/>
      <c r="C278" s="44">
        <v>0.63888888888888895</v>
      </c>
      <c r="D278" s="46">
        <v>1.3013888888888889</v>
      </c>
      <c r="E278" s="11">
        <v>84441941</v>
      </c>
      <c r="F278" s="19"/>
      <c r="G278" s="11" t="s">
        <v>42</v>
      </c>
      <c r="H278" s="12">
        <v>27900</v>
      </c>
      <c r="I278" s="13">
        <v>75140</v>
      </c>
      <c r="J278" s="12" t="s">
        <v>25</v>
      </c>
      <c r="K278" s="13">
        <v>11502377</v>
      </c>
      <c r="L278" s="23"/>
      <c r="M278" s="47">
        <f t="shared" si="11"/>
        <v>0.66249999999999998</v>
      </c>
      <c r="N278">
        <f t="shared" si="12"/>
        <v>15</v>
      </c>
    </row>
    <row r="279" spans="1:14" x14ac:dyDescent="0.25">
      <c r="A279" s="41"/>
      <c r="B279" s="10"/>
      <c r="C279" s="44">
        <v>0.64444444444444449</v>
      </c>
      <c r="D279" s="45">
        <v>0.71250000000000002</v>
      </c>
      <c r="E279" s="11">
        <v>84437200</v>
      </c>
      <c r="F279" s="19"/>
      <c r="G279" s="11">
        <v>869021</v>
      </c>
      <c r="H279" s="12">
        <v>31300</v>
      </c>
      <c r="I279" s="13">
        <v>74740</v>
      </c>
      <c r="J279" s="12" t="s">
        <v>285</v>
      </c>
      <c r="K279" s="13">
        <v>11502378</v>
      </c>
      <c r="L279" s="23"/>
      <c r="M279" s="47">
        <f t="shared" si="11"/>
        <v>6.8055555555555536E-2</v>
      </c>
      <c r="N279">
        <f t="shared" si="12"/>
        <v>15</v>
      </c>
    </row>
    <row r="280" spans="1:14" x14ac:dyDescent="0.25">
      <c r="A280" s="41"/>
      <c r="B280" s="10"/>
      <c r="C280" s="44">
        <v>0.65486111111111112</v>
      </c>
      <c r="D280" s="46">
        <v>1.1812500000000001</v>
      </c>
      <c r="E280" s="11">
        <v>84437333</v>
      </c>
      <c r="F280" s="19"/>
      <c r="G280" s="11" t="s">
        <v>102</v>
      </c>
      <c r="H280" s="12">
        <v>30220</v>
      </c>
      <c r="I280" s="13">
        <v>74800</v>
      </c>
      <c r="J280" s="12" t="s">
        <v>25</v>
      </c>
      <c r="K280" s="13">
        <v>11502387</v>
      </c>
      <c r="L280" s="23"/>
      <c r="M280" s="47">
        <f t="shared" si="11"/>
        <v>0.52638888888888902</v>
      </c>
      <c r="N280">
        <f t="shared" si="12"/>
        <v>15</v>
      </c>
    </row>
    <row r="281" spans="1:14" x14ac:dyDescent="0.25">
      <c r="A281" s="41"/>
      <c r="B281" s="10"/>
      <c r="C281" s="44">
        <v>0.66041666666666665</v>
      </c>
      <c r="D281" s="45">
        <v>0.73333333333333339</v>
      </c>
      <c r="E281" s="11">
        <v>84433789</v>
      </c>
      <c r="F281" s="19"/>
      <c r="G281" s="11">
        <v>812970</v>
      </c>
      <c r="H281" s="12">
        <v>32900</v>
      </c>
      <c r="I281" s="13">
        <v>75980</v>
      </c>
      <c r="J281" s="12" t="s">
        <v>286</v>
      </c>
      <c r="K281" s="13">
        <v>11502390</v>
      </c>
      <c r="L281" s="23"/>
      <c r="M281" s="47">
        <f t="shared" si="11"/>
        <v>7.2916666666666741E-2</v>
      </c>
      <c r="N281">
        <f t="shared" si="12"/>
        <v>15</v>
      </c>
    </row>
    <row r="282" spans="1:14" x14ac:dyDescent="0.25">
      <c r="A282" s="41"/>
      <c r="B282" s="10"/>
      <c r="C282" s="44">
        <v>0.6743055555555556</v>
      </c>
      <c r="D282" s="46">
        <v>1.2847222222222221</v>
      </c>
      <c r="E282" s="11">
        <v>84440003</v>
      </c>
      <c r="F282" s="19"/>
      <c r="G282" s="11" t="s">
        <v>287</v>
      </c>
      <c r="H282" s="12">
        <v>29840</v>
      </c>
      <c r="I282" s="13">
        <v>74680</v>
      </c>
      <c r="J282" s="12" t="s">
        <v>25</v>
      </c>
      <c r="K282" s="13">
        <v>11502431</v>
      </c>
      <c r="L282" s="23"/>
      <c r="M282" s="47">
        <f t="shared" si="11"/>
        <v>0.6104166666666665</v>
      </c>
      <c r="N282">
        <f t="shared" si="12"/>
        <v>16</v>
      </c>
    </row>
    <row r="283" spans="1:14" x14ac:dyDescent="0.25">
      <c r="A283" s="41"/>
      <c r="B283" s="10"/>
      <c r="C283" s="44">
        <v>0.67708333333333337</v>
      </c>
      <c r="D283" s="45">
        <v>0.72222222222222221</v>
      </c>
      <c r="E283" s="11">
        <v>84439847</v>
      </c>
      <c r="F283" s="19"/>
      <c r="G283" s="11" t="s">
        <v>288</v>
      </c>
      <c r="H283" s="12">
        <v>31600</v>
      </c>
      <c r="I283" s="13">
        <v>74380</v>
      </c>
      <c r="J283" s="12" t="s">
        <v>289</v>
      </c>
      <c r="K283" s="13">
        <v>11502432</v>
      </c>
      <c r="L283" s="23"/>
      <c r="M283" s="47">
        <f t="shared" si="11"/>
        <v>4.513888888888884E-2</v>
      </c>
      <c r="N283">
        <f t="shared" si="12"/>
        <v>16</v>
      </c>
    </row>
    <row r="284" spans="1:14" x14ac:dyDescent="0.25">
      <c r="A284" s="41"/>
      <c r="B284" s="10"/>
      <c r="C284" s="44">
        <v>0.68680555555555556</v>
      </c>
      <c r="D284" s="45">
        <v>0.73611111111111116</v>
      </c>
      <c r="E284" s="11">
        <v>84436899</v>
      </c>
      <c r="F284" s="19"/>
      <c r="G284" s="11" t="s">
        <v>290</v>
      </c>
      <c r="H284" s="12">
        <v>36080</v>
      </c>
      <c r="I284" s="13">
        <v>79480</v>
      </c>
      <c r="J284" s="12" t="s">
        <v>291</v>
      </c>
      <c r="K284" s="13">
        <v>11502436</v>
      </c>
      <c r="L284" s="23"/>
      <c r="M284" s="47">
        <f t="shared" si="11"/>
        <v>4.9305555555555602E-2</v>
      </c>
      <c r="N284">
        <f t="shared" si="12"/>
        <v>16</v>
      </c>
    </row>
    <row r="285" spans="1:14" x14ac:dyDescent="0.25">
      <c r="A285" s="41"/>
      <c r="B285" s="10"/>
      <c r="C285" s="44">
        <v>0.69652777777777775</v>
      </c>
      <c r="D285" s="46">
        <v>1.4791666666666667</v>
      </c>
      <c r="E285" s="11">
        <v>84441856</v>
      </c>
      <c r="F285" s="19"/>
      <c r="G285" s="11" t="s">
        <v>252</v>
      </c>
      <c r="H285" s="12">
        <v>27800</v>
      </c>
      <c r="I285" s="13">
        <v>75340</v>
      </c>
      <c r="J285" s="12" t="s">
        <v>25</v>
      </c>
      <c r="K285" s="13">
        <v>11502437</v>
      </c>
      <c r="L285" s="23"/>
      <c r="M285" s="47">
        <f t="shared" si="11"/>
        <v>0.78263888888888899</v>
      </c>
      <c r="N285">
        <f t="shared" si="12"/>
        <v>16</v>
      </c>
    </row>
    <row r="286" spans="1:14" x14ac:dyDescent="0.25">
      <c r="A286" s="41"/>
      <c r="B286" s="10"/>
      <c r="C286" s="44">
        <v>0.72361111111111109</v>
      </c>
      <c r="D286" s="45">
        <v>0.78263888888888899</v>
      </c>
      <c r="E286" s="11">
        <v>84439835</v>
      </c>
      <c r="F286" s="19"/>
      <c r="G286" s="11" t="s">
        <v>292</v>
      </c>
      <c r="H286" s="12">
        <v>33500</v>
      </c>
      <c r="I286" s="13">
        <v>78020</v>
      </c>
      <c r="J286" s="12" t="s">
        <v>52</v>
      </c>
      <c r="K286" s="13">
        <v>11502462</v>
      </c>
      <c r="L286" s="23"/>
      <c r="M286" s="47">
        <f t="shared" si="11"/>
        <v>5.9027777777777901E-2</v>
      </c>
      <c r="N286">
        <f t="shared" si="12"/>
        <v>17</v>
      </c>
    </row>
    <row r="287" spans="1:14" x14ac:dyDescent="0.25">
      <c r="A287" s="41"/>
      <c r="B287" s="10"/>
      <c r="C287" s="44">
        <v>0.75347222222222221</v>
      </c>
      <c r="D287" s="45">
        <v>0.79652777777777783</v>
      </c>
      <c r="E287" s="11">
        <v>84436895</v>
      </c>
      <c r="F287" s="19"/>
      <c r="G287" s="11" t="s">
        <v>293</v>
      </c>
      <c r="H287" s="12">
        <v>33500</v>
      </c>
      <c r="I287" s="13">
        <v>78320</v>
      </c>
      <c r="J287" s="12" t="s">
        <v>294</v>
      </c>
      <c r="K287" s="13">
        <v>11502486</v>
      </c>
      <c r="L287" s="23"/>
      <c r="M287" s="47">
        <f t="shared" si="11"/>
        <v>4.3055555555555625E-2</v>
      </c>
      <c r="N287">
        <f t="shared" si="12"/>
        <v>18</v>
      </c>
    </row>
    <row r="288" spans="1:14" x14ac:dyDescent="0.25">
      <c r="A288" s="41"/>
      <c r="B288" s="10"/>
      <c r="C288" s="44">
        <v>0.75763888888888886</v>
      </c>
      <c r="D288" s="46">
        <v>1.3965277777777778</v>
      </c>
      <c r="E288" s="11">
        <v>84442375</v>
      </c>
      <c r="F288" s="19"/>
      <c r="G288" s="11" t="s">
        <v>295</v>
      </c>
      <c r="H288" s="12">
        <v>27700</v>
      </c>
      <c r="I288" s="13">
        <v>77580</v>
      </c>
      <c r="J288" s="12" t="s">
        <v>52</v>
      </c>
      <c r="K288" s="13">
        <v>11502489</v>
      </c>
      <c r="L288" s="23"/>
      <c r="M288" s="47">
        <f t="shared" si="11"/>
        <v>0.63888888888888895</v>
      </c>
      <c r="N288">
        <f t="shared" si="12"/>
        <v>18</v>
      </c>
    </row>
    <row r="289" spans="1:14" ht="15.75" thickBot="1" x14ac:dyDescent="0.3">
      <c r="A289" s="41"/>
      <c r="B289" s="10"/>
      <c r="C289" s="44">
        <v>0.85277777777777775</v>
      </c>
      <c r="D289" s="46">
        <v>1.7027777777777777</v>
      </c>
      <c r="E289" s="11">
        <v>84442376</v>
      </c>
      <c r="F289" s="19"/>
      <c r="G289" s="11" t="s">
        <v>296</v>
      </c>
      <c r="H289" s="12">
        <v>33500</v>
      </c>
      <c r="I289" s="13">
        <v>79500</v>
      </c>
      <c r="J289" s="12" t="s">
        <v>52</v>
      </c>
      <c r="K289" s="13">
        <v>11502538</v>
      </c>
      <c r="L289" s="23"/>
      <c r="M289" s="47">
        <f t="shared" si="11"/>
        <v>0.85</v>
      </c>
      <c r="N289">
        <f t="shared" si="12"/>
        <v>20</v>
      </c>
    </row>
    <row r="290" spans="1:14" ht="15.75" thickBot="1" x14ac:dyDescent="0.3">
      <c r="A290" s="1" t="s">
        <v>0</v>
      </c>
      <c r="B290" s="2" t="s">
        <v>1</v>
      </c>
      <c r="C290" s="3" t="s">
        <v>2</v>
      </c>
      <c r="D290" s="4" t="s">
        <v>3</v>
      </c>
      <c r="E290" s="5" t="s">
        <v>4</v>
      </c>
      <c r="F290" s="5" t="s">
        <v>5</v>
      </c>
      <c r="G290" s="5" t="s">
        <v>6</v>
      </c>
      <c r="H290" s="6" t="s">
        <v>297</v>
      </c>
      <c r="I290" s="4" t="s">
        <v>8</v>
      </c>
      <c r="J290" s="6" t="s">
        <v>9</v>
      </c>
      <c r="K290" s="7" t="s">
        <v>10</v>
      </c>
      <c r="L290" s="8" t="s">
        <v>11</v>
      </c>
      <c r="M290" s="47"/>
    </row>
    <row r="291" spans="1:14" x14ac:dyDescent="0.25">
      <c r="A291" s="17" t="s">
        <v>298</v>
      </c>
      <c r="B291" s="18" t="s">
        <v>13</v>
      </c>
      <c r="C291" s="50">
        <v>0.28541666666666665</v>
      </c>
      <c r="D291" s="51">
        <v>0.32083333333333336</v>
      </c>
      <c r="E291" s="19">
        <v>84439925</v>
      </c>
      <c r="F291" s="11"/>
      <c r="G291" s="19" t="s">
        <v>299</v>
      </c>
      <c r="H291" s="20">
        <v>32680</v>
      </c>
      <c r="I291" s="21">
        <v>78820</v>
      </c>
      <c r="J291" s="20" t="s">
        <v>223</v>
      </c>
      <c r="K291" s="21">
        <v>11504489</v>
      </c>
      <c r="L291" s="22"/>
      <c r="M291" s="47">
        <f t="shared" si="11"/>
        <v>3.5416666666666707E-2</v>
      </c>
      <c r="N291">
        <f t="shared" si="12"/>
        <v>6</v>
      </c>
    </row>
    <row r="292" spans="1:14" x14ac:dyDescent="0.25">
      <c r="A292" s="17"/>
      <c r="B292" s="18"/>
      <c r="C292" s="50">
        <v>0.3</v>
      </c>
      <c r="D292" s="51">
        <v>0.32777777777777778</v>
      </c>
      <c r="E292" s="19">
        <v>8443994</v>
      </c>
      <c r="F292" s="11"/>
      <c r="G292" s="19">
        <v>783950</v>
      </c>
      <c r="H292" s="20">
        <v>30680</v>
      </c>
      <c r="I292" s="21">
        <v>76880</v>
      </c>
      <c r="J292" s="20" t="s">
        <v>300</v>
      </c>
      <c r="K292" s="21">
        <v>11504582</v>
      </c>
      <c r="L292" s="22"/>
      <c r="M292" s="47">
        <f t="shared" si="11"/>
        <v>2.777777777777779E-2</v>
      </c>
      <c r="N292">
        <f t="shared" si="12"/>
        <v>7</v>
      </c>
    </row>
    <row r="293" spans="1:14" x14ac:dyDescent="0.25">
      <c r="A293" s="17"/>
      <c r="B293" s="18"/>
      <c r="C293" s="50">
        <v>0.30763888888888891</v>
      </c>
      <c r="D293" s="51">
        <v>0.32708333333333334</v>
      </c>
      <c r="E293" s="19" t="s">
        <v>118</v>
      </c>
      <c r="F293" s="11"/>
      <c r="G293" s="42" t="s">
        <v>301</v>
      </c>
      <c r="H293" s="20">
        <v>71500</v>
      </c>
      <c r="I293" s="21">
        <v>33580</v>
      </c>
      <c r="J293" s="20" t="s">
        <v>120</v>
      </c>
      <c r="K293" s="21">
        <v>11504644</v>
      </c>
      <c r="L293" s="22"/>
      <c r="M293" s="47">
        <f t="shared" si="11"/>
        <v>1.9444444444444431E-2</v>
      </c>
      <c r="N293">
        <f t="shared" si="12"/>
        <v>7</v>
      </c>
    </row>
    <row r="294" spans="1:14" x14ac:dyDescent="0.25">
      <c r="A294" s="17"/>
      <c r="B294" s="18"/>
      <c r="C294" s="50">
        <v>0.31458333333333333</v>
      </c>
      <c r="D294" s="51">
        <v>0.34375</v>
      </c>
      <c r="E294" s="19">
        <v>84439926</v>
      </c>
      <c r="F294" s="11"/>
      <c r="G294" s="19" t="s">
        <v>302</v>
      </c>
      <c r="H294" s="20">
        <v>36000</v>
      </c>
      <c r="I294" s="21">
        <v>79040</v>
      </c>
      <c r="J294" s="20" t="s">
        <v>303</v>
      </c>
      <c r="K294" s="21">
        <v>11504697</v>
      </c>
      <c r="L294" s="22"/>
      <c r="M294" s="47">
        <f t="shared" si="11"/>
        <v>2.9166666666666674E-2</v>
      </c>
      <c r="N294">
        <f t="shared" si="12"/>
        <v>7</v>
      </c>
    </row>
    <row r="295" spans="1:14" x14ac:dyDescent="0.25">
      <c r="A295" s="17"/>
      <c r="B295" s="18"/>
      <c r="C295" s="50">
        <v>0.33333333333333331</v>
      </c>
      <c r="D295" s="51">
        <v>0.35625000000000001</v>
      </c>
      <c r="E295" s="19" t="s">
        <v>118</v>
      </c>
      <c r="F295" s="11"/>
      <c r="G295" s="42" t="s">
        <v>304</v>
      </c>
      <c r="H295" s="20">
        <v>71500</v>
      </c>
      <c r="I295" s="21">
        <v>32980</v>
      </c>
      <c r="J295" s="20" t="s">
        <v>120</v>
      </c>
      <c r="K295" s="21">
        <v>11504777</v>
      </c>
      <c r="L295" s="22"/>
      <c r="M295" s="47">
        <f t="shared" si="11"/>
        <v>2.2916666666666696E-2</v>
      </c>
      <c r="N295">
        <f t="shared" si="12"/>
        <v>8</v>
      </c>
    </row>
    <row r="296" spans="1:14" x14ac:dyDescent="0.25">
      <c r="A296" s="17"/>
      <c r="B296" s="18"/>
      <c r="C296" s="50">
        <v>0.34861111111111115</v>
      </c>
      <c r="D296" s="51">
        <v>0.37361111111111112</v>
      </c>
      <c r="E296" s="19">
        <v>84439934</v>
      </c>
      <c r="F296" s="11"/>
      <c r="G296" s="19" t="s">
        <v>305</v>
      </c>
      <c r="H296" s="20">
        <v>33460</v>
      </c>
      <c r="I296" s="21">
        <v>78140</v>
      </c>
      <c r="J296" s="20" t="s">
        <v>306</v>
      </c>
      <c r="K296" s="21">
        <v>11504875</v>
      </c>
      <c r="L296" s="22"/>
      <c r="M296" s="47">
        <f t="shared" si="11"/>
        <v>2.4999999999999967E-2</v>
      </c>
      <c r="N296">
        <f t="shared" si="12"/>
        <v>8</v>
      </c>
    </row>
    <row r="297" spans="1:14" x14ac:dyDescent="0.25">
      <c r="A297" s="17"/>
      <c r="B297" s="18"/>
      <c r="C297" s="50">
        <v>0.3923611111111111</v>
      </c>
      <c r="D297" s="51">
        <v>0.42430555555555555</v>
      </c>
      <c r="E297" s="19">
        <v>84439935</v>
      </c>
      <c r="F297" s="11"/>
      <c r="G297" s="19" t="s">
        <v>307</v>
      </c>
      <c r="H297" s="20">
        <v>33620</v>
      </c>
      <c r="I297" s="21">
        <v>78260</v>
      </c>
      <c r="J297" s="20" t="s">
        <v>306</v>
      </c>
      <c r="K297" s="21">
        <v>11505083</v>
      </c>
      <c r="L297" s="22"/>
      <c r="M297" s="47">
        <f t="shared" si="11"/>
        <v>3.1944444444444442E-2</v>
      </c>
      <c r="N297">
        <f t="shared" si="12"/>
        <v>9</v>
      </c>
    </row>
    <row r="298" spans="1:14" x14ac:dyDescent="0.25">
      <c r="A298" s="17"/>
      <c r="B298" s="18"/>
      <c r="C298" s="50">
        <v>0.39513888888888887</v>
      </c>
      <c r="D298" s="51">
        <v>0.42569444444444443</v>
      </c>
      <c r="E298" s="19">
        <v>84439933</v>
      </c>
      <c r="F298" s="11"/>
      <c r="G298" s="43" t="s">
        <v>308</v>
      </c>
      <c r="H298" s="20">
        <v>34100</v>
      </c>
      <c r="I298" s="21">
        <v>78800</v>
      </c>
      <c r="J298" s="20" t="s">
        <v>306</v>
      </c>
      <c r="K298" s="21">
        <v>11505103</v>
      </c>
      <c r="L298" s="22"/>
      <c r="M298" s="47">
        <f t="shared" si="11"/>
        <v>3.0555555555555558E-2</v>
      </c>
      <c r="N298">
        <f t="shared" si="12"/>
        <v>9</v>
      </c>
    </row>
    <row r="299" spans="1:14" x14ac:dyDescent="0.25">
      <c r="A299" s="17"/>
      <c r="B299" s="18"/>
      <c r="C299" s="50">
        <v>0.4069444444444445</v>
      </c>
      <c r="D299" s="51">
        <v>0.47638888888888892</v>
      </c>
      <c r="E299" s="19">
        <v>84433980</v>
      </c>
      <c r="F299" s="11"/>
      <c r="G299" s="19" t="s">
        <v>42</v>
      </c>
      <c r="H299" s="20">
        <v>27860</v>
      </c>
      <c r="I299" s="21">
        <v>75160</v>
      </c>
      <c r="J299" s="20" t="s">
        <v>25</v>
      </c>
      <c r="K299" s="21">
        <v>11505151</v>
      </c>
      <c r="L299" s="22"/>
      <c r="M299" s="47">
        <f t="shared" si="11"/>
        <v>6.944444444444442E-2</v>
      </c>
      <c r="N299">
        <f t="shared" si="12"/>
        <v>9</v>
      </c>
    </row>
    <row r="300" spans="1:14" x14ac:dyDescent="0.25">
      <c r="A300" s="17"/>
      <c r="B300" s="18"/>
      <c r="C300" s="50">
        <v>0.40902777777777777</v>
      </c>
      <c r="D300" s="55">
        <v>1</v>
      </c>
      <c r="E300" s="19">
        <v>84444561</v>
      </c>
      <c r="F300" s="11"/>
      <c r="G300" s="19" t="s">
        <v>309</v>
      </c>
      <c r="H300" s="20">
        <v>27600</v>
      </c>
      <c r="I300" s="21">
        <v>75600</v>
      </c>
      <c r="J300" s="20" t="s">
        <v>25</v>
      </c>
      <c r="K300" s="21">
        <v>11505165</v>
      </c>
      <c r="L300" s="22"/>
      <c r="M300" s="47">
        <f t="shared" si="11"/>
        <v>0.59097222222222223</v>
      </c>
      <c r="N300">
        <f t="shared" si="12"/>
        <v>9</v>
      </c>
    </row>
    <row r="301" spans="1:14" x14ac:dyDescent="0.25">
      <c r="A301" s="17"/>
      <c r="B301" s="18"/>
      <c r="C301" s="50">
        <v>0.43055555555555558</v>
      </c>
      <c r="D301" s="51">
        <v>0.45277777777777778</v>
      </c>
      <c r="E301" s="19">
        <v>84442371</v>
      </c>
      <c r="F301" s="11"/>
      <c r="G301" s="19" t="s">
        <v>310</v>
      </c>
      <c r="H301" s="20">
        <v>30620</v>
      </c>
      <c r="I301" s="21">
        <v>74140</v>
      </c>
      <c r="J301" s="20" t="s">
        <v>311</v>
      </c>
      <c r="K301" s="21">
        <v>11505259</v>
      </c>
      <c r="L301" s="22"/>
      <c r="M301" s="47">
        <f t="shared" si="11"/>
        <v>2.2222222222222199E-2</v>
      </c>
      <c r="N301">
        <f t="shared" si="12"/>
        <v>10</v>
      </c>
    </row>
    <row r="302" spans="1:14" x14ac:dyDescent="0.25">
      <c r="A302" s="17"/>
      <c r="B302" s="18"/>
      <c r="C302" s="50">
        <v>0.44305555555555554</v>
      </c>
      <c r="D302" s="51">
        <v>0.50208333333333333</v>
      </c>
      <c r="E302" s="19">
        <v>84433979</v>
      </c>
      <c r="F302" s="11"/>
      <c r="G302" s="19">
        <v>761766</v>
      </c>
      <c r="H302" s="20">
        <v>30480</v>
      </c>
      <c r="I302" s="21">
        <v>75180</v>
      </c>
      <c r="J302" s="20" t="s">
        <v>312</v>
      </c>
      <c r="K302" s="21">
        <v>11505304</v>
      </c>
      <c r="L302" s="22"/>
      <c r="M302" s="47">
        <f t="shared" si="11"/>
        <v>5.902777777777779E-2</v>
      </c>
      <c r="N302">
        <f t="shared" si="12"/>
        <v>10</v>
      </c>
    </row>
    <row r="303" spans="1:14" x14ac:dyDescent="0.25">
      <c r="A303" s="17"/>
      <c r="B303" s="18"/>
      <c r="C303" s="50">
        <v>0.4458333333333333</v>
      </c>
      <c r="D303" s="51">
        <v>0.49791666666666662</v>
      </c>
      <c r="E303" s="19">
        <v>84439416</v>
      </c>
      <c r="F303" s="11"/>
      <c r="G303" s="19" t="s">
        <v>313</v>
      </c>
      <c r="H303" s="20">
        <v>32760</v>
      </c>
      <c r="I303" s="21">
        <v>75800</v>
      </c>
      <c r="J303" s="20" t="s">
        <v>314</v>
      </c>
      <c r="K303" s="21">
        <v>11505307</v>
      </c>
      <c r="L303" s="22"/>
      <c r="M303" s="47">
        <f t="shared" si="11"/>
        <v>5.2083333333333315E-2</v>
      </c>
      <c r="N303">
        <f t="shared" si="12"/>
        <v>10</v>
      </c>
    </row>
    <row r="304" spans="1:14" x14ac:dyDescent="0.25">
      <c r="A304" s="17"/>
      <c r="B304" s="18"/>
      <c r="C304" s="50">
        <v>0.44861111111111113</v>
      </c>
      <c r="D304" s="51">
        <v>0.51527777777777783</v>
      </c>
      <c r="E304" s="19">
        <v>84441858</v>
      </c>
      <c r="F304" s="11"/>
      <c r="G304" s="19" t="s">
        <v>24</v>
      </c>
      <c r="H304" s="20">
        <v>30360</v>
      </c>
      <c r="I304" s="21">
        <v>77740</v>
      </c>
      <c r="J304" s="20" t="s">
        <v>25</v>
      </c>
      <c r="K304" s="21">
        <v>11505311</v>
      </c>
      <c r="L304" s="22"/>
      <c r="M304" s="47">
        <f t="shared" si="11"/>
        <v>6.6666666666666707E-2</v>
      </c>
      <c r="N304">
        <f t="shared" si="12"/>
        <v>10</v>
      </c>
    </row>
    <row r="305" spans="1:14" x14ac:dyDescent="0.25">
      <c r="A305" s="17"/>
      <c r="B305" s="18"/>
      <c r="C305" s="50">
        <v>0.4597222222222222</v>
      </c>
      <c r="D305" s="51">
        <v>0.48125000000000001</v>
      </c>
      <c r="E305" s="19">
        <v>84442372</v>
      </c>
      <c r="F305" s="11"/>
      <c r="G305" s="19" t="s">
        <v>315</v>
      </c>
      <c r="H305" s="20">
        <v>33080</v>
      </c>
      <c r="I305" s="21">
        <v>76500</v>
      </c>
      <c r="J305" s="20" t="s">
        <v>258</v>
      </c>
      <c r="K305" s="21">
        <v>11505359</v>
      </c>
      <c r="L305" s="22"/>
      <c r="M305" s="47">
        <f t="shared" si="11"/>
        <v>2.1527777777777812E-2</v>
      </c>
      <c r="N305">
        <f t="shared" si="12"/>
        <v>11</v>
      </c>
    </row>
    <row r="306" spans="1:14" x14ac:dyDescent="0.25">
      <c r="A306" s="17"/>
      <c r="B306" s="18"/>
      <c r="C306" s="50">
        <v>0.4604166666666667</v>
      </c>
      <c r="D306" s="55">
        <v>1</v>
      </c>
      <c r="E306" s="19">
        <v>84439837</v>
      </c>
      <c r="F306" s="11"/>
      <c r="G306" s="19" t="s">
        <v>144</v>
      </c>
      <c r="H306" s="20">
        <v>30340</v>
      </c>
      <c r="I306" s="21">
        <v>73600</v>
      </c>
      <c r="J306" s="20" t="s">
        <v>25</v>
      </c>
      <c r="K306" s="21">
        <v>11505360</v>
      </c>
      <c r="L306" s="22"/>
      <c r="M306" s="47">
        <f t="shared" si="11"/>
        <v>0.5395833333333333</v>
      </c>
      <c r="N306">
        <f t="shared" si="12"/>
        <v>11</v>
      </c>
    </row>
    <row r="307" spans="1:14" x14ac:dyDescent="0.25">
      <c r="A307" s="17"/>
      <c r="B307" s="18"/>
      <c r="C307" s="50">
        <v>0.46597222222222223</v>
      </c>
      <c r="D307" s="55">
        <v>1</v>
      </c>
      <c r="E307" s="19">
        <v>84444159</v>
      </c>
      <c r="F307" s="11"/>
      <c r="G307" s="19" t="s">
        <v>26</v>
      </c>
      <c r="H307" s="20">
        <v>27120</v>
      </c>
      <c r="I307" s="21">
        <v>71920</v>
      </c>
      <c r="J307" s="20" t="s">
        <v>25</v>
      </c>
      <c r="K307" s="21">
        <v>11505366</v>
      </c>
      <c r="L307" s="22"/>
      <c r="M307" s="47">
        <f t="shared" si="11"/>
        <v>0.53402777777777777</v>
      </c>
      <c r="N307">
        <f t="shared" si="12"/>
        <v>11</v>
      </c>
    </row>
    <row r="308" spans="1:14" x14ac:dyDescent="0.25">
      <c r="A308" s="17"/>
      <c r="B308" s="18"/>
      <c r="C308" s="50">
        <v>0.47152777777777777</v>
      </c>
      <c r="D308" s="55">
        <v>1</v>
      </c>
      <c r="E308" s="19">
        <v>84444160</v>
      </c>
      <c r="F308" s="11"/>
      <c r="G308" s="19" t="s">
        <v>34</v>
      </c>
      <c r="H308" s="20">
        <v>27700</v>
      </c>
      <c r="I308" s="21">
        <v>75300</v>
      </c>
      <c r="J308" s="20" t="s">
        <v>25</v>
      </c>
      <c r="K308" s="21">
        <v>11505386</v>
      </c>
      <c r="L308" s="22"/>
      <c r="M308" s="47">
        <f t="shared" si="11"/>
        <v>0.52847222222222223</v>
      </c>
      <c r="N308">
        <f t="shared" si="12"/>
        <v>11</v>
      </c>
    </row>
    <row r="309" spans="1:14" x14ac:dyDescent="0.25">
      <c r="A309" s="17"/>
      <c r="B309" s="18"/>
      <c r="C309" s="50">
        <v>0.47569444444444442</v>
      </c>
      <c r="D309" s="55">
        <v>1</v>
      </c>
      <c r="E309" s="19">
        <v>84437411</v>
      </c>
      <c r="F309" s="11"/>
      <c r="G309" s="19" t="s">
        <v>316</v>
      </c>
      <c r="H309" s="20">
        <v>33540</v>
      </c>
      <c r="I309" s="21">
        <v>76720</v>
      </c>
      <c r="J309" s="20" t="s">
        <v>317</v>
      </c>
      <c r="K309" s="21">
        <v>11505394</v>
      </c>
      <c r="L309" s="22"/>
      <c r="M309" s="47">
        <f t="shared" si="11"/>
        <v>0.52430555555555558</v>
      </c>
      <c r="N309">
        <f t="shared" si="12"/>
        <v>11</v>
      </c>
    </row>
    <row r="310" spans="1:14" x14ac:dyDescent="0.25">
      <c r="A310" s="17"/>
      <c r="B310" s="18"/>
      <c r="C310" s="50">
        <v>0.47916666666666669</v>
      </c>
      <c r="D310" s="55">
        <v>1</v>
      </c>
      <c r="E310" s="19">
        <v>84442378</v>
      </c>
      <c r="F310" s="11"/>
      <c r="G310" s="19" t="s">
        <v>318</v>
      </c>
      <c r="H310" s="20">
        <v>30160</v>
      </c>
      <c r="I310" s="21">
        <v>76700</v>
      </c>
      <c r="J310" s="20" t="s">
        <v>25</v>
      </c>
      <c r="K310" s="21">
        <v>11505398</v>
      </c>
      <c r="L310" s="22"/>
      <c r="M310" s="47">
        <f t="shared" si="11"/>
        <v>0.52083333333333326</v>
      </c>
      <c r="N310">
        <f t="shared" si="12"/>
        <v>11</v>
      </c>
    </row>
    <row r="311" spans="1:14" x14ac:dyDescent="0.25">
      <c r="A311" s="17"/>
      <c r="B311" s="18"/>
      <c r="C311" s="50">
        <v>0.4826388888888889</v>
      </c>
      <c r="D311" s="51">
        <v>0.52986111111111112</v>
      </c>
      <c r="E311" s="19">
        <v>84433374</v>
      </c>
      <c r="F311" s="11"/>
      <c r="G311" s="19" t="s">
        <v>81</v>
      </c>
      <c r="H311" s="20">
        <v>30330</v>
      </c>
      <c r="I311" s="21">
        <v>76960</v>
      </c>
      <c r="J311" s="20" t="s">
        <v>25</v>
      </c>
      <c r="K311" s="21">
        <v>11505401</v>
      </c>
      <c r="L311" s="22"/>
      <c r="M311" s="47">
        <f t="shared" si="11"/>
        <v>4.7222222222222221E-2</v>
      </c>
      <c r="N311">
        <f t="shared" si="12"/>
        <v>11</v>
      </c>
    </row>
    <row r="312" spans="1:14" x14ac:dyDescent="0.25">
      <c r="A312" s="17"/>
      <c r="B312" s="18"/>
      <c r="C312" s="50">
        <v>0.49652777777777773</v>
      </c>
      <c r="D312" s="55">
        <v>1</v>
      </c>
      <c r="E312" s="19">
        <v>84442374</v>
      </c>
      <c r="F312" s="11"/>
      <c r="G312" s="19" t="s">
        <v>319</v>
      </c>
      <c r="H312" s="20">
        <v>34800</v>
      </c>
      <c r="I312" s="21">
        <v>79500</v>
      </c>
      <c r="J312" s="20" t="s">
        <v>52</v>
      </c>
      <c r="K312" s="21">
        <v>11505429</v>
      </c>
      <c r="L312" s="22"/>
      <c r="M312" s="47">
        <f t="shared" si="11"/>
        <v>0.50347222222222232</v>
      </c>
      <c r="N312">
        <f t="shared" si="12"/>
        <v>11</v>
      </c>
    </row>
    <row r="313" spans="1:14" x14ac:dyDescent="0.25">
      <c r="A313" s="17"/>
      <c r="B313" s="18"/>
      <c r="C313" s="50">
        <v>0.49861111111111112</v>
      </c>
      <c r="D313" s="51">
        <v>0.55625000000000002</v>
      </c>
      <c r="E313" s="19">
        <v>84437369</v>
      </c>
      <c r="F313" s="11"/>
      <c r="G313" s="19">
        <v>859251</v>
      </c>
      <c r="H313" s="20">
        <v>31360</v>
      </c>
      <c r="I313" s="21">
        <v>74460</v>
      </c>
      <c r="J313" s="20" t="s">
        <v>320</v>
      </c>
      <c r="K313" s="21">
        <v>11505443</v>
      </c>
      <c r="L313" s="22"/>
      <c r="M313" s="47">
        <f t="shared" si="11"/>
        <v>5.7638888888888906E-2</v>
      </c>
      <c r="N313">
        <f t="shared" si="12"/>
        <v>11</v>
      </c>
    </row>
    <row r="314" spans="1:14" x14ac:dyDescent="0.25">
      <c r="A314" s="17"/>
      <c r="B314" s="18"/>
      <c r="C314" s="50">
        <v>0.51874999999999993</v>
      </c>
      <c r="D314" s="51">
        <v>0.57708333333333328</v>
      </c>
      <c r="E314" s="19">
        <v>84442433</v>
      </c>
      <c r="F314" s="11"/>
      <c r="G314" s="19" t="s">
        <v>193</v>
      </c>
      <c r="H314" s="20">
        <v>34040</v>
      </c>
      <c r="I314" s="21">
        <v>77060</v>
      </c>
      <c r="J314" s="20" t="s">
        <v>283</v>
      </c>
      <c r="K314" s="21">
        <v>11505471</v>
      </c>
      <c r="L314" s="22"/>
      <c r="M314" s="47">
        <f t="shared" si="11"/>
        <v>5.8333333333333348E-2</v>
      </c>
      <c r="N314">
        <f t="shared" si="12"/>
        <v>12</v>
      </c>
    </row>
    <row r="315" spans="1:14" x14ac:dyDescent="0.25">
      <c r="A315" s="17"/>
      <c r="B315" s="18"/>
      <c r="C315" s="50">
        <v>0.53125</v>
      </c>
      <c r="D315" s="55">
        <v>1</v>
      </c>
      <c r="E315" s="19">
        <v>84444564</v>
      </c>
      <c r="F315" s="11"/>
      <c r="G315" s="19" t="s">
        <v>35</v>
      </c>
      <c r="H315" s="20">
        <v>30560</v>
      </c>
      <c r="I315" s="21"/>
      <c r="J315" s="20" t="s">
        <v>25</v>
      </c>
      <c r="K315" s="21">
        <v>11505499</v>
      </c>
      <c r="L315" s="22"/>
      <c r="M315" s="47">
        <f t="shared" si="11"/>
        <v>0.46875</v>
      </c>
      <c r="N315">
        <f t="shared" si="12"/>
        <v>12</v>
      </c>
    </row>
    <row r="316" spans="1:14" x14ac:dyDescent="0.25">
      <c r="A316" s="17"/>
      <c r="B316" s="18"/>
      <c r="C316" s="50">
        <v>0.53402777777777777</v>
      </c>
      <c r="D316" s="51">
        <v>0.58124999999999993</v>
      </c>
      <c r="E316" s="19" t="s">
        <v>118</v>
      </c>
      <c r="F316" s="11"/>
      <c r="G316" s="42" t="s">
        <v>321</v>
      </c>
      <c r="H316" s="20">
        <v>71700</v>
      </c>
      <c r="I316" s="21">
        <v>33560</v>
      </c>
      <c r="J316" s="20" t="s">
        <v>120</v>
      </c>
      <c r="K316" s="21">
        <v>11505522</v>
      </c>
      <c r="L316" s="22"/>
      <c r="M316" s="47">
        <f t="shared" si="11"/>
        <v>4.7222222222222165E-2</v>
      </c>
      <c r="N316">
        <f t="shared" si="12"/>
        <v>12</v>
      </c>
    </row>
    <row r="317" spans="1:14" x14ac:dyDescent="0.25">
      <c r="A317" s="17"/>
      <c r="B317" s="18"/>
      <c r="C317" s="50">
        <v>0.53472222222222221</v>
      </c>
      <c r="D317" s="51">
        <v>0.57013888888888886</v>
      </c>
      <c r="E317" s="19">
        <v>84442373</v>
      </c>
      <c r="F317" s="11"/>
      <c r="G317" s="19" t="s">
        <v>322</v>
      </c>
      <c r="H317" s="20">
        <v>33560</v>
      </c>
      <c r="I317" s="21">
        <v>78180</v>
      </c>
      <c r="J317" s="20" t="s">
        <v>258</v>
      </c>
      <c r="K317" s="21">
        <v>11505524</v>
      </c>
      <c r="L317" s="22"/>
      <c r="M317" s="47">
        <f t="shared" si="11"/>
        <v>3.5416666666666652E-2</v>
      </c>
      <c r="N317">
        <f t="shared" si="12"/>
        <v>12</v>
      </c>
    </row>
    <row r="318" spans="1:14" x14ac:dyDescent="0.25">
      <c r="A318" s="17"/>
      <c r="B318" s="18"/>
      <c r="C318" s="50">
        <v>0.56874999999999998</v>
      </c>
      <c r="D318" s="51">
        <v>0.67083333333333339</v>
      </c>
      <c r="E318" s="19">
        <v>84433812</v>
      </c>
      <c r="F318" s="11"/>
      <c r="G318" s="19">
        <v>657655</v>
      </c>
      <c r="H318" s="20">
        <v>33180</v>
      </c>
      <c r="I318" s="21">
        <v>76620</v>
      </c>
      <c r="J318" s="20" t="s">
        <v>49</v>
      </c>
      <c r="K318" s="21">
        <v>11505580</v>
      </c>
      <c r="L318" s="22"/>
      <c r="M318" s="47">
        <f t="shared" si="11"/>
        <v>0.10208333333333341</v>
      </c>
      <c r="N318">
        <f t="shared" si="12"/>
        <v>13</v>
      </c>
    </row>
    <row r="319" spans="1:14" x14ac:dyDescent="0.25">
      <c r="A319" s="17"/>
      <c r="B319" s="18"/>
      <c r="C319" s="50">
        <v>0.5444444444444444</v>
      </c>
      <c r="D319" s="55">
        <v>1</v>
      </c>
      <c r="E319" s="11">
        <v>84444562</v>
      </c>
      <c r="F319" s="11"/>
      <c r="G319" s="19" t="s">
        <v>69</v>
      </c>
      <c r="H319" s="20">
        <v>27420</v>
      </c>
      <c r="I319" s="21">
        <v>76420</v>
      </c>
      <c r="J319" s="20" t="s">
        <v>25</v>
      </c>
      <c r="K319" s="21">
        <v>11505530</v>
      </c>
      <c r="L319" s="22"/>
      <c r="M319" s="47">
        <f t="shared" si="11"/>
        <v>0.4555555555555556</v>
      </c>
      <c r="N319">
        <f t="shared" si="12"/>
        <v>13</v>
      </c>
    </row>
    <row r="320" spans="1:14" x14ac:dyDescent="0.25">
      <c r="A320" s="17"/>
      <c r="B320" s="18"/>
      <c r="C320" s="50">
        <v>0.54513888888888895</v>
      </c>
      <c r="D320" s="51">
        <v>0.58194444444444449</v>
      </c>
      <c r="E320" s="19" t="s">
        <v>118</v>
      </c>
      <c r="F320" s="11"/>
      <c r="G320" s="42" t="s">
        <v>323</v>
      </c>
      <c r="H320" s="20">
        <v>745580</v>
      </c>
      <c r="I320" s="21">
        <v>33040</v>
      </c>
      <c r="J320" s="20" t="s">
        <v>120</v>
      </c>
      <c r="K320" s="21">
        <v>11505531</v>
      </c>
      <c r="L320" s="22"/>
      <c r="M320" s="47">
        <f t="shared" si="11"/>
        <v>3.6805555555555536E-2</v>
      </c>
      <c r="N320">
        <f t="shared" si="12"/>
        <v>13</v>
      </c>
    </row>
    <row r="321" spans="1:14" x14ac:dyDescent="0.25">
      <c r="A321" s="17"/>
      <c r="B321" s="18"/>
      <c r="C321" s="50">
        <v>0.54861111111111105</v>
      </c>
      <c r="D321" s="51">
        <v>0.60277777777777775</v>
      </c>
      <c r="E321" s="19">
        <v>84439833</v>
      </c>
      <c r="F321" s="11"/>
      <c r="G321" s="19">
        <v>97771</v>
      </c>
      <c r="H321" s="20">
        <v>31560</v>
      </c>
      <c r="I321" s="21">
        <v>76320</v>
      </c>
      <c r="J321" s="20" t="s">
        <v>324</v>
      </c>
      <c r="K321" s="21">
        <v>11505542</v>
      </c>
      <c r="L321" s="22"/>
      <c r="M321" s="47">
        <f t="shared" si="11"/>
        <v>5.4166666666666696E-2</v>
      </c>
      <c r="N321">
        <f t="shared" si="12"/>
        <v>13</v>
      </c>
    </row>
    <row r="322" spans="1:14" x14ac:dyDescent="0.25">
      <c r="A322" s="17"/>
      <c r="B322" s="18"/>
      <c r="C322" s="50">
        <v>0.55138888888888882</v>
      </c>
      <c r="D322" s="55">
        <v>1.377777777777778</v>
      </c>
      <c r="E322" s="19">
        <v>84444699</v>
      </c>
      <c r="F322" s="11"/>
      <c r="G322" s="19" t="s">
        <v>157</v>
      </c>
      <c r="H322" s="20">
        <v>30580</v>
      </c>
      <c r="I322" s="21">
        <v>78000</v>
      </c>
      <c r="J322" s="20" t="s">
        <v>25</v>
      </c>
      <c r="K322" s="21">
        <v>11505544</v>
      </c>
      <c r="L322" s="22"/>
      <c r="M322" s="47">
        <f t="shared" si="11"/>
        <v>0.82638888888888917</v>
      </c>
      <c r="N322">
        <f t="shared" si="12"/>
        <v>13</v>
      </c>
    </row>
    <row r="323" spans="1:14" x14ac:dyDescent="0.25">
      <c r="A323" s="17"/>
      <c r="B323" s="18"/>
      <c r="C323" s="50">
        <v>0.55694444444444446</v>
      </c>
      <c r="D323" s="51">
        <v>0.59861111111111109</v>
      </c>
      <c r="E323" s="19">
        <v>84439946</v>
      </c>
      <c r="F323" s="11"/>
      <c r="G323" s="19" t="s">
        <v>325</v>
      </c>
      <c r="H323" s="20">
        <v>34680</v>
      </c>
      <c r="I323" s="21">
        <v>72160</v>
      </c>
      <c r="J323" s="20" t="s">
        <v>326</v>
      </c>
      <c r="K323" s="21">
        <v>11505549</v>
      </c>
      <c r="L323" s="22"/>
      <c r="M323" s="47">
        <f t="shared" ref="M323:M386" si="13">D323-C323</f>
        <v>4.166666666666663E-2</v>
      </c>
      <c r="N323">
        <f t="shared" ref="N323:N386" si="14">HOUR(C323)</f>
        <v>13</v>
      </c>
    </row>
    <row r="324" spans="1:14" x14ac:dyDescent="0.25">
      <c r="A324" s="17"/>
      <c r="B324" s="18"/>
      <c r="C324" s="50">
        <v>0.55902777777777779</v>
      </c>
      <c r="D324" s="51">
        <v>0.59930555555555554</v>
      </c>
      <c r="E324" s="19">
        <v>84440005</v>
      </c>
      <c r="F324" s="11"/>
      <c r="G324" s="19" t="s">
        <v>40</v>
      </c>
      <c r="H324" s="20">
        <v>32340</v>
      </c>
      <c r="I324" s="21">
        <v>72160</v>
      </c>
      <c r="J324" s="20" t="s">
        <v>41</v>
      </c>
      <c r="K324" s="21">
        <v>11505574</v>
      </c>
      <c r="L324" s="22"/>
      <c r="M324" s="47">
        <f t="shared" si="13"/>
        <v>4.0277777777777746E-2</v>
      </c>
      <c r="N324">
        <f t="shared" si="14"/>
        <v>13</v>
      </c>
    </row>
    <row r="325" spans="1:14" x14ac:dyDescent="0.25">
      <c r="A325" s="17"/>
      <c r="B325" s="18"/>
      <c r="C325" s="50">
        <v>0.56180555555555556</v>
      </c>
      <c r="D325" s="55">
        <v>1.3326388888888889</v>
      </c>
      <c r="E325" s="19">
        <v>84444565</v>
      </c>
      <c r="F325" s="11"/>
      <c r="G325" s="19" t="s">
        <v>287</v>
      </c>
      <c r="H325" s="20">
        <v>27380</v>
      </c>
      <c r="I325" s="21">
        <v>76160</v>
      </c>
      <c r="J325" s="20" t="s">
        <v>25</v>
      </c>
      <c r="K325" s="21">
        <v>11505575</v>
      </c>
      <c r="L325" s="22"/>
      <c r="M325" s="47">
        <f t="shared" si="13"/>
        <v>0.77083333333333337</v>
      </c>
      <c r="N325">
        <f t="shared" si="14"/>
        <v>13</v>
      </c>
    </row>
    <row r="326" spans="1:14" x14ac:dyDescent="0.25">
      <c r="A326" s="17"/>
      <c r="B326" s="18"/>
      <c r="C326" s="50">
        <v>0.57152777777777775</v>
      </c>
      <c r="D326" s="51">
        <v>0.63541666666666663</v>
      </c>
      <c r="E326" s="19">
        <v>84442517</v>
      </c>
      <c r="F326" s="11"/>
      <c r="G326" s="19" t="s">
        <v>327</v>
      </c>
      <c r="H326" s="20">
        <v>32560</v>
      </c>
      <c r="I326" s="21">
        <v>79480</v>
      </c>
      <c r="J326" s="20" t="s">
        <v>198</v>
      </c>
      <c r="K326" s="21">
        <v>11505582</v>
      </c>
      <c r="L326" s="22"/>
      <c r="M326" s="47">
        <f t="shared" si="13"/>
        <v>6.3888888888888884E-2</v>
      </c>
      <c r="N326">
        <f t="shared" si="14"/>
        <v>13</v>
      </c>
    </row>
    <row r="327" spans="1:14" x14ac:dyDescent="0.25">
      <c r="A327" s="17"/>
      <c r="B327" s="18"/>
      <c r="C327" s="50">
        <v>0.57638888888888895</v>
      </c>
      <c r="D327" s="51">
        <v>0.60625000000000007</v>
      </c>
      <c r="E327" s="19">
        <v>84439940</v>
      </c>
      <c r="F327" s="11"/>
      <c r="G327" s="19">
        <v>2484057</v>
      </c>
      <c r="H327" s="20">
        <v>33120</v>
      </c>
      <c r="I327" s="21">
        <v>77260</v>
      </c>
      <c r="J327" s="20" t="s">
        <v>182</v>
      </c>
      <c r="K327" s="21">
        <v>11505587</v>
      </c>
      <c r="L327" s="22"/>
      <c r="M327" s="47">
        <f t="shared" si="13"/>
        <v>2.9861111111111116E-2</v>
      </c>
      <c r="N327">
        <f t="shared" si="14"/>
        <v>13</v>
      </c>
    </row>
    <row r="328" spans="1:14" x14ac:dyDescent="0.25">
      <c r="A328" s="17"/>
      <c r="B328" s="18"/>
      <c r="C328" s="50">
        <v>0.57916666666666672</v>
      </c>
      <c r="D328" s="55">
        <v>1.34375</v>
      </c>
      <c r="E328" s="19">
        <v>84444563</v>
      </c>
      <c r="F328" s="11"/>
      <c r="G328" s="19" t="s">
        <v>42</v>
      </c>
      <c r="H328" s="20">
        <v>27240</v>
      </c>
      <c r="I328" s="21">
        <v>76120</v>
      </c>
      <c r="J328" s="20" t="s">
        <v>25</v>
      </c>
      <c r="K328" s="21">
        <v>11505588</v>
      </c>
      <c r="L328" s="22"/>
      <c r="M328" s="47">
        <f t="shared" si="13"/>
        <v>0.76458333333333328</v>
      </c>
      <c r="N328">
        <f t="shared" si="14"/>
        <v>13</v>
      </c>
    </row>
    <row r="329" spans="1:14" x14ac:dyDescent="0.25">
      <c r="A329" s="17"/>
      <c r="B329" s="18"/>
      <c r="C329" s="50">
        <v>0.58263888888888882</v>
      </c>
      <c r="D329" s="55">
        <v>1</v>
      </c>
      <c r="E329" s="19">
        <v>84439947</v>
      </c>
      <c r="F329" s="11"/>
      <c r="G329" s="19" t="s">
        <v>252</v>
      </c>
      <c r="H329" s="20">
        <v>24460</v>
      </c>
      <c r="I329" s="21"/>
      <c r="J329" s="20" t="s">
        <v>25</v>
      </c>
      <c r="K329" s="21">
        <v>11505590</v>
      </c>
      <c r="L329" s="22"/>
      <c r="M329" s="47">
        <f t="shared" si="13"/>
        <v>0.41736111111111118</v>
      </c>
      <c r="N329">
        <f t="shared" si="14"/>
        <v>13</v>
      </c>
    </row>
    <row r="330" spans="1:14" x14ac:dyDescent="0.25">
      <c r="A330" s="17"/>
      <c r="B330" s="18"/>
      <c r="C330" s="50">
        <v>0.58680555555555558</v>
      </c>
      <c r="D330" s="55">
        <v>1</v>
      </c>
      <c r="E330" s="19">
        <v>84444574</v>
      </c>
      <c r="F330" s="11"/>
      <c r="G330" s="19" t="s">
        <v>58</v>
      </c>
      <c r="H330" s="20">
        <v>24560</v>
      </c>
      <c r="I330" s="21"/>
      <c r="J330" s="20" t="s">
        <v>25</v>
      </c>
      <c r="K330" s="21">
        <v>11505595</v>
      </c>
      <c r="L330" s="22"/>
      <c r="M330" s="47">
        <f t="shared" si="13"/>
        <v>0.41319444444444442</v>
      </c>
      <c r="N330">
        <f t="shared" si="14"/>
        <v>14</v>
      </c>
    </row>
    <row r="331" spans="1:14" x14ac:dyDescent="0.25">
      <c r="A331" s="17"/>
      <c r="B331" s="18"/>
      <c r="C331" s="50">
        <v>0.58958333333333335</v>
      </c>
      <c r="D331" s="51">
        <v>0.62847222222222221</v>
      </c>
      <c r="E331" s="19">
        <v>84439938</v>
      </c>
      <c r="F331" s="11"/>
      <c r="G331" s="19">
        <v>2858435</v>
      </c>
      <c r="H331" s="20">
        <v>32480</v>
      </c>
      <c r="I331" s="21">
        <v>76420</v>
      </c>
      <c r="J331" s="20" t="s">
        <v>182</v>
      </c>
      <c r="K331" s="21">
        <v>11505596</v>
      </c>
      <c r="L331" s="22"/>
      <c r="M331" s="47">
        <f t="shared" si="13"/>
        <v>3.8888888888888862E-2</v>
      </c>
      <c r="N331">
        <f t="shared" si="14"/>
        <v>14</v>
      </c>
    </row>
    <row r="332" spans="1:14" x14ac:dyDescent="0.25">
      <c r="A332" s="17"/>
      <c r="B332" s="18"/>
      <c r="C332" s="50">
        <v>0.60138888888888886</v>
      </c>
      <c r="D332" s="51">
        <v>0.66666666666666663</v>
      </c>
      <c r="E332" s="19">
        <v>84439415</v>
      </c>
      <c r="F332" s="11"/>
      <c r="G332" s="19">
        <v>851972</v>
      </c>
      <c r="H332" s="20">
        <v>31120</v>
      </c>
      <c r="I332" s="21">
        <v>75520</v>
      </c>
      <c r="J332" s="20" t="s">
        <v>328</v>
      </c>
      <c r="K332" s="21">
        <v>11505615</v>
      </c>
      <c r="L332" s="22"/>
      <c r="M332" s="47">
        <f t="shared" si="13"/>
        <v>6.5277777777777768E-2</v>
      </c>
      <c r="N332">
        <f t="shared" si="14"/>
        <v>14</v>
      </c>
    </row>
    <row r="333" spans="1:14" x14ac:dyDescent="0.25">
      <c r="A333" s="17"/>
      <c r="B333" s="18"/>
      <c r="C333" s="50">
        <v>0.60902777777777783</v>
      </c>
      <c r="D333" s="51">
        <v>0.6381944444444444</v>
      </c>
      <c r="E333" s="19">
        <v>84439936</v>
      </c>
      <c r="F333" s="11"/>
      <c r="G333" s="19">
        <v>3148832</v>
      </c>
      <c r="H333" s="20">
        <v>33060</v>
      </c>
      <c r="I333" s="21">
        <v>77560</v>
      </c>
      <c r="J333" s="20" t="s">
        <v>329</v>
      </c>
      <c r="K333" s="21">
        <v>11505633</v>
      </c>
      <c r="L333" s="22"/>
      <c r="M333" s="47">
        <f t="shared" si="13"/>
        <v>2.9166666666666563E-2</v>
      </c>
      <c r="N333">
        <f t="shared" si="14"/>
        <v>14</v>
      </c>
    </row>
    <row r="334" spans="1:14" x14ac:dyDescent="0.25">
      <c r="A334" s="17"/>
      <c r="B334" s="18"/>
      <c r="C334" s="50">
        <v>0.62569444444444444</v>
      </c>
      <c r="D334" s="51">
        <v>0.65138888888888891</v>
      </c>
      <c r="E334" s="19">
        <v>84423362</v>
      </c>
      <c r="F334" s="11"/>
      <c r="G334" s="19" t="s">
        <v>330</v>
      </c>
      <c r="H334" s="20">
        <v>30540</v>
      </c>
      <c r="I334" s="21">
        <v>74540</v>
      </c>
      <c r="J334" s="20" t="s">
        <v>331</v>
      </c>
      <c r="K334" s="21">
        <v>11505646</v>
      </c>
      <c r="L334" s="22"/>
      <c r="M334" s="47">
        <f t="shared" si="13"/>
        <v>2.5694444444444464E-2</v>
      </c>
      <c r="N334">
        <f t="shared" si="14"/>
        <v>15</v>
      </c>
    </row>
    <row r="335" spans="1:14" x14ac:dyDescent="0.25">
      <c r="A335" s="17"/>
      <c r="B335" s="18"/>
      <c r="C335" s="50">
        <v>0.62777777777777777</v>
      </c>
      <c r="D335" s="55">
        <v>1.2104166666666667</v>
      </c>
      <c r="E335" s="19">
        <v>84439840</v>
      </c>
      <c r="F335" s="11"/>
      <c r="G335" s="19" t="s">
        <v>332</v>
      </c>
      <c r="H335" s="20">
        <v>30480</v>
      </c>
      <c r="I335" s="21">
        <v>74040</v>
      </c>
      <c r="J335" s="20" t="s">
        <v>25</v>
      </c>
      <c r="K335" s="21">
        <v>11505649</v>
      </c>
      <c r="L335" s="22"/>
      <c r="M335" s="47">
        <f t="shared" si="13"/>
        <v>0.58263888888888893</v>
      </c>
      <c r="N335">
        <f t="shared" si="14"/>
        <v>15</v>
      </c>
    </row>
    <row r="336" spans="1:14" x14ac:dyDescent="0.25">
      <c r="A336" s="17"/>
      <c r="B336" s="18"/>
      <c r="C336" s="50">
        <v>0.64722222222222225</v>
      </c>
      <c r="D336" s="51">
        <v>0.70694444444444438</v>
      </c>
      <c r="E336" s="19">
        <v>84442605</v>
      </c>
      <c r="F336" s="11"/>
      <c r="G336" s="19" t="s">
        <v>333</v>
      </c>
      <c r="H336" s="20">
        <v>32140</v>
      </c>
      <c r="I336" s="21">
        <v>79740</v>
      </c>
      <c r="J336" s="20" t="s">
        <v>334</v>
      </c>
      <c r="K336" s="21">
        <v>11505659</v>
      </c>
      <c r="L336" s="22"/>
      <c r="M336" s="47">
        <f t="shared" si="13"/>
        <v>5.9722222222222121E-2</v>
      </c>
      <c r="N336">
        <f t="shared" si="14"/>
        <v>15</v>
      </c>
    </row>
    <row r="337" spans="1:14" x14ac:dyDescent="0.25">
      <c r="A337" s="17"/>
      <c r="B337" s="18"/>
      <c r="C337" s="50">
        <v>0.65555555555555556</v>
      </c>
      <c r="D337" s="51">
        <v>0.69027777777777777</v>
      </c>
      <c r="E337" s="19">
        <v>84439939</v>
      </c>
      <c r="F337" s="11"/>
      <c r="G337" s="19" t="s">
        <v>335</v>
      </c>
      <c r="H337" s="20">
        <v>33080</v>
      </c>
      <c r="I337" s="21">
        <v>77000</v>
      </c>
      <c r="J337" s="20" t="s">
        <v>336</v>
      </c>
      <c r="K337" s="21">
        <v>11505661</v>
      </c>
      <c r="L337" s="22"/>
      <c r="M337" s="47">
        <f t="shared" si="13"/>
        <v>3.472222222222221E-2</v>
      </c>
      <c r="N337">
        <f t="shared" si="14"/>
        <v>15</v>
      </c>
    </row>
    <row r="338" spans="1:14" x14ac:dyDescent="0.25">
      <c r="A338" s="17"/>
      <c r="B338" s="18"/>
      <c r="C338" s="50">
        <v>0.66041666666666665</v>
      </c>
      <c r="D338" s="55">
        <v>1</v>
      </c>
      <c r="E338" s="19">
        <v>84439842</v>
      </c>
      <c r="F338" s="11"/>
      <c r="G338" s="19" t="s">
        <v>337</v>
      </c>
      <c r="H338" s="20">
        <v>30440</v>
      </c>
      <c r="I338" s="21"/>
      <c r="J338" s="20" t="s">
        <v>338</v>
      </c>
      <c r="K338" s="21">
        <v>11505674</v>
      </c>
      <c r="L338" s="22"/>
      <c r="M338" s="47">
        <f t="shared" si="13"/>
        <v>0.33958333333333335</v>
      </c>
      <c r="N338">
        <f t="shared" si="14"/>
        <v>15</v>
      </c>
    </row>
    <row r="339" spans="1:14" x14ac:dyDescent="0.25">
      <c r="A339" s="17"/>
      <c r="B339" s="18"/>
      <c r="C339" s="50">
        <v>0.66319444444444442</v>
      </c>
      <c r="D339" s="51">
        <v>0.6972222222222223</v>
      </c>
      <c r="E339" s="19">
        <v>84442229</v>
      </c>
      <c r="F339" s="11"/>
      <c r="G339" s="19" t="s">
        <v>339</v>
      </c>
      <c r="H339" s="20">
        <v>33440</v>
      </c>
      <c r="I339" s="21">
        <v>76520</v>
      </c>
      <c r="J339" s="20" t="s">
        <v>340</v>
      </c>
      <c r="K339" s="21">
        <v>11505675</v>
      </c>
      <c r="L339" s="22"/>
      <c r="M339" s="47">
        <f t="shared" si="13"/>
        <v>3.4027777777777879E-2</v>
      </c>
      <c r="N339">
        <f t="shared" si="14"/>
        <v>15</v>
      </c>
    </row>
    <row r="340" spans="1:14" x14ac:dyDescent="0.25">
      <c r="A340" s="17"/>
      <c r="B340" s="18"/>
      <c r="C340" s="50">
        <v>0.66805555555555562</v>
      </c>
      <c r="D340" s="55">
        <v>1</v>
      </c>
      <c r="E340" s="19">
        <v>84444571</v>
      </c>
      <c r="F340" s="11"/>
      <c r="G340" s="19">
        <v>2648712</v>
      </c>
      <c r="H340" s="20">
        <v>33500</v>
      </c>
      <c r="I340" s="21"/>
      <c r="J340" s="20" t="s">
        <v>22</v>
      </c>
      <c r="K340" s="21">
        <v>11505677</v>
      </c>
      <c r="L340" s="22"/>
      <c r="M340" s="47">
        <f t="shared" si="13"/>
        <v>0.33194444444444438</v>
      </c>
      <c r="N340">
        <f t="shared" si="14"/>
        <v>16</v>
      </c>
    </row>
    <row r="341" spans="1:14" x14ac:dyDescent="0.25">
      <c r="A341" s="9"/>
      <c r="B341" s="10"/>
      <c r="C341" s="44">
        <v>0.68472222222222223</v>
      </c>
      <c r="D341" s="46">
        <v>1</v>
      </c>
      <c r="E341" s="11">
        <v>84430920</v>
      </c>
      <c r="F341" s="11"/>
      <c r="G341" s="11">
        <v>664966</v>
      </c>
      <c r="H341" s="20">
        <v>32300</v>
      </c>
      <c r="I341" s="13"/>
      <c r="J341" s="12" t="s">
        <v>341</v>
      </c>
      <c r="K341" s="13"/>
      <c r="L341" s="23"/>
      <c r="M341" s="47">
        <f t="shared" si="13"/>
        <v>0.31527777777777777</v>
      </c>
      <c r="N341">
        <f t="shared" si="14"/>
        <v>16</v>
      </c>
    </row>
    <row r="342" spans="1:14" x14ac:dyDescent="0.25">
      <c r="A342" s="9"/>
      <c r="B342" s="10"/>
      <c r="C342" s="44">
        <v>0.69027777777777777</v>
      </c>
      <c r="D342" s="45">
        <v>0.73263888888888884</v>
      </c>
      <c r="E342" s="11">
        <v>84437368</v>
      </c>
      <c r="F342" s="11"/>
      <c r="G342" s="11" t="s">
        <v>342</v>
      </c>
      <c r="H342" s="20">
        <v>33900</v>
      </c>
      <c r="I342" s="13">
        <v>77180</v>
      </c>
      <c r="J342" s="12" t="s">
        <v>343</v>
      </c>
      <c r="K342" s="13">
        <v>11505686</v>
      </c>
      <c r="L342" s="23"/>
      <c r="M342" s="47">
        <f t="shared" si="13"/>
        <v>4.2361111111111072E-2</v>
      </c>
      <c r="N342">
        <f t="shared" si="14"/>
        <v>16</v>
      </c>
    </row>
    <row r="343" spans="1:14" x14ac:dyDescent="0.25">
      <c r="A343" s="9"/>
      <c r="B343" s="10"/>
      <c r="C343" s="44">
        <v>0.70138888888888884</v>
      </c>
      <c r="D343" s="45">
        <v>0.74513888888888891</v>
      </c>
      <c r="E343" s="11">
        <v>84436902</v>
      </c>
      <c r="F343" s="11"/>
      <c r="G343" s="11" t="s">
        <v>88</v>
      </c>
      <c r="H343" s="20">
        <v>33460</v>
      </c>
      <c r="I343" s="13">
        <v>76940</v>
      </c>
      <c r="J343" s="12" t="s">
        <v>89</v>
      </c>
      <c r="K343" s="13">
        <v>11505713</v>
      </c>
      <c r="L343" s="23"/>
      <c r="M343" s="47">
        <f t="shared" si="13"/>
        <v>4.3750000000000067E-2</v>
      </c>
      <c r="N343">
        <f t="shared" si="14"/>
        <v>16</v>
      </c>
    </row>
    <row r="344" spans="1:14" x14ac:dyDescent="0.25">
      <c r="A344" s="9"/>
      <c r="B344" s="10"/>
      <c r="C344" s="44">
        <v>0.70416666666666661</v>
      </c>
      <c r="D344" s="46">
        <v>1</v>
      </c>
      <c r="E344" s="11">
        <v>84439611</v>
      </c>
      <c r="F344" s="11"/>
      <c r="G344" s="11" t="s">
        <v>71</v>
      </c>
      <c r="H344" s="20">
        <v>27980</v>
      </c>
      <c r="I344" s="13"/>
      <c r="J344" s="12" t="s">
        <v>25</v>
      </c>
      <c r="K344" s="13">
        <v>11505714</v>
      </c>
      <c r="L344" s="23"/>
      <c r="M344" s="47">
        <f t="shared" si="13"/>
        <v>0.29583333333333339</v>
      </c>
      <c r="N344">
        <f t="shared" si="14"/>
        <v>16</v>
      </c>
    </row>
    <row r="345" spans="1:14" x14ac:dyDescent="0.25">
      <c r="A345" s="9"/>
      <c r="B345" s="10"/>
      <c r="C345" s="44">
        <v>0.72916666666666663</v>
      </c>
      <c r="D345" s="45">
        <v>0.76180555555555562</v>
      </c>
      <c r="E345" s="11">
        <v>84439932</v>
      </c>
      <c r="F345" s="11"/>
      <c r="G345" s="11" t="s">
        <v>344</v>
      </c>
      <c r="H345" s="20">
        <v>33220</v>
      </c>
      <c r="I345" s="13">
        <v>77660</v>
      </c>
      <c r="J345" s="12" t="s">
        <v>306</v>
      </c>
      <c r="K345" s="13">
        <v>11505730</v>
      </c>
      <c r="L345" s="23"/>
      <c r="M345" s="47">
        <f t="shared" si="13"/>
        <v>3.2638888888888995E-2</v>
      </c>
      <c r="N345">
        <f t="shared" si="14"/>
        <v>17</v>
      </c>
    </row>
    <row r="346" spans="1:14" x14ac:dyDescent="0.25">
      <c r="A346" s="9"/>
      <c r="B346" s="10"/>
      <c r="C346" s="44">
        <v>0.73125000000000007</v>
      </c>
      <c r="D346" s="45">
        <v>0.78402777777777777</v>
      </c>
      <c r="E346" s="11">
        <v>84439937</v>
      </c>
      <c r="F346" s="11"/>
      <c r="G346" s="11" t="s">
        <v>345</v>
      </c>
      <c r="H346" s="20">
        <v>32280</v>
      </c>
      <c r="I346" s="13">
        <v>75900</v>
      </c>
      <c r="J346" s="12" t="s">
        <v>182</v>
      </c>
      <c r="K346" s="13">
        <v>11505732</v>
      </c>
      <c r="L346" s="23"/>
      <c r="M346" s="47">
        <f t="shared" si="13"/>
        <v>5.2777777777777701E-2</v>
      </c>
      <c r="N346">
        <f t="shared" si="14"/>
        <v>17</v>
      </c>
    </row>
    <row r="347" spans="1:14" x14ac:dyDescent="0.25">
      <c r="A347" s="9"/>
      <c r="B347" s="10"/>
      <c r="C347" s="44">
        <v>0.74097222222222225</v>
      </c>
      <c r="D347" s="46">
        <v>1.5861111111111112</v>
      </c>
      <c r="E347" s="11">
        <v>84444793</v>
      </c>
      <c r="F347" s="11"/>
      <c r="G347" s="11" t="s">
        <v>161</v>
      </c>
      <c r="H347" s="20">
        <v>30080</v>
      </c>
      <c r="I347" s="13">
        <v>76700</v>
      </c>
      <c r="J347" s="12" t="s">
        <v>25</v>
      </c>
      <c r="K347" s="13">
        <v>11505734</v>
      </c>
      <c r="L347" s="23"/>
      <c r="M347" s="47">
        <f t="shared" si="13"/>
        <v>0.84513888888888899</v>
      </c>
      <c r="N347">
        <f t="shared" si="14"/>
        <v>17</v>
      </c>
    </row>
    <row r="348" spans="1:14" x14ac:dyDescent="0.25">
      <c r="A348" s="9"/>
      <c r="B348" s="10"/>
      <c r="C348" s="44">
        <v>0.76944444444444438</v>
      </c>
      <c r="D348" s="45">
        <v>0.80902777777777779</v>
      </c>
      <c r="E348" s="11">
        <v>84437367</v>
      </c>
      <c r="F348" s="11"/>
      <c r="G348" s="11">
        <v>805128</v>
      </c>
      <c r="H348" s="20">
        <v>33080</v>
      </c>
      <c r="I348" s="13">
        <v>77000</v>
      </c>
      <c r="J348" s="12" t="s">
        <v>346</v>
      </c>
      <c r="K348" s="13">
        <v>11505742</v>
      </c>
      <c r="L348" s="23"/>
      <c r="M348" s="47">
        <f t="shared" si="13"/>
        <v>3.9583333333333415E-2</v>
      </c>
      <c r="N348">
        <f t="shared" si="14"/>
        <v>18</v>
      </c>
    </row>
    <row r="349" spans="1:14" x14ac:dyDescent="0.25">
      <c r="A349" s="9"/>
      <c r="B349" s="10"/>
      <c r="C349" s="44">
        <v>0.75069444444444444</v>
      </c>
      <c r="D349" s="45">
        <v>0.94027777777777777</v>
      </c>
      <c r="E349" s="11">
        <v>84442516</v>
      </c>
      <c r="F349" s="11"/>
      <c r="G349" s="11">
        <v>664966</v>
      </c>
      <c r="H349" s="20">
        <v>32080</v>
      </c>
      <c r="I349" s="13">
        <v>78600</v>
      </c>
      <c r="J349" s="12" t="s">
        <v>341</v>
      </c>
      <c r="K349" s="13">
        <v>11505737</v>
      </c>
      <c r="L349" s="23"/>
      <c r="M349" s="47">
        <f t="shared" si="13"/>
        <v>0.18958333333333333</v>
      </c>
      <c r="N349">
        <f t="shared" si="14"/>
        <v>18</v>
      </c>
    </row>
    <row r="350" spans="1:14" x14ac:dyDescent="0.25">
      <c r="A350" s="9"/>
      <c r="B350" s="10"/>
      <c r="C350" s="44">
        <v>0.75763888888888886</v>
      </c>
      <c r="D350" s="45">
        <v>0.84722222222222221</v>
      </c>
      <c r="E350" s="11">
        <v>84442604</v>
      </c>
      <c r="F350" s="11"/>
      <c r="G350" s="11">
        <v>886960</v>
      </c>
      <c r="H350" s="20">
        <v>33000</v>
      </c>
      <c r="I350" s="13">
        <v>77500</v>
      </c>
      <c r="J350" s="12" t="s">
        <v>49</v>
      </c>
      <c r="K350" s="13">
        <v>11505738</v>
      </c>
      <c r="L350" s="23"/>
      <c r="M350" s="47">
        <f t="shared" si="13"/>
        <v>8.9583333333333348E-2</v>
      </c>
      <c r="N350">
        <f t="shared" si="14"/>
        <v>18</v>
      </c>
    </row>
    <row r="351" spans="1:14" x14ac:dyDescent="0.25">
      <c r="A351" s="9"/>
      <c r="B351" s="10"/>
      <c r="C351" s="44">
        <v>0.80486111111111114</v>
      </c>
      <c r="D351" s="45">
        <v>0.86319444444444438</v>
      </c>
      <c r="E351" s="11">
        <v>84428714</v>
      </c>
      <c r="F351" s="11"/>
      <c r="G351" s="11">
        <v>894031</v>
      </c>
      <c r="H351" s="20">
        <v>31480</v>
      </c>
      <c r="I351" s="13">
        <v>75860</v>
      </c>
      <c r="J351" s="12" t="s">
        <v>347</v>
      </c>
      <c r="K351" s="13">
        <v>11505750</v>
      </c>
      <c r="L351" s="23"/>
      <c r="M351" s="47">
        <f t="shared" si="13"/>
        <v>5.8333333333333237E-2</v>
      </c>
      <c r="N351">
        <f t="shared" si="14"/>
        <v>19</v>
      </c>
    </row>
    <row r="352" spans="1:14" x14ac:dyDescent="0.25">
      <c r="A352" s="9"/>
      <c r="B352" s="10"/>
      <c r="C352" s="44">
        <v>0.80694444444444446</v>
      </c>
      <c r="D352" s="45">
        <v>0.83958333333333324</v>
      </c>
      <c r="E352" s="11">
        <v>84437370</v>
      </c>
      <c r="F352" s="11"/>
      <c r="G352" s="11" t="s">
        <v>348</v>
      </c>
      <c r="H352" s="20">
        <v>32720</v>
      </c>
      <c r="I352" s="13">
        <v>76400</v>
      </c>
      <c r="J352" s="12" t="s">
        <v>349</v>
      </c>
      <c r="K352" s="13">
        <v>11505751</v>
      </c>
      <c r="L352" s="23"/>
      <c r="M352" s="47">
        <f t="shared" si="13"/>
        <v>3.2638888888888773E-2</v>
      </c>
      <c r="N352">
        <f t="shared" si="14"/>
        <v>19</v>
      </c>
    </row>
    <row r="353" spans="1:14" x14ac:dyDescent="0.25">
      <c r="A353" s="9"/>
      <c r="B353" s="10"/>
      <c r="C353" s="44">
        <v>0.80972222222222223</v>
      </c>
      <c r="D353" s="46">
        <v>1.2437500000000001</v>
      </c>
      <c r="E353" s="11">
        <v>84444572</v>
      </c>
      <c r="F353" s="11"/>
      <c r="G353" s="11">
        <v>2649951</v>
      </c>
      <c r="H353" s="20">
        <v>31500</v>
      </c>
      <c r="I353" s="13">
        <v>80120</v>
      </c>
      <c r="J353" s="12" t="s">
        <v>22</v>
      </c>
      <c r="K353" s="13">
        <v>11505782</v>
      </c>
      <c r="L353" s="23"/>
      <c r="M353" s="47">
        <f t="shared" si="13"/>
        <v>0.4340277777777779</v>
      </c>
      <c r="N353">
        <f t="shared" si="14"/>
        <v>19</v>
      </c>
    </row>
    <row r="354" spans="1:14" x14ac:dyDescent="0.25">
      <c r="A354" s="9"/>
      <c r="B354" s="10"/>
      <c r="C354" s="44">
        <v>0.82500000000000007</v>
      </c>
      <c r="D354" s="45">
        <v>0.88402777777777775</v>
      </c>
      <c r="E354" s="11">
        <v>84441855</v>
      </c>
      <c r="F354" s="11"/>
      <c r="G354" s="11" t="s">
        <v>350</v>
      </c>
      <c r="H354" s="20">
        <v>33240</v>
      </c>
      <c r="I354" s="13">
        <v>76420</v>
      </c>
      <c r="J354" s="12" t="s">
        <v>89</v>
      </c>
      <c r="K354" s="13">
        <v>11505785</v>
      </c>
      <c r="L354" s="23"/>
      <c r="M354" s="47">
        <f t="shared" si="13"/>
        <v>5.9027777777777679E-2</v>
      </c>
      <c r="N354">
        <f t="shared" si="14"/>
        <v>19</v>
      </c>
    </row>
    <row r="355" spans="1:14" x14ac:dyDescent="0.25">
      <c r="A355" s="9"/>
      <c r="B355" s="10"/>
      <c r="C355" s="44">
        <v>0.85277777777777775</v>
      </c>
      <c r="D355" s="46">
        <v>1</v>
      </c>
      <c r="E355" s="11">
        <v>84444570</v>
      </c>
      <c r="F355" s="11"/>
      <c r="G355" s="11">
        <v>2649964</v>
      </c>
      <c r="H355" s="20">
        <v>32000</v>
      </c>
      <c r="I355" s="13"/>
      <c r="J355" s="12" t="s">
        <v>22</v>
      </c>
      <c r="K355" s="13">
        <v>11505793</v>
      </c>
      <c r="L355" s="23"/>
      <c r="M355" s="47">
        <f t="shared" si="13"/>
        <v>0.14722222222222225</v>
      </c>
      <c r="N355">
        <f t="shared" si="14"/>
        <v>20</v>
      </c>
    </row>
    <row r="356" spans="1:14" x14ac:dyDescent="0.25">
      <c r="A356" s="9"/>
      <c r="B356" s="10"/>
      <c r="C356" s="44">
        <v>0.87569444444444444</v>
      </c>
      <c r="D356" s="46">
        <v>1.2909722222222222</v>
      </c>
      <c r="E356" s="11">
        <v>84444569</v>
      </c>
      <c r="F356" s="11"/>
      <c r="G356" s="11">
        <v>3315642</v>
      </c>
      <c r="H356" s="20">
        <v>32300</v>
      </c>
      <c r="I356" s="13">
        <v>76380</v>
      </c>
      <c r="J356" s="12" t="s">
        <v>22</v>
      </c>
      <c r="K356" s="13">
        <v>11505799</v>
      </c>
      <c r="L356" s="23"/>
      <c r="M356" s="47">
        <f t="shared" si="13"/>
        <v>0.41527777777777775</v>
      </c>
      <c r="N356">
        <f t="shared" si="14"/>
        <v>21</v>
      </c>
    </row>
    <row r="357" spans="1:14" x14ac:dyDescent="0.25">
      <c r="A357" s="9"/>
      <c r="B357" s="10"/>
      <c r="C357" s="44">
        <v>0.91249999999999998</v>
      </c>
      <c r="D357" s="46">
        <v>1</v>
      </c>
      <c r="E357" s="11">
        <v>84444700</v>
      </c>
      <c r="F357" s="11"/>
      <c r="G357" s="11">
        <v>2439403</v>
      </c>
      <c r="H357" s="20">
        <v>33000</v>
      </c>
      <c r="I357" s="13"/>
      <c r="J357" s="12" t="s">
        <v>23</v>
      </c>
      <c r="K357" s="13">
        <v>11505809</v>
      </c>
      <c r="L357" s="23"/>
      <c r="M357" s="47">
        <f t="shared" si="13"/>
        <v>8.7500000000000022E-2</v>
      </c>
      <c r="N357">
        <f t="shared" si="14"/>
        <v>21</v>
      </c>
    </row>
    <row r="358" spans="1:14" x14ac:dyDescent="0.25">
      <c r="A358" s="9"/>
      <c r="B358" s="10"/>
      <c r="C358" s="44">
        <v>0.94374999999999998</v>
      </c>
      <c r="D358" s="46">
        <v>1</v>
      </c>
      <c r="E358" s="11">
        <v>84444794</v>
      </c>
      <c r="F358" s="11"/>
      <c r="G358" s="11" t="s">
        <v>351</v>
      </c>
      <c r="H358" s="20">
        <v>34000</v>
      </c>
      <c r="I358" s="13"/>
      <c r="J358" s="12" t="s">
        <v>52</v>
      </c>
      <c r="K358" s="13">
        <v>11505825</v>
      </c>
      <c r="L358" s="23"/>
      <c r="M358" s="47">
        <f t="shared" si="13"/>
        <v>5.6250000000000022E-2</v>
      </c>
      <c r="N358">
        <f t="shared" si="14"/>
        <v>22</v>
      </c>
    </row>
    <row r="359" spans="1:14" x14ac:dyDescent="0.25">
      <c r="M359" s="47"/>
    </row>
    <row r="360" spans="1:14" x14ac:dyDescent="0.25">
      <c r="M360" s="47"/>
    </row>
    <row r="361" spans="1:14" x14ac:dyDescent="0.25">
      <c r="M361" s="47"/>
    </row>
    <row r="362" spans="1:14" x14ac:dyDescent="0.25">
      <c r="M362" s="47"/>
    </row>
    <row r="363" spans="1:14" x14ac:dyDescent="0.25">
      <c r="M363" s="47"/>
    </row>
    <row r="364" spans="1:14" x14ac:dyDescent="0.25">
      <c r="M364" s="47"/>
    </row>
    <row r="365" spans="1:14" x14ac:dyDescent="0.25">
      <c r="M365" s="47"/>
    </row>
    <row r="366" spans="1:14" x14ac:dyDescent="0.25">
      <c r="M366" s="47"/>
    </row>
    <row r="367" spans="1:14" x14ac:dyDescent="0.25">
      <c r="M367" s="47"/>
    </row>
    <row r="368" spans="1:14" x14ac:dyDescent="0.25">
      <c r="M368" s="47"/>
    </row>
    <row r="369" spans="13:13" x14ac:dyDescent="0.25">
      <c r="M369" s="47"/>
    </row>
    <row r="370" spans="13:13" x14ac:dyDescent="0.25">
      <c r="M370" s="47"/>
    </row>
    <row r="371" spans="13:13" x14ac:dyDescent="0.25">
      <c r="M371" s="47"/>
    </row>
    <row r="372" spans="13:13" x14ac:dyDescent="0.25">
      <c r="M372" s="47"/>
    </row>
    <row r="373" spans="13:13" x14ac:dyDescent="0.25">
      <c r="M373" s="47"/>
    </row>
    <row r="374" spans="13:13" x14ac:dyDescent="0.25">
      <c r="M374" s="47"/>
    </row>
    <row r="375" spans="13:13" x14ac:dyDescent="0.25">
      <c r="M375" s="47"/>
    </row>
    <row r="376" spans="13:13" x14ac:dyDescent="0.25">
      <c r="M376" s="47"/>
    </row>
    <row r="377" spans="13:13" x14ac:dyDescent="0.25">
      <c r="M377" s="47"/>
    </row>
    <row r="378" spans="13:13" x14ac:dyDescent="0.25">
      <c r="M378" s="47"/>
    </row>
    <row r="379" spans="13:13" x14ac:dyDescent="0.25">
      <c r="M379" s="47"/>
    </row>
    <row r="380" spans="13:13" x14ac:dyDescent="0.25">
      <c r="M380" s="47"/>
    </row>
    <row r="381" spans="13:13" x14ac:dyDescent="0.25">
      <c r="M381" s="47"/>
    </row>
    <row r="382" spans="13:13" x14ac:dyDescent="0.25">
      <c r="M382" s="47"/>
    </row>
    <row r="383" spans="13:13" x14ac:dyDescent="0.25">
      <c r="M383" s="47"/>
    </row>
    <row r="384" spans="13:13" x14ac:dyDescent="0.25">
      <c r="M384" s="47"/>
    </row>
    <row r="385" spans="13:13" x14ac:dyDescent="0.25">
      <c r="M385" s="47"/>
    </row>
    <row r="386" spans="13:13" x14ac:dyDescent="0.25">
      <c r="M386" s="47"/>
    </row>
    <row r="387" spans="13:13" x14ac:dyDescent="0.25">
      <c r="M387" s="47"/>
    </row>
    <row r="388" spans="13:13" x14ac:dyDescent="0.25">
      <c r="M388" s="47"/>
    </row>
    <row r="389" spans="13:13" x14ac:dyDescent="0.25">
      <c r="M389" s="47"/>
    </row>
    <row r="390" spans="13:13" x14ac:dyDescent="0.25">
      <c r="M390" s="47"/>
    </row>
    <row r="391" spans="13:13" x14ac:dyDescent="0.25">
      <c r="M391" s="47"/>
    </row>
    <row r="392" spans="13:13" x14ac:dyDescent="0.25">
      <c r="M392" s="47"/>
    </row>
    <row r="393" spans="13:13" x14ac:dyDescent="0.25">
      <c r="M393" s="47"/>
    </row>
    <row r="394" spans="13:13" x14ac:dyDescent="0.25">
      <c r="M394" s="47"/>
    </row>
    <row r="395" spans="13:13" x14ac:dyDescent="0.25">
      <c r="M395" s="47"/>
    </row>
    <row r="396" spans="13:13" x14ac:dyDescent="0.25">
      <c r="M396" s="47"/>
    </row>
    <row r="397" spans="13:13" x14ac:dyDescent="0.25">
      <c r="M397" s="47"/>
    </row>
    <row r="398" spans="13:13" x14ac:dyDescent="0.25">
      <c r="M398" s="47"/>
    </row>
    <row r="399" spans="13:13" x14ac:dyDescent="0.25">
      <c r="M399" s="47"/>
    </row>
    <row r="400" spans="13:13" x14ac:dyDescent="0.25">
      <c r="M400" s="47"/>
    </row>
    <row r="401" spans="13:13" x14ac:dyDescent="0.25">
      <c r="M401" s="47"/>
    </row>
    <row r="402" spans="13:13" x14ac:dyDescent="0.25">
      <c r="M402" s="47"/>
    </row>
    <row r="403" spans="13:13" x14ac:dyDescent="0.25">
      <c r="M403" s="47"/>
    </row>
    <row r="404" spans="13:13" x14ac:dyDescent="0.25">
      <c r="M404" s="47"/>
    </row>
    <row r="405" spans="13:13" x14ac:dyDescent="0.25">
      <c r="M405" s="47"/>
    </row>
    <row r="406" spans="13:13" x14ac:dyDescent="0.25">
      <c r="M406" s="47"/>
    </row>
    <row r="407" spans="13:13" x14ac:dyDescent="0.25">
      <c r="M407" s="47"/>
    </row>
    <row r="408" spans="13:13" x14ac:dyDescent="0.25">
      <c r="M408" s="47"/>
    </row>
    <row r="409" spans="13:13" x14ac:dyDescent="0.25">
      <c r="M409" s="47"/>
    </row>
    <row r="410" spans="13:13" x14ac:dyDescent="0.25">
      <c r="M410" s="47"/>
    </row>
    <row r="411" spans="13:13" x14ac:dyDescent="0.25">
      <c r="M411" s="47"/>
    </row>
    <row r="412" spans="13:13" x14ac:dyDescent="0.25">
      <c r="M412" s="47"/>
    </row>
    <row r="413" spans="13:13" x14ac:dyDescent="0.25">
      <c r="M413" s="47"/>
    </row>
    <row r="414" spans="13:13" x14ac:dyDescent="0.25">
      <c r="M414" s="47"/>
    </row>
    <row r="415" spans="13:13" x14ac:dyDescent="0.25">
      <c r="M415" s="47"/>
    </row>
    <row r="416" spans="13:13" x14ac:dyDescent="0.25">
      <c r="M416" s="47"/>
    </row>
    <row r="417" spans="13:13" x14ac:dyDescent="0.25">
      <c r="M417" s="47"/>
    </row>
    <row r="418" spans="13:13" x14ac:dyDescent="0.25">
      <c r="M418" s="47"/>
    </row>
    <row r="419" spans="13:13" x14ac:dyDescent="0.25">
      <c r="M419" s="47"/>
    </row>
    <row r="420" spans="13:13" x14ac:dyDescent="0.25">
      <c r="M420" s="47"/>
    </row>
    <row r="421" spans="13:13" x14ac:dyDescent="0.25">
      <c r="M421" s="47"/>
    </row>
    <row r="422" spans="13:13" x14ac:dyDescent="0.25">
      <c r="M422" s="47"/>
    </row>
    <row r="423" spans="13:13" x14ac:dyDescent="0.25">
      <c r="M423" s="47"/>
    </row>
    <row r="424" spans="13:13" x14ac:dyDescent="0.25">
      <c r="M424" s="47"/>
    </row>
    <row r="425" spans="13:13" x14ac:dyDescent="0.25">
      <c r="M425" s="47"/>
    </row>
    <row r="426" spans="13:13" x14ac:dyDescent="0.25">
      <c r="M426" s="47"/>
    </row>
    <row r="427" spans="13:13" x14ac:dyDescent="0.25">
      <c r="M427" s="47"/>
    </row>
    <row r="428" spans="13:13" x14ac:dyDescent="0.25">
      <c r="M428" s="47"/>
    </row>
    <row r="429" spans="13:13" x14ac:dyDescent="0.25">
      <c r="M429" s="47"/>
    </row>
    <row r="430" spans="13:13" x14ac:dyDescent="0.25">
      <c r="M430" s="47"/>
    </row>
    <row r="431" spans="13:13" x14ac:dyDescent="0.25">
      <c r="M431" s="47"/>
    </row>
    <row r="432" spans="13:13" x14ac:dyDescent="0.25">
      <c r="M432" s="47"/>
    </row>
    <row r="433" spans="13:13" x14ac:dyDescent="0.25">
      <c r="M433" s="47"/>
    </row>
    <row r="434" spans="13:13" x14ac:dyDescent="0.25">
      <c r="M434" s="47"/>
    </row>
    <row r="435" spans="13:13" x14ac:dyDescent="0.25">
      <c r="M435" s="47"/>
    </row>
    <row r="436" spans="13:13" x14ac:dyDescent="0.25">
      <c r="M436" s="47"/>
    </row>
    <row r="437" spans="13:13" x14ac:dyDescent="0.25">
      <c r="M437" s="47"/>
    </row>
    <row r="438" spans="13:13" x14ac:dyDescent="0.25">
      <c r="M438" s="47"/>
    </row>
    <row r="439" spans="13:13" x14ac:dyDescent="0.25">
      <c r="M439" s="47"/>
    </row>
    <row r="440" spans="13:13" x14ac:dyDescent="0.25">
      <c r="M440" s="47"/>
    </row>
    <row r="441" spans="13:13" x14ac:dyDescent="0.25">
      <c r="M441" s="47"/>
    </row>
    <row r="442" spans="13:13" x14ac:dyDescent="0.25">
      <c r="M442" s="47"/>
    </row>
    <row r="443" spans="13:13" x14ac:dyDescent="0.25">
      <c r="M443" s="47"/>
    </row>
    <row r="444" spans="13:13" x14ac:dyDescent="0.25">
      <c r="M444" s="47"/>
    </row>
    <row r="445" spans="13:13" x14ac:dyDescent="0.25">
      <c r="M445" s="47"/>
    </row>
    <row r="446" spans="13:13" x14ac:dyDescent="0.25">
      <c r="M446" s="47"/>
    </row>
    <row r="447" spans="13:13" x14ac:dyDescent="0.25">
      <c r="M447" s="47"/>
    </row>
    <row r="448" spans="13:13" x14ac:dyDescent="0.25">
      <c r="M448" s="47"/>
    </row>
    <row r="449" spans="13:13" x14ac:dyDescent="0.25">
      <c r="M449" s="47"/>
    </row>
    <row r="450" spans="13:13" x14ac:dyDescent="0.25">
      <c r="M450" s="47"/>
    </row>
    <row r="451" spans="13:13" x14ac:dyDescent="0.25">
      <c r="M451" s="47"/>
    </row>
    <row r="452" spans="13:13" x14ac:dyDescent="0.25">
      <c r="M452" s="47"/>
    </row>
    <row r="453" spans="13:13" x14ac:dyDescent="0.25">
      <c r="M453" s="47"/>
    </row>
    <row r="454" spans="13:13" x14ac:dyDescent="0.25">
      <c r="M454" s="47"/>
    </row>
    <row r="455" spans="13:13" x14ac:dyDescent="0.25">
      <c r="M455" s="47"/>
    </row>
    <row r="456" spans="13:13" x14ac:dyDescent="0.25">
      <c r="M456" s="47"/>
    </row>
    <row r="457" spans="13:13" x14ac:dyDescent="0.25">
      <c r="M457" s="47"/>
    </row>
    <row r="458" spans="13:13" x14ac:dyDescent="0.25">
      <c r="M458" s="47"/>
    </row>
    <row r="459" spans="13:13" x14ac:dyDescent="0.25">
      <c r="M459" s="47"/>
    </row>
    <row r="460" spans="13:13" x14ac:dyDescent="0.25">
      <c r="M460" s="47"/>
    </row>
    <row r="461" spans="13:13" x14ac:dyDescent="0.25">
      <c r="M461" s="47"/>
    </row>
    <row r="462" spans="13:13" x14ac:dyDescent="0.25">
      <c r="M462" s="47"/>
    </row>
    <row r="463" spans="13:13" x14ac:dyDescent="0.25">
      <c r="M463" s="47"/>
    </row>
    <row r="464" spans="13:13" x14ac:dyDescent="0.25">
      <c r="M464" s="47"/>
    </row>
    <row r="465" spans="13:13" x14ac:dyDescent="0.25">
      <c r="M465" s="47"/>
    </row>
    <row r="466" spans="13:13" x14ac:dyDescent="0.25">
      <c r="M466" s="47"/>
    </row>
    <row r="467" spans="13:13" x14ac:dyDescent="0.25">
      <c r="M467" s="47"/>
    </row>
    <row r="468" spans="13:13" x14ac:dyDescent="0.25">
      <c r="M468" s="47"/>
    </row>
    <row r="469" spans="13:13" x14ac:dyDescent="0.25">
      <c r="M469" s="47"/>
    </row>
    <row r="470" spans="13:13" x14ac:dyDescent="0.25">
      <c r="M470" s="47"/>
    </row>
    <row r="471" spans="13:13" x14ac:dyDescent="0.25">
      <c r="M471" s="47"/>
    </row>
    <row r="472" spans="13:13" x14ac:dyDescent="0.25">
      <c r="M472" s="47"/>
    </row>
    <row r="473" spans="13:13" x14ac:dyDescent="0.25">
      <c r="M473" s="47"/>
    </row>
    <row r="474" spans="13:13" x14ac:dyDescent="0.25">
      <c r="M474" s="47"/>
    </row>
    <row r="475" spans="13:13" x14ac:dyDescent="0.25">
      <c r="M475" s="47"/>
    </row>
    <row r="476" spans="13:13" x14ac:dyDescent="0.25">
      <c r="M476" s="47"/>
    </row>
    <row r="477" spans="13:13" x14ac:dyDescent="0.25">
      <c r="M477" s="47"/>
    </row>
    <row r="478" spans="13:13" x14ac:dyDescent="0.25">
      <c r="M478" s="47"/>
    </row>
    <row r="479" spans="13:13" x14ac:dyDescent="0.25">
      <c r="M479" s="47"/>
    </row>
    <row r="480" spans="13:13" x14ac:dyDescent="0.25">
      <c r="M480" s="47"/>
    </row>
    <row r="481" spans="13:13" x14ac:dyDescent="0.25">
      <c r="M481" s="47"/>
    </row>
    <row r="482" spans="13:13" x14ac:dyDescent="0.25">
      <c r="M482" s="47"/>
    </row>
    <row r="483" spans="13:13" x14ac:dyDescent="0.25">
      <c r="M483" s="47"/>
    </row>
    <row r="484" spans="13:13" x14ac:dyDescent="0.25">
      <c r="M484" s="47"/>
    </row>
    <row r="485" spans="13:13" x14ac:dyDescent="0.25">
      <c r="M485" s="47"/>
    </row>
    <row r="486" spans="13:13" x14ac:dyDescent="0.25">
      <c r="M486" s="47"/>
    </row>
    <row r="487" spans="13:13" x14ac:dyDescent="0.25">
      <c r="M487" s="47"/>
    </row>
    <row r="488" spans="13:13" x14ac:dyDescent="0.25">
      <c r="M488" s="47"/>
    </row>
    <row r="489" spans="13:13" x14ac:dyDescent="0.25">
      <c r="M489" s="47"/>
    </row>
    <row r="490" spans="13:13" x14ac:dyDescent="0.25">
      <c r="M490" s="47"/>
    </row>
    <row r="491" spans="13:13" x14ac:dyDescent="0.25">
      <c r="M491" s="47"/>
    </row>
    <row r="492" spans="13:13" x14ac:dyDescent="0.25">
      <c r="M492" s="47"/>
    </row>
    <row r="493" spans="13:13" x14ac:dyDescent="0.25">
      <c r="M493" s="47"/>
    </row>
    <row r="494" spans="13:13" x14ac:dyDescent="0.25">
      <c r="M494" s="47"/>
    </row>
    <row r="495" spans="13:13" x14ac:dyDescent="0.25">
      <c r="M495" s="47"/>
    </row>
    <row r="496" spans="13:13" x14ac:dyDescent="0.25">
      <c r="M496" s="47"/>
    </row>
    <row r="497" spans="13:13" x14ac:dyDescent="0.25">
      <c r="M497" s="47"/>
    </row>
    <row r="498" spans="13:13" x14ac:dyDescent="0.25">
      <c r="M498" s="47"/>
    </row>
    <row r="499" spans="13:13" x14ac:dyDescent="0.25">
      <c r="M499" s="47"/>
    </row>
    <row r="500" spans="13:13" x14ac:dyDescent="0.25">
      <c r="M500" s="47"/>
    </row>
    <row r="501" spans="13:13" x14ac:dyDescent="0.25">
      <c r="M501" s="47"/>
    </row>
    <row r="502" spans="13:13" x14ac:dyDescent="0.25">
      <c r="M502" s="47"/>
    </row>
    <row r="503" spans="13:13" x14ac:dyDescent="0.25">
      <c r="M503" s="47"/>
    </row>
    <row r="504" spans="13:13" x14ac:dyDescent="0.25">
      <c r="M504" s="47"/>
    </row>
    <row r="505" spans="13:13" x14ac:dyDescent="0.25">
      <c r="M505" s="47"/>
    </row>
    <row r="506" spans="13:13" x14ac:dyDescent="0.25">
      <c r="M506" s="47"/>
    </row>
    <row r="507" spans="13:13" x14ac:dyDescent="0.25">
      <c r="M507" s="47"/>
    </row>
    <row r="508" spans="13:13" x14ac:dyDescent="0.25">
      <c r="M508" s="47"/>
    </row>
    <row r="509" spans="13:13" x14ac:dyDescent="0.25">
      <c r="M509" s="47"/>
    </row>
    <row r="510" spans="13:13" x14ac:dyDescent="0.25">
      <c r="M510" s="47"/>
    </row>
    <row r="511" spans="13:13" x14ac:dyDescent="0.25">
      <c r="M511" s="47"/>
    </row>
    <row r="512" spans="13:13" x14ac:dyDescent="0.25">
      <c r="M512" s="47"/>
    </row>
    <row r="513" spans="13:13" x14ac:dyDescent="0.25">
      <c r="M513" s="47"/>
    </row>
    <row r="514" spans="13:13" x14ac:dyDescent="0.25">
      <c r="M514" s="47"/>
    </row>
    <row r="515" spans="13:13" x14ac:dyDescent="0.25">
      <c r="M515" s="47"/>
    </row>
    <row r="516" spans="13:13" x14ac:dyDescent="0.25">
      <c r="M516" s="47"/>
    </row>
    <row r="517" spans="13:13" x14ac:dyDescent="0.25">
      <c r="M517" s="47"/>
    </row>
    <row r="518" spans="13:13" x14ac:dyDescent="0.25">
      <c r="M518" s="47"/>
    </row>
    <row r="519" spans="13:13" x14ac:dyDescent="0.25">
      <c r="M519" s="47"/>
    </row>
    <row r="520" spans="13:13" x14ac:dyDescent="0.25">
      <c r="M520" s="47"/>
    </row>
    <row r="521" spans="13:13" x14ac:dyDescent="0.25">
      <c r="M521" s="47"/>
    </row>
    <row r="522" spans="13:13" x14ac:dyDescent="0.25">
      <c r="M522" s="47"/>
    </row>
    <row r="523" spans="13:13" x14ac:dyDescent="0.25">
      <c r="M523" s="47"/>
    </row>
    <row r="524" spans="13:13" x14ac:dyDescent="0.25">
      <c r="M524" s="47"/>
    </row>
    <row r="525" spans="13:13" x14ac:dyDescent="0.25">
      <c r="M525" s="47"/>
    </row>
    <row r="526" spans="13:13" x14ac:dyDescent="0.25">
      <c r="M526" s="47"/>
    </row>
    <row r="527" spans="13:13" x14ac:dyDescent="0.25">
      <c r="M527" s="47"/>
    </row>
    <row r="528" spans="13:13" x14ac:dyDescent="0.25">
      <c r="M528" s="47"/>
    </row>
    <row r="529" spans="13:13" x14ac:dyDescent="0.25">
      <c r="M529" s="47"/>
    </row>
    <row r="530" spans="13:13" x14ac:dyDescent="0.25">
      <c r="M530" s="47"/>
    </row>
    <row r="531" spans="13:13" x14ac:dyDescent="0.25">
      <c r="M531" s="47"/>
    </row>
    <row r="532" spans="13:13" x14ac:dyDescent="0.25">
      <c r="M532" s="47"/>
    </row>
    <row r="533" spans="13:13" x14ac:dyDescent="0.25">
      <c r="M533" s="47"/>
    </row>
    <row r="534" spans="13:13" x14ac:dyDescent="0.25">
      <c r="M534" s="47"/>
    </row>
    <row r="535" spans="13:13" x14ac:dyDescent="0.25">
      <c r="M535" s="47"/>
    </row>
    <row r="536" spans="13:13" x14ac:dyDescent="0.25">
      <c r="M536" s="47"/>
    </row>
    <row r="537" spans="13:13" x14ac:dyDescent="0.25">
      <c r="M537" s="47"/>
    </row>
    <row r="538" spans="13:13" x14ac:dyDescent="0.25">
      <c r="M538" s="47"/>
    </row>
    <row r="539" spans="13:13" x14ac:dyDescent="0.25">
      <c r="M539" s="47"/>
    </row>
    <row r="540" spans="13:13" x14ac:dyDescent="0.25">
      <c r="M540" s="47"/>
    </row>
    <row r="541" spans="13:13" x14ac:dyDescent="0.25">
      <c r="M541" s="47"/>
    </row>
    <row r="542" spans="13:13" x14ac:dyDescent="0.25">
      <c r="M542" s="47"/>
    </row>
    <row r="543" spans="13:13" x14ac:dyDescent="0.25">
      <c r="M543" s="47"/>
    </row>
    <row r="544" spans="13:13" x14ac:dyDescent="0.25">
      <c r="M544" s="47"/>
    </row>
    <row r="545" spans="13:13" x14ac:dyDescent="0.25">
      <c r="M545" s="47"/>
    </row>
    <row r="546" spans="13:13" x14ac:dyDescent="0.25">
      <c r="M546" s="47"/>
    </row>
    <row r="547" spans="13:13" x14ac:dyDescent="0.25">
      <c r="M547" s="47"/>
    </row>
    <row r="548" spans="13:13" x14ac:dyDescent="0.25">
      <c r="M548" s="47"/>
    </row>
    <row r="549" spans="13:13" x14ac:dyDescent="0.25">
      <c r="M549" s="47"/>
    </row>
    <row r="550" spans="13:13" x14ac:dyDescent="0.25">
      <c r="M550" s="47"/>
    </row>
    <row r="551" spans="13:13" x14ac:dyDescent="0.25">
      <c r="M551" s="47"/>
    </row>
    <row r="552" spans="13:13" x14ac:dyDescent="0.25">
      <c r="M552" s="47"/>
    </row>
    <row r="553" spans="13:13" x14ac:dyDescent="0.25">
      <c r="M553" s="47"/>
    </row>
    <row r="554" spans="13:13" x14ac:dyDescent="0.25">
      <c r="M554" s="47"/>
    </row>
    <row r="555" spans="13:13" x14ac:dyDescent="0.25">
      <c r="M555" s="47"/>
    </row>
    <row r="556" spans="13:13" x14ac:dyDescent="0.25">
      <c r="M556" s="47"/>
    </row>
    <row r="557" spans="13:13" x14ac:dyDescent="0.25">
      <c r="M557" s="47"/>
    </row>
    <row r="558" spans="13:13" x14ac:dyDescent="0.25">
      <c r="M558" s="47"/>
    </row>
    <row r="559" spans="13:13" x14ac:dyDescent="0.25">
      <c r="M559" s="47"/>
    </row>
    <row r="560" spans="13:13" x14ac:dyDescent="0.25">
      <c r="M560" s="47"/>
    </row>
    <row r="561" spans="13:13" x14ac:dyDescent="0.25">
      <c r="M561" s="47"/>
    </row>
    <row r="562" spans="13:13" x14ac:dyDescent="0.25">
      <c r="M562" s="47"/>
    </row>
    <row r="563" spans="13:13" x14ac:dyDescent="0.25">
      <c r="M563" s="47"/>
    </row>
    <row r="564" spans="13:13" x14ac:dyDescent="0.25">
      <c r="M564" s="47"/>
    </row>
    <row r="565" spans="13:13" x14ac:dyDescent="0.25">
      <c r="M565" s="47"/>
    </row>
    <row r="566" spans="13:13" x14ac:dyDescent="0.25">
      <c r="M566" s="47"/>
    </row>
    <row r="567" spans="13:13" x14ac:dyDescent="0.25">
      <c r="M567" s="47"/>
    </row>
    <row r="568" spans="13:13" x14ac:dyDescent="0.25">
      <c r="M568" s="47"/>
    </row>
    <row r="569" spans="13:13" x14ac:dyDescent="0.25">
      <c r="M569" s="47"/>
    </row>
    <row r="570" spans="13:13" x14ac:dyDescent="0.25">
      <c r="M570" s="47"/>
    </row>
    <row r="571" spans="13:13" x14ac:dyDescent="0.25">
      <c r="M571" s="47"/>
    </row>
    <row r="572" spans="13:13" x14ac:dyDescent="0.25">
      <c r="M572" s="47"/>
    </row>
    <row r="573" spans="13:13" x14ac:dyDescent="0.25">
      <c r="M573" s="47"/>
    </row>
    <row r="574" spans="13:13" x14ac:dyDescent="0.25">
      <c r="M574" s="47"/>
    </row>
    <row r="575" spans="13:13" x14ac:dyDescent="0.25">
      <c r="M575" s="47"/>
    </row>
    <row r="576" spans="13:13" x14ac:dyDescent="0.25">
      <c r="M576" s="47"/>
    </row>
    <row r="577" spans="13:13" x14ac:dyDescent="0.25">
      <c r="M577" s="47"/>
    </row>
    <row r="578" spans="13:13" x14ac:dyDescent="0.25">
      <c r="M578" s="47"/>
    </row>
    <row r="579" spans="13:13" x14ac:dyDescent="0.25">
      <c r="M579" s="47"/>
    </row>
    <row r="580" spans="13:13" x14ac:dyDescent="0.25">
      <c r="M580" s="47"/>
    </row>
    <row r="581" spans="13:13" x14ac:dyDescent="0.25">
      <c r="M581" s="47"/>
    </row>
    <row r="582" spans="13:13" x14ac:dyDescent="0.25">
      <c r="M582" s="47"/>
    </row>
    <row r="583" spans="13:13" x14ac:dyDescent="0.25">
      <c r="M583" s="47"/>
    </row>
    <row r="584" spans="13:13" x14ac:dyDescent="0.25">
      <c r="M584" s="47"/>
    </row>
    <row r="585" spans="13:13" x14ac:dyDescent="0.25">
      <c r="M585" s="47"/>
    </row>
    <row r="586" spans="13:13" x14ac:dyDescent="0.25">
      <c r="M586" s="47"/>
    </row>
    <row r="587" spans="13:13" x14ac:dyDescent="0.25">
      <c r="M587" s="47"/>
    </row>
    <row r="588" spans="13:13" x14ac:dyDescent="0.25">
      <c r="M588" s="47"/>
    </row>
    <row r="589" spans="13:13" x14ac:dyDescent="0.25">
      <c r="M589" s="47"/>
    </row>
    <row r="590" spans="13:13" x14ac:dyDescent="0.25">
      <c r="M590" s="47"/>
    </row>
    <row r="591" spans="13:13" x14ac:dyDescent="0.25">
      <c r="M591" s="47"/>
    </row>
    <row r="592" spans="13:13" x14ac:dyDescent="0.25">
      <c r="M592" s="47"/>
    </row>
    <row r="593" spans="13:13" x14ac:dyDescent="0.25">
      <c r="M593" s="47"/>
    </row>
    <row r="594" spans="13:13" x14ac:dyDescent="0.25">
      <c r="M594" s="47"/>
    </row>
    <row r="595" spans="13:13" x14ac:dyDescent="0.25">
      <c r="M595" s="47"/>
    </row>
    <row r="596" spans="13:13" x14ac:dyDescent="0.25">
      <c r="M596" s="47"/>
    </row>
    <row r="597" spans="13:13" x14ac:dyDescent="0.25">
      <c r="M597" s="47"/>
    </row>
    <row r="598" spans="13:13" x14ac:dyDescent="0.25">
      <c r="M598" s="47"/>
    </row>
    <row r="599" spans="13:13" x14ac:dyDescent="0.25">
      <c r="M599" s="47"/>
    </row>
    <row r="600" spans="13:13" x14ac:dyDescent="0.25">
      <c r="M600" s="47"/>
    </row>
    <row r="601" spans="13:13" x14ac:dyDescent="0.25">
      <c r="M601" s="47"/>
    </row>
    <row r="602" spans="13:13" x14ac:dyDescent="0.25">
      <c r="M602" s="47"/>
    </row>
    <row r="603" spans="13:13" x14ac:dyDescent="0.25">
      <c r="M603" s="47"/>
    </row>
    <row r="604" spans="13:13" x14ac:dyDescent="0.25">
      <c r="M604" s="47"/>
    </row>
    <row r="605" spans="13:13" x14ac:dyDescent="0.25">
      <c r="M605" s="47"/>
    </row>
    <row r="606" spans="13:13" x14ac:dyDescent="0.25">
      <c r="M606" s="47"/>
    </row>
    <row r="607" spans="13:13" x14ac:dyDescent="0.25">
      <c r="M607" s="47"/>
    </row>
    <row r="608" spans="13:13" x14ac:dyDescent="0.25">
      <c r="M608" s="47"/>
    </row>
    <row r="609" spans="13:13" x14ac:dyDescent="0.25">
      <c r="M609" s="47"/>
    </row>
    <row r="610" spans="13:13" x14ac:dyDescent="0.25">
      <c r="M610" s="47"/>
    </row>
    <row r="611" spans="13:13" x14ac:dyDescent="0.25">
      <c r="M611" s="47"/>
    </row>
    <row r="612" spans="13:13" x14ac:dyDescent="0.25">
      <c r="M612" s="47"/>
    </row>
    <row r="613" spans="13:13" x14ac:dyDescent="0.25">
      <c r="M613" s="47"/>
    </row>
    <row r="614" spans="13:13" x14ac:dyDescent="0.25">
      <c r="M614" s="47"/>
    </row>
    <row r="615" spans="13:13" x14ac:dyDescent="0.25">
      <c r="M615" s="47"/>
    </row>
    <row r="616" spans="13:13" x14ac:dyDescent="0.25">
      <c r="M616" s="47"/>
    </row>
    <row r="617" spans="13:13" x14ac:dyDescent="0.25">
      <c r="M617" s="47"/>
    </row>
    <row r="618" spans="13:13" x14ac:dyDescent="0.25">
      <c r="M618" s="47"/>
    </row>
    <row r="619" spans="13:13" x14ac:dyDescent="0.25">
      <c r="M619" s="47"/>
    </row>
    <row r="620" spans="13:13" x14ac:dyDescent="0.25">
      <c r="M620" s="47"/>
    </row>
    <row r="621" spans="13:13" x14ac:dyDescent="0.25">
      <c r="M621" s="47"/>
    </row>
    <row r="622" spans="13:13" x14ac:dyDescent="0.25">
      <c r="M622" s="47"/>
    </row>
    <row r="623" spans="13:13" x14ac:dyDescent="0.25">
      <c r="M623" s="47"/>
    </row>
    <row r="624" spans="13:13" x14ac:dyDescent="0.25">
      <c r="M624" s="47"/>
    </row>
    <row r="625" spans="13:13" x14ac:dyDescent="0.25">
      <c r="M625" s="47"/>
    </row>
    <row r="626" spans="13:13" x14ac:dyDescent="0.25">
      <c r="M626" s="47"/>
    </row>
    <row r="627" spans="13:13" x14ac:dyDescent="0.25">
      <c r="M627" s="47"/>
    </row>
    <row r="628" spans="13:13" x14ac:dyDescent="0.25">
      <c r="M628" s="47"/>
    </row>
    <row r="629" spans="13:13" x14ac:dyDescent="0.25">
      <c r="M629" s="47"/>
    </row>
    <row r="630" spans="13:13" x14ac:dyDescent="0.25">
      <c r="M630" s="47"/>
    </row>
    <row r="631" spans="13:13" x14ac:dyDescent="0.25">
      <c r="M631" s="47"/>
    </row>
    <row r="632" spans="13:13" x14ac:dyDescent="0.25">
      <c r="M632" s="47"/>
    </row>
    <row r="633" spans="13:13" x14ac:dyDescent="0.25">
      <c r="M633" s="47"/>
    </row>
    <row r="634" spans="13:13" x14ac:dyDescent="0.25">
      <c r="M634" s="47"/>
    </row>
    <row r="635" spans="13:13" x14ac:dyDescent="0.25">
      <c r="M635" s="47"/>
    </row>
    <row r="636" spans="13:13" x14ac:dyDescent="0.25">
      <c r="M636" s="47"/>
    </row>
    <row r="637" spans="13:13" x14ac:dyDescent="0.25">
      <c r="M637" s="47"/>
    </row>
    <row r="638" spans="13:13" x14ac:dyDescent="0.25">
      <c r="M638" s="47"/>
    </row>
    <row r="639" spans="13:13" x14ac:dyDescent="0.25">
      <c r="M639" s="47"/>
    </row>
    <row r="640" spans="13:13" x14ac:dyDescent="0.25">
      <c r="M640" s="47"/>
    </row>
    <row r="641" spans="13:13" x14ac:dyDescent="0.25">
      <c r="M641" s="47"/>
    </row>
    <row r="642" spans="13:13" x14ac:dyDescent="0.25">
      <c r="M642" s="47"/>
    </row>
    <row r="643" spans="13:13" x14ac:dyDescent="0.25">
      <c r="M643" s="47"/>
    </row>
    <row r="644" spans="13:13" x14ac:dyDescent="0.25">
      <c r="M644" s="47"/>
    </row>
    <row r="645" spans="13:13" x14ac:dyDescent="0.25">
      <c r="M645" s="47"/>
    </row>
    <row r="646" spans="13:13" x14ac:dyDescent="0.25">
      <c r="M646" s="47"/>
    </row>
    <row r="647" spans="13:13" x14ac:dyDescent="0.25">
      <c r="M647" s="47"/>
    </row>
    <row r="648" spans="13:13" x14ac:dyDescent="0.25">
      <c r="M648" s="47"/>
    </row>
    <row r="649" spans="13:13" x14ac:dyDescent="0.25">
      <c r="M649" s="47"/>
    </row>
    <row r="650" spans="13:13" x14ac:dyDescent="0.25">
      <c r="M650" s="47"/>
    </row>
    <row r="651" spans="13:13" x14ac:dyDescent="0.25">
      <c r="M651" s="47"/>
    </row>
    <row r="652" spans="13:13" x14ac:dyDescent="0.25">
      <c r="M652" s="47"/>
    </row>
    <row r="653" spans="13:13" x14ac:dyDescent="0.25">
      <c r="M653" s="47"/>
    </row>
    <row r="654" spans="13:13" x14ac:dyDescent="0.25">
      <c r="M654" s="47"/>
    </row>
    <row r="655" spans="13:13" x14ac:dyDescent="0.25">
      <c r="M655" s="47"/>
    </row>
    <row r="656" spans="13:13" x14ac:dyDescent="0.25">
      <c r="M656" s="47"/>
    </row>
    <row r="657" spans="13:13" x14ac:dyDescent="0.25">
      <c r="M657" s="47"/>
    </row>
    <row r="658" spans="13:13" x14ac:dyDescent="0.25">
      <c r="M658" s="47"/>
    </row>
    <row r="659" spans="13:13" x14ac:dyDescent="0.25">
      <c r="M659" s="47"/>
    </row>
    <row r="660" spans="13:13" x14ac:dyDescent="0.25">
      <c r="M660" s="47"/>
    </row>
    <row r="661" spans="13:13" x14ac:dyDescent="0.25">
      <c r="M661" s="47"/>
    </row>
    <row r="662" spans="13:13" x14ac:dyDescent="0.25">
      <c r="M662" s="47"/>
    </row>
    <row r="663" spans="13:13" x14ac:dyDescent="0.25">
      <c r="M663" s="47"/>
    </row>
    <row r="664" spans="13:13" x14ac:dyDescent="0.25">
      <c r="M664" s="47"/>
    </row>
    <row r="665" spans="13:13" x14ac:dyDescent="0.25">
      <c r="M665" s="47"/>
    </row>
    <row r="666" spans="13:13" x14ac:dyDescent="0.25">
      <c r="M666" s="47"/>
    </row>
    <row r="667" spans="13:13" x14ac:dyDescent="0.25">
      <c r="M667" s="47"/>
    </row>
    <row r="668" spans="13:13" x14ac:dyDescent="0.25">
      <c r="M668" s="47"/>
    </row>
    <row r="669" spans="13:13" x14ac:dyDescent="0.25">
      <c r="M669" s="47"/>
    </row>
    <row r="670" spans="13:13" x14ac:dyDescent="0.25">
      <c r="M670" s="47"/>
    </row>
    <row r="671" spans="13:13" x14ac:dyDescent="0.25">
      <c r="M671" s="47"/>
    </row>
    <row r="672" spans="13:13" x14ac:dyDescent="0.25">
      <c r="M672" s="47"/>
    </row>
    <row r="673" spans="13:13" x14ac:dyDescent="0.25">
      <c r="M673" s="47"/>
    </row>
    <row r="674" spans="13:13" x14ac:dyDescent="0.25">
      <c r="M674" s="47"/>
    </row>
    <row r="675" spans="13:13" x14ac:dyDescent="0.25">
      <c r="M675" s="47"/>
    </row>
    <row r="676" spans="13:13" x14ac:dyDescent="0.25">
      <c r="M676" s="47"/>
    </row>
    <row r="677" spans="13:13" x14ac:dyDescent="0.25">
      <c r="M677" s="47"/>
    </row>
    <row r="678" spans="13:13" x14ac:dyDescent="0.25">
      <c r="M678" s="47"/>
    </row>
    <row r="679" spans="13:13" x14ac:dyDescent="0.25">
      <c r="M679" s="47"/>
    </row>
    <row r="680" spans="13:13" x14ac:dyDescent="0.25">
      <c r="M680" s="47"/>
    </row>
    <row r="681" spans="13:13" x14ac:dyDescent="0.25">
      <c r="M681" s="47"/>
    </row>
    <row r="682" spans="13:13" x14ac:dyDescent="0.25">
      <c r="M682" s="47"/>
    </row>
    <row r="683" spans="13:13" x14ac:dyDescent="0.25">
      <c r="M683" s="47"/>
    </row>
    <row r="684" spans="13:13" x14ac:dyDescent="0.25">
      <c r="M684" s="47"/>
    </row>
    <row r="685" spans="13:13" x14ac:dyDescent="0.25">
      <c r="M685" s="47"/>
    </row>
    <row r="686" spans="13:13" x14ac:dyDescent="0.25">
      <c r="M686" s="47"/>
    </row>
    <row r="687" spans="13:13" x14ac:dyDescent="0.25">
      <c r="M687" s="47"/>
    </row>
    <row r="688" spans="13:13" x14ac:dyDescent="0.25">
      <c r="M688" s="47"/>
    </row>
    <row r="689" spans="13:13" x14ac:dyDescent="0.25">
      <c r="M689" s="47"/>
    </row>
    <row r="690" spans="13:13" x14ac:dyDescent="0.25">
      <c r="M690" s="47"/>
    </row>
    <row r="691" spans="13:13" x14ac:dyDescent="0.25">
      <c r="M691" s="47"/>
    </row>
    <row r="692" spans="13:13" x14ac:dyDescent="0.25">
      <c r="M692" s="47"/>
    </row>
    <row r="693" spans="13:13" x14ac:dyDescent="0.25">
      <c r="M693" s="47"/>
    </row>
    <row r="694" spans="13:13" x14ac:dyDescent="0.25">
      <c r="M694" s="47"/>
    </row>
    <row r="695" spans="13:13" x14ac:dyDescent="0.25">
      <c r="M695" s="47"/>
    </row>
    <row r="696" spans="13:13" x14ac:dyDescent="0.25">
      <c r="M696" s="47"/>
    </row>
    <row r="697" spans="13:13" x14ac:dyDescent="0.25">
      <c r="M697" s="47"/>
    </row>
    <row r="698" spans="13:13" x14ac:dyDescent="0.25">
      <c r="M698" s="47"/>
    </row>
    <row r="699" spans="13:13" x14ac:dyDescent="0.25">
      <c r="M699" s="47"/>
    </row>
    <row r="700" spans="13:13" x14ac:dyDescent="0.25">
      <c r="M7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July 11, 2022</vt:lpstr>
      <vt:lpstr>Tue, July 12, 2022</vt:lpstr>
      <vt:lpstr>Wed, July 13, 2022</vt:lpstr>
      <vt:lpstr>Thu, July 14, 2022</vt:lpstr>
      <vt:lpstr>Fri, July 15, 2022</vt:lpstr>
      <vt:lpstr>Week 28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2022-07-19T16:50:46Z</dcterms:created>
  <dcterms:modified xsi:type="dcterms:W3CDTF">2022-07-19T17:05:46Z</dcterms:modified>
</cp:coreProperties>
</file>