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mercycorpsorg-my.sharepoint.com/personal/pdebanes_mercycorps_org/Documents/DRC-CAT/SHAEPES/shaepes/"/>
    </mc:Choice>
  </mc:AlternateContent>
  <xr:revisionPtr revIDLastSave="54" documentId="11_F1DEB22AF5C123F2C0A73DBF073E1B939259E5F2" xr6:coauthVersionLast="47" xr6:coauthVersionMax="47" xr10:uidLastSave="{827BF4BD-EE6D-4CC3-8DF1-3A0DF379F921}"/>
  <bookViews>
    <workbookView xWindow="-12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1'!$A$1:$D$25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2" i="1"/>
  <c r="P6" i="1"/>
  <c r="P7" i="1"/>
  <c r="I12" i="1"/>
  <c r="J4" i="1" s="1"/>
  <c r="J2" i="1" l="1"/>
  <c r="J9" i="1"/>
  <c r="J3" i="1"/>
  <c r="J8" i="1"/>
  <c r="I10" i="1"/>
  <c r="J10" i="1" s="1"/>
  <c r="J7" i="1"/>
  <c r="J5" i="1"/>
  <c r="J6" i="1"/>
</calcChain>
</file>

<file path=xl/sharedStrings.xml><?xml version="1.0" encoding="utf-8"?>
<sst xmlns="http://schemas.openxmlformats.org/spreadsheetml/2006/main" count="48" uniqueCount="32">
  <si>
    <t>auteur_sous_categorie_1</t>
  </si>
  <si>
    <t>beni-ville</t>
  </si>
  <si>
    <t>irumu</t>
  </si>
  <si>
    <t>uvira</t>
  </si>
  <si>
    <t>ADF</t>
  </si>
  <si>
    <t>FARDC</t>
  </si>
  <si>
    <t>FARDC-UPDF (Operation SHUJAA)</t>
  </si>
  <si>
    <t>M23</t>
  </si>
  <si>
    <t>Mai-mai</t>
  </si>
  <si>
    <t>Personne armée non identifiée</t>
  </si>
  <si>
    <t>Population civile</t>
  </si>
  <si>
    <t>Autorités locales (chef de grp., chefferie, etc.)</t>
  </si>
  <si>
    <t>CODECO</t>
  </si>
  <si>
    <t>Chini Ya Kilima – FPIC</t>
  </si>
  <si>
    <t>Chini ya TUNA</t>
  </si>
  <si>
    <t>FARDC-UPDF</t>
  </si>
  <si>
    <t>FPIC</t>
  </si>
  <si>
    <t>FRPI</t>
  </si>
  <si>
    <t>PNC</t>
  </si>
  <si>
    <t>UPDF</t>
  </si>
  <si>
    <t>Zaïre-FPAC</t>
  </si>
  <si>
    <t>FARDC-FDNB</t>
  </si>
  <si>
    <t>FDLR</t>
  </si>
  <si>
    <t>FDNB</t>
  </si>
  <si>
    <t>FNL</t>
  </si>
  <si>
    <t>Gumino</t>
  </si>
  <si>
    <t>Milice</t>
  </si>
  <si>
    <t>RED Tabara</t>
  </si>
  <si>
    <t>Others</t>
  </si>
  <si>
    <t>Civilian pop</t>
  </si>
  <si>
    <t>Criminals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</si>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</sst>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AUTHORS OF HIGH-IMPACT INCIDENTS</a:t>
            </a:r>
          </a:p>
          <a:p>
            <a:pPr>
              <a:defRPr/>
            </a:pPr>
            <a:r>
              <a:rPr lang="en-US"/>
              <a:t>(%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noFill/>
            </a:ln>
            <a:effectLst/>
          </c:spPr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noFill/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07-45C4-93DD-21BD4F58D17F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9525" cap="flat" cmpd="sng" algn="ctr">
                <a:noFill/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107-45C4-93DD-21BD4F58D1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noFill/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07-45C4-93DD-21BD4F58D17F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107-45C4-93DD-21BD4F58D17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noFill/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07-45C4-93DD-21BD4F58D17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noFill/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107-45C4-93DD-21BD4F58D17F}"/>
              </c:ext>
            </c:extLst>
          </c:dPt>
          <c:dPt>
            <c:idx val="6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07-45C4-93DD-21BD4F58D17F}"/>
              </c:ext>
            </c:extLst>
          </c:dPt>
          <c:dPt>
            <c:idx val="7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107-45C4-93DD-21BD4F58D17F}"/>
              </c:ext>
            </c:extLst>
          </c:dPt>
          <c:dPt>
            <c:idx val="8"/>
            <c:bubble3D val="0"/>
            <c:spPr>
              <a:solidFill>
                <a:schemeClr val="bg2">
                  <a:lumMod val="9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07-45C4-93DD-21BD4F58D1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1'!$H$2:$H$10</c:f>
              <c:strCache>
                <c:ptCount val="9"/>
                <c:pt idx="0">
                  <c:v>ADF</c:v>
                </c:pt>
                <c:pt idx="1">
                  <c:v>FRPI</c:v>
                </c:pt>
                <c:pt idx="2">
                  <c:v>Criminals</c:v>
                </c:pt>
                <c:pt idx="3">
                  <c:v>FPIC</c:v>
                </c:pt>
                <c:pt idx="4">
                  <c:v>Civilian pop</c:v>
                </c:pt>
                <c:pt idx="5">
                  <c:v>FARDC</c:v>
                </c:pt>
                <c:pt idx="6">
                  <c:v>UPDF</c:v>
                </c:pt>
                <c:pt idx="7">
                  <c:v>FARDC-UPDF</c:v>
                </c:pt>
                <c:pt idx="8">
                  <c:v>Others</c:v>
                </c:pt>
              </c:strCache>
            </c:strRef>
          </c:cat>
          <c:val>
            <c:numRef>
              <c:f>'Sheet 1'!$J$2:$J$10</c:f>
              <c:numCache>
                <c:formatCode>General</c:formatCode>
                <c:ptCount val="9"/>
                <c:pt idx="0">
                  <c:v>0.23140495867768596</c:v>
                </c:pt>
                <c:pt idx="1">
                  <c:v>0.15702479338842976</c:v>
                </c:pt>
                <c:pt idx="2">
                  <c:v>0.13223140495867769</c:v>
                </c:pt>
                <c:pt idx="3">
                  <c:v>8.2644628099173556E-2</c:v>
                </c:pt>
                <c:pt idx="4">
                  <c:v>7.8512396694214878E-2</c:v>
                </c:pt>
                <c:pt idx="5">
                  <c:v>7.0247933884297523E-2</c:v>
                </c:pt>
                <c:pt idx="6">
                  <c:v>6.1983471074380167E-2</c:v>
                </c:pt>
                <c:pt idx="7">
                  <c:v>5.3719008264462811E-2</c:v>
                </c:pt>
                <c:pt idx="8">
                  <c:v>0.13223140495867769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7-45C4-93DD-21BD4F58D17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cap="all" spc="10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AUTHORS OF HIGH-IMPACT INCIDENTS</a:t>
            </a:r>
          </a:p>
          <a:p>
            <a:pPr>
              <a:defRPr/>
            </a:pPr>
            <a:r>
              <a:rPr lang="en-US" sz="1400"/>
              <a:t>(%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noFill/>
            </a:ln>
            <a:effectLst/>
          </c:spPr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noFill/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66-4DE7-9B43-7B236B48819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noFill/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66-4DE7-9B43-7B236B48819F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66-4DE7-9B43-7B236B48819F}"/>
              </c:ext>
            </c:extLst>
          </c:dPt>
          <c:dPt>
            <c:idx val="3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66-4DE7-9B43-7B236B48819F}"/>
              </c:ext>
            </c:extLst>
          </c:dPt>
          <c:dPt>
            <c:idx val="4"/>
            <c:bubble3D val="0"/>
            <c:spPr>
              <a:solidFill>
                <a:schemeClr val="bg2">
                  <a:lumMod val="9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66-4DE7-9B43-7B236B4881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1'!$O$2:$O$6</c:f>
              <c:strCache>
                <c:ptCount val="5"/>
                <c:pt idx="0">
                  <c:v>Criminals</c:v>
                </c:pt>
                <c:pt idx="1">
                  <c:v>Civilian pop</c:v>
                </c:pt>
                <c:pt idx="2">
                  <c:v>Gumino</c:v>
                </c:pt>
                <c:pt idx="3">
                  <c:v>Mai-mai</c:v>
                </c:pt>
                <c:pt idx="4">
                  <c:v>Others</c:v>
                </c:pt>
              </c:strCache>
            </c:strRef>
          </c:cat>
          <c:val>
            <c:numRef>
              <c:f>'Sheet 1'!$Q$2:$Q$6</c:f>
              <c:numCache>
                <c:formatCode>0%</c:formatCode>
                <c:ptCount val="5"/>
                <c:pt idx="0">
                  <c:v>0.50375939849624063</c:v>
                </c:pt>
                <c:pt idx="1">
                  <c:v>0.11278195488721804</c:v>
                </c:pt>
                <c:pt idx="2">
                  <c:v>0.11278195488721804</c:v>
                </c:pt>
                <c:pt idx="3">
                  <c:v>0.10526315789473684</c:v>
                </c:pt>
                <c:pt idx="4">
                  <c:v>0.16541353383458646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6-4DE7-9B43-7B236B48819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266698</xdr:colOff>
      <xdr:row>8</xdr:row>
      <xdr:rowOff>128587</xdr:rowOff>
    </xdr:from>
    <xdr:to>
      <xdr:col>11</xdr:col>
      <xdr:colOff>632458</xdr:colOff>
      <xdr:row>27</xdr:row>
      <xdr:rowOff>166687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E4E0392-83B3-B3CC-AEC1-EDE572F76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10</xdr:row>
      <xdr:rowOff>61911</xdr:rowOff>
    </xdr:from>
    <xdr:to>
      <xdr:col>17</xdr:col>
      <xdr:colOff>381000</xdr:colOff>
      <xdr:row>27</xdr:row>
      <xdr:rowOff>180974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73FAC31-4A32-9D54-FD1A-183ED2EE0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M7" sqref="M7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H1" t="s">
        <v>0</v>
      </c>
      <c r="I1" t="s">
        <v>2</v>
      </c>
      <c r="O1" t="s">
        <v>0</v>
      </c>
      <c r="P1" t="s">
        <v>3</v>
      </c>
    </row>
    <row r="2" spans="1:17" x14ac:dyDescent="0.25">
      <c r="A2" t="s">
        <v>9</v>
      </c>
      <c r="B2">
        <v>8</v>
      </c>
      <c r="C2">
        <v>32</v>
      </c>
      <c r="D2">
        <v>67</v>
      </c>
      <c r="H2" t="s">
        <v>4</v>
      </c>
      <c r="I2">
        <v>56</v>
      </c>
      <c r="J2">
        <f>I2/$I$12</f>
        <v>0.23140495867768596</v>
      </c>
      <c r="O2" t="s">
        <v>30</v>
      </c>
      <c r="P2">
        <v>67</v>
      </c>
      <c r="Q2" s="1">
        <f>P2/$P$7</f>
        <v>0.50375939849624063</v>
      </c>
    </row>
    <row r="3" spans="1:17" x14ac:dyDescent="0.25">
      <c r="A3" t="s">
        <v>10</v>
      </c>
      <c r="B3">
        <v>2</v>
      </c>
      <c r="C3">
        <v>19</v>
      </c>
      <c r="D3">
        <v>15</v>
      </c>
      <c r="H3" t="s">
        <v>17</v>
      </c>
      <c r="I3">
        <v>38</v>
      </c>
      <c r="J3">
        <f t="shared" ref="J3:J10" si="0">I3/$I$12</f>
        <v>0.15702479338842976</v>
      </c>
      <c r="O3" t="s">
        <v>29</v>
      </c>
      <c r="P3">
        <v>15</v>
      </c>
      <c r="Q3" s="1">
        <f t="shared" ref="Q3:Q6" si="1">P3/$P$7</f>
        <v>0.11278195488721804</v>
      </c>
    </row>
    <row r="4" spans="1:17" x14ac:dyDescent="0.25">
      <c r="A4" t="s">
        <v>25</v>
      </c>
      <c r="D4">
        <v>15</v>
      </c>
      <c r="H4" t="s">
        <v>30</v>
      </c>
      <c r="I4">
        <v>32</v>
      </c>
      <c r="J4">
        <f t="shared" si="0"/>
        <v>0.13223140495867769</v>
      </c>
      <c r="O4" t="s">
        <v>25</v>
      </c>
      <c r="P4">
        <v>15</v>
      </c>
      <c r="Q4" s="1">
        <f t="shared" si="1"/>
        <v>0.11278195488721804</v>
      </c>
    </row>
    <row r="5" spans="1:17" x14ac:dyDescent="0.25">
      <c r="A5" t="s">
        <v>8</v>
      </c>
      <c r="B5">
        <v>1</v>
      </c>
      <c r="C5">
        <v>4</v>
      </c>
      <c r="D5">
        <v>14</v>
      </c>
      <c r="H5" t="s">
        <v>16</v>
      </c>
      <c r="I5">
        <v>20</v>
      </c>
      <c r="J5">
        <f t="shared" si="0"/>
        <v>8.2644628099173556E-2</v>
      </c>
      <c r="O5" t="s">
        <v>8</v>
      </c>
      <c r="P5">
        <v>14</v>
      </c>
      <c r="Q5" s="1">
        <f t="shared" si="1"/>
        <v>0.10526315789473684</v>
      </c>
    </row>
    <row r="6" spans="1:17" x14ac:dyDescent="0.25">
      <c r="A6" t="s">
        <v>5</v>
      </c>
      <c r="B6">
        <v>7</v>
      </c>
      <c r="C6">
        <v>17</v>
      </c>
      <c r="D6">
        <v>7</v>
      </c>
      <c r="H6" t="s">
        <v>29</v>
      </c>
      <c r="I6">
        <v>19</v>
      </c>
      <c r="J6">
        <f t="shared" si="0"/>
        <v>7.8512396694214878E-2</v>
      </c>
      <c r="O6" t="s">
        <v>28</v>
      </c>
      <c r="P6">
        <f>P7-SUM(P2:P5)</f>
        <v>22</v>
      </c>
      <c r="Q6" s="1">
        <f t="shared" si="1"/>
        <v>0.16541353383458646</v>
      </c>
    </row>
    <row r="7" spans="1:17" x14ac:dyDescent="0.25">
      <c r="A7" t="s">
        <v>22</v>
      </c>
      <c r="D7">
        <v>5</v>
      </c>
      <c r="H7" t="s">
        <v>5</v>
      </c>
      <c r="I7">
        <v>17</v>
      </c>
      <c r="J7">
        <f t="shared" si="0"/>
        <v>7.0247933884297523E-2</v>
      </c>
      <c r="O7" t="s">
        <v>31</v>
      </c>
      <c r="P7">
        <f>SUM(D:D)</f>
        <v>133</v>
      </c>
    </row>
    <row r="8" spans="1:17" x14ac:dyDescent="0.25">
      <c r="A8" t="s">
        <v>23</v>
      </c>
      <c r="D8">
        <v>4</v>
      </c>
      <c r="H8" t="s">
        <v>19</v>
      </c>
      <c r="I8">
        <v>15</v>
      </c>
      <c r="J8">
        <f t="shared" si="0"/>
        <v>6.1983471074380167E-2</v>
      </c>
    </row>
    <row r="9" spans="1:17" x14ac:dyDescent="0.25">
      <c r="A9" t="s">
        <v>24</v>
      </c>
      <c r="D9">
        <v>2</v>
      </c>
      <c r="H9" t="s">
        <v>15</v>
      </c>
      <c r="I9">
        <v>13</v>
      </c>
      <c r="J9">
        <f t="shared" si="0"/>
        <v>5.3719008264462811E-2</v>
      </c>
    </row>
    <row r="10" spans="1:17" x14ac:dyDescent="0.25">
      <c r="A10" t="s">
        <v>18</v>
      </c>
      <c r="C10">
        <v>3</v>
      </c>
      <c r="D10">
        <v>1</v>
      </c>
      <c r="H10" t="s">
        <v>28</v>
      </c>
      <c r="I10">
        <f>I12-SUM(I2:I9)</f>
        <v>32</v>
      </c>
      <c r="J10">
        <f t="shared" si="0"/>
        <v>0.13223140495867769</v>
      </c>
    </row>
    <row r="11" spans="1:17" x14ac:dyDescent="0.25">
      <c r="A11" t="s">
        <v>21</v>
      </c>
      <c r="D11">
        <v>1</v>
      </c>
    </row>
    <row r="12" spans="1:17" x14ac:dyDescent="0.25">
      <c r="A12" t="s">
        <v>26</v>
      </c>
      <c r="D12">
        <v>1</v>
      </c>
      <c r="H12" t="s">
        <v>31</v>
      </c>
      <c r="I12">
        <f>SUM(C:C)</f>
        <v>242</v>
      </c>
    </row>
    <row r="13" spans="1:17" x14ac:dyDescent="0.25">
      <c r="A13" t="s">
        <v>27</v>
      </c>
      <c r="D13">
        <v>1</v>
      </c>
    </row>
    <row r="14" spans="1:17" x14ac:dyDescent="0.25">
      <c r="A14" t="s">
        <v>4</v>
      </c>
      <c r="B14">
        <v>9</v>
      </c>
      <c r="C14">
        <v>56</v>
      </c>
    </row>
    <row r="15" spans="1:17" x14ac:dyDescent="0.25">
      <c r="A15" t="s">
        <v>17</v>
      </c>
      <c r="C15">
        <v>38</v>
      </c>
    </row>
    <row r="16" spans="1:17" x14ac:dyDescent="0.25">
      <c r="A16" t="s">
        <v>16</v>
      </c>
      <c r="C16">
        <v>20</v>
      </c>
    </row>
    <row r="17" spans="1:3" x14ac:dyDescent="0.25">
      <c r="A17" t="s">
        <v>19</v>
      </c>
      <c r="C17">
        <v>15</v>
      </c>
    </row>
    <row r="18" spans="1:3" x14ac:dyDescent="0.25">
      <c r="A18" t="s">
        <v>15</v>
      </c>
      <c r="C18">
        <v>13</v>
      </c>
    </row>
    <row r="19" spans="1:3" x14ac:dyDescent="0.25">
      <c r="A19" t="s">
        <v>14</v>
      </c>
      <c r="C19">
        <v>8</v>
      </c>
    </row>
    <row r="20" spans="1:3" x14ac:dyDescent="0.25">
      <c r="A20" t="s">
        <v>12</v>
      </c>
      <c r="C20">
        <v>5</v>
      </c>
    </row>
    <row r="21" spans="1:3" x14ac:dyDescent="0.25">
      <c r="A21" t="s">
        <v>6</v>
      </c>
      <c r="B21">
        <v>3</v>
      </c>
      <c r="C21">
        <v>4</v>
      </c>
    </row>
    <row r="22" spans="1:3" x14ac:dyDescent="0.25">
      <c r="A22" t="s">
        <v>13</v>
      </c>
      <c r="C22">
        <v>4</v>
      </c>
    </row>
    <row r="23" spans="1:3" x14ac:dyDescent="0.25">
      <c r="A23" t="s">
        <v>20</v>
      </c>
      <c r="C23">
        <v>3</v>
      </c>
    </row>
    <row r="24" spans="1:3" x14ac:dyDescent="0.25">
      <c r="A24" t="s">
        <v>11</v>
      </c>
      <c r="C24">
        <v>1</v>
      </c>
    </row>
    <row r="25" spans="1:3" x14ac:dyDescent="0.25">
      <c r="A25" t="s">
        <v>7</v>
      </c>
      <c r="B25">
        <v>2</v>
      </c>
    </row>
  </sheetData>
  <autoFilter ref="A1:D25" xr:uid="{00000000-0001-0000-0000-000000000000}">
    <sortState xmlns:xlrd2="http://schemas.microsoft.com/office/spreadsheetml/2017/richdata2" ref="A2:D25">
      <sortCondition descending="1" ref="D1:D25"/>
    </sortState>
  </autoFilter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MERCYCORPS</dc:creator>
  <cp:lastModifiedBy>Pauline Debanes</cp:lastModifiedBy>
  <dcterms:created xsi:type="dcterms:W3CDTF">2025-02-20T14:10:28Z</dcterms:created>
  <dcterms:modified xsi:type="dcterms:W3CDTF">2025-02-20T14:34:40Z</dcterms:modified>
</cp:coreProperties>
</file>