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"/>
    </mc:Choice>
  </mc:AlternateContent>
  <bookViews>
    <workbookView xWindow="0" yWindow="460" windowWidth="28800" windowHeight="16500" tabRatio="500"/>
  </bookViews>
  <sheets>
    <sheet name="Plan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1" l="1"/>
  <c r="K56" i="1"/>
  <c r="L56" i="1"/>
  <c r="M56" i="1"/>
  <c r="N56" i="1"/>
  <c r="O56" i="1"/>
  <c r="P56" i="1"/>
  <c r="Q27" i="1"/>
  <c r="Q56" i="1"/>
  <c r="R27" i="1"/>
  <c r="R56" i="1"/>
  <c r="S27" i="1"/>
  <c r="S56" i="1"/>
  <c r="K55" i="1"/>
  <c r="L55" i="1"/>
  <c r="M55" i="1"/>
  <c r="N55" i="1"/>
  <c r="O55" i="1"/>
  <c r="P55" i="1"/>
  <c r="Q25" i="1"/>
  <c r="Q55" i="1"/>
  <c r="R25" i="1"/>
  <c r="R55" i="1"/>
  <c r="S25" i="1"/>
  <c r="S55" i="1"/>
  <c r="J55" i="1"/>
  <c r="J54" i="1"/>
  <c r="K54" i="1"/>
  <c r="L54" i="1"/>
  <c r="M54" i="1"/>
  <c r="N54" i="1"/>
  <c r="O54" i="1"/>
  <c r="P54" i="1"/>
  <c r="Q24" i="1"/>
  <c r="Q54" i="1"/>
  <c r="R24" i="1"/>
  <c r="R54" i="1"/>
  <c r="S24" i="1"/>
  <c r="S54" i="1"/>
  <c r="I32" i="1"/>
  <c r="I44" i="1"/>
  <c r="D56" i="1"/>
  <c r="G15" i="1"/>
  <c r="G10" i="1"/>
  <c r="G25" i="1"/>
  <c r="G14" i="1"/>
  <c r="G55" i="1"/>
  <c r="H25" i="1"/>
  <c r="H55" i="1"/>
  <c r="F55" i="1"/>
  <c r="E55" i="1"/>
  <c r="E56" i="1"/>
  <c r="F56" i="1"/>
  <c r="G27" i="1"/>
  <c r="G56" i="1"/>
  <c r="H27" i="1"/>
  <c r="H56" i="1"/>
  <c r="I56" i="1"/>
  <c r="E54" i="1"/>
  <c r="F54" i="1"/>
  <c r="G24" i="1"/>
  <c r="G54" i="1"/>
  <c r="H24" i="1"/>
  <c r="H54" i="1"/>
  <c r="I54" i="1"/>
  <c r="P52" i="1"/>
  <c r="J53" i="1"/>
  <c r="K53" i="1"/>
  <c r="L53" i="1"/>
  <c r="M53" i="1"/>
  <c r="N53" i="1"/>
  <c r="O53" i="1"/>
  <c r="P53" i="1"/>
  <c r="Q31" i="1"/>
  <c r="Q53" i="1"/>
  <c r="R31" i="1"/>
  <c r="R53" i="1"/>
  <c r="S31" i="1"/>
  <c r="S53" i="1"/>
  <c r="J52" i="1"/>
  <c r="K52" i="1"/>
  <c r="L52" i="1"/>
  <c r="M52" i="1"/>
  <c r="N52" i="1"/>
  <c r="O52" i="1"/>
  <c r="Q36" i="1"/>
  <c r="Q52" i="1"/>
  <c r="R36" i="1"/>
  <c r="R52" i="1"/>
  <c r="S36" i="1"/>
  <c r="S52" i="1"/>
  <c r="J51" i="1"/>
  <c r="K51" i="1"/>
  <c r="L51" i="1"/>
  <c r="M51" i="1"/>
  <c r="N51" i="1"/>
  <c r="O51" i="1"/>
  <c r="P51" i="1"/>
  <c r="Q28" i="1"/>
  <c r="Q51" i="1"/>
  <c r="R28" i="1"/>
  <c r="R51" i="1"/>
  <c r="S28" i="1"/>
  <c r="S51" i="1"/>
  <c r="G13" i="1"/>
  <c r="G11" i="1"/>
  <c r="G28" i="1"/>
  <c r="G51" i="1"/>
  <c r="H28" i="1"/>
  <c r="H51" i="1"/>
  <c r="I28" i="1"/>
  <c r="I51" i="1"/>
  <c r="G36" i="1"/>
  <c r="G52" i="1"/>
  <c r="H36" i="1"/>
  <c r="H52" i="1"/>
  <c r="I36" i="1"/>
  <c r="I52" i="1"/>
  <c r="E53" i="1"/>
  <c r="F53" i="1"/>
  <c r="G31" i="1"/>
  <c r="G53" i="1"/>
  <c r="H31" i="1"/>
  <c r="H53" i="1"/>
  <c r="I31" i="1"/>
  <c r="I53" i="1"/>
  <c r="D53" i="1"/>
  <c r="E52" i="1"/>
  <c r="F52" i="1"/>
  <c r="D52" i="1"/>
  <c r="E51" i="1"/>
  <c r="F51" i="1"/>
  <c r="D51" i="1"/>
  <c r="J50" i="1"/>
  <c r="K50" i="1"/>
  <c r="L50" i="1"/>
  <c r="M50" i="1"/>
  <c r="N50" i="1"/>
  <c r="O50" i="1"/>
  <c r="P50" i="1"/>
  <c r="Q33" i="1"/>
  <c r="Q50" i="1"/>
  <c r="R33" i="1"/>
  <c r="R50" i="1"/>
  <c r="S33" i="1"/>
  <c r="S50" i="1"/>
  <c r="J49" i="1"/>
  <c r="K49" i="1"/>
  <c r="L49" i="1"/>
  <c r="M49" i="1"/>
  <c r="N49" i="1"/>
  <c r="O49" i="1"/>
  <c r="P49" i="1"/>
  <c r="Q32" i="1"/>
  <c r="Q49" i="1"/>
  <c r="R32" i="1"/>
  <c r="R49" i="1"/>
  <c r="S32" i="1"/>
  <c r="S49" i="1"/>
  <c r="G12" i="1"/>
  <c r="G33" i="1"/>
  <c r="G50" i="1"/>
  <c r="H33" i="1"/>
  <c r="H50" i="1"/>
  <c r="I33" i="1"/>
  <c r="I50" i="1"/>
  <c r="G32" i="1"/>
  <c r="G49" i="1"/>
  <c r="H32" i="1"/>
  <c r="H49" i="1"/>
  <c r="I49" i="1"/>
  <c r="J48" i="1"/>
  <c r="K48" i="1"/>
  <c r="L48" i="1"/>
  <c r="M48" i="1"/>
  <c r="N48" i="1"/>
  <c r="O48" i="1"/>
  <c r="P48" i="1"/>
  <c r="Q26" i="1"/>
  <c r="Q48" i="1"/>
  <c r="R26" i="1"/>
  <c r="R48" i="1"/>
  <c r="S26" i="1"/>
  <c r="S48" i="1"/>
  <c r="I26" i="1"/>
  <c r="I48" i="1"/>
  <c r="G26" i="1"/>
  <c r="G48" i="1"/>
  <c r="H26" i="1"/>
  <c r="H48" i="1"/>
  <c r="E50" i="1"/>
  <c r="F50" i="1"/>
  <c r="D50" i="1"/>
  <c r="E49" i="1"/>
  <c r="F49" i="1"/>
  <c r="D49" i="1"/>
  <c r="F48" i="1"/>
  <c r="E48" i="1"/>
  <c r="D48" i="1"/>
  <c r="J45" i="1"/>
  <c r="K45" i="1"/>
  <c r="L45" i="1"/>
  <c r="M45" i="1"/>
  <c r="N45" i="1"/>
  <c r="O45" i="1"/>
  <c r="P45" i="1"/>
  <c r="Q21" i="1"/>
  <c r="Q45" i="1"/>
  <c r="R21" i="1"/>
  <c r="R45" i="1"/>
  <c r="S21" i="1"/>
  <c r="S45" i="1"/>
  <c r="H21" i="1"/>
  <c r="H45" i="1"/>
  <c r="I21" i="1"/>
  <c r="I45" i="1"/>
  <c r="G21" i="1"/>
  <c r="G45" i="1"/>
  <c r="J44" i="1"/>
  <c r="K44" i="1"/>
  <c r="L44" i="1"/>
  <c r="M44" i="1"/>
  <c r="N44" i="1"/>
  <c r="O44" i="1"/>
  <c r="P44" i="1"/>
  <c r="Q44" i="1"/>
  <c r="R44" i="1"/>
  <c r="S44" i="1"/>
  <c r="H44" i="1"/>
  <c r="G44" i="1"/>
  <c r="J43" i="1"/>
  <c r="K43" i="1"/>
  <c r="L43" i="1"/>
  <c r="M43" i="1"/>
  <c r="N43" i="1"/>
  <c r="O43" i="1"/>
  <c r="P43" i="1"/>
  <c r="Q43" i="1"/>
  <c r="R43" i="1"/>
  <c r="S43" i="1"/>
  <c r="I43" i="1"/>
  <c r="H43" i="1"/>
  <c r="G43" i="1"/>
  <c r="Q19" i="1"/>
  <c r="Q38" i="1"/>
  <c r="R19" i="1"/>
  <c r="R38" i="1"/>
  <c r="S19" i="1"/>
  <c r="S38" i="1"/>
  <c r="N38" i="1"/>
  <c r="O38" i="1"/>
  <c r="P38" i="1"/>
  <c r="K38" i="1"/>
  <c r="L38" i="1"/>
  <c r="M38" i="1"/>
  <c r="J38" i="1"/>
  <c r="E45" i="1"/>
  <c r="F45" i="1"/>
  <c r="D45" i="1"/>
  <c r="E44" i="1"/>
  <c r="F44" i="1"/>
  <c r="D44" i="1"/>
  <c r="E43" i="1"/>
  <c r="F43" i="1"/>
  <c r="D43" i="1"/>
  <c r="H19" i="1"/>
  <c r="H38" i="1"/>
  <c r="G19" i="1"/>
  <c r="G38" i="1"/>
  <c r="P40" i="1"/>
  <c r="Q42" i="1"/>
  <c r="R42" i="1"/>
  <c r="S42" i="1"/>
  <c r="Q20" i="1"/>
  <c r="Q41" i="1"/>
  <c r="R20" i="1"/>
  <c r="R41" i="1"/>
  <c r="S20" i="1"/>
  <c r="S41" i="1"/>
  <c r="Q40" i="1"/>
  <c r="R40" i="1"/>
  <c r="S40" i="1"/>
  <c r="N42" i="1"/>
  <c r="O42" i="1"/>
  <c r="P42" i="1"/>
  <c r="N41" i="1"/>
  <c r="O41" i="1"/>
  <c r="P41" i="1"/>
  <c r="O40" i="1"/>
  <c r="N40" i="1"/>
  <c r="J41" i="1"/>
  <c r="K42" i="1"/>
  <c r="L42" i="1"/>
  <c r="M42" i="1"/>
  <c r="J42" i="1"/>
  <c r="J40" i="1"/>
  <c r="K41" i="1"/>
  <c r="L41" i="1"/>
  <c r="M41" i="1"/>
  <c r="K40" i="1"/>
  <c r="L40" i="1"/>
  <c r="M40" i="1"/>
  <c r="H42" i="1"/>
  <c r="G42" i="1"/>
  <c r="I41" i="1"/>
  <c r="H20" i="1"/>
  <c r="H41" i="1"/>
  <c r="G20" i="1"/>
  <c r="G41" i="1"/>
  <c r="H40" i="1"/>
  <c r="G40" i="1"/>
  <c r="E42" i="1"/>
  <c r="F42" i="1"/>
  <c r="D42" i="1"/>
  <c r="E41" i="1"/>
  <c r="F41" i="1"/>
  <c r="D41" i="1"/>
  <c r="D40" i="1"/>
  <c r="F40" i="1"/>
  <c r="E40" i="1"/>
  <c r="F38" i="1"/>
  <c r="E38" i="1"/>
  <c r="D38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<sst xmlns="http://schemas.openxmlformats.org/spreadsheetml/2006/main" count="288" uniqueCount="193">
  <si>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</si>
  <si>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</si>
  <si>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</si>
  <si>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</si>
  <si>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</si>
  <si>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</si>
  <si>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</si>
  <si>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</si>
  <si>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</si>
  <si>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</si>
  <si>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</si>
  <si>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</si>
  <si>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</si>
  <si>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</si>
  <si>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</si>
  <si>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</si>
  <si>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</si>
  <si>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</si>
  <si>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</si>
  <si>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</si>
  <si>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</si>
  <si>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</si>
  <si>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</si>
  <si>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</si>
  <si>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</si>
  <si>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</si>
  <si>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</si>
  <si>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</si>
  <si>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</si>
  <si>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</si>
  <si>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</si>
  <si>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</si>
  <si>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</si>
  <si>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</si>
  <si>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</si>
  <si>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</si>
  <si>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</si>
  <si>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</si>
  <si>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</si>
  <si>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</si>
  <si>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</si>
  <si>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</si>
  <si>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</si>
  <si>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</si>
  <si>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</si>
  <si>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</si>
  <si>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</si>
  <si>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</si>
  <si>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</si>
  <si>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</si>
  <si>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</si>
  <si>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</si>
  <si>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</si>
  <si>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</si>
  <si>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</si>
  <si>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</si>
  <si>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</si>
  <si>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</si>
  <si>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</si>
  <si>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</si>
  <si>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</si>
  <si>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</si>
  <si>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</si>
  <si>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</si>
  <si>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</si>
  <si>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</si>
  <si>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</si>
  <si>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</si>
  <si>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</si>
  <si>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</si>
  <si>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</si>
  <si>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</si>
  <si>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</si>
  <si>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</si>
  <si>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</si>
  <si>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</si>
  <si>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</si>
  <si>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</si>
  <si>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</si>
  <si>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</si>
  <si>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</si>
  <si>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</si>
  <si>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</si>
  <si>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</si>
  <si>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</si>
  <si>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</si>
  <si>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</si>
  <si>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</si>
  <si>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</si>
  <si>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</si>
  <si>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</si>
  <si>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</si>
  <si>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</si>
  <si>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</si>
  <si>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</si>
  <si>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</si>
  <si>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</si>
  <si>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</si>
  <si>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</si>
  <si>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</si>
  <si>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</si>
  <si>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</si>
  <si>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</si>
  <si>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</si>
  <si>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</si>
  <si>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</si>
  <si>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</si>
  <si>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</si>
  <si>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</si>
  <si>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</si>
  <si>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</si>
  <si>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</si>
  <si>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</si>
  <si>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</si>
  <si>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</si>
  <si>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</si>
  <si>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</si>
  <si>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</si>
  <si>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</si>
  <si>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</si>
  <si>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</si>
  <si>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</si>
  <si>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</si>
  <si>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</si>
  <si>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</si>
  <si>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</si>
  <si>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</si>
  <si>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</si>
  <si>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</si>
  <si>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#00ff80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</si>
  <si>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</si>
  <si>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</si>
  <si>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</si>
  <si>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</si>
  <si>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</si>
  <si>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</si>
  <si>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</si>
  <si>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</si>
  <si>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</si>
  <si>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</si>
  <si>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</si>
  <si>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</si>
  <si>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</si>
  <si>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</si>
  <si>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</si>
  <si>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</si>
  <si>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</si>
  <si>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</si>
  <si>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</si>
  <si>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</si>
  <si>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</si>
  <si>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</si>
  <si>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</si>
  <si>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</si>
  <si>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</si>
  <si>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</si>
  <si>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</si>
  <si>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</si>
  <si>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</si>
  <si>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</si>
  <si>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17 Misturas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</si>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</sst>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</fonts>
  <fills count="10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40" xfId="0" applyBorder="1" applyAlignment="1">
      <alignment horizontal="center" vertical="center"/>
    </xf>
    <xf numFmtId="0" fontId="0" fillId="41" borderId="36" xfId="0" applyFill="1" applyBorder="1"/>
    <xf numFmtId="0" fontId="0" fillId="41" borderId="37" xfId="0" applyFill="1" applyBorder="1"/>
    <xf numFmtId="0" fontId="0" fillId="41" borderId="38" xfId="0" applyFill="1" applyBorder="1"/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/>
    <xf numFmtId="0" fontId="0" fillId="0" borderId="21" xfId="0" applyFill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C58"/>
      <color rgb="FFFF6E96"/>
      <color rgb="FFFFA465"/>
      <color rgb="FF92FF9D"/>
      <color rgb="FF8AFF66"/>
      <color rgb="FFBCFF67"/>
      <color rgb="FF96A0FF"/>
      <color rgb="FFBD6EFF"/>
      <color rgb="FF8C64FF"/>
      <color rgb="FF80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177800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58"/>
  <sheetViews>
    <sheetView tabSelected="1" showRuler="0" topLeftCell="S20" workbookViewId="0">
      <selection activeCell="AM53" sqref="AM53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142" t="s">
        <v>0</v>
      </c>
      <c r="C2" s="142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192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191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219"/>
      <c r="J7" s="219"/>
      <c r="K7" s="219"/>
      <c r="L7" s="219"/>
      <c r="M7" s="219"/>
      <c r="N7" s="219"/>
      <c r="O7" s="219"/>
    </row>
    <row r="8" spans="2:20" ht="17" thickBot="1" x14ac:dyDescent="0.25">
      <c r="D8" t="s">
        <v>133</v>
      </c>
      <c r="E8" t="s">
        <v>132</v>
      </c>
      <c r="F8" t="s">
        <v>132</v>
      </c>
      <c r="G8" t="s">
        <v>132</v>
      </c>
      <c r="H8" t="s">
        <v>132</v>
      </c>
      <c r="I8" t="s">
        <v>133</v>
      </c>
      <c r="J8" t="s">
        <v>132</v>
      </c>
      <c r="K8" t="s">
        <v>132</v>
      </c>
      <c r="L8" t="s">
        <v>132</v>
      </c>
      <c r="M8" t="s">
        <v>132</v>
      </c>
      <c r="N8" t="s">
        <v>132</v>
      </c>
      <c r="O8" t="s">
        <v>132</v>
      </c>
      <c r="P8" t="s">
        <v>132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147" t="s">
        <v>1</v>
      </c>
      <c r="C10" s="147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148" t="s">
        <v>2</v>
      </c>
      <c r="C11" s="148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149" t="s">
        <v>3</v>
      </c>
      <c r="C12" s="149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150" t="s">
        <v>4</v>
      </c>
      <c r="C13" s="150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151" t="s">
        <v>5</v>
      </c>
      <c r="C14" s="151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146" t="s">
        <v>6</v>
      </c>
      <c r="C15" s="146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212" t="s">
        <v>11</v>
      </c>
      <c r="C17" s="213"/>
      <c r="D17" s="143" t="s">
        <v>8</v>
      </c>
      <c r="E17" s="144"/>
      <c r="F17" s="145"/>
      <c r="G17" s="144" t="s">
        <v>9</v>
      </c>
      <c r="H17" s="144"/>
      <c r="I17" s="145"/>
      <c r="J17" s="143" t="s">
        <v>10</v>
      </c>
      <c r="K17" s="144"/>
      <c r="L17" s="144"/>
      <c r="M17" s="145"/>
      <c r="N17" s="143" t="s">
        <v>27</v>
      </c>
      <c r="O17" s="144"/>
      <c r="P17" s="144"/>
      <c r="Q17" s="158" t="s">
        <v>91</v>
      </c>
      <c r="R17" s="159"/>
      <c r="S17" s="160"/>
      <c r="T17" s="154" t="s">
        <v>51</v>
      </c>
      <c r="U17" s="155"/>
      <c r="V17" s="155"/>
      <c r="W17" s="155"/>
      <c r="X17" s="155"/>
      <c r="Y17" s="155"/>
      <c r="Z17" s="155"/>
      <c r="AA17" s="155"/>
      <c r="AB17" s="155"/>
      <c r="AC17" s="156"/>
    </row>
    <row r="18" spans="1:35" ht="17" thickBot="1" x14ac:dyDescent="0.25">
      <c r="B18" s="214"/>
      <c r="C18" s="215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161" t="s">
        <v>8</v>
      </c>
      <c r="U18" s="162"/>
      <c r="V18" s="163" t="s">
        <v>92</v>
      </c>
      <c r="W18" s="162"/>
      <c r="X18" s="163" t="s">
        <v>10</v>
      </c>
      <c r="Y18" s="162"/>
      <c r="Z18" s="163" t="s">
        <v>27</v>
      </c>
      <c r="AA18" s="162"/>
      <c r="AB18" s="164" t="s">
        <v>91</v>
      </c>
      <c r="AC18" s="165"/>
    </row>
    <row r="19" spans="1:35" ht="17" customHeight="1" thickTop="1" x14ac:dyDescent="0.2">
      <c r="B19" s="152" t="s">
        <v>12</v>
      </c>
      <c r="C19" s="153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1">
        <v>127.5</v>
      </c>
      <c r="P19" s="29">
        <v>0</v>
      </c>
      <c r="Q19" s="75">
        <f>SUM(((Q11-Q10) / 2), Q10)</f>
        <v>70.484999999999999</v>
      </c>
      <c r="R19" s="70">
        <f>SUM(((R10-R11)/2),R11)</f>
        <v>-3.0349999999999966</v>
      </c>
      <c r="S19" s="31">
        <f>SUM(((S11-S10)/2),S10)</f>
        <v>75.2</v>
      </c>
      <c r="T19" s="2" t="s">
        <v>61</v>
      </c>
      <c r="U19" s="32"/>
      <c r="V19" s="71" t="s">
        <v>142</v>
      </c>
      <c r="W19" s="201"/>
      <c r="X19" s="70" t="s">
        <v>83</v>
      </c>
      <c r="Y19" s="68"/>
      <c r="Z19" s="27" t="s">
        <v>83</v>
      </c>
      <c r="AA19" s="68"/>
      <c r="AB19" s="1" t="s">
        <v>94</v>
      </c>
      <c r="AC19" s="77"/>
      <c r="AD19" s="157" t="s">
        <v>62</v>
      </c>
    </row>
    <row r="20" spans="1:35" x14ac:dyDescent="0.2">
      <c r="B20" s="152" t="s">
        <v>13</v>
      </c>
      <c r="C20" s="153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2">
        <v>127.5</v>
      </c>
      <c r="O20" s="2">
        <v>0</v>
      </c>
      <c r="P20" s="73">
        <v>127.5</v>
      </c>
      <c r="Q20" s="54">
        <f>SUM(((Q10-Q12) / 2), Q12)</f>
        <v>42.765000000000001</v>
      </c>
      <c r="R20" s="55">
        <f>SUM(((R10-R12) /2),R12)</f>
        <v>79.655000000000001</v>
      </c>
      <c r="S20" s="79">
        <f>SUM(((S10-S12) /2),S12)</f>
        <v>-20.320000000000007</v>
      </c>
      <c r="T20" s="2" t="s">
        <v>60</v>
      </c>
      <c r="U20" s="33"/>
      <c r="V20" s="2" t="s">
        <v>141</v>
      </c>
      <c r="W20" s="200"/>
      <c r="X20" s="2" t="s">
        <v>84</v>
      </c>
      <c r="Y20" s="44"/>
      <c r="Z20" s="2" t="s">
        <v>84</v>
      </c>
      <c r="AA20" s="44"/>
      <c r="AB20" s="1" t="s">
        <v>95</v>
      </c>
      <c r="AC20" s="78"/>
      <c r="AD20" s="157"/>
    </row>
    <row r="21" spans="1:35" x14ac:dyDescent="0.2">
      <c r="B21" s="138" t="s">
        <v>14</v>
      </c>
      <c r="C21" s="139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8">
        <v>0</v>
      </c>
      <c r="O21" s="109">
        <v>127.5</v>
      </c>
      <c r="P21" s="110">
        <v>127.5</v>
      </c>
      <c r="Q21" s="54">
        <f>SUM(((Q11-Q12)/2), Q12)</f>
        <v>60.019999999999996</v>
      </c>
      <c r="R21" s="55">
        <f>SUM(((R12-R11)/2),R11)</f>
        <v>-3.4900000000000091</v>
      </c>
      <c r="S21" s="79">
        <f>SUM(((S11-S12)/2),S12)</f>
        <v>-12.339999999999989</v>
      </c>
      <c r="T21" s="2" t="s">
        <v>59</v>
      </c>
      <c r="U21" s="34"/>
      <c r="V21" s="134" t="s">
        <v>152</v>
      </c>
      <c r="W21" s="135"/>
      <c r="X21" s="2" t="s">
        <v>85</v>
      </c>
      <c r="Y21" s="45"/>
      <c r="Z21" s="2" t="s">
        <v>85</v>
      </c>
      <c r="AA21" s="45"/>
      <c r="AB21" s="1" t="s">
        <v>96</v>
      </c>
      <c r="AC21" s="82"/>
      <c r="AD21" s="157"/>
    </row>
    <row r="22" spans="1:35" x14ac:dyDescent="0.2">
      <c r="A22" s="136" t="s">
        <v>116</v>
      </c>
      <c r="B22" s="132" t="s">
        <v>15</v>
      </c>
      <c r="C22" s="133"/>
      <c r="D22" s="96">
        <v>90</v>
      </c>
      <c r="E22" s="97">
        <v>100</v>
      </c>
      <c r="F22" s="98">
        <v>100</v>
      </c>
      <c r="G22" s="99">
        <f>SUM(((G13-G10)/2),G10)</f>
        <v>72.174999999999997</v>
      </c>
      <c r="H22" s="99">
        <f>SUM(((H10-H13)/2),H13)</f>
        <v>77.34</v>
      </c>
      <c r="I22" s="100">
        <f>I10+78.195</f>
        <v>118.19499999999999</v>
      </c>
      <c r="J22" s="96">
        <v>50</v>
      </c>
      <c r="K22" s="97">
        <v>50</v>
      </c>
      <c r="L22" s="97">
        <v>50</v>
      </c>
      <c r="M22" s="98">
        <v>0</v>
      </c>
      <c r="N22" s="96">
        <v>127.5</v>
      </c>
      <c r="O22" s="97">
        <v>127.5</v>
      </c>
      <c r="P22" s="97">
        <v>127.5</v>
      </c>
      <c r="Q22" s="101">
        <f>SUM(((Q13-Q10)/2),Q10)</f>
        <v>72.174999999999997</v>
      </c>
      <c r="R22" s="99">
        <f>SUM(((R10-R13)/2),R13)</f>
        <v>16.015000000000001</v>
      </c>
      <c r="S22" s="102">
        <f>SUM(((S10-S13)/2),S13)</f>
        <v>26.54</v>
      </c>
      <c r="T22" s="103" t="s">
        <v>66</v>
      </c>
      <c r="U22" s="104"/>
      <c r="V22" s="97" t="s">
        <v>109</v>
      </c>
      <c r="W22" s="105"/>
      <c r="X22" s="97" t="s">
        <v>86</v>
      </c>
      <c r="Y22" s="106"/>
      <c r="Z22" s="97" t="s">
        <v>86</v>
      </c>
      <c r="AA22" s="106"/>
      <c r="AB22" s="97" t="s">
        <v>97</v>
      </c>
      <c r="AC22" s="107"/>
      <c r="AD22" s="157"/>
    </row>
    <row r="23" spans="1:35" x14ac:dyDescent="0.2">
      <c r="A23" s="136"/>
      <c r="B23" s="134"/>
      <c r="C23" s="135"/>
      <c r="D23" s="108">
        <v>270</v>
      </c>
      <c r="E23" s="109">
        <v>100</v>
      </c>
      <c r="F23" s="110">
        <v>100</v>
      </c>
      <c r="G23" s="129"/>
      <c r="H23" s="130"/>
      <c r="I23" s="137"/>
      <c r="J23" s="126"/>
      <c r="K23" s="128"/>
      <c r="L23" s="128"/>
      <c r="M23" s="127"/>
      <c r="N23" s="126"/>
      <c r="O23" s="128"/>
      <c r="P23" s="127"/>
      <c r="Q23" s="129"/>
      <c r="R23" s="130"/>
      <c r="S23" s="131"/>
      <c r="T23" s="118" t="s">
        <v>114</v>
      </c>
      <c r="U23" s="119"/>
      <c r="V23" s="126"/>
      <c r="W23" s="127"/>
      <c r="X23" s="126"/>
      <c r="Y23" s="127"/>
      <c r="Z23" s="126"/>
      <c r="AA23" s="127"/>
      <c r="AB23" s="126"/>
      <c r="AC23" s="127"/>
      <c r="AD23" s="157"/>
    </row>
    <row r="24" spans="1:35" x14ac:dyDescent="0.2">
      <c r="B24" s="138" t="s">
        <v>16</v>
      </c>
      <c r="C24" s="139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9">
        <f>SUM(((S10-S14)/2),S14)</f>
        <v>3.1899999999999977</v>
      </c>
      <c r="T24" s="13" t="s">
        <v>68</v>
      </c>
      <c r="U24" s="36"/>
      <c r="V24" s="2" t="s">
        <v>68</v>
      </c>
      <c r="W24" s="36"/>
      <c r="X24" s="2" t="s">
        <v>68</v>
      </c>
      <c r="Y24" s="36"/>
      <c r="Z24" s="2" t="s">
        <v>68</v>
      </c>
      <c r="AA24" s="36"/>
      <c r="AB24" s="1" t="s">
        <v>98</v>
      </c>
      <c r="AC24" s="83"/>
      <c r="AD24" s="157"/>
    </row>
    <row r="25" spans="1:35" x14ac:dyDescent="0.2">
      <c r="B25" s="138" t="s">
        <v>17</v>
      </c>
      <c r="C25" s="139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9">
        <f>SUM(((S10-S15)/2),S15)</f>
        <v>80.849999999999994</v>
      </c>
      <c r="T25" s="13" t="s">
        <v>69</v>
      </c>
      <c r="U25" s="37"/>
      <c r="V25" s="2" t="s">
        <v>143</v>
      </c>
      <c r="W25" s="202"/>
      <c r="X25" s="2" t="s">
        <v>69</v>
      </c>
      <c r="Y25" s="37"/>
      <c r="Z25" s="2" t="s">
        <v>69</v>
      </c>
      <c r="AA25" s="37"/>
      <c r="AB25" s="1" t="s">
        <v>99</v>
      </c>
      <c r="AC25" s="84"/>
      <c r="AD25" s="157"/>
    </row>
    <row r="26" spans="1:35" x14ac:dyDescent="0.2">
      <c r="B26" s="138" t="s">
        <v>18</v>
      </c>
      <c r="C26" s="139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9">
        <f>SUM(((S13-S14)/2),S14)</f>
        <v>-37.49</v>
      </c>
      <c r="T26" s="2" t="s">
        <v>63</v>
      </c>
      <c r="U26" s="38"/>
      <c r="V26" s="69" t="s">
        <v>110</v>
      </c>
      <c r="W26" s="92"/>
      <c r="X26" s="2" t="s">
        <v>87</v>
      </c>
      <c r="Y26" s="46"/>
      <c r="Z26" s="2" t="s">
        <v>87</v>
      </c>
      <c r="AA26" s="46"/>
      <c r="AB26" s="2" t="s">
        <v>100</v>
      </c>
      <c r="AC26" s="85"/>
      <c r="AD26" s="157"/>
    </row>
    <row r="27" spans="1:35" x14ac:dyDescent="0.2">
      <c r="B27" s="138" t="s">
        <v>19</v>
      </c>
      <c r="C27" s="139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9">
        <f>SUM(((S15-S14)/2),S14)</f>
        <v>16.819999999999993</v>
      </c>
      <c r="T27" s="2" t="s">
        <v>56</v>
      </c>
      <c r="U27" s="39"/>
      <c r="V27" s="72" t="s">
        <v>144</v>
      </c>
      <c r="W27" s="203"/>
      <c r="X27" s="2" t="s">
        <v>88</v>
      </c>
      <c r="Y27" s="47"/>
      <c r="Z27" s="2" t="s">
        <v>88</v>
      </c>
      <c r="AA27" s="47"/>
      <c r="AB27" s="2" t="s">
        <v>101</v>
      </c>
      <c r="AC27" s="86"/>
      <c r="AD27" s="157"/>
    </row>
    <row r="28" spans="1:35" x14ac:dyDescent="0.2">
      <c r="B28" s="138" t="s">
        <v>20</v>
      </c>
      <c r="C28" s="139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9">
        <f>SUM(((S11-S13)/2),S13)</f>
        <v>34.520000000000003</v>
      </c>
      <c r="T28" s="2" t="s">
        <v>64</v>
      </c>
      <c r="U28" s="40"/>
      <c r="V28" s="69" t="s">
        <v>111</v>
      </c>
      <c r="W28" s="93"/>
      <c r="X28" s="2" t="s">
        <v>64</v>
      </c>
      <c r="Y28" s="40"/>
      <c r="Z28" s="2" t="s">
        <v>64</v>
      </c>
      <c r="AA28" s="40"/>
      <c r="AB28" s="2" t="s">
        <v>102</v>
      </c>
      <c r="AC28" s="87"/>
      <c r="AD28" s="157"/>
    </row>
    <row r="29" spans="1:35" x14ac:dyDescent="0.2">
      <c r="A29" s="136" t="s">
        <v>116</v>
      </c>
      <c r="B29" s="132" t="s">
        <v>21</v>
      </c>
      <c r="C29" s="133"/>
      <c r="D29" s="96">
        <v>210</v>
      </c>
      <c r="E29" s="97">
        <v>100</v>
      </c>
      <c r="F29" s="98">
        <v>100</v>
      </c>
      <c r="G29" s="99">
        <f>SUM(((G11-G14)/2),G14)</f>
        <v>74.03</v>
      </c>
      <c r="H29" s="99">
        <f>SUM(((H11-H14)/2),H14)</f>
        <v>117.66499999999999</v>
      </c>
      <c r="I29" s="100">
        <v>52.12</v>
      </c>
      <c r="J29" s="96">
        <v>50</v>
      </c>
      <c r="K29" s="97">
        <v>50</v>
      </c>
      <c r="L29" s="97">
        <v>50</v>
      </c>
      <c r="M29" s="98">
        <v>0</v>
      </c>
      <c r="N29" s="96">
        <v>127.5</v>
      </c>
      <c r="O29" s="97">
        <v>127.5</v>
      </c>
      <c r="P29" s="97">
        <v>127.5</v>
      </c>
      <c r="Q29" s="101">
        <f>SUM(((Q11-Q14)/2),Q14)</f>
        <v>74.03</v>
      </c>
      <c r="R29" s="99">
        <f>SUM(((R14-R11)/2),R11)</f>
        <v>6.0349999999999966</v>
      </c>
      <c r="S29" s="102">
        <f>SUM(((S11-S14)/2),S14)</f>
        <v>11.170000000000002</v>
      </c>
      <c r="T29" s="103" t="s">
        <v>67</v>
      </c>
      <c r="U29" s="120"/>
      <c r="V29" s="96" t="s">
        <v>145</v>
      </c>
      <c r="W29" s="204"/>
      <c r="X29" s="97" t="s">
        <v>86</v>
      </c>
      <c r="Y29" s="106"/>
      <c r="Z29" s="97" t="s">
        <v>86</v>
      </c>
      <c r="AA29" s="106"/>
      <c r="AB29" s="97" t="s">
        <v>103</v>
      </c>
      <c r="AC29" s="121"/>
      <c r="AD29" s="157"/>
    </row>
    <row r="30" spans="1:35" x14ac:dyDescent="0.2">
      <c r="A30" s="136"/>
      <c r="B30" s="134"/>
      <c r="C30" s="135"/>
      <c r="D30" s="108">
        <v>30</v>
      </c>
      <c r="E30" s="109">
        <v>100</v>
      </c>
      <c r="F30" s="110">
        <v>100</v>
      </c>
      <c r="G30" s="129"/>
      <c r="H30" s="130"/>
      <c r="I30" s="137"/>
      <c r="J30" s="126"/>
      <c r="K30" s="128"/>
      <c r="L30" s="128"/>
      <c r="M30" s="127"/>
      <c r="N30" s="126"/>
      <c r="O30" s="128"/>
      <c r="P30" s="127"/>
      <c r="Q30" s="129"/>
      <c r="R30" s="130"/>
      <c r="S30" s="131"/>
      <c r="T30" s="118" t="s">
        <v>115</v>
      </c>
      <c r="U30" s="122"/>
      <c r="V30" s="126"/>
      <c r="W30" s="127"/>
      <c r="X30" s="126"/>
      <c r="Y30" s="127"/>
      <c r="Z30" s="126"/>
      <c r="AA30" s="127"/>
      <c r="AB30" s="126"/>
      <c r="AC30" s="127"/>
      <c r="AD30" s="157"/>
    </row>
    <row r="31" spans="1:35" x14ac:dyDescent="0.2">
      <c r="B31" s="138" t="s">
        <v>22</v>
      </c>
      <c r="C31" s="139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9">
        <f>SUM(((S15-S11)/2),S11)</f>
        <v>88.830000000000013</v>
      </c>
      <c r="T31" s="13" t="s">
        <v>66</v>
      </c>
      <c r="U31" s="35"/>
      <c r="V31" s="72" t="s">
        <v>146</v>
      </c>
      <c r="W31" s="205"/>
      <c r="X31" s="2" t="s">
        <v>66</v>
      </c>
      <c r="Y31" s="35"/>
      <c r="Z31" s="2" t="s">
        <v>66</v>
      </c>
      <c r="AA31" s="35"/>
      <c r="AB31" s="2" t="s">
        <v>104</v>
      </c>
      <c r="AC31" s="88"/>
      <c r="AD31" s="157"/>
      <c r="AH31" s="142" t="s">
        <v>93</v>
      </c>
      <c r="AI31" s="142"/>
    </row>
    <row r="32" spans="1:35" x14ac:dyDescent="0.2">
      <c r="B32" s="138" t="s">
        <v>23</v>
      </c>
      <c r="C32" s="139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9">
        <f>SUM(((S13-S12)/2),S12)</f>
        <v>-61</v>
      </c>
      <c r="T32" s="13" t="s">
        <v>67</v>
      </c>
      <c r="U32" s="41"/>
      <c r="V32" s="69" t="s">
        <v>112</v>
      </c>
      <c r="W32" s="94"/>
      <c r="X32" s="2" t="s">
        <v>67</v>
      </c>
      <c r="Y32" s="41"/>
      <c r="Z32" s="2" t="s">
        <v>67</v>
      </c>
      <c r="AA32" s="41"/>
      <c r="AB32" s="2" t="s">
        <v>105</v>
      </c>
      <c r="AC32" s="89"/>
      <c r="AD32" s="157"/>
    </row>
    <row r="33" spans="1:30" x14ac:dyDescent="0.2">
      <c r="B33" s="138" t="s">
        <v>24</v>
      </c>
      <c r="C33" s="139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9">
        <f>SUM(((S14-S12)/2),S12)</f>
        <v>-84.35</v>
      </c>
      <c r="T33" s="13" t="s">
        <v>65</v>
      </c>
      <c r="U33" s="42"/>
      <c r="V33" s="72" t="s">
        <v>147</v>
      </c>
      <c r="W33" s="206"/>
      <c r="X33" s="2" t="s">
        <v>65</v>
      </c>
      <c r="Y33" s="42"/>
      <c r="Z33" s="2" t="s">
        <v>65</v>
      </c>
      <c r="AA33" s="42"/>
      <c r="AB33" s="2" t="s">
        <v>106</v>
      </c>
      <c r="AC33" s="90"/>
      <c r="AD33" s="157"/>
    </row>
    <row r="34" spans="1:30" x14ac:dyDescent="0.2">
      <c r="A34" s="136" t="s">
        <v>116</v>
      </c>
      <c r="B34" s="132" t="s">
        <v>25</v>
      </c>
      <c r="C34" s="133"/>
      <c r="D34" s="96">
        <v>150</v>
      </c>
      <c r="E34" s="97">
        <v>100</v>
      </c>
      <c r="F34" s="98">
        <v>100</v>
      </c>
      <c r="G34" s="99">
        <f>SUM(((G15-G12)/2),G12)</f>
        <v>64.72</v>
      </c>
      <c r="H34" s="99">
        <f>SUM(((H12-H15)/2),H15)</f>
        <v>115.355</v>
      </c>
      <c r="I34" s="100">
        <v>24.57</v>
      </c>
      <c r="J34" s="96">
        <v>50</v>
      </c>
      <c r="K34" s="97">
        <v>50</v>
      </c>
      <c r="L34" s="97">
        <v>50</v>
      </c>
      <c r="M34" s="98">
        <v>0</v>
      </c>
      <c r="N34" s="96">
        <v>127.5</v>
      </c>
      <c r="O34" s="97">
        <v>127.5</v>
      </c>
      <c r="P34" s="97">
        <v>127.5</v>
      </c>
      <c r="Q34" s="101">
        <f>SUM(((Q15-Q12)/2),Q12)</f>
        <v>64.72</v>
      </c>
      <c r="R34" s="99">
        <f>SUM(((R12-R15)/2),R15)</f>
        <v>28.820000000000004</v>
      </c>
      <c r="S34" s="102">
        <f>SUM(((S15-S12)/2),S12)</f>
        <v>-6.6899999999999977</v>
      </c>
      <c r="T34" s="97" t="s">
        <v>64</v>
      </c>
      <c r="U34" s="123"/>
      <c r="V34" s="96" t="s">
        <v>148</v>
      </c>
      <c r="W34" s="207"/>
      <c r="X34" s="97" t="s">
        <v>86</v>
      </c>
      <c r="Y34" s="106"/>
      <c r="Z34" s="97" t="s">
        <v>86</v>
      </c>
      <c r="AA34" s="106"/>
      <c r="AB34" s="97" t="s">
        <v>107</v>
      </c>
      <c r="AC34" s="124"/>
      <c r="AD34" s="157"/>
    </row>
    <row r="35" spans="1:30" x14ac:dyDescent="0.2">
      <c r="A35" s="136"/>
      <c r="B35" s="134"/>
      <c r="C35" s="135"/>
      <c r="D35" s="108">
        <v>330</v>
      </c>
      <c r="E35" s="109">
        <v>100</v>
      </c>
      <c r="F35" s="110">
        <v>100</v>
      </c>
      <c r="G35" s="129"/>
      <c r="H35" s="130"/>
      <c r="I35" s="137"/>
      <c r="J35" s="126"/>
      <c r="K35" s="128"/>
      <c r="L35" s="128"/>
      <c r="M35" s="127"/>
      <c r="N35" s="126"/>
      <c r="O35" s="128"/>
      <c r="P35" s="127"/>
      <c r="Q35" s="129"/>
      <c r="R35" s="130"/>
      <c r="S35" s="131"/>
      <c r="T35" s="118" t="s">
        <v>117</v>
      </c>
      <c r="U35" s="125"/>
      <c r="V35" s="126"/>
      <c r="W35" s="127"/>
      <c r="X35" s="126"/>
      <c r="Y35" s="127"/>
      <c r="Z35" s="126"/>
      <c r="AA35" s="127"/>
      <c r="AB35" s="126"/>
      <c r="AC35" s="127"/>
      <c r="AD35" s="157"/>
    </row>
    <row r="36" spans="1:30" ht="17" thickBot="1" x14ac:dyDescent="0.25">
      <c r="B36" s="138" t="s">
        <v>26</v>
      </c>
      <c r="C36" s="139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6">
        <f>SUM(((Q15-Q13)/2),Q13)</f>
        <v>94.13</v>
      </c>
      <c r="R36" s="80">
        <f>SUM(((R15-R13)/2),R13)</f>
        <v>-34.82</v>
      </c>
      <c r="S36" s="81">
        <f>SUM(((S15-S13)/2),S13)</f>
        <v>40.17</v>
      </c>
      <c r="T36" s="13" t="s">
        <v>70</v>
      </c>
      <c r="U36" s="43"/>
      <c r="V36" s="69" t="s">
        <v>113</v>
      </c>
      <c r="W36" s="95"/>
      <c r="X36" s="2" t="s">
        <v>89</v>
      </c>
      <c r="Y36" s="48"/>
      <c r="Z36" s="2" t="s">
        <v>89</v>
      </c>
      <c r="AA36" s="48"/>
      <c r="AB36" s="2" t="s">
        <v>108</v>
      </c>
      <c r="AC36" s="91"/>
      <c r="AD36" s="157"/>
    </row>
    <row r="37" spans="1:30" ht="28" customHeight="1" thickTop="1" thickBot="1" x14ac:dyDescent="0.25">
      <c r="B37" s="216" t="s">
        <v>43</v>
      </c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8"/>
    </row>
    <row r="38" spans="1:30" ht="17" customHeight="1" thickTop="1" x14ac:dyDescent="0.2">
      <c r="A38" s="136" t="s">
        <v>116</v>
      </c>
      <c r="B38" s="227" t="s">
        <v>44</v>
      </c>
      <c r="C38" s="228"/>
      <c r="D38" s="30">
        <f>SUM(((D12-D19)/2),D19)</f>
        <v>150</v>
      </c>
      <c r="E38" s="71">
        <f>SUM(((E19-E12)/2),E12)</f>
        <v>100</v>
      </c>
      <c r="F38" s="29">
        <f>SUM(((F19-F12)/2),F12)</f>
        <v>100</v>
      </c>
      <c r="G38" s="75">
        <f>SUM(((G19-G12)/2),G12)</f>
        <v>51.392499999999998</v>
      </c>
      <c r="H38" s="229">
        <f>SUM(((H12-H19)/2),H19)</f>
        <v>122.99</v>
      </c>
      <c r="I38" s="230">
        <v>17.149999999999999</v>
      </c>
      <c r="J38" s="30">
        <f>SUM(((J12-J19)/2),J19)</f>
        <v>75</v>
      </c>
      <c r="K38" s="71">
        <f t="shared" ref="K38:S38" si="1">SUM(((K12-K19)/2),K19)</f>
        <v>75</v>
      </c>
      <c r="L38" s="71">
        <f t="shared" si="1"/>
        <v>50</v>
      </c>
      <c r="M38" s="29">
        <f t="shared" si="1"/>
        <v>0</v>
      </c>
      <c r="N38" s="71">
        <f>SUM(((N12-N19)/2),N19)</f>
        <v>63.75</v>
      </c>
      <c r="O38" s="71">
        <f t="shared" si="1"/>
        <v>63.75</v>
      </c>
      <c r="P38" s="29">
        <f t="shared" si="1"/>
        <v>127.5</v>
      </c>
      <c r="Q38" s="229">
        <f t="shared" si="1"/>
        <v>51.392499999999998</v>
      </c>
      <c r="R38" s="229">
        <f t="shared" si="1"/>
        <v>38.082500000000003</v>
      </c>
      <c r="S38" s="231">
        <f t="shared" si="1"/>
        <v>-16.329999999999998</v>
      </c>
      <c r="T38" s="2" t="s">
        <v>129</v>
      </c>
      <c r="U38" s="40"/>
      <c r="V38" s="286"/>
      <c r="W38" s="287"/>
      <c r="X38" s="288"/>
      <c r="Y38" s="289"/>
      <c r="Z38" s="232"/>
      <c r="AA38" s="233"/>
      <c r="AB38" s="232"/>
      <c r="AC38" s="233"/>
      <c r="AD38" s="157" t="s">
        <v>160</v>
      </c>
    </row>
    <row r="39" spans="1:30" ht="17" customHeight="1" x14ac:dyDescent="0.2">
      <c r="A39" s="136"/>
      <c r="B39" s="134"/>
      <c r="C39" s="135"/>
      <c r="D39" s="108">
        <v>330</v>
      </c>
      <c r="E39" s="109">
        <v>100</v>
      </c>
      <c r="F39" s="110">
        <v>100</v>
      </c>
      <c r="G39" s="111"/>
      <c r="H39" s="112"/>
      <c r="I39" s="113"/>
      <c r="J39" s="114"/>
      <c r="K39" s="115"/>
      <c r="L39" s="115"/>
      <c r="M39" s="116"/>
      <c r="N39" s="115"/>
      <c r="O39" s="115"/>
      <c r="P39" s="116"/>
      <c r="Q39" s="112"/>
      <c r="R39" s="112"/>
      <c r="S39" s="117"/>
      <c r="T39" s="234" t="s">
        <v>117</v>
      </c>
      <c r="U39" s="125"/>
      <c r="V39" s="114"/>
      <c r="W39" s="116"/>
      <c r="X39" s="235"/>
      <c r="Y39" s="236"/>
      <c r="Z39" s="237"/>
      <c r="AA39" s="236"/>
      <c r="AB39" s="237"/>
      <c r="AC39" s="236"/>
      <c r="AD39" s="157"/>
    </row>
    <row r="40" spans="1:30" x14ac:dyDescent="0.2">
      <c r="A40" s="290"/>
      <c r="B40" s="132" t="s">
        <v>45</v>
      </c>
      <c r="C40" s="133"/>
      <c r="D40" s="96">
        <f>SUM(((D24-D12)/2),D12)</f>
        <v>285</v>
      </c>
      <c r="E40" s="97">
        <f>SUM(((E24-E12)/2),E12)</f>
        <v>100</v>
      </c>
      <c r="F40" s="98">
        <f>SUM(((F24-F12)/2),F12)</f>
        <v>100</v>
      </c>
      <c r="G40" s="101">
        <f>SUM(((G24-G12)/2),G12)</f>
        <v>44.537499999999994</v>
      </c>
      <c r="H40" s="99">
        <f>SUM(((H24-H12)/2),H12)</f>
        <v>121.9375</v>
      </c>
      <c r="I40" s="100">
        <v>335.20499999999998</v>
      </c>
      <c r="J40" s="175">
        <f>SUM(((J12-J24)/2),J24)</f>
        <v>50</v>
      </c>
      <c r="K40" s="172">
        <f t="shared" ref="K40:S40" si="2">SUM(((K12-K24)/2),K24)</f>
        <v>100</v>
      </c>
      <c r="L40" s="172">
        <f t="shared" si="2"/>
        <v>25</v>
      </c>
      <c r="M40" s="176">
        <f t="shared" si="2"/>
        <v>0</v>
      </c>
      <c r="N40" s="184">
        <f>SUM(((N12-N24)/2),N24)</f>
        <v>127.5</v>
      </c>
      <c r="O40" s="181">
        <f>SUM(((O12-O24)/2),O24)</f>
        <v>0</v>
      </c>
      <c r="P40" s="185">
        <f>SUM(((P12-P24)/2),P24)</f>
        <v>191.25</v>
      </c>
      <c r="Q40" s="101">
        <f t="shared" si="2"/>
        <v>44.537499999999994</v>
      </c>
      <c r="R40" s="99">
        <f t="shared" si="2"/>
        <v>84.19</v>
      </c>
      <c r="S40" s="102">
        <f t="shared" si="2"/>
        <v>-52.335000000000001</v>
      </c>
      <c r="T40" s="97" t="s">
        <v>130</v>
      </c>
      <c r="U40" s="167"/>
      <c r="V40" s="96" t="s">
        <v>140</v>
      </c>
      <c r="W40" s="199"/>
      <c r="X40" s="96" t="s">
        <v>134</v>
      </c>
      <c r="Y40" s="193"/>
      <c r="Z40" s="96" t="s">
        <v>134</v>
      </c>
      <c r="AA40" s="193"/>
      <c r="AB40" s="97" t="s">
        <v>137</v>
      </c>
      <c r="AC40" s="194"/>
      <c r="AD40" s="157"/>
    </row>
    <row r="41" spans="1:30" x14ac:dyDescent="0.2">
      <c r="A41" s="290"/>
      <c r="B41" s="138" t="s">
        <v>118</v>
      </c>
      <c r="C41" s="139"/>
      <c r="D41" s="72">
        <f>SUM(((D20-D14)/2),D14)</f>
        <v>300</v>
      </c>
      <c r="E41" s="2">
        <f t="shared" ref="E41:H41" si="3">SUM(((E20-E14)/2),E14)</f>
        <v>100</v>
      </c>
      <c r="F41" s="73">
        <f t="shared" si="3"/>
        <v>100</v>
      </c>
      <c r="G41" s="54">
        <f>SUM(((G14-G20)/2),G20)</f>
        <v>51.542500000000004</v>
      </c>
      <c r="H41" s="55">
        <f>SUM(((H20-H14)/2),H14)</f>
        <v>117.375</v>
      </c>
      <c r="I41" s="56">
        <f>SUM(((I20-I14)/2),I14)</f>
        <v>340.69</v>
      </c>
      <c r="J41" s="177">
        <f>SUM(((J20-J14)/2),J14)</f>
        <v>25</v>
      </c>
      <c r="K41" s="173">
        <f t="shared" ref="K41:S41" si="4">SUM(((K20-K14)/2),K14)</f>
        <v>100</v>
      </c>
      <c r="L41" s="173">
        <f t="shared" si="4"/>
        <v>25</v>
      </c>
      <c r="M41" s="178">
        <f t="shared" si="4"/>
        <v>0</v>
      </c>
      <c r="N41" s="186">
        <f t="shared" si="4"/>
        <v>191.25</v>
      </c>
      <c r="O41" s="182">
        <f t="shared" si="4"/>
        <v>0</v>
      </c>
      <c r="P41" s="187">
        <f t="shared" si="4"/>
        <v>191.25</v>
      </c>
      <c r="Q41" s="186">
        <f t="shared" si="4"/>
        <v>51.542500000000004</v>
      </c>
      <c r="R41" s="182">
        <f t="shared" si="4"/>
        <v>88.952500000000001</v>
      </c>
      <c r="S41" s="191">
        <f t="shared" si="4"/>
        <v>-40.580000000000005</v>
      </c>
      <c r="T41" s="2" t="s">
        <v>60</v>
      </c>
      <c r="U41" s="33"/>
      <c r="V41" s="72" t="s">
        <v>149</v>
      </c>
      <c r="W41" s="208"/>
      <c r="X41" s="72" t="s">
        <v>135</v>
      </c>
      <c r="Y41" s="195"/>
      <c r="Z41" s="72" t="s">
        <v>135</v>
      </c>
      <c r="AA41" s="195"/>
      <c r="AB41" s="2" t="s">
        <v>138</v>
      </c>
      <c r="AC41" s="196"/>
      <c r="AD41" s="157"/>
    </row>
    <row r="42" spans="1:30" x14ac:dyDescent="0.2">
      <c r="A42" s="290"/>
      <c r="B42" s="134" t="s">
        <v>119</v>
      </c>
      <c r="C42" s="135"/>
      <c r="D42" s="108">
        <f>SUM(((D33-D10)/2),D10)</f>
        <v>135</v>
      </c>
      <c r="E42" s="109">
        <f t="shared" ref="E42:I42" si="5">SUM(((E33-E10)/2),E10)</f>
        <v>100</v>
      </c>
      <c r="F42" s="110">
        <f t="shared" si="5"/>
        <v>100</v>
      </c>
      <c r="G42" s="171">
        <f>SUM(((G10-G33)/2),G33)</f>
        <v>49.769999999999996</v>
      </c>
      <c r="H42" s="169">
        <f>SUM(((H33-H10)/2),H10)</f>
        <v>114.6275</v>
      </c>
      <c r="I42" s="170">
        <v>358.63</v>
      </c>
      <c r="J42" s="179">
        <f>SUM(((J33-J10)/2),J10)</f>
        <v>25</v>
      </c>
      <c r="K42" s="174">
        <f t="shared" ref="K42:S42" si="6">SUM(((K33-K10)/2),K10)</f>
        <v>100</v>
      </c>
      <c r="L42" s="174">
        <f t="shared" si="6"/>
        <v>50</v>
      </c>
      <c r="M42" s="180">
        <f t="shared" si="6"/>
        <v>0</v>
      </c>
      <c r="N42" s="188">
        <f t="shared" si="6"/>
        <v>191.25</v>
      </c>
      <c r="O42" s="183">
        <f t="shared" si="6"/>
        <v>0</v>
      </c>
      <c r="P42" s="189">
        <f t="shared" si="6"/>
        <v>127.5</v>
      </c>
      <c r="Q42" s="188">
        <f t="shared" si="6"/>
        <v>49.769999999999996</v>
      </c>
      <c r="R42" s="183">
        <f t="shared" si="6"/>
        <v>84.41749999999999</v>
      </c>
      <c r="S42" s="192">
        <f t="shared" si="6"/>
        <v>-8.5649999999999977</v>
      </c>
      <c r="T42" s="109" t="s">
        <v>131</v>
      </c>
      <c r="U42" s="168"/>
      <c r="V42" s="108" t="s">
        <v>68</v>
      </c>
      <c r="W42" s="218"/>
      <c r="X42" s="108" t="s">
        <v>136</v>
      </c>
      <c r="Y42" s="197"/>
      <c r="Z42" s="108" t="s">
        <v>136</v>
      </c>
      <c r="AA42" s="197"/>
      <c r="AB42" s="109" t="s">
        <v>139</v>
      </c>
      <c r="AC42" s="198"/>
      <c r="AD42" s="157"/>
    </row>
    <row r="43" spans="1:30" x14ac:dyDescent="0.2">
      <c r="A43" s="290"/>
      <c r="B43" s="132" t="s">
        <v>46</v>
      </c>
      <c r="C43" s="133"/>
      <c r="D43" s="96">
        <f>SUM(((D12-D28)/2),D28)</f>
        <v>195</v>
      </c>
      <c r="E43" s="97">
        <f>SUM(((E12-E28)/2),E28)</f>
        <v>100</v>
      </c>
      <c r="F43" s="98">
        <f>SUM(((F12-F28)/2),F28)</f>
        <v>100</v>
      </c>
      <c r="G43" s="101">
        <f>SUM(((G12-G28)/2),G28)</f>
        <v>60.865000000000002</v>
      </c>
      <c r="H43" s="99">
        <f>SUM(((H12-H28)/2),H28)</f>
        <v>109.375</v>
      </c>
      <c r="I43" s="100">
        <f>SUM(((I12-I28)/2),I28)</f>
        <v>236.245</v>
      </c>
      <c r="J43" s="96">
        <f t="shared" ref="J43:S43" si="7">SUM(((J12-J28)/2),J28)</f>
        <v>100</v>
      </c>
      <c r="K43" s="97">
        <f t="shared" si="7"/>
        <v>50</v>
      </c>
      <c r="L43" s="97">
        <f t="shared" si="7"/>
        <v>25</v>
      </c>
      <c r="M43" s="98">
        <f t="shared" si="7"/>
        <v>0</v>
      </c>
      <c r="N43" s="184">
        <f t="shared" si="7"/>
        <v>0</v>
      </c>
      <c r="O43" s="181">
        <f t="shared" si="7"/>
        <v>127.5</v>
      </c>
      <c r="P43" s="185">
        <f t="shared" si="7"/>
        <v>191.25</v>
      </c>
      <c r="Q43" s="101">
        <f t="shared" si="7"/>
        <v>60.865000000000002</v>
      </c>
      <c r="R43" s="99">
        <f t="shared" si="7"/>
        <v>6.0349999999999966</v>
      </c>
      <c r="S43" s="102">
        <f t="shared" si="7"/>
        <v>-36.669999999999995</v>
      </c>
      <c r="T43" s="97" t="s">
        <v>150</v>
      </c>
      <c r="U43" s="209"/>
      <c r="V43" s="132" t="s">
        <v>152</v>
      </c>
      <c r="W43" s="133"/>
      <c r="X43" s="96" t="s">
        <v>154</v>
      </c>
      <c r="Y43" s="221"/>
      <c r="Z43" s="96" t="s">
        <v>154</v>
      </c>
      <c r="AA43" s="221"/>
      <c r="AB43" s="97" t="s">
        <v>157</v>
      </c>
      <c r="AC43" s="224"/>
      <c r="AD43" s="157"/>
    </row>
    <row r="44" spans="1:30" x14ac:dyDescent="0.2">
      <c r="A44" s="290"/>
      <c r="B44" s="138" t="s">
        <v>120</v>
      </c>
      <c r="C44" s="139"/>
      <c r="D44" s="72">
        <f>SUM(((D32-D11)/2),D11)</f>
        <v>165</v>
      </c>
      <c r="E44" s="2">
        <f>SUM(((E32-E11)/2),E11)</f>
        <v>100</v>
      </c>
      <c r="F44" s="73">
        <f>SUM(((F32-F11)/2),F11)</f>
        <v>100</v>
      </c>
      <c r="G44" s="54">
        <f>SUM(((G11-G32)/2),G32)</f>
        <v>74.724999999999994</v>
      </c>
      <c r="H44" s="55">
        <f>SUM(((H11-H32)/2),H32)</f>
        <v>105.86500000000001</v>
      </c>
      <c r="I44" s="56">
        <f>SUM(((I11-I32)/2),I32)</f>
        <v>193.67499999999998</v>
      </c>
      <c r="J44" s="72">
        <f t="shared" ref="J44:S44" si="8">SUM(((J11-J32)/2),J32)</f>
        <v>100</v>
      </c>
      <c r="K44" s="2">
        <f t="shared" si="8"/>
        <v>25</v>
      </c>
      <c r="L44" s="2">
        <f t="shared" si="8"/>
        <v>50</v>
      </c>
      <c r="M44" s="73">
        <f t="shared" si="8"/>
        <v>0</v>
      </c>
      <c r="N44" s="186">
        <f t="shared" si="8"/>
        <v>0</v>
      </c>
      <c r="O44" s="182">
        <f t="shared" si="8"/>
        <v>191.25</v>
      </c>
      <c r="P44" s="187">
        <f t="shared" si="8"/>
        <v>127.5</v>
      </c>
      <c r="Q44" s="54">
        <f t="shared" si="8"/>
        <v>74.724999999999994</v>
      </c>
      <c r="R44" s="55">
        <f t="shared" si="8"/>
        <v>-35.31</v>
      </c>
      <c r="S44" s="79">
        <f t="shared" si="8"/>
        <v>11.090000000000003</v>
      </c>
      <c r="T44" s="2" t="s">
        <v>151</v>
      </c>
      <c r="U44" s="210"/>
      <c r="V44" s="72" t="s">
        <v>153</v>
      </c>
      <c r="W44" s="220"/>
      <c r="X44" s="72" t="s">
        <v>155</v>
      </c>
      <c r="Y44" s="222"/>
      <c r="Z44" s="72" t="s">
        <v>155</v>
      </c>
      <c r="AA44" s="222"/>
      <c r="AB44" s="2" t="s">
        <v>158</v>
      </c>
      <c r="AC44" s="225"/>
      <c r="AD44" s="157"/>
    </row>
    <row r="45" spans="1:30" x14ac:dyDescent="0.2">
      <c r="A45" s="290"/>
      <c r="B45" s="134" t="s">
        <v>121</v>
      </c>
      <c r="C45" s="135"/>
      <c r="D45" s="108">
        <f>SUM(((D21-D13)/2),D13)</f>
        <v>180</v>
      </c>
      <c r="E45" s="109">
        <f>SUM(((E21-E13)/2),E13)</f>
        <v>100</v>
      </c>
      <c r="F45" s="110">
        <f>SUM(((F21-F13)/2),F13)</f>
        <v>100</v>
      </c>
      <c r="G45" s="171">
        <f>SUM(((G13-G21)/2),G21)</f>
        <v>75.569999999999993</v>
      </c>
      <c r="H45" s="169">
        <f t="shared" ref="H45:S45" si="9">SUM(((H13-H21)/2),H21)</f>
        <v>88.449999999999989</v>
      </c>
      <c r="I45" s="170">
        <f t="shared" si="9"/>
        <v>208.76999999999998</v>
      </c>
      <c r="J45" s="108">
        <f t="shared" si="9"/>
        <v>100</v>
      </c>
      <c r="K45" s="109">
        <f t="shared" si="9"/>
        <v>25</v>
      </c>
      <c r="L45" s="109">
        <f t="shared" si="9"/>
        <v>25</v>
      </c>
      <c r="M45" s="110">
        <f t="shared" si="9"/>
        <v>0</v>
      </c>
      <c r="N45" s="188">
        <f t="shared" si="9"/>
        <v>0</v>
      </c>
      <c r="O45" s="183">
        <f t="shared" si="9"/>
        <v>191.25</v>
      </c>
      <c r="P45" s="189">
        <f t="shared" si="9"/>
        <v>191.25</v>
      </c>
      <c r="Q45" s="171">
        <f t="shared" si="9"/>
        <v>75.569999999999993</v>
      </c>
      <c r="R45" s="169">
        <f t="shared" si="9"/>
        <v>-25.785000000000004</v>
      </c>
      <c r="S45" s="190">
        <f t="shared" si="9"/>
        <v>-13.239999999999995</v>
      </c>
      <c r="T45" s="109" t="s">
        <v>59</v>
      </c>
      <c r="U45" s="211"/>
      <c r="V45" s="134" t="s">
        <v>152</v>
      </c>
      <c r="W45" s="135"/>
      <c r="X45" s="108" t="s">
        <v>156</v>
      </c>
      <c r="Y45" s="223"/>
      <c r="Z45" s="108" t="s">
        <v>156</v>
      </c>
      <c r="AA45" s="223"/>
      <c r="AB45" s="109" t="s">
        <v>159</v>
      </c>
      <c r="AC45" s="226"/>
      <c r="AD45" s="157"/>
    </row>
    <row r="46" spans="1:30" x14ac:dyDescent="0.2">
      <c r="A46" s="136" t="s">
        <v>116</v>
      </c>
      <c r="B46" s="132" t="s">
        <v>47</v>
      </c>
      <c r="C46" s="133"/>
      <c r="D46" s="96"/>
      <c r="E46" s="97"/>
      <c r="F46" s="98"/>
      <c r="G46" s="99"/>
      <c r="H46" s="99"/>
      <c r="I46" s="100"/>
      <c r="J46" s="175"/>
      <c r="K46" s="172"/>
      <c r="L46" s="172"/>
      <c r="M46" s="176"/>
      <c r="N46" s="184"/>
      <c r="O46" s="181"/>
      <c r="P46" s="185"/>
      <c r="Q46" s="101"/>
      <c r="R46" s="99"/>
      <c r="S46" s="102"/>
      <c r="T46" s="97"/>
      <c r="U46" s="98"/>
      <c r="V46" s="96"/>
      <c r="W46" s="98"/>
      <c r="X46" s="96"/>
      <c r="Y46" s="98"/>
      <c r="Z46" s="97"/>
      <c r="AA46" s="98"/>
      <c r="AB46" s="97"/>
      <c r="AC46" s="98"/>
      <c r="AD46" s="157"/>
    </row>
    <row r="47" spans="1:30" x14ac:dyDescent="0.2">
      <c r="A47" s="136"/>
      <c r="B47" s="134"/>
      <c r="C47" s="135"/>
      <c r="D47" s="108"/>
      <c r="E47" s="109"/>
      <c r="F47" s="110"/>
      <c r="G47" s="169"/>
      <c r="H47" s="169"/>
      <c r="I47" s="170"/>
      <c r="J47" s="179"/>
      <c r="K47" s="174"/>
      <c r="L47" s="174"/>
      <c r="M47" s="180"/>
      <c r="N47" s="188"/>
      <c r="O47" s="183"/>
      <c r="P47" s="189"/>
      <c r="Q47" s="171"/>
      <c r="R47" s="169"/>
      <c r="S47" s="190"/>
      <c r="T47" s="109"/>
      <c r="U47" s="110"/>
      <c r="V47" s="108"/>
      <c r="W47" s="110"/>
      <c r="X47" s="108"/>
      <c r="Y47" s="110"/>
      <c r="Z47" s="109"/>
      <c r="AA47" s="110"/>
      <c r="AB47" s="109"/>
      <c r="AC47" s="110"/>
      <c r="AD47" s="157"/>
    </row>
    <row r="48" spans="1:30" x14ac:dyDescent="0.2">
      <c r="B48" s="132" t="s">
        <v>48</v>
      </c>
      <c r="C48" s="133"/>
      <c r="D48" s="96">
        <f>SUM(((D26-D12)/2),D12)</f>
        <v>240</v>
      </c>
      <c r="E48" s="97">
        <f>SUM(((E26-E12)/2),E12)</f>
        <v>100</v>
      </c>
      <c r="F48" s="98">
        <f>SUM(((F26-F12)/2),F12)</f>
        <v>100</v>
      </c>
      <c r="G48" s="101">
        <f t="shared" ref="G48:H48" si="10">SUM(((G26-G12)/2),G12)</f>
        <v>54.01</v>
      </c>
      <c r="H48" s="99">
        <f t="shared" si="10"/>
        <v>108.32250000000001</v>
      </c>
      <c r="I48" s="100">
        <f>SUM(((I26-I12)/2),I12)</f>
        <v>284.32</v>
      </c>
      <c r="J48" s="175">
        <f t="shared" ref="J48:S48" si="11">SUM(((J26-J12)/2),J12)</f>
        <v>75</v>
      </c>
      <c r="K48" s="172">
        <f t="shared" si="11"/>
        <v>75</v>
      </c>
      <c r="L48" s="172">
        <f t="shared" si="11"/>
        <v>0</v>
      </c>
      <c r="M48" s="176">
        <f t="shared" si="11"/>
        <v>0</v>
      </c>
      <c r="N48" s="184">
        <f t="shared" si="11"/>
        <v>63.75</v>
      </c>
      <c r="O48" s="181">
        <f t="shared" si="11"/>
        <v>63.75</v>
      </c>
      <c r="P48" s="185">
        <f t="shared" si="11"/>
        <v>255</v>
      </c>
      <c r="Q48" s="101">
        <f t="shared" si="11"/>
        <v>54.01</v>
      </c>
      <c r="R48" s="99">
        <f t="shared" si="11"/>
        <v>52.142499999999998</v>
      </c>
      <c r="S48" s="102">
        <f t="shared" si="11"/>
        <v>-72.674999999999997</v>
      </c>
      <c r="T48" s="97" t="s">
        <v>63</v>
      </c>
      <c r="U48" s="254"/>
      <c r="V48" s="132" t="s">
        <v>152</v>
      </c>
      <c r="W48" s="133"/>
      <c r="X48" s="96" t="s">
        <v>173</v>
      </c>
      <c r="Y48" s="267"/>
      <c r="Z48" s="96" t="s">
        <v>173</v>
      </c>
      <c r="AA48" s="267"/>
      <c r="AB48" s="97" t="s">
        <v>182</v>
      </c>
      <c r="AC48" s="277"/>
      <c r="AD48" s="157"/>
    </row>
    <row r="49" spans="2:35" x14ac:dyDescent="0.2">
      <c r="B49" s="138" t="s">
        <v>123</v>
      </c>
      <c r="C49" s="139"/>
      <c r="D49" s="72">
        <f>SUM(((D14-D32)/2),D32)</f>
        <v>255</v>
      </c>
      <c r="E49" s="2">
        <f t="shared" ref="E49:S49" si="12">SUM(((E14-E32)/2),E32)</f>
        <v>100</v>
      </c>
      <c r="F49" s="73">
        <f t="shared" si="12"/>
        <v>100</v>
      </c>
      <c r="G49" s="54">
        <f t="shared" si="12"/>
        <v>61.015000000000001</v>
      </c>
      <c r="H49" s="55">
        <f t="shared" si="12"/>
        <v>103.76</v>
      </c>
      <c r="I49" s="56">
        <f t="shared" si="12"/>
        <v>289.78499999999997</v>
      </c>
      <c r="J49" s="177">
        <f t="shared" si="12"/>
        <v>50</v>
      </c>
      <c r="K49" s="173">
        <f t="shared" si="12"/>
        <v>75</v>
      </c>
      <c r="L49" s="173">
        <f t="shared" si="12"/>
        <v>0</v>
      </c>
      <c r="M49" s="178">
        <f t="shared" si="12"/>
        <v>0</v>
      </c>
      <c r="N49" s="186">
        <f t="shared" si="12"/>
        <v>127.5</v>
      </c>
      <c r="O49" s="182">
        <f t="shared" si="12"/>
        <v>63.75</v>
      </c>
      <c r="P49" s="187">
        <f t="shared" si="12"/>
        <v>255</v>
      </c>
      <c r="Q49" s="54">
        <f t="shared" si="12"/>
        <v>61.015000000000001</v>
      </c>
      <c r="R49" s="55">
        <f t="shared" si="12"/>
        <v>56.905000000000001</v>
      </c>
      <c r="S49" s="79">
        <f t="shared" si="12"/>
        <v>-60.92</v>
      </c>
      <c r="T49" s="2" t="s">
        <v>161</v>
      </c>
      <c r="U49" s="255"/>
      <c r="V49" s="138" t="s">
        <v>152</v>
      </c>
      <c r="W49" s="139"/>
      <c r="X49" s="72" t="s">
        <v>174</v>
      </c>
      <c r="Y49" s="268"/>
      <c r="Z49" s="72" t="s">
        <v>174</v>
      </c>
      <c r="AA49" s="268"/>
      <c r="AB49" s="2" t="s">
        <v>183</v>
      </c>
      <c r="AC49" s="278"/>
      <c r="AD49" s="157"/>
    </row>
    <row r="50" spans="2:35" x14ac:dyDescent="0.2">
      <c r="B50" s="134" t="s">
        <v>124</v>
      </c>
      <c r="C50" s="135"/>
      <c r="D50" s="108">
        <f>SUM(((D33-D13)/2),D13)</f>
        <v>225</v>
      </c>
      <c r="E50" s="109">
        <f t="shared" ref="E50:S50" si="13">SUM(((E33-E13)/2),E13)</f>
        <v>100</v>
      </c>
      <c r="F50" s="110">
        <f t="shared" si="13"/>
        <v>100</v>
      </c>
      <c r="G50" s="171">
        <f t="shared" si="13"/>
        <v>68.715000000000003</v>
      </c>
      <c r="H50" s="169">
        <f t="shared" si="13"/>
        <v>87.397500000000008</v>
      </c>
      <c r="I50" s="170">
        <f t="shared" si="13"/>
        <v>256.82500000000005</v>
      </c>
      <c r="J50" s="179">
        <f t="shared" si="13"/>
        <v>75</v>
      </c>
      <c r="K50" s="174">
        <f t="shared" si="13"/>
        <v>50</v>
      </c>
      <c r="L50" s="174">
        <f t="shared" si="13"/>
        <v>0</v>
      </c>
      <c r="M50" s="180">
        <f t="shared" si="13"/>
        <v>0</v>
      </c>
      <c r="N50" s="188">
        <f t="shared" si="13"/>
        <v>63.75</v>
      </c>
      <c r="O50" s="183">
        <f t="shared" si="13"/>
        <v>127.5</v>
      </c>
      <c r="P50" s="189">
        <f t="shared" si="13"/>
        <v>255</v>
      </c>
      <c r="Q50" s="171">
        <f t="shared" si="13"/>
        <v>68.715000000000003</v>
      </c>
      <c r="R50" s="169">
        <f t="shared" si="13"/>
        <v>20.322500000000005</v>
      </c>
      <c r="S50" s="190">
        <f t="shared" si="13"/>
        <v>-49.244999999999997</v>
      </c>
      <c r="T50" s="109" t="s">
        <v>162</v>
      </c>
      <c r="U50" s="256"/>
      <c r="V50" s="134" t="s">
        <v>152</v>
      </c>
      <c r="W50" s="135"/>
      <c r="X50" s="108" t="s">
        <v>175</v>
      </c>
      <c r="Y50" s="269"/>
      <c r="Z50" s="108" t="s">
        <v>175</v>
      </c>
      <c r="AA50" s="269"/>
      <c r="AB50" s="109" t="s">
        <v>184</v>
      </c>
      <c r="AC50" s="279"/>
      <c r="AD50" s="157"/>
    </row>
    <row r="51" spans="2:35" x14ac:dyDescent="0.2">
      <c r="B51" s="132" t="s">
        <v>49</v>
      </c>
      <c r="C51" s="133"/>
      <c r="D51" s="175">
        <f>SUM(((D28-D15)/2),D15)</f>
        <v>105</v>
      </c>
      <c r="E51" s="172">
        <f t="shared" ref="E51:S51" si="14">SUM(((E28-E15)/2),E15)</f>
        <v>100</v>
      </c>
      <c r="F51" s="176">
        <f t="shared" si="14"/>
        <v>100</v>
      </c>
      <c r="G51" s="101">
        <f t="shared" si="14"/>
        <v>93.284999999999997</v>
      </c>
      <c r="H51" s="99">
        <f t="shared" si="14"/>
        <v>90.92</v>
      </c>
      <c r="I51" s="100">
        <f t="shared" si="14"/>
        <v>134.52499999999998</v>
      </c>
      <c r="J51" s="96">
        <f t="shared" si="14"/>
        <v>50</v>
      </c>
      <c r="K51" s="97">
        <f t="shared" si="14"/>
        <v>0</v>
      </c>
      <c r="L51" s="97">
        <f t="shared" si="14"/>
        <v>75</v>
      </c>
      <c r="M51" s="98">
        <f t="shared" si="14"/>
        <v>0</v>
      </c>
      <c r="N51" s="184">
        <f t="shared" si="14"/>
        <v>127.5</v>
      </c>
      <c r="O51" s="181">
        <f t="shared" si="14"/>
        <v>255</v>
      </c>
      <c r="P51" s="185">
        <f t="shared" si="14"/>
        <v>63.75</v>
      </c>
      <c r="Q51" s="101">
        <f t="shared" si="14"/>
        <v>93.284999999999997</v>
      </c>
      <c r="R51" s="99">
        <f t="shared" si="14"/>
        <v>-44.344999999999999</v>
      </c>
      <c r="S51" s="102">
        <f t="shared" si="14"/>
        <v>64.5</v>
      </c>
      <c r="T51" s="97" t="s">
        <v>163</v>
      </c>
      <c r="U51" s="257"/>
      <c r="V51" s="96" t="s">
        <v>167</v>
      </c>
      <c r="W51" s="261"/>
      <c r="X51" s="96" t="s">
        <v>131</v>
      </c>
      <c r="Y51" s="270"/>
      <c r="Z51" s="97" t="s">
        <v>181</v>
      </c>
      <c r="AA51" s="276"/>
      <c r="AB51" s="97" t="s">
        <v>185</v>
      </c>
      <c r="AC51" s="280"/>
      <c r="AD51" s="157"/>
      <c r="AI51" t="s">
        <v>8</v>
      </c>
    </row>
    <row r="52" spans="2:35" x14ac:dyDescent="0.2">
      <c r="B52" s="138" t="s">
        <v>125</v>
      </c>
      <c r="C52" s="139"/>
      <c r="D52" s="177">
        <f>SUM(((D36-D11)/2),D11)</f>
        <v>120</v>
      </c>
      <c r="E52" s="173">
        <f t="shared" ref="E52:S52" si="15">SUM(((E36-E11)/2),E11)</f>
        <v>100</v>
      </c>
      <c r="F52" s="178">
        <f t="shared" si="15"/>
        <v>100</v>
      </c>
      <c r="G52" s="54">
        <f t="shared" si="15"/>
        <v>90.935000000000002</v>
      </c>
      <c r="H52" s="55">
        <f t="shared" si="15"/>
        <v>96.637499999999989</v>
      </c>
      <c r="I52" s="56">
        <f t="shared" si="15"/>
        <v>142.815</v>
      </c>
      <c r="J52" s="72">
        <f t="shared" si="15"/>
        <v>75</v>
      </c>
      <c r="K52" s="2">
        <f t="shared" si="15"/>
        <v>0</v>
      </c>
      <c r="L52" s="2">
        <f t="shared" si="15"/>
        <v>75</v>
      </c>
      <c r="M52" s="73">
        <f t="shared" si="15"/>
        <v>0</v>
      </c>
      <c r="N52" s="186">
        <f t="shared" si="15"/>
        <v>63.75</v>
      </c>
      <c r="O52" s="182">
        <f t="shared" si="15"/>
        <v>255</v>
      </c>
      <c r="P52" s="187">
        <f>SUM(((P36-P11)/2),P11)</f>
        <v>63.75</v>
      </c>
      <c r="Q52" s="54">
        <f t="shared" si="15"/>
        <v>90.935000000000002</v>
      </c>
      <c r="R52" s="55">
        <f t="shared" si="15"/>
        <v>-60.5</v>
      </c>
      <c r="S52" s="79">
        <f t="shared" si="15"/>
        <v>61.675000000000004</v>
      </c>
      <c r="T52" s="2" t="s">
        <v>70</v>
      </c>
      <c r="U52" s="43"/>
      <c r="V52" s="72" t="s">
        <v>168</v>
      </c>
      <c r="W52" s="262"/>
      <c r="X52" s="72" t="s">
        <v>176</v>
      </c>
      <c r="Y52" s="271"/>
      <c r="Z52" s="2" t="s">
        <v>176</v>
      </c>
      <c r="AA52" s="271"/>
      <c r="AB52" s="2" t="s">
        <v>186</v>
      </c>
      <c r="AC52" s="281"/>
      <c r="AD52" s="157"/>
    </row>
    <row r="53" spans="2:35" x14ac:dyDescent="0.2">
      <c r="B53" s="134" t="s">
        <v>126</v>
      </c>
      <c r="C53" s="135"/>
      <c r="D53" s="179">
        <f>SUM(((D13-D31)/2),D31)</f>
        <v>135</v>
      </c>
      <c r="E53" s="174">
        <f t="shared" ref="E53:S53" si="16">SUM(((E13-E31)/2),E31)</f>
        <v>100</v>
      </c>
      <c r="F53" s="180">
        <f t="shared" si="16"/>
        <v>100</v>
      </c>
      <c r="G53" s="171">
        <f t="shared" si="16"/>
        <v>91.78</v>
      </c>
      <c r="H53" s="169">
        <f t="shared" si="16"/>
        <v>79.222499999999997</v>
      </c>
      <c r="I53" s="170">
        <f t="shared" si="16"/>
        <v>157.91</v>
      </c>
      <c r="J53" s="108">
        <f t="shared" si="16"/>
        <v>75</v>
      </c>
      <c r="K53" s="109">
        <f t="shared" si="16"/>
        <v>0</v>
      </c>
      <c r="L53" s="109">
        <f t="shared" si="16"/>
        <v>50</v>
      </c>
      <c r="M53" s="110">
        <f t="shared" si="16"/>
        <v>0</v>
      </c>
      <c r="N53" s="188">
        <f t="shared" si="16"/>
        <v>63.75</v>
      </c>
      <c r="O53" s="183">
        <f t="shared" si="16"/>
        <v>255</v>
      </c>
      <c r="P53" s="189">
        <f t="shared" si="16"/>
        <v>127.5</v>
      </c>
      <c r="Q53" s="171">
        <f t="shared" si="16"/>
        <v>91.78</v>
      </c>
      <c r="R53" s="169">
        <f t="shared" si="16"/>
        <v>-50.975000000000001</v>
      </c>
      <c r="S53" s="190">
        <f t="shared" si="16"/>
        <v>37.345000000000006</v>
      </c>
      <c r="T53" s="109" t="s">
        <v>164</v>
      </c>
      <c r="U53" s="168"/>
      <c r="V53" s="108" t="s">
        <v>169</v>
      </c>
      <c r="W53" s="263"/>
      <c r="X53" s="108" t="s">
        <v>177</v>
      </c>
      <c r="Y53" s="272"/>
      <c r="Z53" s="108" t="s">
        <v>177</v>
      </c>
      <c r="AA53" s="272"/>
      <c r="AB53" s="109" t="s">
        <v>187</v>
      </c>
      <c r="AC53" s="282"/>
      <c r="AD53" s="157"/>
    </row>
    <row r="54" spans="2:35" x14ac:dyDescent="0.2">
      <c r="B54" s="132" t="s">
        <v>50</v>
      </c>
      <c r="C54" s="133"/>
      <c r="D54" s="175">
        <v>15</v>
      </c>
      <c r="E54" s="172">
        <f t="shared" ref="E54:S54" si="17">SUM(((E24-E15)/2),E15)</f>
        <v>100</v>
      </c>
      <c r="F54" s="176">
        <f t="shared" si="17"/>
        <v>100</v>
      </c>
      <c r="G54" s="101">
        <f t="shared" si="17"/>
        <v>76.957499999999996</v>
      </c>
      <c r="H54" s="99">
        <f t="shared" si="17"/>
        <v>103.4825</v>
      </c>
      <c r="I54" s="100">
        <f t="shared" si="17"/>
        <v>53.484999999999999</v>
      </c>
      <c r="J54" s="238">
        <f t="shared" si="17"/>
        <v>0</v>
      </c>
      <c r="K54" s="239">
        <f t="shared" si="17"/>
        <v>50</v>
      </c>
      <c r="L54" s="239">
        <f t="shared" si="17"/>
        <v>75</v>
      </c>
      <c r="M54" s="240">
        <f t="shared" si="17"/>
        <v>0</v>
      </c>
      <c r="N54" s="184">
        <f t="shared" si="17"/>
        <v>255</v>
      </c>
      <c r="O54" s="181">
        <f t="shared" si="17"/>
        <v>127.5</v>
      </c>
      <c r="P54" s="185">
        <f t="shared" si="17"/>
        <v>63.75</v>
      </c>
      <c r="Q54" s="101">
        <f t="shared" si="17"/>
        <v>76.957499999999996</v>
      </c>
      <c r="R54" s="99">
        <f t="shared" si="17"/>
        <v>33.81</v>
      </c>
      <c r="S54" s="102">
        <f t="shared" si="17"/>
        <v>48.835000000000001</v>
      </c>
      <c r="T54" s="97" t="s">
        <v>165</v>
      </c>
      <c r="U54" s="258"/>
      <c r="V54" s="96" t="s">
        <v>170</v>
      </c>
      <c r="W54" s="264"/>
      <c r="X54" s="96" t="s">
        <v>178</v>
      </c>
      <c r="Y54" s="273"/>
      <c r="Z54" s="96" t="s">
        <v>178</v>
      </c>
      <c r="AA54" s="273"/>
      <c r="AB54" s="97" t="s">
        <v>188</v>
      </c>
      <c r="AC54" s="283"/>
      <c r="AD54" s="157"/>
    </row>
    <row r="55" spans="2:35" x14ac:dyDescent="0.2">
      <c r="B55" s="138" t="s">
        <v>127</v>
      </c>
      <c r="C55" s="139"/>
      <c r="D55" s="177">
        <v>345</v>
      </c>
      <c r="E55" s="173">
        <f>SUM(((E25-E14)/2),E14)</f>
        <v>100</v>
      </c>
      <c r="F55" s="178">
        <f>SUM(((F25-F14)/2),F14)</f>
        <v>100</v>
      </c>
      <c r="G55" s="54">
        <f t="shared" ref="G55:S55" si="18">SUM(((G25-G14)/2),G14)</f>
        <v>67.752499999999998</v>
      </c>
      <c r="H55" s="55">
        <f t="shared" si="18"/>
        <v>108.14750000000001</v>
      </c>
      <c r="I55" s="56">
        <v>19.829999999999998</v>
      </c>
      <c r="J55" s="241">
        <f t="shared" si="18"/>
        <v>0</v>
      </c>
      <c r="K55" s="242">
        <f t="shared" si="18"/>
        <v>75</v>
      </c>
      <c r="L55" s="242">
        <f t="shared" si="18"/>
        <v>50</v>
      </c>
      <c r="M55" s="243">
        <f t="shared" si="18"/>
        <v>0</v>
      </c>
      <c r="N55" s="186">
        <f t="shared" si="18"/>
        <v>255</v>
      </c>
      <c r="O55" s="182">
        <f t="shared" si="18"/>
        <v>63.75</v>
      </c>
      <c r="P55" s="187">
        <f t="shared" si="18"/>
        <v>127.5</v>
      </c>
      <c r="Q55" s="54">
        <f t="shared" si="18"/>
        <v>67.752499999999998</v>
      </c>
      <c r="R55" s="55">
        <f t="shared" si="18"/>
        <v>63.762500000000003</v>
      </c>
      <c r="S55" s="79">
        <f t="shared" si="18"/>
        <v>10.004999999999995</v>
      </c>
      <c r="T55" s="2" t="s">
        <v>166</v>
      </c>
      <c r="U55" s="259"/>
      <c r="V55" s="72" t="s">
        <v>171</v>
      </c>
      <c r="W55" s="265"/>
      <c r="X55" s="72" t="s">
        <v>179</v>
      </c>
      <c r="Y55" s="274"/>
      <c r="Z55" s="72" t="s">
        <v>179</v>
      </c>
      <c r="AA55" s="274"/>
      <c r="AB55" s="2" t="s">
        <v>189</v>
      </c>
      <c r="AC55" s="284"/>
      <c r="AD55" s="157"/>
    </row>
    <row r="56" spans="2:35" ht="17" thickBot="1" x14ac:dyDescent="0.25">
      <c r="B56" s="140" t="s">
        <v>128</v>
      </c>
      <c r="C56" s="141"/>
      <c r="D56" s="244">
        <f>SUM(((D27-D10)/2),D10)</f>
        <v>0</v>
      </c>
      <c r="E56" s="245">
        <f t="shared" ref="E56:S56" si="19">SUM(((E27-E10)/2),E10)</f>
        <v>100</v>
      </c>
      <c r="F56" s="246">
        <f t="shared" si="19"/>
        <v>100</v>
      </c>
      <c r="G56" s="58">
        <f t="shared" si="19"/>
        <v>65.98</v>
      </c>
      <c r="H56" s="59">
        <f t="shared" si="19"/>
        <v>105.4</v>
      </c>
      <c r="I56" s="63">
        <f t="shared" si="19"/>
        <v>37.769999999999996</v>
      </c>
      <c r="J56" s="247">
        <f t="shared" si="19"/>
        <v>0</v>
      </c>
      <c r="K56" s="248">
        <f t="shared" si="19"/>
        <v>75</v>
      </c>
      <c r="L56" s="248">
        <f t="shared" si="19"/>
        <v>75</v>
      </c>
      <c r="M56" s="249">
        <f t="shared" si="19"/>
        <v>0</v>
      </c>
      <c r="N56" s="250">
        <f t="shared" si="19"/>
        <v>255</v>
      </c>
      <c r="O56" s="251">
        <f t="shared" si="19"/>
        <v>63.75</v>
      </c>
      <c r="P56" s="252">
        <f t="shared" si="19"/>
        <v>63.75</v>
      </c>
      <c r="Q56" s="58">
        <f t="shared" si="19"/>
        <v>65.98</v>
      </c>
      <c r="R56" s="59">
        <f t="shared" si="19"/>
        <v>59.227499999999999</v>
      </c>
      <c r="S56" s="253">
        <f t="shared" si="19"/>
        <v>42.019999999999996</v>
      </c>
      <c r="T56" s="3" t="s">
        <v>56</v>
      </c>
      <c r="U56" s="260"/>
      <c r="V56" s="74" t="s">
        <v>172</v>
      </c>
      <c r="W56" s="266"/>
      <c r="X56" s="74" t="s">
        <v>180</v>
      </c>
      <c r="Y56" s="275"/>
      <c r="Z56" s="74" t="s">
        <v>180</v>
      </c>
      <c r="AA56" s="275"/>
      <c r="AB56" s="3" t="s">
        <v>190</v>
      </c>
      <c r="AC56" s="285"/>
      <c r="AD56" s="157"/>
    </row>
    <row r="58" spans="2:35" x14ac:dyDescent="0.2">
      <c r="G58" s="166" t="s">
        <v>122</v>
      </c>
      <c r="H58" s="166"/>
      <c r="I58" s="166"/>
      <c r="J58" s="166"/>
      <c r="K58" s="166"/>
      <c r="L58" s="166"/>
      <c r="M58" s="166"/>
    </row>
  </sheetData>
  <mergeCells count="91">
    <mergeCell ref="V49:W49"/>
    <mergeCell ref="V50:W50"/>
    <mergeCell ref="A38:A39"/>
    <mergeCell ref="A46:A47"/>
    <mergeCell ref="B56:C56"/>
    <mergeCell ref="B17:C18"/>
    <mergeCell ref="B37:AC37"/>
    <mergeCell ref="V43:W43"/>
    <mergeCell ref="V21:W21"/>
    <mergeCell ref="V45:W45"/>
    <mergeCell ref="B38:C39"/>
    <mergeCell ref="B46:C47"/>
    <mergeCell ref="V48:W48"/>
    <mergeCell ref="G58:M58"/>
    <mergeCell ref="AH31:AI31"/>
    <mergeCell ref="T17:AC17"/>
    <mergeCell ref="AD19:AD36"/>
    <mergeCell ref="J17:M17"/>
    <mergeCell ref="N17:P17"/>
    <mergeCell ref="Q17:S17"/>
    <mergeCell ref="T18:U18"/>
    <mergeCell ref="V18:W18"/>
    <mergeCell ref="X18:Y18"/>
    <mergeCell ref="Z18:AA18"/>
    <mergeCell ref="AB18:AC18"/>
    <mergeCell ref="AD38:AD56"/>
    <mergeCell ref="G17:I17"/>
    <mergeCell ref="V23:W23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  <mergeCell ref="B33:C33"/>
    <mergeCell ref="B53:C53"/>
    <mergeCell ref="B2:C2"/>
    <mergeCell ref="D17:F17"/>
    <mergeCell ref="B15:C15"/>
    <mergeCell ref="B10:C10"/>
    <mergeCell ref="B11:C11"/>
    <mergeCell ref="B12:C12"/>
    <mergeCell ref="B13:C13"/>
    <mergeCell ref="B14:C14"/>
    <mergeCell ref="B48:C48"/>
    <mergeCell ref="B43:C43"/>
    <mergeCell ref="B44:C44"/>
    <mergeCell ref="B45:C45"/>
    <mergeCell ref="B49:C49"/>
    <mergeCell ref="B50:C50"/>
    <mergeCell ref="B52:C52"/>
    <mergeCell ref="B55:C55"/>
    <mergeCell ref="Q23:S23"/>
    <mergeCell ref="B36:C36"/>
    <mergeCell ref="B51:C51"/>
    <mergeCell ref="B54:C54"/>
    <mergeCell ref="B40:C40"/>
    <mergeCell ref="B41:C41"/>
    <mergeCell ref="B42:C42"/>
    <mergeCell ref="X23:Y23"/>
    <mergeCell ref="Z23:AA23"/>
    <mergeCell ref="AB23:AC23"/>
    <mergeCell ref="B29:C30"/>
    <mergeCell ref="G30:I30"/>
    <mergeCell ref="J30:M30"/>
    <mergeCell ref="N30:P30"/>
    <mergeCell ref="Q30:S30"/>
    <mergeCell ref="V30:W30"/>
    <mergeCell ref="X30:Y30"/>
    <mergeCell ref="Z30:AA30"/>
    <mergeCell ref="AB30:AC30"/>
    <mergeCell ref="B22:C23"/>
    <mergeCell ref="G23:I23"/>
    <mergeCell ref="J23:M23"/>
    <mergeCell ref="N23:P23"/>
    <mergeCell ref="B34:C35"/>
    <mergeCell ref="A22:A23"/>
    <mergeCell ref="A29:A30"/>
    <mergeCell ref="A34:A35"/>
    <mergeCell ref="G35:I35"/>
    <mergeCell ref="Z35:AA35"/>
    <mergeCell ref="AB35:AC35"/>
    <mergeCell ref="J35:M35"/>
    <mergeCell ref="N35:P35"/>
    <mergeCell ref="Q35:S35"/>
    <mergeCell ref="V35:W35"/>
    <mergeCell ref="X35:Y35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2016-02-23T04:08:36Z</dcterms:modified>
</cp:coreProperties>
</file>