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Color Mixtures/"/>
    </mc:Choice>
  </mc:AlternateContent>
  <bookViews>
    <workbookView xWindow="0" yWindow="460" windowWidth="28800" windowHeight="16500" tabRatio="500"/>
  </bookViews>
  <sheets>
    <sheet name="Color Mixtures First Study" sheetId="1" r:id="rId1"/>
    <sheet name="Color Blends.csv (2)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<sst xmlns="http://schemas.openxmlformats.org/spreadsheetml/2006/main" count="383" uniqueCount="213">
  <si>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</si>
  <si>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</si>
  <si>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</si>
  <si>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</si>
  <si>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</si>
  <si>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</si>
  <si>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</si>
  <si>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</si>
  <si>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</si>
  <si>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</si>
  <si>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</si>
  <si>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</si>
  <si>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</si>
  <si>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</si>
  <si>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</si>
  <si>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</si>
  <si>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</si>
  <si>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</si>
  <si>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</si>
  <si>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</si>
  <si>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</si>
  <si>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</si>
  <si>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</si>
  <si>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</si>
  <si>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</si>
  <si>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</si>
  <si>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</si>
  <si>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</si>
  <si>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</si>
  <si>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</si>
  <si>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</si>
  <si>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</si>
  <si>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</si>
  <si>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</si>
  <si>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</si>
  <si>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</si>
  <si>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</si>
  <si>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</si>
  <si>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</si>
  <si>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</si>
  <si>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</si>
  <si>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</si>
  <si>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</si>
  <si>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</si>
  <si>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</si>
  <si>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</si>
  <si>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</si>
  <si>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</si>
  <si>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</si>
  <si>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</si>
  <si>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</si>
  <si>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</si>
  <si>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</si>
  <si>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</si>
  <si>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</si>
  <si>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</si>
  <si>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</si>
  <si>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</si>
  <si>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</si>
  <si>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</si>
  <si>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</si>
  <si>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</si>
  <si>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</si>
  <si>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</si>
  <si>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</si>
  <si>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</si>
  <si>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</si>
  <si>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</si>
  <si>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</si>
  <si>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</si>
  <si>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</si>
  <si>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</si>
  <si>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</si>
  <si>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</si>
  <si>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</si>
  <si>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</si>
  <si>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</si>
  <si>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</si>
  <si>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</si>
  <si>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</si>
  <si>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</si>
  <si>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</si>
  <si>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</si>
  <si>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</si>
  <si>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</si>
  <si>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</si>
  <si>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</si>
  <si>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</si>
  <si>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</si>
  <si>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</si>
  <si>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</si>
  <si>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</si>
  <si>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</si>
  <si>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</si>
  <si>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</si>
  <si>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</si>
  <si>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</si>
  <si>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</si>
  <si>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</si>
  <si>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</si>
  <si>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</si>
  <si>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</si>
  <si>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</si>
  <si>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</si>
  <si>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</si>
  <si>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</si>
  <si>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</si>
  <si>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</si>
  <si>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</si>
  <si>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</si>
  <si>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</si>
  <si>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</si>
  <si>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</si>
  <si>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</si>
  <si>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</si>
  <si>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</si>
  <si>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</si>
  <si>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</si>
  <si>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</si>
  <si>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</si>
  <si>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</si>
  <si>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</si>
  <si>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</si>
  <si>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</si>
  <si>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</si>
  <si>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</si>
  <si>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</si>
  <si>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</si>
  <si>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</si>
  <si>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</si>
  <si>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</si>
  <si>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</si>
  <si>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</si>
  <si>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</si>
  <si>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</si>
  <si>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</si>
  <si>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</si>
  <si>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</si>
  <si>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</si>
  <si>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</si>
  <si>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</si>
  <si>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</si>
  <si>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</si>
  <si>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</si>
  <si>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</si>
  <si>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</si>
  <si>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</si>
  <si>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</si>
  <si>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</si>
  <si>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</si>
  <si>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</si>
  <si>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</si>
  <si>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</si>
  <si>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</si>
  <si>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</si>
  <si>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</si>
  <si>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</si>
  <si>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</si>
  <si>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</si>
  <si>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</si>
  <si>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</si>
  <si>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</si>
  <si>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</si>
  <si>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</si>
  <si>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</si>
  <si>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</si>
  <si>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</si>
  <si>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</si>
  <si>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</si>
  <si>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</si>
  <si>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</si>
  <si>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</si>
  <si>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</si>
  <si>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</si>
  <si>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</si>
  <si>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</si>
  <si>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</si>
  <si>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</si>
  <si>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</si>
  <si>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</si>
  <si>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</si>
  <si>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</si>
  <si>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</si>
  <si>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</si>
  <si>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</si>
  <si>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</si>
  <si>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</si>
  <si>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</si>
  <si>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</si>
  <si>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</si>
  <si>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</si>
  <si>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</si>
  <si>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</si>
  <si>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</si>
  <si>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</si>
  <si>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</si>
  <si>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</si>
  <si>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</si>
  <si>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</si>
  <si>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</si>
  <si>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</si>
  <si>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</si>
  <si>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</si>
  <si>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</si>
  <si>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</si>
  <si>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</si>
  <si>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</si>
  <si>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</si>
  <si>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</si>
  <si>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</si>
  <si>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</si>
  <si>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</si>
  <si>
    <t>#00A5FF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</si>
</sst>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8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A5F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6" borderId="20" xfId="0" applyFill="1" applyBorder="1" applyAlignment="1">
      <alignment horizontal="center" vertical="center"/>
    </xf>
    <xf numFmtId="0" fontId="0" fillId="116" borderId="0" xfId="0" applyFill="1" applyAlignment="1">
      <alignment horizontal="center" vertical="center"/>
    </xf>
    <xf numFmtId="0" fontId="0" fillId="116" borderId="5" xfId="0" applyFill="1" applyBorder="1" applyAlignment="1">
      <alignment horizontal="center" vertical="center"/>
    </xf>
    <xf numFmtId="0" fontId="0" fillId="116" borderId="32" xfId="0" applyFill="1" applyBorder="1" applyAlignment="1">
      <alignment horizontal="center" vertical="center"/>
    </xf>
    <xf numFmtId="0" fontId="0" fillId="116" borderId="38" xfId="0" applyFill="1" applyBorder="1" applyAlignment="1">
      <alignment horizontal="center" vertical="center"/>
    </xf>
    <xf numFmtId="0" fontId="0" fillId="116" borderId="3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41" borderId="37" xfId="0" applyNumberForma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117" borderId="37" xfId="0" applyFill="1" applyBorder="1" applyAlignment="1">
      <alignment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00A5FF"/>
      <color rgb="FFCBD7D1"/>
      <color rgb="FFF0AAD3"/>
      <color rgb="FFF0D5A3"/>
      <color rgb="FFD06B5A"/>
      <color rgb="FFAC9E66"/>
      <color rgb="FFAC6197"/>
      <color rgb="FF80BFBF"/>
      <color rgb="FFBF80BF"/>
      <color rgb="FFBFBF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tabSelected="1" showRuler="0" topLeftCell="A14" workbookViewId="0">
      <pane xSplit="3" topLeftCell="J1" activePane="topRight" state="frozen"/>
      <selection activeCell="A4" sqref="A4"/>
      <selection pane="topRight" activeCell="X27" sqref="X27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37" t="s">
        <v>0</v>
      </c>
      <c r="C2" s="337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190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189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69"/>
      <c r="J7" s="169"/>
      <c r="K7" s="169"/>
      <c r="L7" s="169"/>
      <c r="M7" s="169"/>
      <c r="N7" s="169"/>
      <c r="O7" s="169"/>
    </row>
    <row r="8" spans="2:20" ht="17" thickBot="1" x14ac:dyDescent="0.25">
      <c r="D8" t="s">
        <v>132</v>
      </c>
      <c r="E8" t="s">
        <v>131</v>
      </c>
      <c r="F8" t="s">
        <v>131</v>
      </c>
      <c r="G8" t="s">
        <v>131</v>
      </c>
      <c r="H8" t="s">
        <v>131</v>
      </c>
      <c r="I8" t="s">
        <v>132</v>
      </c>
      <c r="J8" t="s">
        <v>131</v>
      </c>
      <c r="K8" t="s">
        <v>131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343" t="s">
        <v>1</v>
      </c>
      <c r="C10" s="343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44" t="s">
        <v>2</v>
      </c>
      <c r="C11" s="344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45" t="s">
        <v>3</v>
      </c>
      <c r="C12" s="345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46" t="s">
        <v>4</v>
      </c>
      <c r="C13" s="346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47" t="s">
        <v>5</v>
      </c>
      <c r="C14" s="347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42" t="s">
        <v>6</v>
      </c>
      <c r="C15" s="342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11" t="s">
        <v>11</v>
      </c>
      <c r="C17" s="312"/>
      <c r="D17" s="327" t="s">
        <v>8</v>
      </c>
      <c r="E17" s="304"/>
      <c r="F17" s="305"/>
      <c r="G17" s="304" t="s">
        <v>9</v>
      </c>
      <c r="H17" s="304"/>
      <c r="I17" s="305"/>
      <c r="J17" s="327" t="s">
        <v>10</v>
      </c>
      <c r="K17" s="304"/>
      <c r="L17" s="304"/>
      <c r="M17" s="305"/>
      <c r="N17" s="327" t="s">
        <v>27</v>
      </c>
      <c r="O17" s="304"/>
      <c r="P17" s="304"/>
      <c r="Q17" s="328" t="s">
        <v>91</v>
      </c>
      <c r="R17" s="329"/>
      <c r="S17" s="330"/>
      <c r="T17" s="323" t="s">
        <v>51</v>
      </c>
      <c r="U17" s="324"/>
      <c r="V17" s="324"/>
      <c r="W17" s="324"/>
      <c r="X17" s="324"/>
      <c r="Y17" s="324"/>
      <c r="Z17" s="324"/>
      <c r="AA17" s="324"/>
      <c r="AB17" s="324"/>
      <c r="AC17" s="325"/>
    </row>
    <row r="18" spans="1:35" ht="17" thickBot="1" x14ac:dyDescent="0.25">
      <c r="B18" s="313"/>
      <c r="C18" s="314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331" t="s">
        <v>8</v>
      </c>
      <c r="U18" s="332"/>
      <c r="V18" s="333" t="s">
        <v>92</v>
      </c>
      <c r="W18" s="332"/>
      <c r="X18" s="333" t="s">
        <v>10</v>
      </c>
      <c r="Y18" s="332"/>
      <c r="Z18" s="333" t="s">
        <v>27</v>
      </c>
      <c r="AA18" s="332"/>
      <c r="AB18" s="334" t="s">
        <v>91</v>
      </c>
      <c r="AC18" s="335"/>
    </row>
    <row r="19" spans="1:35" ht="17" customHeight="1" thickTop="1" x14ac:dyDescent="0.2">
      <c r="B19" s="319" t="s">
        <v>12</v>
      </c>
      <c r="C19" s="320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0">
        <v>127.5</v>
      </c>
      <c r="P19" s="29">
        <v>0</v>
      </c>
      <c r="Q19" s="73">
        <f>SUM(((Q11-Q10) / 2), Q10)</f>
        <v>70.484999999999999</v>
      </c>
      <c r="R19" s="69">
        <f>SUM(((R10-R11)/2),R11)</f>
        <v>-3.0349999999999966</v>
      </c>
      <c r="S19" s="31">
        <f>SUM(((S11-S10)/2),S10)</f>
        <v>75.2</v>
      </c>
      <c r="T19" s="297" t="s">
        <v>61</v>
      </c>
      <c r="U19" s="32"/>
      <c r="V19" s="298" t="s">
        <v>141</v>
      </c>
      <c r="W19" s="157"/>
      <c r="X19" s="298" t="s">
        <v>83</v>
      </c>
      <c r="Y19" s="68"/>
      <c r="Z19" s="298" t="s">
        <v>83</v>
      </c>
      <c r="AA19" s="68"/>
      <c r="AB19" s="299" t="s">
        <v>94</v>
      </c>
      <c r="AC19" s="75"/>
      <c r="AD19" s="326" t="s">
        <v>62</v>
      </c>
    </row>
    <row r="20" spans="1:35" x14ac:dyDescent="0.2">
      <c r="B20" s="319" t="s">
        <v>13</v>
      </c>
      <c r="C20" s="320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1">
        <v>127.5</v>
      </c>
      <c r="O20" s="2">
        <v>0</v>
      </c>
      <c r="P20" s="72">
        <v>127.5</v>
      </c>
      <c r="Q20" s="54">
        <f>SUM(((Q10-Q12) / 2), Q12)</f>
        <v>42.765000000000001</v>
      </c>
      <c r="R20" s="55">
        <f>SUM(((R10-R12) /2),R12)</f>
        <v>79.655000000000001</v>
      </c>
      <c r="S20" s="77">
        <f>SUM(((S10-S12) /2),S12)</f>
        <v>-20.320000000000007</v>
      </c>
      <c r="T20" s="297" t="s">
        <v>60</v>
      </c>
      <c r="U20" s="33"/>
      <c r="V20" s="297" t="s">
        <v>140</v>
      </c>
      <c r="W20" s="156"/>
      <c r="X20" s="297" t="s">
        <v>84</v>
      </c>
      <c r="Y20" s="44"/>
      <c r="Z20" s="297" t="s">
        <v>84</v>
      </c>
      <c r="AA20" s="44"/>
      <c r="AB20" s="299" t="s">
        <v>95</v>
      </c>
      <c r="AC20" s="76"/>
      <c r="AD20" s="326"/>
    </row>
    <row r="21" spans="1:35" x14ac:dyDescent="0.2">
      <c r="B21" s="321" t="s">
        <v>14</v>
      </c>
      <c r="C21" s="322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5">
        <v>0</v>
      </c>
      <c r="O21" s="106">
        <v>127.5</v>
      </c>
      <c r="P21" s="107">
        <v>127.5</v>
      </c>
      <c r="Q21" s="54">
        <f>SUM(((Q11-Q12)/2), Q12)</f>
        <v>60.019999999999996</v>
      </c>
      <c r="R21" s="55">
        <f>SUM(((R12-R11)/2),R11)</f>
        <v>-3.4900000000000091</v>
      </c>
      <c r="S21" s="77">
        <f>SUM(((S11-S12)/2),S12)</f>
        <v>-12.339999999999989</v>
      </c>
      <c r="T21" s="297" t="s">
        <v>59</v>
      </c>
      <c r="U21" s="34"/>
      <c r="V21" s="296" t="s">
        <v>212</v>
      </c>
      <c r="W21" s="357"/>
      <c r="X21" s="297" t="s">
        <v>85</v>
      </c>
      <c r="Y21" s="45"/>
      <c r="Z21" s="297" t="s">
        <v>85</v>
      </c>
      <c r="AA21" s="45"/>
      <c r="AB21" s="299" t="s">
        <v>96</v>
      </c>
      <c r="AC21" s="80"/>
      <c r="AD21" s="326"/>
    </row>
    <row r="22" spans="1:35" x14ac:dyDescent="0.2">
      <c r="A22" s="354" t="s">
        <v>116</v>
      </c>
      <c r="B22" s="338" t="s">
        <v>15</v>
      </c>
      <c r="C22" s="339"/>
      <c r="D22" s="94">
        <v>90</v>
      </c>
      <c r="E22" s="95">
        <v>100</v>
      </c>
      <c r="F22" s="96">
        <v>100</v>
      </c>
      <c r="G22" s="97">
        <f>SUM(((G13-G10)/2),G10)</f>
        <v>72.174999999999997</v>
      </c>
      <c r="H22" s="97">
        <f>SUM(((H10-H13)/2),H13)</f>
        <v>77.34</v>
      </c>
      <c r="I22" s="98">
        <f>I10+78.195</f>
        <v>118.19499999999999</v>
      </c>
      <c r="J22" s="94">
        <v>50</v>
      </c>
      <c r="K22" s="95">
        <v>50</v>
      </c>
      <c r="L22" s="95">
        <v>50</v>
      </c>
      <c r="M22" s="96">
        <v>0</v>
      </c>
      <c r="N22" s="94">
        <v>127.5</v>
      </c>
      <c r="O22" s="95">
        <v>127.5</v>
      </c>
      <c r="P22" s="95">
        <v>127.5</v>
      </c>
      <c r="Q22" s="99">
        <f>SUM(((Q13-Q10)/2),Q10)</f>
        <v>72.174999999999997</v>
      </c>
      <c r="R22" s="97">
        <f>SUM(((R10-R13)/2),R13)</f>
        <v>16.015000000000001</v>
      </c>
      <c r="S22" s="100">
        <f>SUM(((S10-S13)/2),S13)</f>
        <v>26.54</v>
      </c>
      <c r="T22" s="303" t="s">
        <v>66</v>
      </c>
      <c r="U22" s="101"/>
      <c r="V22" s="303" t="s">
        <v>109</v>
      </c>
      <c r="W22" s="102"/>
      <c r="X22" s="95" t="s">
        <v>86</v>
      </c>
      <c r="Y22" s="103"/>
      <c r="Z22" s="95" t="s">
        <v>86</v>
      </c>
      <c r="AA22" s="103"/>
      <c r="AB22" s="95" t="s">
        <v>97</v>
      </c>
      <c r="AC22" s="104"/>
      <c r="AD22" s="326"/>
    </row>
    <row r="23" spans="1:35" x14ac:dyDescent="0.2">
      <c r="A23" s="354"/>
      <c r="B23" s="317"/>
      <c r="C23" s="318"/>
      <c r="D23" s="105">
        <v>270</v>
      </c>
      <c r="E23" s="106">
        <v>100</v>
      </c>
      <c r="F23" s="107">
        <v>100</v>
      </c>
      <c r="G23" s="308"/>
      <c r="H23" s="309"/>
      <c r="I23" s="352"/>
      <c r="J23" s="306"/>
      <c r="K23" s="353"/>
      <c r="L23" s="353"/>
      <c r="M23" s="307"/>
      <c r="N23" s="306"/>
      <c r="O23" s="353"/>
      <c r="P23" s="307"/>
      <c r="Q23" s="308"/>
      <c r="R23" s="309"/>
      <c r="S23" s="310"/>
      <c r="T23" s="302" t="s">
        <v>114</v>
      </c>
      <c r="U23" s="109"/>
      <c r="V23" s="306"/>
      <c r="W23" s="307"/>
      <c r="X23" s="306"/>
      <c r="Y23" s="307"/>
      <c r="Z23" s="306"/>
      <c r="AA23" s="307"/>
      <c r="AB23" s="306"/>
      <c r="AC23" s="307"/>
      <c r="AD23" s="326"/>
    </row>
    <row r="24" spans="1:35" x14ac:dyDescent="0.2">
      <c r="B24" s="321" t="s">
        <v>16</v>
      </c>
      <c r="C24" s="322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7">
        <f>SUM(((S10-S14)/2),S14)</f>
        <v>3.1899999999999977</v>
      </c>
      <c r="T24" s="297" t="s">
        <v>68</v>
      </c>
      <c r="U24" s="36"/>
      <c r="V24" s="297" t="s">
        <v>68</v>
      </c>
      <c r="W24" s="36"/>
      <c r="X24" s="297" t="s">
        <v>68</v>
      </c>
      <c r="Y24" s="36"/>
      <c r="Z24" s="297" t="s">
        <v>68</v>
      </c>
      <c r="AA24" s="36"/>
      <c r="AB24" s="299" t="s">
        <v>98</v>
      </c>
      <c r="AC24" s="81"/>
      <c r="AD24" s="326"/>
    </row>
    <row r="25" spans="1:35" x14ac:dyDescent="0.2">
      <c r="B25" s="321" t="s">
        <v>17</v>
      </c>
      <c r="C25" s="322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7">
        <f>SUM(((S10-S15)/2),S15)</f>
        <v>80.849999999999994</v>
      </c>
      <c r="T25" s="297" t="s">
        <v>69</v>
      </c>
      <c r="U25" s="37"/>
      <c r="V25" s="297" t="s">
        <v>142</v>
      </c>
      <c r="W25" s="158"/>
      <c r="X25" s="297" t="s">
        <v>69</v>
      </c>
      <c r="Y25" s="37"/>
      <c r="Z25" s="297" t="s">
        <v>69</v>
      </c>
      <c r="AA25" s="37"/>
      <c r="AB25" s="299" t="s">
        <v>99</v>
      </c>
      <c r="AC25" s="82"/>
      <c r="AD25" s="326"/>
    </row>
    <row r="26" spans="1:35" x14ac:dyDescent="0.2">
      <c r="B26" s="321" t="s">
        <v>18</v>
      </c>
      <c r="C26" s="322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7">
        <f>SUM(((S13-S14)/2),S14)</f>
        <v>-37.49</v>
      </c>
      <c r="T26" s="297" t="s">
        <v>63</v>
      </c>
      <c r="U26" s="38"/>
      <c r="V26" s="300" t="s">
        <v>110</v>
      </c>
      <c r="W26" s="90"/>
      <c r="X26" s="297" t="s">
        <v>87</v>
      </c>
      <c r="Y26" s="46"/>
      <c r="Z26" s="297" t="s">
        <v>87</v>
      </c>
      <c r="AA26" s="46"/>
      <c r="AB26" s="297" t="s">
        <v>100</v>
      </c>
      <c r="AC26" s="83"/>
      <c r="AD26" s="326"/>
    </row>
    <row r="27" spans="1:35" x14ac:dyDescent="0.2">
      <c r="B27" s="321" t="s">
        <v>19</v>
      </c>
      <c r="C27" s="322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7">
        <f>SUM(((S15-S14)/2),S14)</f>
        <v>16.819999999999993</v>
      </c>
      <c r="T27" s="297" t="s">
        <v>56</v>
      </c>
      <c r="U27" s="39"/>
      <c r="V27" s="300" t="s">
        <v>143</v>
      </c>
      <c r="W27" s="159"/>
      <c r="X27" s="297" t="s">
        <v>88</v>
      </c>
      <c r="Y27" s="47"/>
      <c r="Z27" s="297" t="s">
        <v>88</v>
      </c>
      <c r="AA27" s="47"/>
      <c r="AB27" s="297" t="s">
        <v>101</v>
      </c>
      <c r="AC27" s="84"/>
      <c r="AD27" s="326"/>
    </row>
    <row r="28" spans="1:35" x14ac:dyDescent="0.2">
      <c r="B28" s="321" t="s">
        <v>20</v>
      </c>
      <c r="C28" s="322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7">
        <f>SUM(((S11-S13)/2),S13)</f>
        <v>34.520000000000003</v>
      </c>
      <c r="T28" s="297" t="s">
        <v>64</v>
      </c>
      <c r="U28" s="40"/>
      <c r="V28" s="300" t="s">
        <v>111</v>
      </c>
      <c r="W28" s="91"/>
      <c r="X28" s="297" t="s">
        <v>64</v>
      </c>
      <c r="Y28" s="40"/>
      <c r="Z28" s="297" t="s">
        <v>64</v>
      </c>
      <c r="AA28" s="40"/>
      <c r="AB28" s="297" t="s">
        <v>102</v>
      </c>
      <c r="AC28" s="85"/>
      <c r="AD28" s="326"/>
    </row>
    <row r="29" spans="1:35" x14ac:dyDescent="0.2">
      <c r="A29" s="354" t="s">
        <v>116</v>
      </c>
      <c r="B29" s="338" t="s">
        <v>21</v>
      </c>
      <c r="C29" s="339"/>
      <c r="D29" s="94">
        <v>210</v>
      </c>
      <c r="E29" s="95">
        <v>100</v>
      </c>
      <c r="F29" s="96">
        <v>100</v>
      </c>
      <c r="G29" s="97">
        <f>SUM(((G11-G14)/2),G14)</f>
        <v>74.03</v>
      </c>
      <c r="H29" s="97">
        <f>SUM(((H11-H14)/2),H14)</f>
        <v>117.66499999999999</v>
      </c>
      <c r="I29" s="98">
        <v>52.12</v>
      </c>
      <c r="J29" s="94">
        <v>50</v>
      </c>
      <c r="K29" s="95">
        <v>50</v>
      </c>
      <c r="L29" s="95">
        <v>50</v>
      </c>
      <c r="M29" s="96">
        <v>0</v>
      </c>
      <c r="N29" s="94">
        <v>127.5</v>
      </c>
      <c r="O29" s="95">
        <v>127.5</v>
      </c>
      <c r="P29" s="95">
        <v>127.5</v>
      </c>
      <c r="Q29" s="99">
        <f>SUM(((Q11-Q14)/2),Q14)</f>
        <v>74.03</v>
      </c>
      <c r="R29" s="97">
        <f>SUM(((R14-R11)/2),R11)</f>
        <v>6.0349999999999966</v>
      </c>
      <c r="S29" s="100">
        <f>SUM(((S11-S14)/2),S14)</f>
        <v>11.170000000000002</v>
      </c>
      <c r="T29" s="303" t="s">
        <v>67</v>
      </c>
      <c r="U29" s="110"/>
      <c r="V29" s="301" t="s">
        <v>144</v>
      </c>
      <c r="W29" s="160"/>
      <c r="X29" s="303" t="s">
        <v>86</v>
      </c>
      <c r="Y29" s="103"/>
      <c r="Z29" s="303" t="s">
        <v>86</v>
      </c>
      <c r="AA29" s="103"/>
      <c r="AB29" s="303" t="s">
        <v>103</v>
      </c>
      <c r="AC29" s="111"/>
      <c r="AD29" s="326"/>
    </row>
    <row r="30" spans="1:35" x14ac:dyDescent="0.2">
      <c r="A30" s="354"/>
      <c r="B30" s="317"/>
      <c r="C30" s="318"/>
      <c r="D30" s="105">
        <v>30</v>
      </c>
      <c r="E30" s="106">
        <v>100</v>
      </c>
      <c r="F30" s="107">
        <v>100</v>
      </c>
      <c r="G30" s="308"/>
      <c r="H30" s="309"/>
      <c r="I30" s="352"/>
      <c r="J30" s="306"/>
      <c r="K30" s="353"/>
      <c r="L30" s="353"/>
      <c r="M30" s="307"/>
      <c r="N30" s="306"/>
      <c r="O30" s="353"/>
      <c r="P30" s="307"/>
      <c r="Q30" s="308"/>
      <c r="R30" s="309"/>
      <c r="S30" s="310"/>
      <c r="T30" s="302" t="s">
        <v>115</v>
      </c>
      <c r="U30" s="112"/>
      <c r="V30" s="306"/>
      <c r="W30" s="307"/>
      <c r="X30" s="306"/>
      <c r="Y30" s="307"/>
      <c r="Z30" s="306"/>
      <c r="AA30" s="307"/>
      <c r="AB30" s="306"/>
      <c r="AC30" s="307"/>
      <c r="AD30" s="326"/>
    </row>
    <row r="31" spans="1:35" x14ac:dyDescent="0.2">
      <c r="B31" s="321" t="s">
        <v>22</v>
      </c>
      <c r="C31" s="322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7">
        <f>SUM(((S15-S11)/2),S11)</f>
        <v>88.830000000000013</v>
      </c>
      <c r="T31" s="297" t="s">
        <v>66</v>
      </c>
      <c r="U31" s="35"/>
      <c r="V31" s="300" t="s">
        <v>145</v>
      </c>
      <c r="W31" s="161"/>
      <c r="X31" s="297" t="s">
        <v>66</v>
      </c>
      <c r="Y31" s="35"/>
      <c r="Z31" s="297" t="s">
        <v>66</v>
      </c>
      <c r="AA31" s="35"/>
      <c r="AB31" s="297" t="s">
        <v>104</v>
      </c>
      <c r="AC31" s="86"/>
      <c r="AD31" s="326"/>
      <c r="AH31" s="337" t="s">
        <v>93</v>
      </c>
      <c r="AI31" s="337"/>
    </row>
    <row r="32" spans="1:35" x14ac:dyDescent="0.2">
      <c r="B32" s="321" t="s">
        <v>23</v>
      </c>
      <c r="C32" s="322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7">
        <f>SUM(((S13-S12)/2),S12)</f>
        <v>-61</v>
      </c>
      <c r="T32" s="297" t="s">
        <v>67</v>
      </c>
      <c r="U32" s="41"/>
      <c r="V32" s="300" t="s">
        <v>112</v>
      </c>
      <c r="W32" s="92"/>
      <c r="X32" s="297" t="s">
        <v>67</v>
      </c>
      <c r="Y32" s="41"/>
      <c r="Z32" s="297" t="s">
        <v>67</v>
      </c>
      <c r="AA32" s="41"/>
      <c r="AB32" s="297" t="s">
        <v>105</v>
      </c>
      <c r="AC32" s="87"/>
      <c r="AD32" s="326"/>
    </row>
    <row r="33" spans="1:30" x14ac:dyDescent="0.2">
      <c r="B33" s="321" t="s">
        <v>24</v>
      </c>
      <c r="C33" s="322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7">
        <f>SUM(((S14-S12)/2),S12)</f>
        <v>-84.35</v>
      </c>
      <c r="T33" s="297" t="s">
        <v>65</v>
      </c>
      <c r="U33" s="42"/>
      <c r="V33" s="300" t="s">
        <v>146</v>
      </c>
      <c r="W33" s="162"/>
      <c r="X33" s="297" t="s">
        <v>65</v>
      </c>
      <c r="Y33" s="42"/>
      <c r="Z33" s="297" t="s">
        <v>65</v>
      </c>
      <c r="AA33" s="42"/>
      <c r="AB33" s="297" t="s">
        <v>106</v>
      </c>
      <c r="AC33" s="88"/>
      <c r="AD33" s="326"/>
    </row>
    <row r="34" spans="1:30" x14ac:dyDescent="0.2">
      <c r="A34" s="354" t="s">
        <v>116</v>
      </c>
      <c r="B34" s="338" t="s">
        <v>25</v>
      </c>
      <c r="C34" s="339"/>
      <c r="D34" s="94">
        <v>150</v>
      </c>
      <c r="E34" s="95">
        <v>100</v>
      </c>
      <c r="F34" s="96">
        <v>100</v>
      </c>
      <c r="G34" s="97">
        <f>SUM(((G15-G12)/2),G12)</f>
        <v>64.72</v>
      </c>
      <c r="H34" s="97">
        <f>SUM(((H12-H15)/2),H15)</f>
        <v>115.355</v>
      </c>
      <c r="I34" s="98">
        <v>24.57</v>
      </c>
      <c r="J34" s="94">
        <v>50</v>
      </c>
      <c r="K34" s="95">
        <v>50</v>
      </c>
      <c r="L34" s="95">
        <v>50</v>
      </c>
      <c r="M34" s="96">
        <v>0</v>
      </c>
      <c r="N34" s="94">
        <v>127.5</v>
      </c>
      <c r="O34" s="95">
        <v>127.5</v>
      </c>
      <c r="P34" s="95">
        <v>127.5</v>
      </c>
      <c r="Q34" s="99">
        <f>SUM(((Q15-Q12)/2),Q12)</f>
        <v>64.72</v>
      </c>
      <c r="R34" s="97">
        <f>SUM(((R12-R15)/2),R15)</f>
        <v>28.820000000000004</v>
      </c>
      <c r="S34" s="100">
        <f>SUM(((S15-S12)/2),S12)</f>
        <v>-6.6899999999999977</v>
      </c>
      <c r="T34" s="303" t="s">
        <v>64</v>
      </c>
      <c r="U34" s="113"/>
      <c r="V34" s="301" t="s">
        <v>147</v>
      </c>
      <c r="W34" s="163"/>
      <c r="X34" s="303" t="s">
        <v>86</v>
      </c>
      <c r="Y34" s="103"/>
      <c r="Z34" s="303" t="s">
        <v>86</v>
      </c>
      <c r="AA34" s="103"/>
      <c r="AB34" s="95" t="s">
        <v>107</v>
      </c>
      <c r="AC34" s="114"/>
      <c r="AD34" s="326"/>
    </row>
    <row r="35" spans="1:30" x14ac:dyDescent="0.2">
      <c r="A35" s="354"/>
      <c r="B35" s="317"/>
      <c r="C35" s="318"/>
      <c r="D35" s="105">
        <v>330</v>
      </c>
      <c r="E35" s="106">
        <v>100</v>
      </c>
      <c r="F35" s="107">
        <v>100</v>
      </c>
      <c r="G35" s="308"/>
      <c r="H35" s="309"/>
      <c r="I35" s="352"/>
      <c r="J35" s="306"/>
      <c r="K35" s="353"/>
      <c r="L35" s="353"/>
      <c r="M35" s="307"/>
      <c r="N35" s="306"/>
      <c r="O35" s="353"/>
      <c r="P35" s="307"/>
      <c r="Q35" s="308"/>
      <c r="R35" s="309"/>
      <c r="S35" s="310"/>
      <c r="T35" s="302" t="s">
        <v>117</v>
      </c>
      <c r="U35" s="115"/>
      <c r="V35" s="306"/>
      <c r="W35" s="307"/>
      <c r="X35" s="306"/>
      <c r="Y35" s="307"/>
      <c r="Z35" s="306"/>
      <c r="AA35" s="307"/>
      <c r="AB35" s="306"/>
      <c r="AC35" s="307"/>
      <c r="AD35" s="326"/>
    </row>
    <row r="36" spans="1:30" ht="17" thickBot="1" x14ac:dyDescent="0.25">
      <c r="B36" s="321" t="s">
        <v>26</v>
      </c>
      <c r="C36" s="322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4">
        <f>SUM(((Q15-Q13)/2),Q13)</f>
        <v>94.13</v>
      </c>
      <c r="R36" s="78">
        <f>SUM(((R15-R13)/2),R13)</f>
        <v>-34.82</v>
      </c>
      <c r="S36" s="79">
        <f>SUM(((S15-S13)/2),S13)</f>
        <v>40.17</v>
      </c>
      <c r="T36" s="297" t="s">
        <v>70</v>
      </c>
      <c r="U36" s="43"/>
      <c r="V36" s="300" t="s">
        <v>113</v>
      </c>
      <c r="W36" s="93"/>
      <c r="X36" s="297" t="s">
        <v>89</v>
      </c>
      <c r="Y36" s="48"/>
      <c r="Z36" s="297" t="s">
        <v>89</v>
      </c>
      <c r="AA36" s="48"/>
      <c r="AB36" s="297" t="s">
        <v>108</v>
      </c>
      <c r="AC36" s="89"/>
      <c r="AD36" s="326"/>
    </row>
    <row r="37" spans="1:30" ht="28" customHeight="1" thickTop="1" thickBot="1" x14ac:dyDescent="0.25">
      <c r="B37" s="315" t="s">
        <v>43</v>
      </c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  <c r="AD37" s="28"/>
    </row>
    <row r="38" spans="1:30" ht="17" customHeight="1" thickTop="1" x14ac:dyDescent="0.2">
      <c r="A38" s="258"/>
      <c r="B38" s="348" t="s">
        <v>44</v>
      </c>
      <c r="C38" s="349"/>
      <c r="D38" s="177">
        <f>SUM(((D19-D12)/2),D12)</f>
        <v>150</v>
      </c>
      <c r="E38" s="70">
        <f t="shared" ref="E38:S38" si="1">SUM(((E19-E12)/2),E12)</f>
        <v>100</v>
      </c>
      <c r="F38" s="178">
        <f t="shared" si="1"/>
        <v>100</v>
      </c>
      <c r="G38" s="73">
        <f t="shared" si="1"/>
        <v>51.392499999999998</v>
      </c>
      <c r="H38" s="179">
        <f t="shared" si="1"/>
        <v>122.99</v>
      </c>
      <c r="I38" s="180">
        <v>17.149999999999999</v>
      </c>
      <c r="J38" s="246">
        <f t="shared" si="1"/>
        <v>75</v>
      </c>
      <c r="K38" s="247">
        <f t="shared" si="1"/>
        <v>75</v>
      </c>
      <c r="L38" s="247">
        <f t="shared" si="1"/>
        <v>50</v>
      </c>
      <c r="M38" s="248">
        <f t="shared" si="1"/>
        <v>0</v>
      </c>
      <c r="N38" s="255">
        <f>SUM(((N19-N12)/2),N12)</f>
        <v>63.75</v>
      </c>
      <c r="O38" s="256">
        <f t="shared" si="1"/>
        <v>63.75</v>
      </c>
      <c r="P38" s="257">
        <f t="shared" si="1"/>
        <v>127.5</v>
      </c>
      <c r="Q38" s="73">
        <f t="shared" si="1"/>
        <v>51.392499999999998</v>
      </c>
      <c r="R38" s="179">
        <f t="shared" si="1"/>
        <v>38.082500000000003</v>
      </c>
      <c r="S38" s="181">
        <f t="shared" si="1"/>
        <v>-16.329999999999998</v>
      </c>
      <c r="T38" s="95" t="s">
        <v>64</v>
      </c>
      <c r="U38" s="113"/>
      <c r="V38" s="230" t="s">
        <v>196</v>
      </c>
      <c r="W38" s="259"/>
      <c r="X38" s="230" t="s">
        <v>200</v>
      </c>
      <c r="Y38" s="263"/>
      <c r="Z38" s="70" t="s">
        <v>200</v>
      </c>
      <c r="AA38" s="263"/>
      <c r="AB38" s="70" t="s">
        <v>206</v>
      </c>
      <c r="AC38" s="269"/>
      <c r="AD38" s="326" t="s">
        <v>195</v>
      </c>
    </row>
    <row r="39" spans="1:30" ht="17" customHeight="1" x14ac:dyDescent="0.2">
      <c r="A39" s="258"/>
      <c r="B39" s="321" t="s">
        <v>191</v>
      </c>
      <c r="C39" s="322"/>
      <c r="D39" s="120">
        <f>SUM(((D20-D11)/2),D11)</f>
        <v>210</v>
      </c>
      <c r="E39" s="2">
        <f t="shared" ref="E39:S39" si="2">SUM(((E20-E11)/2),E11)</f>
        <v>100</v>
      </c>
      <c r="F39" s="121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49">
        <f t="shared" si="2"/>
        <v>75</v>
      </c>
      <c r="K39" s="250">
        <f t="shared" si="2"/>
        <v>50</v>
      </c>
      <c r="L39" s="250">
        <f t="shared" si="2"/>
        <v>75</v>
      </c>
      <c r="M39" s="251">
        <f t="shared" si="2"/>
        <v>0</v>
      </c>
      <c r="N39" s="142">
        <f t="shared" si="2"/>
        <v>63.75</v>
      </c>
      <c r="O39" s="138">
        <f t="shared" si="2"/>
        <v>127.5</v>
      </c>
      <c r="P39" s="143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7">
        <f t="shared" si="2"/>
        <v>31.43</v>
      </c>
      <c r="T39" s="13" t="s">
        <v>67</v>
      </c>
      <c r="U39" s="41"/>
      <c r="V39" s="245" t="s">
        <v>197</v>
      </c>
      <c r="W39" s="260"/>
      <c r="X39" s="245" t="s">
        <v>201</v>
      </c>
      <c r="Y39" s="264"/>
      <c r="Z39" s="245" t="s">
        <v>201</v>
      </c>
      <c r="AA39" s="264"/>
      <c r="AB39" s="2" t="s">
        <v>207</v>
      </c>
      <c r="AC39" s="270"/>
      <c r="AD39" s="326"/>
    </row>
    <row r="40" spans="1:30" ht="17" customHeight="1" x14ac:dyDescent="0.2">
      <c r="A40" s="258"/>
      <c r="B40" s="350" t="s">
        <v>192</v>
      </c>
      <c r="C40" s="351"/>
      <c r="D40" s="118">
        <f>SUM(((D21-D10)/2),D10)</f>
        <v>90</v>
      </c>
      <c r="E40" s="106">
        <f t="shared" ref="E40:S40" si="3">SUM(((E21-E10)/2),E10)</f>
        <v>100</v>
      </c>
      <c r="F40" s="119">
        <f t="shared" si="3"/>
        <v>100</v>
      </c>
      <c r="G40" s="127">
        <f t="shared" si="3"/>
        <v>56.625</v>
      </c>
      <c r="H40" s="125">
        <f t="shared" si="3"/>
        <v>115.67999999999999</v>
      </c>
      <c r="I40" s="126">
        <v>310.57499999999999</v>
      </c>
      <c r="J40" s="252">
        <f t="shared" si="3"/>
        <v>50</v>
      </c>
      <c r="K40" s="253">
        <f t="shared" si="3"/>
        <v>75</v>
      </c>
      <c r="L40" s="253">
        <f t="shared" si="3"/>
        <v>75</v>
      </c>
      <c r="M40" s="254">
        <f t="shared" si="3"/>
        <v>0</v>
      </c>
      <c r="N40" s="144">
        <f t="shared" si="3"/>
        <v>127.5</v>
      </c>
      <c r="O40" s="139">
        <f t="shared" si="3"/>
        <v>63.75</v>
      </c>
      <c r="P40" s="145">
        <f t="shared" si="3"/>
        <v>63.75</v>
      </c>
      <c r="Q40" s="127">
        <f t="shared" si="3"/>
        <v>56.625</v>
      </c>
      <c r="R40" s="125">
        <f t="shared" si="3"/>
        <v>38.309999999999995</v>
      </c>
      <c r="S40" s="146">
        <f t="shared" si="3"/>
        <v>27.440000000000005</v>
      </c>
      <c r="T40" s="13" t="s">
        <v>66</v>
      </c>
      <c r="U40" s="35"/>
      <c r="V40" s="355" t="s">
        <v>151</v>
      </c>
      <c r="W40" s="356"/>
      <c r="X40" s="244" t="s">
        <v>202</v>
      </c>
      <c r="Y40" s="265"/>
      <c r="Z40" s="244" t="s">
        <v>202</v>
      </c>
      <c r="AA40" s="265"/>
      <c r="AB40" s="108" t="s">
        <v>208</v>
      </c>
      <c r="AC40" s="271"/>
      <c r="AD40" s="326"/>
    </row>
    <row r="41" spans="1:30" x14ac:dyDescent="0.2">
      <c r="A41" s="231"/>
      <c r="B41" s="338" t="s">
        <v>45</v>
      </c>
      <c r="C41" s="339"/>
      <c r="D41" s="94">
        <f>SUM(((D24-D12)/2),D12)</f>
        <v>285</v>
      </c>
      <c r="E41" s="95">
        <f>SUM(((E24-E12)/2),E12)</f>
        <v>100</v>
      </c>
      <c r="F41" s="96">
        <f>SUM(((F24-F12)/2),F12)</f>
        <v>100</v>
      </c>
      <c r="G41" s="99">
        <f>SUM(((G24-G12)/2),G12)</f>
        <v>44.537499999999994</v>
      </c>
      <c r="H41" s="97">
        <f>SUM(((H24-H12)/2),H12)</f>
        <v>121.9375</v>
      </c>
      <c r="I41" s="98">
        <v>335.20499999999998</v>
      </c>
      <c r="J41" s="131">
        <f>SUM(((J12-J24)/2),J24)</f>
        <v>50</v>
      </c>
      <c r="K41" s="128">
        <f t="shared" ref="K41:S41" si="4">SUM(((K12-K24)/2),K24)</f>
        <v>100</v>
      </c>
      <c r="L41" s="128">
        <f t="shared" si="4"/>
        <v>25</v>
      </c>
      <c r="M41" s="132">
        <f t="shared" si="4"/>
        <v>0</v>
      </c>
      <c r="N41" s="140">
        <f>SUM(((N12-N24)/2),N24)</f>
        <v>127.5</v>
      </c>
      <c r="O41" s="137">
        <f>SUM(((O12-O24)/2),O24)</f>
        <v>0</v>
      </c>
      <c r="P41" s="141">
        <f>SUM(((P12-P24)/2),P24)</f>
        <v>191.25</v>
      </c>
      <c r="Q41" s="99">
        <f t="shared" si="4"/>
        <v>44.537499999999994</v>
      </c>
      <c r="R41" s="97">
        <f t="shared" si="4"/>
        <v>84.19</v>
      </c>
      <c r="S41" s="100">
        <f t="shared" si="4"/>
        <v>-52.335000000000001</v>
      </c>
      <c r="T41" s="95" t="s">
        <v>129</v>
      </c>
      <c r="U41" s="123"/>
      <c r="V41" s="116" t="s">
        <v>139</v>
      </c>
      <c r="W41" s="155"/>
      <c r="X41" s="116" t="s">
        <v>133</v>
      </c>
      <c r="Y41" s="149"/>
      <c r="Z41" s="116" t="s">
        <v>133</v>
      </c>
      <c r="AA41" s="149"/>
      <c r="AB41" s="95" t="s">
        <v>136</v>
      </c>
      <c r="AC41" s="150"/>
      <c r="AD41" s="326"/>
    </row>
    <row r="42" spans="1:30" x14ac:dyDescent="0.2">
      <c r="A42" s="231"/>
      <c r="B42" s="321" t="s">
        <v>118</v>
      </c>
      <c r="C42" s="322"/>
      <c r="D42" s="71">
        <f>SUM(((D20-D14)/2),D14)</f>
        <v>300</v>
      </c>
      <c r="E42" s="2">
        <f t="shared" ref="E42:F42" si="5">SUM(((E20-E14)/2),E14)</f>
        <v>100</v>
      </c>
      <c r="F42" s="72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3">
        <f>SUM(((J20-J14)/2),J14)</f>
        <v>25</v>
      </c>
      <c r="K42" s="129">
        <f t="shared" ref="K42:S42" si="6">SUM(((K20-K14)/2),K14)</f>
        <v>100</v>
      </c>
      <c r="L42" s="129">
        <f t="shared" si="6"/>
        <v>25</v>
      </c>
      <c r="M42" s="134">
        <f t="shared" si="6"/>
        <v>0</v>
      </c>
      <c r="N42" s="142">
        <f t="shared" si="6"/>
        <v>191.25</v>
      </c>
      <c r="O42" s="138">
        <f t="shared" si="6"/>
        <v>0</v>
      </c>
      <c r="P42" s="143">
        <f t="shared" si="6"/>
        <v>191.25</v>
      </c>
      <c r="Q42" s="142">
        <f t="shared" si="6"/>
        <v>51.542500000000004</v>
      </c>
      <c r="R42" s="138">
        <f t="shared" si="6"/>
        <v>88.952500000000001</v>
      </c>
      <c r="S42" s="147">
        <f t="shared" si="6"/>
        <v>-40.580000000000005</v>
      </c>
      <c r="T42" s="2" t="s">
        <v>60</v>
      </c>
      <c r="U42" s="33"/>
      <c r="V42" s="120" t="s">
        <v>148</v>
      </c>
      <c r="W42" s="164"/>
      <c r="X42" s="120" t="s">
        <v>134</v>
      </c>
      <c r="Y42" s="151"/>
      <c r="Z42" s="120" t="s">
        <v>134</v>
      </c>
      <c r="AA42" s="151"/>
      <c r="AB42" s="2" t="s">
        <v>137</v>
      </c>
      <c r="AC42" s="152"/>
      <c r="AD42" s="326"/>
    </row>
    <row r="43" spans="1:30" x14ac:dyDescent="0.2">
      <c r="A43" s="231"/>
      <c r="B43" s="317" t="s">
        <v>119</v>
      </c>
      <c r="C43" s="318"/>
      <c r="D43" s="105">
        <f>SUM(((D33-D10)/2),D10)</f>
        <v>135</v>
      </c>
      <c r="E43" s="106">
        <f t="shared" ref="E43:F43" si="7">SUM(((E33-E10)/2),E10)</f>
        <v>100</v>
      </c>
      <c r="F43" s="107">
        <f t="shared" si="7"/>
        <v>100</v>
      </c>
      <c r="G43" s="127">
        <f>SUM(((G10-G33)/2),G33)</f>
        <v>49.769999999999996</v>
      </c>
      <c r="H43" s="125">
        <f>SUM(((H33-H10)/2),H10)</f>
        <v>114.6275</v>
      </c>
      <c r="I43" s="126">
        <v>358.63</v>
      </c>
      <c r="J43" s="135">
        <f>SUM(((J33-J10)/2),J10)</f>
        <v>25</v>
      </c>
      <c r="K43" s="130">
        <f t="shared" ref="K43:S43" si="8">SUM(((K33-K10)/2),K10)</f>
        <v>100</v>
      </c>
      <c r="L43" s="130">
        <f t="shared" si="8"/>
        <v>50</v>
      </c>
      <c r="M43" s="136">
        <f t="shared" si="8"/>
        <v>0</v>
      </c>
      <c r="N43" s="144">
        <f t="shared" si="8"/>
        <v>191.25</v>
      </c>
      <c r="O43" s="139">
        <f t="shared" si="8"/>
        <v>0</v>
      </c>
      <c r="P43" s="145">
        <f t="shared" si="8"/>
        <v>127.5</v>
      </c>
      <c r="Q43" s="144">
        <f t="shared" si="8"/>
        <v>49.769999999999996</v>
      </c>
      <c r="R43" s="139">
        <f t="shared" si="8"/>
        <v>84.41749999999999</v>
      </c>
      <c r="S43" s="148">
        <f t="shared" si="8"/>
        <v>-8.5649999999999977</v>
      </c>
      <c r="T43" s="106" t="s">
        <v>130</v>
      </c>
      <c r="U43" s="124"/>
      <c r="V43" s="118" t="s">
        <v>68</v>
      </c>
      <c r="W43" s="168"/>
      <c r="X43" s="118" t="s">
        <v>135</v>
      </c>
      <c r="Y43" s="153"/>
      <c r="Z43" s="118" t="s">
        <v>135</v>
      </c>
      <c r="AA43" s="153"/>
      <c r="AB43" s="106" t="s">
        <v>138</v>
      </c>
      <c r="AC43" s="154"/>
      <c r="AD43" s="326"/>
    </row>
    <row r="44" spans="1:30" x14ac:dyDescent="0.2">
      <c r="A44" s="231"/>
      <c r="B44" s="338" t="s">
        <v>46</v>
      </c>
      <c r="C44" s="339"/>
      <c r="D44" s="94">
        <f t="shared" ref="D44:I44" si="9">SUM(((D12-D28)/2),D28)</f>
        <v>195</v>
      </c>
      <c r="E44" s="95">
        <f t="shared" si="9"/>
        <v>100</v>
      </c>
      <c r="F44" s="96">
        <f t="shared" si="9"/>
        <v>100</v>
      </c>
      <c r="G44" s="99">
        <f t="shared" si="9"/>
        <v>60.865000000000002</v>
      </c>
      <c r="H44" s="97">
        <f t="shared" si="9"/>
        <v>109.375</v>
      </c>
      <c r="I44" s="98">
        <f t="shared" si="9"/>
        <v>236.245</v>
      </c>
      <c r="J44" s="94">
        <f t="shared" ref="J44:S44" si="10">SUM(((J12-J28)/2),J28)</f>
        <v>100</v>
      </c>
      <c r="K44" s="95">
        <f t="shared" si="10"/>
        <v>50</v>
      </c>
      <c r="L44" s="95">
        <f t="shared" si="10"/>
        <v>25</v>
      </c>
      <c r="M44" s="96">
        <f t="shared" si="10"/>
        <v>0</v>
      </c>
      <c r="N44" s="140">
        <f t="shared" si="10"/>
        <v>0</v>
      </c>
      <c r="O44" s="137">
        <f t="shared" si="10"/>
        <v>127.5</v>
      </c>
      <c r="P44" s="141">
        <f t="shared" si="10"/>
        <v>191.25</v>
      </c>
      <c r="Q44" s="99">
        <f t="shared" si="10"/>
        <v>60.865000000000002</v>
      </c>
      <c r="R44" s="97">
        <f t="shared" si="10"/>
        <v>6.0349999999999966</v>
      </c>
      <c r="S44" s="100">
        <f t="shared" si="10"/>
        <v>-36.669999999999995</v>
      </c>
      <c r="T44" s="95" t="s">
        <v>149</v>
      </c>
      <c r="U44" s="165"/>
      <c r="V44" s="338" t="s">
        <v>151</v>
      </c>
      <c r="W44" s="339"/>
      <c r="X44" s="116" t="s">
        <v>153</v>
      </c>
      <c r="Y44" s="171"/>
      <c r="Z44" s="116" t="s">
        <v>153</v>
      </c>
      <c r="AA44" s="171"/>
      <c r="AB44" s="95" t="s">
        <v>156</v>
      </c>
      <c r="AC44" s="174"/>
      <c r="AD44" s="326"/>
    </row>
    <row r="45" spans="1:30" x14ac:dyDescent="0.2">
      <c r="A45" s="231"/>
      <c r="B45" s="321" t="s">
        <v>120</v>
      </c>
      <c r="C45" s="322"/>
      <c r="D45" s="71">
        <f>SUM(((D32-D11)/2),D11)</f>
        <v>165</v>
      </c>
      <c r="E45" s="2">
        <f>SUM(((E32-E11)/2),E11)</f>
        <v>100</v>
      </c>
      <c r="F45" s="72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1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2">
        <f t="shared" si="11"/>
        <v>0</v>
      </c>
      <c r="N45" s="142">
        <f t="shared" si="11"/>
        <v>0</v>
      </c>
      <c r="O45" s="138">
        <f t="shared" si="11"/>
        <v>191.25</v>
      </c>
      <c r="P45" s="143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7">
        <f t="shared" si="11"/>
        <v>11.090000000000003</v>
      </c>
      <c r="T45" s="2" t="s">
        <v>150</v>
      </c>
      <c r="U45" s="166"/>
      <c r="V45" s="120" t="s">
        <v>152</v>
      </c>
      <c r="W45" s="170"/>
      <c r="X45" s="120" t="s">
        <v>154</v>
      </c>
      <c r="Y45" s="172"/>
      <c r="Z45" s="120" t="s">
        <v>154</v>
      </c>
      <c r="AA45" s="172"/>
      <c r="AB45" s="2" t="s">
        <v>157</v>
      </c>
      <c r="AC45" s="175"/>
      <c r="AD45" s="326"/>
    </row>
    <row r="46" spans="1:30" x14ac:dyDescent="0.2">
      <c r="A46" s="231"/>
      <c r="B46" s="317" t="s">
        <v>121</v>
      </c>
      <c r="C46" s="318"/>
      <c r="D46" s="105">
        <f>SUM(((D21-D13)/2),D13)</f>
        <v>180</v>
      </c>
      <c r="E46" s="106">
        <f>SUM(((E21-E13)/2),E13)</f>
        <v>100</v>
      </c>
      <c r="F46" s="107">
        <f>SUM(((F21-F13)/2),F13)</f>
        <v>100</v>
      </c>
      <c r="G46" s="127">
        <f>SUM(((G13-G21)/2),G21)</f>
        <v>75.569999999999993</v>
      </c>
      <c r="H46" s="125">
        <f t="shared" ref="H46:S46" si="12">SUM(((H13-H21)/2),H21)</f>
        <v>88.449999999999989</v>
      </c>
      <c r="I46" s="126">
        <f t="shared" si="12"/>
        <v>208.76999999999998</v>
      </c>
      <c r="J46" s="105">
        <f t="shared" si="12"/>
        <v>100</v>
      </c>
      <c r="K46" s="106">
        <f t="shared" si="12"/>
        <v>25</v>
      </c>
      <c r="L46" s="106">
        <f t="shared" si="12"/>
        <v>25</v>
      </c>
      <c r="M46" s="107">
        <f t="shared" si="12"/>
        <v>0</v>
      </c>
      <c r="N46" s="144">
        <f t="shared" si="12"/>
        <v>0</v>
      </c>
      <c r="O46" s="139">
        <f t="shared" si="12"/>
        <v>191.25</v>
      </c>
      <c r="P46" s="145">
        <f t="shared" si="12"/>
        <v>191.25</v>
      </c>
      <c r="Q46" s="127">
        <f t="shared" si="12"/>
        <v>75.569999999999993</v>
      </c>
      <c r="R46" s="125">
        <f t="shared" si="12"/>
        <v>-25.785000000000004</v>
      </c>
      <c r="S46" s="146">
        <f t="shared" si="12"/>
        <v>-13.239999999999995</v>
      </c>
      <c r="T46" s="106" t="s">
        <v>59</v>
      </c>
      <c r="U46" s="167"/>
      <c r="V46" s="317" t="s">
        <v>151</v>
      </c>
      <c r="W46" s="318"/>
      <c r="X46" s="118" t="s">
        <v>155</v>
      </c>
      <c r="Y46" s="173"/>
      <c r="Z46" s="118" t="s">
        <v>155</v>
      </c>
      <c r="AA46" s="173"/>
      <c r="AB46" s="106" t="s">
        <v>158</v>
      </c>
      <c r="AC46" s="176"/>
      <c r="AD46" s="326"/>
    </row>
    <row r="47" spans="1:30" x14ac:dyDescent="0.2">
      <c r="A47" s="258"/>
      <c r="B47" s="338" t="s">
        <v>47</v>
      </c>
      <c r="C47" s="339"/>
      <c r="D47" s="116">
        <f>SUM(((D26-D15)/2),D15)</f>
        <v>150</v>
      </c>
      <c r="E47" s="95">
        <f t="shared" ref="E47:H47" si="13">SUM(((E26-E15)/2),E15)</f>
        <v>100</v>
      </c>
      <c r="F47" s="117">
        <f t="shared" si="13"/>
        <v>100</v>
      </c>
      <c r="G47" s="99">
        <f t="shared" si="13"/>
        <v>86.43</v>
      </c>
      <c r="H47" s="97">
        <f t="shared" si="13"/>
        <v>89.867500000000007</v>
      </c>
      <c r="I47" s="98">
        <f>SUM(((I26-I15)/2),I15)</f>
        <v>182.59999999999997</v>
      </c>
      <c r="J47" s="131">
        <f t="shared" ref="J47:M47" si="14">SUM(((J26-J15)/2),J15)</f>
        <v>25</v>
      </c>
      <c r="K47" s="128">
        <f t="shared" si="14"/>
        <v>25</v>
      </c>
      <c r="L47" s="128">
        <f t="shared" si="14"/>
        <v>50</v>
      </c>
      <c r="M47" s="132">
        <f t="shared" si="14"/>
        <v>0</v>
      </c>
      <c r="N47" s="140">
        <f t="shared" ref="N47:S47" si="15">SUM(((N26-N15)/2),N15)</f>
        <v>191.25</v>
      </c>
      <c r="O47" s="137">
        <f t="shared" si="15"/>
        <v>191.25</v>
      </c>
      <c r="P47" s="141">
        <f t="shared" si="15"/>
        <v>127.5</v>
      </c>
      <c r="Q47" s="99">
        <f t="shared" si="15"/>
        <v>86.43</v>
      </c>
      <c r="R47" s="97">
        <f t="shared" si="15"/>
        <v>1.7624999999999993</v>
      </c>
      <c r="S47" s="100">
        <f t="shared" si="15"/>
        <v>28.495000000000005</v>
      </c>
      <c r="T47" s="95" t="s">
        <v>64</v>
      </c>
      <c r="U47" s="113"/>
      <c r="V47" s="116" t="s">
        <v>198</v>
      </c>
      <c r="W47" s="261"/>
      <c r="X47" s="116" t="s">
        <v>203</v>
      </c>
      <c r="Y47" s="266"/>
      <c r="Z47" s="116" t="s">
        <v>203</v>
      </c>
      <c r="AA47" s="266"/>
      <c r="AB47" s="95" t="s">
        <v>209</v>
      </c>
      <c r="AC47" s="272"/>
      <c r="AD47" s="326"/>
    </row>
    <row r="48" spans="1:30" x14ac:dyDescent="0.2">
      <c r="A48" s="258"/>
      <c r="B48" s="321" t="s">
        <v>193</v>
      </c>
      <c r="C48" s="322"/>
      <c r="D48" s="120">
        <f>SUM(((D36-D14)/2),D14)</f>
        <v>210</v>
      </c>
      <c r="E48" s="2">
        <f t="shared" ref="E48:H48" si="16">SUM(((E36-E14)/2),E14)</f>
        <v>100</v>
      </c>
      <c r="F48" s="121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3">
        <f t="shared" ref="J48:M48" si="17">SUM(((J36-J14)/2),J14)</f>
        <v>25</v>
      </c>
      <c r="K48" s="129">
        <f t="shared" si="17"/>
        <v>50</v>
      </c>
      <c r="L48" s="129">
        <f t="shared" si="17"/>
        <v>25</v>
      </c>
      <c r="M48" s="134">
        <f t="shared" si="17"/>
        <v>0</v>
      </c>
      <c r="N48" s="142">
        <f t="shared" ref="N48:S48" si="18">SUM(((N36-N14)/2),N14)</f>
        <v>191.25</v>
      </c>
      <c r="O48" s="138">
        <f t="shared" si="18"/>
        <v>127.5</v>
      </c>
      <c r="P48" s="143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7">
        <f t="shared" si="18"/>
        <v>-10.335000000000001</v>
      </c>
      <c r="T48" s="13" t="s">
        <v>67</v>
      </c>
      <c r="U48" s="41"/>
      <c r="V48" s="321" t="s">
        <v>151</v>
      </c>
      <c r="W48" s="322"/>
      <c r="X48" s="120" t="s">
        <v>204</v>
      </c>
      <c r="Y48" s="267"/>
      <c r="Z48" s="120" t="s">
        <v>204</v>
      </c>
      <c r="AA48" s="267"/>
      <c r="AB48" s="2" t="s">
        <v>210</v>
      </c>
      <c r="AC48" s="273"/>
      <c r="AD48" s="326"/>
    </row>
    <row r="49" spans="1:35" x14ac:dyDescent="0.2">
      <c r="A49" s="258"/>
      <c r="B49" s="317" t="s">
        <v>194</v>
      </c>
      <c r="C49" s="318"/>
      <c r="D49" s="118">
        <f>SUM(((D27-D13)/2),D13)</f>
        <v>90</v>
      </c>
      <c r="E49" s="106">
        <f t="shared" ref="E49:H49" si="19">SUM(((E27-E13)/2),E13)</f>
        <v>100</v>
      </c>
      <c r="F49" s="119">
        <f t="shared" si="19"/>
        <v>100</v>
      </c>
      <c r="G49" s="127">
        <f t="shared" si="19"/>
        <v>84.925000000000011</v>
      </c>
      <c r="H49" s="125">
        <f t="shared" si="19"/>
        <v>78.17</v>
      </c>
      <c r="I49" s="126">
        <f>SUM(((I27-I13)/2),I13)</f>
        <v>115.96499999999999</v>
      </c>
      <c r="J49" s="135">
        <f t="shared" ref="J49:M49" si="20">SUM(((J27-J13)/2),J13)</f>
        <v>50</v>
      </c>
      <c r="K49" s="130">
        <f t="shared" si="20"/>
        <v>25</v>
      </c>
      <c r="L49" s="130">
        <f t="shared" si="20"/>
        <v>25</v>
      </c>
      <c r="M49" s="136">
        <f t="shared" si="20"/>
        <v>0</v>
      </c>
      <c r="N49" s="144">
        <f t="shared" ref="N49:S49" si="21">SUM(((N27-N13)/2),N13)</f>
        <v>127.5</v>
      </c>
      <c r="O49" s="139">
        <f t="shared" si="21"/>
        <v>191.25</v>
      </c>
      <c r="P49" s="145">
        <f t="shared" si="21"/>
        <v>191.25</v>
      </c>
      <c r="Q49" s="127">
        <f t="shared" si="21"/>
        <v>84.925000000000011</v>
      </c>
      <c r="R49" s="125">
        <f t="shared" si="21"/>
        <v>-4.8674999999999997</v>
      </c>
      <c r="S49" s="146">
        <f t="shared" si="21"/>
        <v>1.3399999999999963</v>
      </c>
      <c r="T49" s="13" t="s">
        <v>66</v>
      </c>
      <c r="U49" s="35"/>
      <c r="V49" s="118" t="s">
        <v>199</v>
      </c>
      <c r="W49" s="262"/>
      <c r="X49" s="118" t="s">
        <v>205</v>
      </c>
      <c r="Y49" s="268"/>
      <c r="Z49" s="118" t="s">
        <v>205</v>
      </c>
      <c r="AA49" s="268"/>
      <c r="AB49" s="106" t="s">
        <v>211</v>
      </c>
      <c r="AC49" s="274"/>
      <c r="AD49" s="326"/>
    </row>
    <row r="50" spans="1:35" x14ac:dyDescent="0.2">
      <c r="B50" s="338" t="s">
        <v>48</v>
      </c>
      <c r="C50" s="339"/>
      <c r="D50" s="94">
        <f>SUM(((D26-D12)/2),D12)</f>
        <v>240</v>
      </c>
      <c r="E50" s="95">
        <f>SUM(((E26-E12)/2),E12)</f>
        <v>100</v>
      </c>
      <c r="F50" s="96">
        <f>SUM(((F26-F12)/2),F12)</f>
        <v>100</v>
      </c>
      <c r="G50" s="99">
        <f t="shared" ref="G50:H50" si="22">SUM(((G26-G12)/2),G12)</f>
        <v>54.01</v>
      </c>
      <c r="H50" s="97">
        <f t="shared" si="22"/>
        <v>108.32250000000001</v>
      </c>
      <c r="I50" s="98">
        <f>SUM(((I26-I12)/2),I12)</f>
        <v>284.32</v>
      </c>
      <c r="J50" s="131">
        <f t="shared" ref="J50:S50" si="23">SUM(((J26-J12)/2),J12)</f>
        <v>75</v>
      </c>
      <c r="K50" s="128">
        <f t="shared" si="23"/>
        <v>75</v>
      </c>
      <c r="L50" s="128">
        <f t="shared" si="23"/>
        <v>0</v>
      </c>
      <c r="M50" s="132">
        <f t="shared" si="23"/>
        <v>0</v>
      </c>
      <c r="N50" s="140">
        <f t="shared" si="23"/>
        <v>63.75</v>
      </c>
      <c r="O50" s="137">
        <f t="shared" si="23"/>
        <v>63.75</v>
      </c>
      <c r="P50" s="141">
        <f t="shared" si="23"/>
        <v>255</v>
      </c>
      <c r="Q50" s="99">
        <f t="shared" si="23"/>
        <v>54.01</v>
      </c>
      <c r="R50" s="97">
        <f t="shared" si="23"/>
        <v>52.142499999999998</v>
      </c>
      <c r="S50" s="100">
        <f t="shared" si="23"/>
        <v>-72.674999999999997</v>
      </c>
      <c r="T50" s="95" t="s">
        <v>63</v>
      </c>
      <c r="U50" s="198"/>
      <c r="V50" s="338" t="s">
        <v>151</v>
      </c>
      <c r="W50" s="339"/>
      <c r="X50" s="116" t="s">
        <v>171</v>
      </c>
      <c r="Y50" s="211"/>
      <c r="Z50" s="116" t="s">
        <v>171</v>
      </c>
      <c r="AA50" s="211"/>
      <c r="AB50" s="95" t="s">
        <v>180</v>
      </c>
      <c r="AC50" s="221"/>
      <c r="AD50" s="326"/>
    </row>
    <row r="51" spans="1:35" x14ac:dyDescent="0.2">
      <c r="B51" s="321" t="s">
        <v>123</v>
      </c>
      <c r="C51" s="322"/>
      <c r="D51" s="71">
        <f>SUM(((D14-D32)/2),D32)</f>
        <v>255</v>
      </c>
      <c r="E51" s="2">
        <f t="shared" ref="E51:S51" si="24">SUM(((E14-E32)/2),E32)</f>
        <v>100</v>
      </c>
      <c r="F51" s="72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3">
        <f t="shared" si="24"/>
        <v>50</v>
      </c>
      <c r="K51" s="129">
        <f t="shared" si="24"/>
        <v>75</v>
      </c>
      <c r="L51" s="129">
        <f t="shared" si="24"/>
        <v>0</v>
      </c>
      <c r="M51" s="134">
        <f t="shared" si="24"/>
        <v>0</v>
      </c>
      <c r="N51" s="142">
        <f t="shared" si="24"/>
        <v>127.5</v>
      </c>
      <c r="O51" s="138">
        <f t="shared" si="24"/>
        <v>63.75</v>
      </c>
      <c r="P51" s="143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7">
        <f t="shared" si="24"/>
        <v>-60.92</v>
      </c>
      <c r="T51" s="2" t="s">
        <v>159</v>
      </c>
      <c r="U51" s="199"/>
      <c r="V51" s="321" t="s">
        <v>151</v>
      </c>
      <c r="W51" s="322"/>
      <c r="X51" s="120" t="s">
        <v>172</v>
      </c>
      <c r="Y51" s="212"/>
      <c r="Z51" s="120" t="s">
        <v>172</v>
      </c>
      <c r="AA51" s="212"/>
      <c r="AB51" s="2" t="s">
        <v>181</v>
      </c>
      <c r="AC51" s="222"/>
      <c r="AD51" s="326"/>
    </row>
    <row r="52" spans="1:35" x14ac:dyDescent="0.2">
      <c r="B52" s="317" t="s">
        <v>124</v>
      </c>
      <c r="C52" s="318"/>
      <c r="D52" s="105">
        <f>SUM(((D33-D13)/2),D13)</f>
        <v>225</v>
      </c>
      <c r="E52" s="106">
        <f t="shared" ref="E52:S52" si="25">SUM(((E33-E13)/2),E13)</f>
        <v>100</v>
      </c>
      <c r="F52" s="107">
        <f t="shared" si="25"/>
        <v>100</v>
      </c>
      <c r="G52" s="127">
        <f t="shared" si="25"/>
        <v>68.715000000000003</v>
      </c>
      <c r="H52" s="125">
        <f t="shared" si="25"/>
        <v>87.397500000000008</v>
      </c>
      <c r="I52" s="126">
        <f t="shared" si="25"/>
        <v>256.82500000000005</v>
      </c>
      <c r="J52" s="135">
        <f t="shared" si="25"/>
        <v>75</v>
      </c>
      <c r="K52" s="130">
        <f t="shared" si="25"/>
        <v>50</v>
      </c>
      <c r="L52" s="130">
        <f t="shared" si="25"/>
        <v>0</v>
      </c>
      <c r="M52" s="136">
        <f t="shared" si="25"/>
        <v>0</v>
      </c>
      <c r="N52" s="144">
        <f t="shared" si="25"/>
        <v>63.75</v>
      </c>
      <c r="O52" s="139">
        <f t="shared" si="25"/>
        <v>127.5</v>
      </c>
      <c r="P52" s="145">
        <f t="shared" si="25"/>
        <v>255</v>
      </c>
      <c r="Q52" s="127">
        <f t="shared" si="25"/>
        <v>68.715000000000003</v>
      </c>
      <c r="R52" s="125">
        <f t="shared" si="25"/>
        <v>20.322500000000005</v>
      </c>
      <c r="S52" s="146">
        <f t="shared" si="25"/>
        <v>-49.244999999999997</v>
      </c>
      <c r="T52" s="106" t="s">
        <v>160</v>
      </c>
      <c r="U52" s="200"/>
      <c r="V52" s="317" t="s">
        <v>151</v>
      </c>
      <c r="W52" s="318"/>
      <c r="X52" s="118" t="s">
        <v>173</v>
      </c>
      <c r="Y52" s="213"/>
      <c r="Z52" s="118" t="s">
        <v>173</v>
      </c>
      <c r="AA52" s="213"/>
      <c r="AB52" s="106" t="s">
        <v>182</v>
      </c>
      <c r="AC52" s="223"/>
      <c r="AD52" s="326"/>
    </row>
    <row r="53" spans="1:35" x14ac:dyDescent="0.2">
      <c r="B53" s="338" t="s">
        <v>49</v>
      </c>
      <c r="C53" s="339"/>
      <c r="D53" s="131">
        <f>SUM(((D28-D15)/2),D15)</f>
        <v>105</v>
      </c>
      <c r="E53" s="128">
        <f t="shared" ref="E53:S53" si="26">SUM(((E28-E15)/2),E15)</f>
        <v>100</v>
      </c>
      <c r="F53" s="132">
        <f t="shared" si="26"/>
        <v>100</v>
      </c>
      <c r="G53" s="99">
        <f t="shared" si="26"/>
        <v>93.284999999999997</v>
      </c>
      <c r="H53" s="97">
        <f t="shared" si="26"/>
        <v>90.92</v>
      </c>
      <c r="I53" s="98">
        <f t="shared" si="26"/>
        <v>134.52499999999998</v>
      </c>
      <c r="J53" s="94">
        <f t="shared" si="26"/>
        <v>50</v>
      </c>
      <c r="K53" s="95">
        <f t="shared" si="26"/>
        <v>0</v>
      </c>
      <c r="L53" s="95">
        <f t="shared" si="26"/>
        <v>75</v>
      </c>
      <c r="M53" s="96">
        <f t="shared" si="26"/>
        <v>0</v>
      </c>
      <c r="N53" s="140">
        <f t="shared" si="26"/>
        <v>127.5</v>
      </c>
      <c r="O53" s="137">
        <f t="shared" si="26"/>
        <v>255</v>
      </c>
      <c r="P53" s="141">
        <f t="shared" si="26"/>
        <v>63.75</v>
      </c>
      <c r="Q53" s="99">
        <f t="shared" si="26"/>
        <v>93.284999999999997</v>
      </c>
      <c r="R53" s="97">
        <f t="shared" si="26"/>
        <v>-44.344999999999999</v>
      </c>
      <c r="S53" s="100">
        <f t="shared" si="26"/>
        <v>64.5</v>
      </c>
      <c r="T53" s="95" t="s">
        <v>161</v>
      </c>
      <c r="U53" s="201"/>
      <c r="V53" s="116" t="s">
        <v>165</v>
      </c>
      <c r="W53" s="205"/>
      <c r="X53" s="116" t="s">
        <v>130</v>
      </c>
      <c r="Y53" s="214"/>
      <c r="Z53" s="95" t="s">
        <v>179</v>
      </c>
      <c r="AA53" s="220"/>
      <c r="AB53" s="95" t="s">
        <v>183</v>
      </c>
      <c r="AC53" s="224"/>
      <c r="AD53" s="326"/>
      <c r="AI53" t="s">
        <v>8</v>
      </c>
    </row>
    <row r="54" spans="1:35" x14ac:dyDescent="0.2">
      <c r="B54" s="321" t="s">
        <v>125</v>
      </c>
      <c r="C54" s="322"/>
      <c r="D54" s="133">
        <f>SUM(((D36-D11)/2),D11)</f>
        <v>120</v>
      </c>
      <c r="E54" s="129">
        <f t="shared" ref="E54:S54" si="27">SUM(((E36-E11)/2),E11)</f>
        <v>100</v>
      </c>
      <c r="F54" s="134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1">
        <f t="shared" si="27"/>
        <v>75</v>
      </c>
      <c r="K54" s="2">
        <f t="shared" si="27"/>
        <v>0</v>
      </c>
      <c r="L54" s="2">
        <f t="shared" si="27"/>
        <v>75</v>
      </c>
      <c r="M54" s="72">
        <f t="shared" si="27"/>
        <v>0</v>
      </c>
      <c r="N54" s="142">
        <f t="shared" si="27"/>
        <v>63.75</v>
      </c>
      <c r="O54" s="138">
        <f t="shared" si="27"/>
        <v>255</v>
      </c>
      <c r="P54" s="143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7">
        <f t="shared" si="27"/>
        <v>61.675000000000004</v>
      </c>
      <c r="T54" s="2" t="s">
        <v>70</v>
      </c>
      <c r="U54" s="43"/>
      <c r="V54" s="120" t="s">
        <v>166</v>
      </c>
      <c r="W54" s="206"/>
      <c r="X54" s="120" t="s">
        <v>174</v>
      </c>
      <c r="Y54" s="215"/>
      <c r="Z54" s="2" t="s">
        <v>174</v>
      </c>
      <c r="AA54" s="215"/>
      <c r="AB54" s="2" t="s">
        <v>184</v>
      </c>
      <c r="AC54" s="225"/>
      <c r="AD54" s="326"/>
    </row>
    <row r="55" spans="1:35" x14ac:dyDescent="0.2">
      <c r="B55" s="317" t="s">
        <v>126</v>
      </c>
      <c r="C55" s="318"/>
      <c r="D55" s="135">
        <f>SUM(((D13-D31)/2),D31)</f>
        <v>135</v>
      </c>
      <c r="E55" s="130">
        <f t="shared" ref="E55:S55" si="28">SUM(((E13-E31)/2),E31)</f>
        <v>100</v>
      </c>
      <c r="F55" s="136">
        <f t="shared" si="28"/>
        <v>100</v>
      </c>
      <c r="G55" s="127">
        <f t="shared" si="28"/>
        <v>91.78</v>
      </c>
      <c r="H55" s="125">
        <f t="shared" si="28"/>
        <v>79.222499999999997</v>
      </c>
      <c r="I55" s="126">
        <f t="shared" si="28"/>
        <v>157.91</v>
      </c>
      <c r="J55" s="105">
        <f t="shared" si="28"/>
        <v>75</v>
      </c>
      <c r="K55" s="106">
        <f t="shared" si="28"/>
        <v>0</v>
      </c>
      <c r="L55" s="106">
        <f t="shared" si="28"/>
        <v>50</v>
      </c>
      <c r="M55" s="107">
        <f t="shared" si="28"/>
        <v>0</v>
      </c>
      <c r="N55" s="144">
        <f t="shared" si="28"/>
        <v>63.75</v>
      </c>
      <c r="O55" s="139">
        <f t="shared" si="28"/>
        <v>255</v>
      </c>
      <c r="P55" s="145">
        <f t="shared" si="28"/>
        <v>127.5</v>
      </c>
      <c r="Q55" s="127">
        <f t="shared" si="28"/>
        <v>91.78</v>
      </c>
      <c r="R55" s="125">
        <f t="shared" si="28"/>
        <v>-50.975000000000001</v>
      </c>
      <c r="S55" s="146">
        <f t="shared" si="28"/>
        <v>37.345000000000006</v>
      </c>
      <c r="T55" s="106" t="s">
        <v>162</v>
      </c>
      <c r="U55" s="124"/>
      <c r="V55" s="118" t="s">
        <v>167</v>
      </c>
      <c r="W55" s="207"/>
      <c r="X55" s="118" t="s">
        <v>175</v>
      </c>
      <c r="Y55" s="216"/>
      <c r="Z55" s="118" t="s">
        <v>175</v>
      </c>
      <c r="AA55" s="216"/>
      <c r="AB55" s="106" t="s">
        <v>185</v>
      </c>
      <c r="AC55" s="226"/>
      <c r="AD55" s="326"/>
    </row>
    <row r="56" spans="1:35" x14ac:dyDescent="0.2">
      <c r="B56" s="338" t="s">
        <v>50</v>
      </c>
      <c r="C56" s="339"/>
      <c r="D56" s="131">
        <v>15</v>
      </c>
      <c r="E56" s="128">
        <f t="shared" ref="E56:S56" si="29">SUM(((E24-E15)/2),E15)</f>
        <v>100</v>
      </c>
      <c r="F56" s="132">
        <f t="shared" si="29"/>
        <v>100</v>
      </c>
      <c r="G56" s="99">
        <f t="shared" si="29"/>
        <v>76.957499999999996</v>
      </c>
      <c r="H56" s="97">
        <f t="shared" si="29"/>
        <v>103.4825</v>
      </c>
      <c r="I56" s="98">
        <f t="shared" si="29"/>
        <v>53.484999999999999</v>
      </c>
      <c r="J56" s="182">
        <f t="shared" si="29"/>
        <v>0</v>
      </c>
      <c r="K56" s="183">
        <f t="shared" si="29"/>
        <v>50</v>
      </c>
      <c r="L56" s="183">
        <f t="shared" si="29"/>
        <v>75</v>
      </c>
      <c r="M56" s="184">
        <f t="shared" si="29"/>
        <v>0</v>
      </c>
      <c r="N56" s="140">
        <f t="shared" si="29"/>
        <v>255</v>
      </c>
      <c r="O56" s="137">
        <f t="shared" si="29"/>
        <v>127.5</v>
      </c>
      <c r="P56" s="141">
        <f t="shared" si="29"/>
        <v>63.75</v>
      </c>
      <c r="Q56" s="99">
        <f t="shared" si="29"/>
        <v>76.957499999999996</v>
      </c>
      <c r="R56" s="97">
        <f t="shared" si="29"/>
        <v>33.81</v>
      </c>
      <c r="S56" s="100">
        <f t="shared" si="29"/>
        <v>48.835000000000001</v>
      </c>
      <c r="T56" s="95" t="s">
        <v>163</v>
      </c>
      <c r="U56" s="202"/>
      <c r="V56" s="116" t="s">
        <v>168</v>
      </c>
      <c r="W56" s="208"/>
      <c r="X56" s="116" t="s">
        <v>176</v>
      </c>
      <c r="Y56" s="217"/>
      <c r="Z56" s="116" t="s">
        <v>176</v>
      </c>
      <c r="AA56" s="217"/>
      <c r="AB56" s="95" t="s">
        <v>186</v>
      </c>
      <c r="AC56" s="227"/>
      <c r="AD56" s="326"/>
    </row>
    <row r="57" spans="1:35" x14ac:dyDescent="0.2">
      <c r="B57" s="321" t="s">
        <v>127</v>
      </c>
      <c r="C57" s="322"/>
      <c r="D57" s="133">
        <v>345</v>
      </c>
      <c r="E57" s="129">
        <f>SUM(((E25-E14)/2),E14)</f>
        <v>100</v>
      </c>
      <c r="F57" s="134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5">
        <f t="shared" si="30"/>
        <v>0</v>
      </c>
      <c r="K57" s="186">
        <f t="shared" si="30"/>
        <v>75</v>
      </c>
      <c r="L57" s="186">
        <f t="shared" si="30"/>
        <v>50</v>
      </c>
      <c r="M57" s="187">
        <f t="shared" si="30"/>
        <v>0</v>
      </c>
      <c r="N57" s="142">
        <f t="shared" si="30"/>
        <v>255</v>
      </c>
      <c r="O57" s="138">
        <f t="shared" si="30"/>
        <v>63.75</v>
      </c>
      <c r="P57" s="143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7">
        <f t="shared" si="30"/>
        <v>10.004999999999995</v>
      </c>
      <c r="T57" s="2" t="s">
        <v>164</v>
      </c>
      <c r="U57" s="203"/>
      <c r="V57" s="120" t="s">
        <v>169</v>
      </c>
      <c r="W57" s="209"/>
      <c r="X57" s="120" t="s">
        <v>177</v>
      </c>
      <c r="Y57" s="218"/>
      <c r="Z57" s="120" t="s">
        <v>177</v>
      </c>
      <c r="AA57" s="218"/>
      <c r="AB57" s="2" t="s">
        <v>187</v>
      </c>
      <c r="AC57" s="228"/>
      <c r="AD57" s="326"/>
    </row>
    <row r="58" spans="1:35" ht="17" thickBot="1" x14ac:dyDescent="0.25">
      <c r="B58" s="340" t="s">
        <v>128</v>
      </c>
      <c r="C58" s="341"/>
      <c r="D58" s="188">
        <f>SUM(((D27-D10)/2),D10)</f>
        <v>0</v>
      </c>
      <c r="E58" s="189">
        <f t="shared" ref="E58:S58" si="31">SUM(((E27-E10)/2),E10)</f>
        <v>100</v>
      </c>
      <c r="F58" s="190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1">
        <f t="shared" si="31"/>
        <v>0</v>
      </c>
      <c r="K58" s="192">
        <f t="shared" si="31"/>
        <v>75</v>
      </c>
      <c r="L58" s="192">
        <f t="shared" si="31"/>
        <v>75</v>
      </c>
      <c r="M58" s="193">
        <f t="shared" si="31"/>
        <v>0</v>
      </c>
      <c r="N58" s="194">
        <f t="shared" si="31"/>
        <v>255</v>
      </c>
      <c r="O58" s="195">
        <f t="shared" si="31"/>
        <v>63.75</v>
      </c>
      <c r="P58" s="196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7">
        <f t="shared" si="31"/>
        <v>42.019999999999996</v>
      </c>
      <c r="T58" s="3" t="s">
        <v>56</v>
      </c>
      <c r="U58" s="204"/>
      <c r="V58" s="122" t="s">
        <v>170</v>
      </c>
      <c r="W58" s="210"/>
      <c r="X58" s="122" t="s">
        <v>178</v>
      </c>
      <c r="Y58" s="219"/>
      <c r="Z58" s="122" t="s">
        <v>178</v>
      </c>
      <c r="AA58" s="219"/>
      <c r="AB58" s="3" t="s">
        <v>188</v>
      </c>
      <c r="AC58" s="229"/>
      <c r="AD58" s="326"/>
    </row>
    <row r="60" spans="1:35" x14ac:dyDescent="0.2">
      <c r="G60" s="336" t="s">
        <v>122</v>
      </c>
      <c r="H60" s="336"/>
      <c r="I60" s="336"/>
      <c r="J60" s="336"/>
      <c r="K60" s="336"/>
      <c r="L60" s="336"/>
      <c r="M60" s="336"/>
    </row>
  </sheetData>
  <mergeCells count="94">
    <mergeCell ref="A22:A23"/>
    <mergeCell ref="A29:A30"/>
    <mergeCell ref="A34:A35"/>
    <mergeCell ref="G35:I35"/>
    <mergeCell ref="B33:C33"/>
    <mergeCell ref="B22:C23"/>
    <mergeCell ref="G23:I23"/>
    <mergeCell ref="J23:M23"/>
    <mergeCell ref="N23:P23"/>
    <mergeCell ref="B29:C30"/>
    <mergeCell ref="G30:I30"/>
    <mergeCell ref="J30:M30"/>
    <mergeCell ref="N30:P30"/>
    <mergeCell ref="B44:C44"/>
    <mergeCell ref="B45:C45"/>
    <mergeCell ref="B46:C46"/>
    <mergeCell ref="B51:C51"/>
    <mergeCell ref="AB30:AC30"/>
    <mergeCell ref="Q30:S30"/>
    <mergeCell ref="B34:C35"/>
    <mergeCell ref="V40:W40"/>
    <mergeCell ref="V48:W48"/>
    <mergeCell ref="Z35:AA35"/>
    <mergeCell ref="AB35:AC35"/>
    <mergeCell ref="J35:M35"/>
    <mergeCell ref="N35:P35"/>
    <mergeCell ref="Q35:S35"/>
    <mergeCell ref="V35:W35"/>
    <mergeCell ref="X35:Y35"/>
    <mergeCell ref="B47:C47"/>
    <mergeCell ref="B48:C48"/>
    <mergeCell ref="B49:C49"/>
    <mergeCell ref="B55:C55"/>
    <mergeCell ref="B50:C50"/>
    <mergeCell ref="B42:C42"/>
    <mergeCell ref="B43:C43"/>
    <mergeCell ref="B38:C38"/>
    <mergeCell ref="B39:C39"/>
    <mergeCell ref="B40:C40"/>
    <mergeCell ref="B2:C2"/>
    <mergeCell ref="D17:F17"/>
    <mergeCell ref="B15:C15"/>
    <mergeCell ref="B10:C10"/>
    <mergeCell ref="B11:C11"/>
    <mergeCell ref="B12:C12"/>
    <mergeCell ref="B13:C13"/>
    <mergeCell ref="B14:C14"/>
    <mergeCell ref="B52:C52"/>
    <mergeCell ref="G60:M60"/>
    <mergeCell ref="AH31:AI31"/>
    <mergeCell ref="AD38:AD58"/>
    <mergeCell ref="V44:W44"/>
    <mergeCell ref="V46:W46"/>
    <mergeCell ref="V51:W51"/>
    <mergeCell ref="V52:W52"/>
    <mergeCell ref="B58:C58"/>
    <mergeCell ref="V50:W50"/>
    <mergeCell ref="B54:C54"/>
    <mergeCell ref="B57:C57"/>
    <mergeCell ref="B36:C36"/>
    <mergeCell ref="B53:C53"/>
    <mergeCell ref="B56:C56"/>
    <mergeCell ref="B41:C41"/>
    <mergeCell ref="T17:AC17"/>
    <mergeCell ref="AD19:AD36"/>
    <mergeCell ref="J17:M17"/>
    <mergeCell ref="N17:P17"/>
    <mergeCell ref="Q17:S17"/>
    <mergeCell ref="T18:U18"/>
    <mergeCell ref="V18:W18"/>
    <mergeCell ref="X18:Y18"/>
    <mergeCell ref="Z18:AA18"/>
    <mergeCell ref="AB18:AC18"/>
    <mergeCell ref="X23:Y23"/>
    <mergeCell ref="Z23:AA23"/>
    <mergeCell ref="AB23:AC23"/>
    <mergeCell ref="V30:W30"/>
    <mergeCell ref="X30:Y30"/>
    <mergeCell ref="Z30:AA30"/>
    <mergeCell ref="G17:I17"/>
    <mergeCell ref="V23:W23"/>
    <mergeCell ref="Q23:S23"/>
    <mergeCell ref="B17:C18"/>
    <mergeCell ref="B37:AC37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2" t="s">
        <v>29</v>
      </c>
      <c r="D1" s="243" t="s">
        <v>30</v>
      </c>
      <c r="E1" s="242" t="s">
        <v>76</v>
      </c>
      <c r="F1" s="242" t="s">
        <v>77</v>
      </c>
      <c r="G1" s="243" t="s">
        <v>78</v>
      </c>
      <c r="H1" s="8" t="s">
        <v>31</v>
      </c>
      <c r="I1" s="242" t="s">
        <v>32</v>
      </c>
      <c r="J1" s="242" t="s">
        <v>33</v>
      </c>
      <c r="K1" s="243" t="s">
        <v>52</v>
      </c>
      <c r="L1" s="14" t="s">
        <v>53</v>
      </c>
      <c r="M1" s="15" t="s">
        <v>54</v>
      </c>
      <c r="N1" s="16" t="s">
        <v>55</v>
      </c>
      <c r="O1" s="14" t="s">
        <v>76</v>
      </c>
      <c r="P1" s="15" t="s">
        <v>74</v>
      </c>
      <c r="Q1" s="15" t="s">
        <v>75</v>
      </c>
      <c r="R1" s="13"/>
      <c r="S1" s="282"/>
      <c r="T1" s="282"/>
      <c r="U1" s="282"/>
      <c r="V1" s="282"/>
      <c r="W1" s="282"/>
      <c r="X1" s="282"/>
      <c r="Y1" s="282"/>
      <c r="Z1" s="282"/>
      <c r="AA1" s="282"/>
      <c r="AB1" s="282"/>
    </row>
    <row r="2" spans="1:28" x14ac:dyDescent="0.2">
      <c r="A2" s="287" t="s">
        <v>53</v>
      </c>
      <c r="B2" s="232">
        <v>0</v>
      </c>
      <c r="C2" s="2">
        <v>100</v>
      </c>
      <c r="D2" s="233">
        <v>100</v>
      </c>
      <c r="E2" s="49">
        <f t="shared" ref="E2:E7" si="0">O2</f>
        <v>53.23</v>
      </c>
      <c r="F2" s="49">
        <v>104.57</v>
      </c>
      <c r="G2" s="50">
        <v>40</v>
      </c>
      <c r="H2" s="232">
        <v>0</v>
      </c>
      <c r="I2" s="2">
        <v>100</v>
      </c>
      <c r="J2" s="2">
        <v>100</v>
      </c>
      <c r="K2" s="11">
        <v>0</v>
      </c>
      <c r="L2" s="232">
        <v>255</v>
      </c>
      <c r="M2" s="13">
        <v>0</v>
      </c>
      <c r="N2" s="233">
        <v>0</v>
      </c>
      <c r="O2" s="54">
        <v>53.23</v>
      </c>
      <c r="P2" s="55">
        <v>80.11</v>
      </c>
      <c r="Q2" s="55">
        <v>67.22</v>
      </c>
      <c r="R2" s="2"/>
      <c r="S2" s="282"/>
      <c r="T2" s="282"/>
      <c r="U2" s="282"/>
      <c r="V2" s="282"/>
      <c r="W2" s="282"/>
      <c r="X2" s="282"/>
      <c r="Y2" s="282"/>
      <c r="Z2" s="282"/>
      <c r="AA2" s="282"/>
      <c r="AB2" s="282"/>
    </row>
    <row r="3" spans="1:28" x14ac:dyDescent="0.2">
      <c r="A3" s="287" t="s">
        <v>54</v>
      </c>
      <c r="B3" s="232">
        <v>120</v>
      </c>
      <c r="C3" s="2">
        <v>100</v>
      </c>
      <c r="D3" s="233">
        <v>100</v>
      </c>
      <c r="E3" s="49">
        <f t="shared" si="0"/>
        <v>87.74</v>
      </c>
      <c r="F3" s="49">
        <v>119.77</v>
      </c>
      <c r="G3" s="50">
        <v>136.01</v>
      </c>
      <c r="H3" s="232">
        <v>100</v>
      </c>
      <c r="I3" s="2">
        <v>0</v>
      </c>
      <c r="J3" s="2">
        <v>100</v>
      </c>
      <c r="K3" s="11">
        <v>0</v>
      </c>
      <c r="L3" s="232">
        <v>0</v>
      </c>
      <c r="M3" s="2">
        <v>255</v>
      </c>
      <c r="N3" s="233">
        <v>0</v>
      </c>
      <c r="O3" s="54">
        <v>87.74</v>
      </c>
      <c r="P3" s="57">
        <v>-86.18</v>
      </c>
      <c r="Q3" s="55">
        <v>83.18</v>
      </c>
      <c r="R3" s="2"/>
      <c r="S3" s="282"/>
      <c r="T3" s="282"/>
      <c r="U3" s="282"/>
      <c r="V3" s="282"/>
      <c r="W3" s="282"/>
      <c r="X3" s="282"/>
      <c r="Y3" s="282"/>
      <c r="Z3" s="282"/>
      <c r="AA3" s="282"/>
      <c r="AB3" s="282"/>
    </row>
    <row r="4" spans="1:28" ht="17" thickBot="1" x14ac:dyDescent="0.25">
      <c r="A4" s="287" t="s">
        <v>55</v>
      </c>
      <c r="B4" s="236">
        <v>240</v>
      </c>
      <c r="C4" s="3">
        <v>100</v>
      </c>
      <c r="D4" s="237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6">
        <v>100</v>
      </c>
      <c r="I4" s="3">
        <v>100</v>
      </c>
      <c r="J4" s="3">
        <v>0</v>
      </c>
      <c r="K4" s="12">
        <v>0</v>
      </c>
      <c r="L4" s="236">
        <v>0</v>
      </c>
      <c r="M4" s="3">
        <v>0</v>
      </c>
      <c r="N4" s="237">
        <v>255</v>
      </c>
      <c r="O4" s="58">
        <v>32.299999999999997</v>
      </c>
      <c r="P4" s="59">
        <v>79.2</v>
      </c>
      <c r="Q4" s="62">
        <v>-107.86</v>
      </c>
      <c r="R4" s="2"/>
      <c r="S4" s="282"/>
      <c r="T4" s="282"/>
      <c r="U4" s="282"/>
      <c r="V4" s="282"/>
      <c r="W4" s="282"/>
      <c r="X4" s="282"/>
      <c r="Y4" s="282"/>
      <c r="Z4" s="282"/>
      <c r="AA4" s="282"/>
      <c r="AB4" s="282"/>
    </row>
    <row r="5" spans="1:28" x14ac:dyDescent="0.2">
      <c r="A5" s="287" t="s">
        <v>31</v>
      </c>
      <c r="B5" s="232">
        <v>180</v>
      </c>
      <c r="C5" s="2">
        <v>100</v>
      </c>
      <c r="D5" s="233">
        <v>100</v>
      </c>
      <c r="E5" s="49">
        <f t="shared" si="0"/>
        <v>91.12</v>
      </c>
      <c r="F5" s="49">
        <v>50.11</v>
      </c>
      <c r="G5" s="50">
        <v>196.39</v>
      </c>
      <c r="H5" s="232">
        <v>100</v>
      </c>
      <c r="I5" s="2">
        <v>0</v>
      </c>
      <c r="J5" s="2">
        <v>0</v>
      </c>
      <c r="K5" s="11">
        <v>0</v>
      </c>
      <c r="L5" s="232">
        <v>0</v>
      </c>
      <c r="M5" s="2">
        <v>255</v>
      </c>
      <c r="N5" s="233">
        <v>255</v>
      </c>
      <c r="O5" s="54">
        <v>91.12</v>
      </c>
      <c r="P5" s="57">
        <v>-48.08</v>
      </c>
      <c r="Q5" s="57">
        <v>-14.14</v>
      </c>
      <c r="R5" s="2"/>
      <c r="S5" s="282"/>
      <c r="T5" s="282"/>
      <c r="U5" s="282"/>
      <c r="V5" s="282"/>
      <c r="W5" s="282"/>
      <c r="X5" s="282"/>
      <c r="Y5" s="282"/>
      <c r="Z5" s="282"/>
      <c r="AA5" s="282"/>
      <c r="AB5" s="282"/>
    </row>
    <row r="6" spans="1:28" x14ac:dyDescent="0.2">
      <c r="A6" s="287" t="s">
        <v>32</v>
      </c>
      <c r="B6" s="232">
        <v>300</v>
      </c>
      <c r="C6" s="2">
        <v>100</v>
      </c>
      <c r="D6" s="233">
        <v>100</v>
      </c>
      <c r="E6" s="49">
        <f t="shared" si="0"/>
        <v>60.32</v>
      </c>
      <c r="F6" s="49">
        <v>115.56</v>
      </c>
      <c r="G6" s="50">
        <v>328.23</v>
      </c>
      <c r="H6" s="232">
        <v>0</v>
      </c>
      <c r="I6" s="2">
        <v>100</v>
      </c>
      <c r="J6" s="2">
        <v>0</v>
      </c>
      <c r="K6" s="11">
        <v>0</v>
      </c>
      <c r="L6" s="232">
        <v>255</v>
      </c>
      <c r="M6" s="2">
        <v>0</v>
      </c>
      <c r="N6" s="233">
        <v>255</v>
      </c>
      <c r="O6" s="54">
        <v>60.32</v>
      </c>
      <c r="P6" s="55">
        <v>98.25</v>
      </c>
      <c r="Q6" s="57">
        <v>-60.84</v>
      </c>
      <c r="R6" s="2"/>
      <c r="S6" s="282"/>
      <c r="T6" s="282"/>
      <c r="U6" s="282"/>
      <c r="V6" s="282"/>
      <c r="W6" s="282"/>
      <c r="X6" s="282"/>
      <c r="Y6" s="282"/>
      <c r="Z6" s="282"/>
      <c r="AA6" s="282"/>
      <c r="AB6" s="282"/>
    </row>
    <row r="7" spans="1:28" ht="17" thickBot="1" x14ac:dyDescent="0.25">
      <c r="A7" s="287" t="s">
        <v>33</v>
      </c>
      <c r="B7" s="236">
        <v>60</v>
      </c>
      <c r="C7" s="3">
        <v>100</v>
      </c>
      <c r="D7" s="237">
        <v>100</v>
      </c>
      <c r="E7" s="53">
        <f t="shared" si="0"/>
        <v>97.14</v>
      </c>
      <c r="F7" s="51">
        <v>96.9</v>
      </c>
      <c r="G7" s="52">
        <v>102.85</v>
      </c>
      <c r="H7" s="236">
        <v>0</v>
      </c>
      <c r="I7" s="3">
        <v>0</v>
      </c>
      <c r="J7" s="3">
        <v>100</v>
      </c>
      <c r="K7" s="12">
        <v>0</v>
      </c>
      <c r="L7" s="236">
        <v>255</v>
      </c>
      <c r="M7" s="3">
        <v>255</v>
      </c>
      <c r="N7" s="237">
        <v>0</v>
      </c>
      <c r="O7" s="58">
        <v>97.14</v>
      </c>
      <c r="P7" s="62">
        <v>-21.56</v>
      </c>
      <c r="Q7" s="59">
        <v>94.48</v>
      </c>
      <c r="R7" s="2"/>
      <c r="S7" s="282"/>
      <c r="T7" s="282"/>
      <c r="U7" s="282"/>
      <c r="V7" s="282"/>
      <c r="W7" s="282"/>
      <c r="X7" s="282"/>
      <c r="Y7" s="282"/>
      <c r="Z7" s="282"/>
      <c r="AA7" s="282"/>
      <c r="AB7" s="282"/>
    </row>
    <row r="8" spans="1:28" ht="17" customHeight="1" thickTop="1" x14ac:dyDescent="0.2">
      <c r="A8" s="288" t="s">
        <v>12</v>
      </c>
      <c r="B8" s="232">
        <v>60</v>
      </c>
      <c r="C8" s="70">
        <v>100</v>
      </c>
      <c r="D8" s="241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0">
        <v>50</v>
      </c>
      <c r="I8" s="70">
        <v>50</v>
      </c>
      <c r="J8" s="70">
        <v>100</v>
      </c>
      <c r="K8" s="241">
        <v>0</v>
      </c>
      <c r="L8" s="240">
        <v>127.5</v>
      </c>
      <c r="M8" s="70">
        <v>127.5</v>
      </c>
      <c r="N8" s="241">
        <v>0</v>
      </c>
      <c r="O8" s="73">
        <f>SUM(((O3-O2) / 2), O2)</f>
        <v>70.484999999999999</v>
      </c>
      <c r="P8" s="70">
        <f>SUM(((P2-P3)/2),P3)</f>
        <v>-3.0349999999999966</v>
      </c>
      <c r="Q8" s="70">
        <f>SUM(((Q3-Q2)/2),Q2)</f>
        <v>75.2</v>
      </c>
      <c r="R8" s="13"/>
      <c r="S8" s="13"/>
      <c r="T8" s="13"/>
      <c r="U8" s="283"/>
      <c r="V8" s="13"/>
      <c r="W8" s="13"/>
      <c r="X8" s="13"/>
      <c r="Y8" s="13"/>
      <c r="Z8" s="13"/>
      <c r="AA8" s="283"/>
      <c r="AB8" s="284"/>
    </row>
    <row r="9" spans="1:28" x14ac:dyDescent="0.2">
      <c r="A9" s="288" t="s">
        <v>13</v>
      </c>
      <c r="B9" s="232">
        <v>300</v>
      </c>
      <c r="C9" s="2">
        <v>100</v>
      </c>
      <c r="D9" s="233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2">
        <v>50</v>
      </c>
      <c r="I9" s="2">
        <v>100</v>
      </c>
      <c r="J9" s="2">
        <v>50</v>
      </c>
      <c r="K9" s="233">
        <v>0</v>
      </c>
      <c r="L9" s="232">
        <v>127.5</v>
      </c>
      <c r="M9" s="2">
        <v>0</v>
      </c>
      <c r="N9" s="233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3"/>
      <c r="V9" s="13"/>
      <c r="W9" s="13"/>
      <c r="X9" s="13"/>
      <c r="Y9" s="13"/>
      <c r="Z9" s="13"/>
      <c r="AA9" s="283"/>
      <c r="AB9" s="284"/>
    </row>
    <row r="10" spans="1:28" x14ac:dyDescent="0.2">
      <c r="A10" s="289" t="s">
        <v>14</v>
      </c>
      <c r="B10" s="232">
        <v>180</v>
      </c>
      <c r="C10" s="2">
        <v>100</v>
      </c>
      <c r="D10" s="233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2">
        <v>100</v>
      </c>
      <c r="I10" s="2">
        <v>50</v>
      </c>
      <c r="J10" s="2">
        <v>50</v>
      </c>
      <c r="K10" s="233">
        <v>0</v>
      </c>
      <c r="L10" s="234">
        <v>0</v>
      </c>
      <c r="M10" s="106">
        <v>127.5</v>
      </c>
      <c r="N10" s="235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5"/>
      <c r="U10" s="285"/>
      <c r="V10" s="13"/>
      <c r="W10" s="13"/>
      <c r="X10" s="13"/>
      <c r="Y10" s="13"/>
      <c r="Z10" s="13"/>
      <c r="AA10" s="283"/>
      <c r="AB10" s="284"/>
    </row>
    <row r="11" spans="1:28" x14ac:dyDescent="0.2">
      <c r="A11" s="290" t="s">
        <v>15</v>
      </c>
      <c r="B11" s="238">
        <v>90</v>
      </c>
      <c r="C11" s="95">
        <v>100</v>
      </c>
      <c r="D11" s="239">
        <v>100</v>
      </c>
      <c r="E11" s="97">
        <f>SUM(((E5-E2)/2),E2)</f>
        <v>72.174999999999997</v>
      </c>
      <c r="F11" s="97">
        <f>SUM(((F2-F5)/2),F5)</f>
        <v>77.34</v>
      </c>
      <c r="G11" s="98">
        <f>G2+78.195</f>
        <v>118.19499999999999</v>
      </c>
      <c r="H11" s="238">
        <v>50</v>
      </c>
      <c r="I11" s="95">
        <v>50</v>
      </c>
      <c r="J11" s="95">
        <v>50</v>
      </c>
      <c r="K11" s="239">
        <v>0</v>
      </c>
      <c r="L11" s="238">
        <v>127.5</v>
      </c>
      <c r="M11" s="95">
        <v>127.5</v>
      </c>
      <c r="N11" s="95">
        <v>127.5</v>
      </c>
      <c r="O11" s="99">
        <f>SUM(((O5-O2)/2),O2)</f>
        <v>72.174999999999997</v>
      </c>
      <c r="P11" s="97">
        <f>SUM(((P2-P5)/2),P5)</f>
        <v>16.015000000000001</v>
      </c>
      <c r="Q11" s="97">
        <f>SUM(((Q2-Q5)/2),Q5)</f>
        <v>26.54</v>
      </c>
      <c r="R11" s="13"/>
      <c r="S11" s="13"/>
      <c r="T11" s="13"/>
      <c r="U11" s="283"/>
      <c r="V11" s="13"/>
      <c r="W11" s="13"/>
      <c r="X11" s="13"/>
      <c r="Y11" s="13"/>
      <c r="Z11" s="13"/>
      <c r="AA11" s="283"/>
      <c r="AB11" s="284"/>
    </row>
    <row r="12" spans="1:28" x14ac:dyDescent="0.2">
      <c r="A12" s="289" t="s">
        <v>15</v>
      </c>
      <c r="B12" s="234">
        <v>270</v>
      </c>
      <c r="C12" s="106">
        <v>100</v>
      </c>
      <c r="D12" s="235">
        <v>100</v>
      </c>
      <c r="E12" s="278"/>
      <c r="F12" s="279"/>
      <c r="G12" s="280"/>
      <c r="H12" s="276"/>
      <c r="I12" s="281"/>
      <c r="J12" s="281"/>
      <c r="K12" s="277"/>
      <c r="L12" s="276"/>
      <c r="M12" s="281"/>
      <c r="N12" s="277"/>
      <c r="O12" s="278"/>
      <c r="P12" s="279"/>
      <c r="Q12" s="279"/>
      <c r="R12" s="13"/>
      <c r="S12" s="13"/>
      <c r="T12" s="285"/>
      <c r="U12" s="285"/>
      <c r="V12" s="285"/>
      <c r="W12" s="285"/>
      <c r="X12" s="285"/>
      <c r="Y12" s="285"/>
      <c r="Z12" s="285"/>
      <c r="AA12" s="285"/>
      <c r="AB12" s="284"/>
    </row>
    <row r="13" spans="1:28" x14ac:dyDescent="0.2">
      <c r="A13" s="290" t="s">
        <v>16</v>
      </c>
      <c r="B13" s="232">
        <v>330</v>
      </c>
      <c r="C13" s="2">
        <v>100</v>
      </c>
      <c r="D13" s="233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2">
        <v>0</v>
      </c>
      <c r="I13" s="2">
        <v>100</v>
      </c>
      <c r="J13" s="2">
        <v>50</v>
      </c>
      <c r="K13" s="233">
        <v>0</v>
      </c>
      <c r="L13" s="232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3"/>
      <c r="AB13" s="284"/>
    </row>
    <row r="14" spans="1:28" x14ac:dyDescent="0.2">
      <c r="A14" s="291" t="s">
        <v>17</v>
      </c>
      <c r="B14" s="232">
        <v>30</v>
      </c>
      <c r="C14" s="2">
        <v>100</v>
      </c>
      <c r="D14" s="233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2">
        <v>0</v>
      </c>
      <c r="I14" s="2">
        <v>50</v>
      </c>
      <c r="J14" s="2">
        <v>100</v>
      </c>
      <c r="K14" s="233">
        <v>0</v>
      </c>
      <c r="L14" s="232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3"/>
      <c r="V14" s="13"/>
      <c r="W14" s="13"/>
      <c r="X14" s="13"/>
      <c r="Y14" s="13"/>
      <c r="Z14" s="13"/>
      <c r="AA14" s="283"/>
      <c r="AB14" s="284"/>
    </row>
    <row r="15" spans="1:28" x14ac:dyDescent="0.2">
      <c r="A15" s="291" t="s">
        <v>18</v>
      </c>
      <c r="B15" s="232">
        <v>240</v>
      </c>
      <c r="C15" s="2">
        <v>100</v>
      </c>
      <c r="D15" s="233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2">
        <v>50</v>
      </c>
      <c r="I15" s="2">
        <v>50</v>
      </c>
      <c r="J15" s="2">
        <v>0</v>
      </c>
      <c r="K15" s="233">
        <v>0</v>
      </c>
      <c r="L15" s="232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3"/>
      <c r="AB15" s="284"/>
    </row>
    <row r="16" spans="1:28" x14ac:dyDescent="0.2">
      <c r="A16" s="291" t="s">
        <v>19</v>
      </c>
      <c r="B16" s="232">
        <v>0</v>
      </c>
      <c r="C16" s="2">
        <v>100</v>
      </c>
      <c r="D16" s="233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2">
        <v>0</v>
      </c>
      <c r="I16" s="2">
        <v>50</v>
      </c>
      <c r="J16" s="2">
        <v>50</v>
      </c>
      <c r="K16" s="233">
        <v>0</v>
      </c>
      <c r="L16" s="232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3"/>
      <c r="AB16" s="284"/>
    </row>
    <row r="17" spans="1:33" x14ac:dyDescent="0.2">
      <c r="A17" s="289" t="s">
        <v>20</v>
      </c>
      <c r="B17" s="232">
        <v>150</v>
      </c>
      <c r="C17" s="2">
        <v>100</v>
      </c>
      <c r="D17" s="233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2">
        <v>100</v>
      </c>
      <c r="I17" s="2">
        <v>0</v>
      </c>
      <c r="J17" s="2">
        <v>50</v>
      </c>
      <c r="K17" s="233">
        <v>0</v>
      </c>
      <c r="L17" s="232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3"/>
      <c r="AB17" s="284"/>
    </row>
    <row r="18" spans="1:33" x14ac:dyDescent="0.2">
      <c r="A18" s="290" t="s">
        <v>21</v>
      </c>
      <c r="B18" s="238">
        <v>210</v>
      </c>
      <c r="C18" s="95">
        <v>100</v>
      </c>
      <c r="D18" s="239">
        <v>100</v>
      </c>
      <c r="E18" s="97">
        <f>SUM(((E3-E6)/2),E6)</f>
        <v>74.03</v>
      </c>
      <c r="F18" s="97">
        <f>SUM(((F3-F6)/2),F6)</f>
        <v>117.66499999999999</v>
      </c>
      <c r="G18" s="98">
        <v>52.12</v>
      </c>
      <c r="H18" s="238">
        <v>50</v>
      </c>
      <c r="I18" s="95">
        <v>50</v>
      </c>
      <c r="J18" s="95">
        <v>50</v>
      </c>
      <c r="K18" s="239">
        <v>0</v>
      </c>
      <c r="L18" s="238">
        <v>127.5</v>
      </c>
      <c r="M18" s="95">
        <v>127.5</v>
      </c>
      <c r="N18" s="95">
        <v>127.5</v>
      </c>
      <c r="O18" s="99">
        <f>SUM(((O3-O6)/2),O6)</f>
        <v>74.03</v>
      </c>
      <c r="P18" s="97">
        <f>SUM(((P6-P3)/2),P3)</f>
        <v>6.0349999999999966</v>
      </c>
      <c r="Q18" s="97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3"/>
      <c r="AB18" s="284"/>
    </row>
    <row r="19" spans="1:33" x14ac:dyDescent="0.2">
      <c r="A19" s="289" t="s">
        <v>21</v>
      </c>
      <c r="B19" s="234">
        <v>30</v>
      </c>
      <c r="C19" s="106">
        <v>100</v>
      </c>
      <c r="D19" s="235">
        <v>100</v>
      </c>
      <c r="E19" s="278"/>
      <c r="F19" s="279"/>
      <c r="G19" s="280"/>
      <c r="H19" s="276"/>
      <c r="I19" s="281"/>
      <c r="J19" s="281"/>
      <c r="K19" s="277"/>
      <c r="L19" s="276"/>
      <c r="M19" s="281"/>
      <c r="N19" s="277"/>
      <c r="O19" s="278"/>
      <c r="P19" s="279"/>
      <c r="Q19" s="279"/>
      <c r="R19" s="13"/>
      <c r="S19" s="13"/>
      <c r="T19" s="285"/>
      <c r="U19" s="285"/>
      <c r="V19" s="285"/>
      <c r="W19" s="285"/>
      <c r="X19" s="285"/>
      <c r="Y19" s="285"/>
      <c r="Z19" s="285"/>
      <c r="AA19" s="285"/>
      <c r="AB19" s="284"/>
    </row>
    <row r="20" spans="1:33" x14ac:dyDescent="0.2">
      <c r="A20" s="290" t="s">
        <v>22</v>
      </c>
      <c r="B20" s="232">
        <v>90</v>
      </c>
      <c r="C20" s="2">
        <v>100</v>
      </c>
      <c r="D20" s="233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2">
        <v>50</v>
      </c>
      <c r="I20" s="2">
        <v>0</v>
      </c>
      <c r="J20" s="2">
        <v>100</v>
      </c>
      <c r="K20" s="233">
        <v>0</v>
      </c>
      <c r="L20" s="232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3"/>
      <c r="AB20" s="284"/>
      <c r="AF20" s="337"/>
      <c r="AG20" s="337"/>
    </row>
    <row r="21" spans="1:33" x14ac:dyDescent="0.2">
      <c r="A21" s="291" t="s">
        <v>23</v>
      </c>
      <c r="B21" s="232">
        <v>210</v>
      </c>
      <c r="C21" s="2">
        <v>100</v>
      </c>
      <c r="D21" s="233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2">
        <v>100</v>
      </c>
      <c r="I21" s="2">
        <v>50</v>
      </c>
      <c r="J21" s="2">
        <v>0</v>
      </c>
      <c r="K21" s="233">
        <v>0</v>
      </c>
      <c r="L21" s="232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3"/>
      <c r="AB21" s="284"/>
    </row>
    <row r="22" spans="1:33" x14ac:dyDescent="0.2">
      <c r="A22" s="289" t="s">
        <v>24</v>
      </c>
      <c r="B22" s="232">
        <v>270</v>
      </c>
      <c r="C22" s="2">
        <v>100</v>
      </c>
      <c r="D22" s="233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2">
        <v>50</v>
      </c>
      <c r="I22" s="2">
        <v>100</v>
      </c>
      <c r="J22" s="2">
        <v>0</v>
      </c>
      <c r="K22" s="233">
        <v>0</v>
      </c>
      <c r="L22" s="232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3"/>
      <c r="AB22" s="284"/>
    </row>
    <row r="23" spans="1:33" x14ac:dyDescent="0.2">
      <c r="A23" s="290" t="s">
        <v>25</v>
      </c>
      <c r="B23" s="238">
        <v>150</v>
      </c>
      <c r="C23" s="95">
        <v>100</v>
      </c>
      <c r="D23" s="239">
        <v>100</v>
      </c>
      <c r="E23" s="97">
        <f>SUM(((E7-E4)/2),E4)</f>
        <v>64.72</v>
      </c>
      <c r="F23" s="97">
        <f>SUM(((F4-F7)/2),F7)</f>
        <v>115.355</v>
      </c>
      <c r="G23" s="98">
        <v>24.57</v>
      </c>
      <c r="H23" s="238">
        <v>50</v>
      </c>
      <c r="I23" s="95">
        <v>50</v>
      </c>
      <c r="J23" s="95">
        <v>50</v>
      </c>
      <c r="K23" s="239">
        <v>0</v>
      </c>
      <c r="L23" s="238">
        <v>127.5</v>
      </c>
      <c r="M23" s="95">
        <v>127.5</v>
      </c>
      <c r="N23" s="95">
        <v>127.5</v>
      </c>
      <c r="O23" s="99">
        <f>SUM(((O7-O4)/2),O4)</f>
        <v>64.72</v>
      </c>
      <c r="P23" s="97">
        <f>SUM(((P4-P7)/2),P7)</f>
        <v>28.820000000000004</v>
      </c>
      <c r="Q23" s="97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3"/>
      <c r="AB23" s="284"/>
    </row>
    <row r="24" spans="1:33" x14ac:dyDescent="0.2">
      <c r="A24" s="289" t="s">
        <v>25</v>
      </c>
      <c r="B24" s="234">
        <v>330</v>
      </c>
      <c r="C24" s="106">
        <v>100</v>
      </c>
      <c r="D24" s="235">
        <v>100</v>
      </c>
      <c r="E24" s="278"/>
      <c r="F24" s="279"/>
      <c r="G24" s="280"/>
      <c r="H24" s="276"/>
      <c r="I24" s="281"/>
      <c r="J24" s="281"/>
      <c r="K24" s="277"/>
      <c r="L24" s="276"/>
      <c r="M24" s="281"/>
      <c r="N24" s="277"/>
      <c r="O24" s="278"/>
      <c r="P24" s="279"/>
      <c r="Q24" s="279"/>
      <c r="R24" s="13"/>
      <c r="S24" s="13"/>
      <c r="T24" s="285"/>
      <c r="U24" s="285"/>
      <c r="V24" s="285"/>
      <c r="W24" s="285"/>
      <c r="X24" s="285"/>
      <c r="Y24" s="285"/>
      <c r="Z24" s="285"/>
      <c r="AA24" s="285"/>
      <c r="AB24" s="284"/>
    </row>
    <row r="25" spans="1:33" ht="17" thickBot="1" x14ac:dyDescent="0.25">
      <c r="A25" s="292" t="s">
        <v>26</v>
      </c>
      <c r="B25" s="232">
        <v>120</v>
      </c>
      <c r="C25" s="2">
        <v>100</v>
      </c>
      <c r="D25" s="233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2">
        <v>50</v>
      </c>
      <c r="I25" s="2">
        <v>0</v>
      </c>
      <c r="J25" s="2">
        <v>50</v>
      </c>
      <c r="K25" s="233">
        <v>0</v>
      </c>
      <c r="L25" s="232">
        <v>127.5</v>
      </c>
      <c r="M25" s="2">
        <v>255</v>
      </c>
      <c r="N25" s="2">
        <v>127.5</v>
      </c>
      <c r="O25" s="74">
        <f>SUM(((O7-O5)/2),O5)</f>
        <v>94.13</v>
      </c>
      <c r="P25" s="78">
        <f>SUM(((P7-P5)/2),P5)</f>
        <v>-34.82</v>
      </c>
      <c r="Q25" s="78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3"/>
      <c r="AB25" s="284"/>
    </row>
    <row r="26" spans="1:33" ht="17" customHeight="1" thickTop="1" x14ac:dyDescent="0.2">
      <c r="A26" s="293" t="s">
        <v>44</v>
      </c>
      <c r="B26" s="240">
        <f>SUM(((B8-B4)/2),B4)</f>
        <v>150</v>
      </c>
      <c r="C26" s="70">
        <f>SUM(((C8-C4)/2),C4)</f>
        <v>100</v>
      </c>
      <c r="D26" s="241">
        <f>SUM(((D8-D4)/2),D4)</f>
        <v>100</v>
      </c>
      <c r="E26" s="73">
        <f>SUM(((E8-E4)/2),E4)</f>
        <v>51.392499999999998</v>
      </c>
      <c r="F26" s="179">
        <f>SUM(((F8-F4)/2),F4)</f>
        <v>122.99</v>
      </c>
      <c r="G26" s="180">
        <v>17.149999999999999</v>
      </c>
      <c r="H26" s="246">
        <f t="shared" ref="H26:Q26" si="1">SUM(((H8-H4)/2),H4)</f>
        <v>75</v>
      </c>
      <c r="I26" s="247">
        <f t="shared" si="1"/>
        <v>75</v>
      </c>
      <c r="J26" s="247">
        <f t="shared" si="1"/>
        <v>50</v>
      </c>
      <c r="K26" s="248">
        <f t="shared" si="1"/>
        <v>0</v>
      </c>
      <c r="L26" s="255">
        <f t="shared" si="1"/>
        <v>63.75</v>
      </c>
      <c r="M26" s="256">
        <f t="shared" si="1"/>
        <v>63.75</v>
      </c>
      <c r="N26" s="257">
        <f t="shared" si="1"/>
        <v>127.5</v>
      </c>
      <c r="O26" s="73">
        <f t="shared" si="1"/>
        <v>51.392499999999998</v>
      </c>
      <c r="P26" s="179">
        <f t="shared" si="1"/>
        <v>38.082500000000003</v>
      </c>
      <c r="Q26" s="179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4"/>
    </row>
    <row r="27" spans="1:33" ht="17" customHeight="1" x14ac:dyDescent="0.2">
      <c r="A27" s="291" t="s">
        <v>191</v>
      </c>
      <c r="B27" s="232">
        <f>SUM(((B9-B3)/2),B3)</f>
        <v>210</v>
      </c>
      <c r="C27" s="2">
        <f>SUM(((C9-C3)/2),C3)</f>
        <v>100</v>
      </c>
      <c r="D27" s="233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49">
        <f t="shared" ref="H27:Q27" si="2">SUM(((H9-H3)/2),H3)</f>
        <v>75</v>
      </c>
      <c r="I27" s="250">
        <f t="shared" si="2"/>
        <v>50</v>
      </c>
      <c r="J27" s="250">
        <f t="shared" si="2"/>
        <v>75</v>
      </c>
      <c r="K27" s="251">
        <f t="shared" si="2"/>
        <v>0</v>
      </c>
      <c r="L27" s="142">
        <f t="shared" si="2"/>
        <v>63.75</v>
      </c>
      <c r="M27" s="138">
        <f t="shared" si="2"/>
        <v>127.5</v>
      </c>
      <c r="N27" s="143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4"/>
    </row>
    <row r="28" spans="1:33" ht="17" customHeight="1" x14ac:dyDescent="0.2">
      <c r="A28" s="294" t="s">
        <v>192</v>
      </c>
      <c r="B28" s="234">
        <f>SUM(((B10-B2)/2),B2)</f>
        <v>90</v>
      </c>
      <c r="C28" s="106">
        <f>SUM(((C10-C2)/2),C2)</f>
        <v>100</v>
      </c>
      <c r="D28" s="235">
        <f>SUM(((D10-D2)/2),D2)</f>
        <v>100</v>
      </c>
      <c r="E28" s="127">
        <f>SUM(((E10-E2)/2),E2)</f>
        <v>56.625</v>
      </c>
      <c r="F28" s="125">
        <f>SUM(((F10-F2)/2),F2)</f>
        <v>115.67999999999999</v>
      </c>
      <c r="G28" s="126">
        <v>310.57499999999999</v>
      </c>
      <c r="H28" s="252">
        <f t="shared" ref="H28:Q28" si="3">SUM(((H10-H2)/2),H2)</f>
        <v>50</v>
      </c>
      <c r="I28" s="253">
        <f t="shared" si="3"/>
        <v>75</v>
      </c>
      <c r="J28" s="253">
        <f t="shared" si="3"/>
        <v>75</v>
      </c>
      <c r="K28" s="254">
        <f t="shared" si="3"/>
        <v>0</v>
      </c>
      <c r="L28" s="144">
        <f t="shared" si="3"/>
        <v>127.5</v>
      </c>
      <c r="M28" s="139">
        <f t="shared" si="3"/>
        <v>63.75</v>
      </c>
      <c r="N28" s="145">
        <f t="shared" si="3"/>
        <v>63.75</v>
      </c>
      <c r="O28" s="127">
        <f t="shared" si="3"/>
        <v>56.625</v>
      </c>
      <c r="P28" s="125">
        <f t="shared" si="3"/>
        <v>38.309999999999995</v>
      </c>
      <c r="Q28" s="125">
        <f t="shared" si="3"/>
        <v>27.440000000000005</v>
      </c>
      <c r="R28" s="13"/>
      <c r="S28" s="13"/>
      <c r="T28" s="285"/>
      <c r="U28" s="285"/>
      <c r="V28" s="13"/>
      <c r="W28" s="13"/>
      <c r="X28" s="13"/>
      <c r="Y28" s="13"/>
      <c r="Z28" s="13"/>
      <c r="AA28" s="13"/>
      <c r="AB28" s="284"/>
    </row>
    <row r="29" spans="1:33" x14ac:dyDescent="0.2">
      <c r="A29" s="290" t="s">
        <v>45</v>
      </c>
      <c r="B29" s="238">
        <f>SUM(((B13-B4)/2),B4)</f>
        <v>285</v>
      </c>
      <c r="C29" s="95">
        <f>SUM(((C13-C4)/2),C4)</f>
        <v>100</v>
      </c>
      <c r="D29" s="239">
        <f>SUM(((D13-D4)/2),D4)</f>
        <v>100</v>
      </c>
      <c r="E29" s="99">
        <f>SUM(((E13-E4)/2),E4)</f>
        <v>44.537499999999994</v>
      </c>
      <c r="F29" s="97">
        <f>SUM(((F13-F4)/2),F4)</f>
        <v>121.9375</v>
      </c>
      <c r="G29" s="98">
        <v>335.20499999999998</v>
      </c>
      <c r="H29" s="131">
        <f t="shared" ref="H29:Q29" si="4">SUM(((H4-H13)/2),H13)</f>
        <v>50</v>
      </c>
      <c r="I29" s="128">
        <f t="shared" si="4"/>
        <v>100</v>
      </c>
      <c r="J29" s="128">
        <f t="shared" si="4"/>
        <v>25</v>
      </c>
      <c r="K29" s="132">
        <f t="shared" si="4"/>
        <v>0</v>
      </c>
      <c r="L29" s="140">
        <f t="shared" si="4"/>
        <v>127.5</v>
      </c>
      <c r="M29" s="137">
        <f t="shared" si="4"/>
        <v>0</v>
      </c>
      <c r="N29" s="141">
        <f t="shared" si="4"/>
        <v>191.25</v>
      </c>
      <c r="O29" s="99">
        <f t="shared" si="4"/>
        <v>44.537499999999994</v>
      </c>
      <c r="P29" s="97">
        <f t="shared" si="4"/>
        <v>84.19</v>
      </c>
      <c r="Q29" s="97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4"/>
    </row>
    <row r="30" spans="1:33" x14ac:dyDescent="0.2">
      <c r="A30" s="291" t="s">
        <v>118</v>
      </c>
      <c r="B30" s="232">
        <f>SUM(((B9-B6)/2),B6)</f>
        <v>300</v>
      </c>
      <c r="C30" s="2">
        <f>SUM(((C9-C6)/2),C6)</f>
        <v>100</v>
      </c>
      <c r="D30" s="233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3">
        <f t="shared" si="5"/>
        <v>25</v>
      </c>
      <c r="I30" s="129">
        <f t="shared" si="5"/>
        <v>100</v>
      </c>
      <c r="J30" s="129">
        <f t="shared" si="5"/>
        <v>25</v>
      </c>
      <c r="K30" s="134">
        <f t="shared" si="5"/>
        <v>0</v>
      </c>
      <c r="L30" s="142">
        <f t="shared" si="5"/>
        <v>191.25</v>
      </c>
      <c r="M30" s="138">
        <f t="shared" si="5"/>
        <v>0</v>
      </c>
      <c r="N30" s="143">
        <f t="shared" si="5"/>
        <v>191.25</v>
      </c>
      <c r="O30" s="142">
        <f t="shared" si="5"/>
        <v>51.542500000000004</v>
      </c>
      <c r="P30" s="138">
        <f t="shared" si="5"/>
        <v>88.952500000000001</v>
      </c>
      <c r="Q30" s="138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4"/>
    </row>
    <row r="31" spans="1:33" x14ac:dyDescent="0.2">
      <c r="A31" s="289" t="s">
        <v>119</v>
      </c>
      <c r="B31" s="234">
        <f>SUM(((B22-B2)/2),B2)</f>
        <v>135</v>
      </c>
      <c r="C31" s="106">
        <f>SUM(((C22-C2)/2),C2)</f>
        <v>100</v>
      </c>
      <c r="D31" s="235">
        <f>SUM(((D22-D2)/2),D2)</f>
        <v>100</v>
      </c>
      <c r="E31" s="127">
        <f>SUM(((E2-E22)/2),E22)</f>
        <v>49.769999999999996</v>
      </c>
      <c r="F31" s="125">
        <f>SUM(((F22-F2)/2),F2)</f>
        <v>114.6275</v>
      </c>
      <c r="G31" s="126">
        <v>358.63</v>
      </c>
      <c r="H31" s="135">
        <f t="shared" ref="H31:Q31" si="6">SUM(((H22-H2)/2),H2)</f>
        <v>25</v>
      </c>
      <c r="I31" s="130">
        <f t="shared" si="6"/>
        <v>100</v>
      </c>
      <c r="J31" s="130">
        <f t="shared" si="6"/>
        <v>50</v>
      </c>
      <c r="K31" s="136">
        <f t="shared" si="6"/>
        <v>0</v>
      </c>
      <c r="L31" s="144">
        <f t="shared" si="6"/>
        <v>191.25</v>
      </c>
      <c r="M31" s="139">
        <f t="shared" si="6"/>
        <v>0</v>
      </c>
      <c r="N31" s="145">
        <f t="shared" si="6"/>
        <v>127.5</v>
      </c>
      <c r="O31" s="144">
        <f t="shared" si="6"/>
        <v>49.769999999999996</v>
      </c>
      <c r="P31" s="139">
        <f t="shared" si="6"/>
        <v>84.41749999999999</v>
      </c>
      <c r="Q31" s="139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4"/>
    </row>
    <row r="32" spans="1:33" x14ac:dyDescent="0.2">
      <c r="A32" s="290" t="s">
        <v>46</v>
      </c>
      <c r="B32" s="238">
        <f t="shared" ref="B32:Q32" si="7">SUM(((B4-B17)/2),B17)</f>
        <v>195</v>
      </c>
      <c r="C32" s="95">
        <f t="shared" si="7"/>
        <v>100</v>
      </c>
      <c r="D32" s="239">
        <f t="shared" si="7"/>
        <v>100</v>
      </c>
      <c r="E32" s="99">
        <f t="shared" si="7"/>
        <v>60.865000000000002</v>
      </c>
      <c r="F32" s="97">
        <f t="shared" si="7"/>
        <v>109.375</v>
      </c>
      <c r="G32" s="98">
        <f t="shared" si="7"/>
        <v>236.245</v>
      </c>
      <c r="H32" s="238">
        <f t="shared" si="7"/>
        <v>100</v>
      </c>
      <c r="I32" s="95">
        <f t="shared" si="7"/>
        <v>50</v>
      </c>
      <c r="J32" s="95">
        <f t="shared" si="7"/>
        <v>25</v>
      </c>
      <c r="K32" s="239">
        <f t="shared" si="7"/>
        <v>0</v>
      </c>
      <c r="L32" s="140">
        <f t="shared" si="7"/>
        <v>0</v>
      </c>
      <c r="M32" s="137">
        <f t="shared" si="7"/>
        <v>127.5</v>
      </c>
      <c r="N32" s="141">
        <f t="shared" si="7"/>
        <v>191.25</v>
      </c>
      <c r="O32" s="99">
        <f t="shared" si="7"/>
        <v>60.865000000000002</v>
      </c>
      <c r="P32" s="97">
        <f t="shared" si="7"/>
        <v>6.0349999999999966</v>
      </c>
      <c r="Q32" s="97">
        <f t="shared" si="7"/>
        <v>-36.669999999999995</v>
      </c>
      <c r="R32" s="13"/>
      <c r="S32" s="13"/>
      <c r="T32" s="285"/>
      <c r="U32" s="285"/>
      <c r="V32" s="13"/>
      <c r="W32" s="13"/>
      <c r="X32" s="13"/>
      <c r="Y32" s="13"/>
      <c r="Z32" s="13"/>
      <c r="AA32" s="13"/>
      <c r="AB32" s="284"/>
    </row>
    <row r="33" spans="1:28" x14ac:dyDescent="0.2">
      <c r="A33" s="291" t="s">
        <v>120</v>
      </c>
      <c r="B33" s="232">
        <f>SUM(((B21-B3)/2),B3)</f>
        <v>165</v>
      </c>
      <c r="C33" s="2">
        <f>SUM(((C21-C3)/2),C3)</f>
        <v>100</v>
      </c>
      <c r="D33" s="233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2">
        <f t="shared" si="8"/>
        <v>100</v>
      </c>
      <c r="I33" s="2">
        <f t="shared" si="8"/>
        <v>25</v>
      </c>
      <c r="J33" s="2">
        <f t="shared" si="8"/>
        <v>50</v>
      </c>
      <c r="K33" s="233">
        <f t="shared" si="8"/>
        <v>0</v>
      </c>
      <c r="L33" s="142">
        <f t="shared" si="8"/>
        <v>0</v>
      </c>
      <c r="M33" s="138">
        <f t="shared" si="8"/>
        <v>191.25</v>
      </c>
      <c r="N33" s="143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4"/>
    </row>
    <row r="34" spans="1:28" x14ac:dyDescent="0.2">
      <c r="A34" s="289" t="s">
        <v>121</v>
      </c>
      <c r="B34" s="234">
        <f>SUM(((B10-B5)/2),B5)</f>
        <v>180</v>
      </c>
      <c r="C34" s="106">
        <f>SUM(((C10-C5)/2),C5)</f>
        <v>100</v>
      </c>
      <c r="D34" s="235">
        <f>SUM(((D10-D5)/2),D5)</f>
        <v>100</v>
      </c>
      <c r="E34" s="127">
        <f t="shared" ref="E34:Q34" si="9">SUM(((E5-E10)/2),E10)</f>
        <v>75.569999999999993</v>
      </c>
      <c r="F34" s="125">
        <f t="shared" si="9"/>
        <v>88.449999999999989</v>
      </c>
      <c r="G34" s="126">
        <f t="shared" si="9"/>
        <v>208.76999999999998</v>
      </c>
      <c r="H34" s="234">
        <f t="shared" si="9"/>
        <v>100</v>
      </c>
      <c r="I34" s="106">
        <f t="shared" si="9"/>
        <v>25</v>
      </c>
      <c r="J34" s="106">
        <f t="shared" si="9"/>
        <v>25</v>
      </c>
      <c r="K34" s="235">
        <f t="shared" si="9"/>
        <v>0</v>
      </c>
      <c r="L34" s="144">
        <f t="shared" si="9"/>
        <v>0</v>
      </c>
      <c r="M34" s="139">
        <f t="shared" si="9"/>
        <v>191.25</v>
      </c>
      <c r="N34" s="145">
        <f t="shared" si="9"/>
        <v>191.25</v>
      </c>
      <c r="O34" s="127">
        <f t="shared" si="9"/>
        <v>75.569999999999993</v>
      </c>
      <c r="P34" s="125">
        <f t="shared" si="9"/>
        <v>-25.785000000000004</v>
      </c>
      <c r="Q34" s="125">
        <f t="shared" si="9"/>
        <v>-13.239999999999995</v>
      </c>
      <c r="R34" s="13"/>
      <c r="S34" s="13"/>
      <c r="T34" s="285"/>
      <c r="U34" s="285"/>
      <c r="V34" s="13"/>
      <c r="W34" s="13"/>
      <c r="X34" s="13"/>
      <c r="Y34" s="13"/>
      <c r="Z34" s="13"/>
      <c r="AA34" s="13"/>
      <c r="AB34" s="284"/>
    </row>
    <row r="35" spans="1:28" x14ac:dyDescent="0.2">
      <c r="A35" s="290" t="s">
        <v>47</v>
      </c>
      <c r="B35" s="238">
        <f t="shared" ref="B35:Q35" si="10">SUM(((B15-B7)/2),B7)</f>
        <v>150</v>
      </c>
      <c r="C35" s="95">
        <f t="shared" si="10"/>
        <v>100</v>
      </c>
      <c r="D35" s="239">
        <f t="shared" si="10"/>
        <v>100</v>
      </c>
      <c r="E35" s="99">
        <f t="shared" si="10"/>
        <v>86.43</v>
      </c>
      <c r="F35" s="97">
        <f t="shared" si="10"/>
        <v>89.867500000000007</v>
      </c>
      <c r="G35" s="98">
        <f t="shared" si="10"/>
        <v>182.59999999999997</v>
      </c>
      <c r="H35" s="131">
        <f t="shared" si="10"/>
        <v>25</v>
      </c>
      <c r="I35" s="128">
        <f t="shared" si="10"/>
        <v>25</v>
      </c>
      <c r="J35" s="128">
        <f t="shared" si="10"/>
        <v>50</v>
      </c>
      <c r="K35" s="132">
        <f t="shared" si="10"/>
        <v>0</v>
      </c>
      <c r="L35" s="140">
        <f t="shared" si="10"/>
        <v>191.25</v>
      </c>
      <c r="M35" s="137">
        <f t="shared" si="10"/>
        <v>191.25</v>
      </c>
      <c r="N35" s="141">
        <f t="shared" si="10"/>
        <v>127.5</v>
      </c>
      <c r="O35" s="99">
        <f t="shared" si="10"/>
        <v>86.43</v>
      </c>
      <c r="P35" s="97">
        <f t="shared" si="10"/>
        <v>1.7624999999999993</v>
      </c>
      <c r="Q35" s="97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6"/>
      <c r="AB35" s="284"/>
    </row>
    <row r="36" spans="1:28" x14ac:dyDescent="0.2">
      <c r="A36" s="291" t="s">
        <v>193</v>
      </c>
      <c r="B36" s="232">
        <f t="shared" ref="B36:Q36" si="11">SUM(((B25-B6)/2),B6)</f>
        <v>210</v>
      </c>
      <c r="C36" s="2">
        <f t="shared" si="11"/>
        <v>100</v>
      </c>
      <c r="D36" s="233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3">
        <f t="shared" si="11"/>
        <v>25</v>
      </c>
      <c r="I36" s="129">
        <f t="shared" si="11"/>
        <v>50</v>
      </c>
      <c r="J36" s="129">
        <f t="shared" si="11"/>
        <v>25</v>
      </c>
      <c r="K36" s="134">
        <f t="shared" si="11"/>
        <v>0</v>
      </c>
      <c r="L36" s="142">
        <f t="shared" si="11"/>
        <v>191.25</v>
      </c>
      <c r="M36" s="138">
        <f t="shared" si="11"/>
        <v>127.5</v>
      </c>
      <c r="N36" s="143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5"/>
      <c r="U36" s="285"/>
      <c r="V36" s="13"/>
      <c r="W36" s="13"/>
      <c r="X36" s="13"/>
      <c r="Y36" s="13"/>
      <c r="Z36" s="13"/>
      <c r="AA36" s="13"/>
      <c r="AB36" s="284"/>
    </row>
    <row r="37" spans="1:28" x14ac:dyDescent="0.2">
      <c r="A37" s="289" t="s">
        <v>194</v>
      </c>
      <c r="B37" s="234">
        <f t="shared" ref="B37:Q37" si="12">SUM(((B16-B5)/2),B5)</f>
        <v>90</v>
      </c>
      <c r="C37" s="106">
        <f t="shared" si="12"/>
        <v>100</v>
      </c>
      <c r="D37" s="235">
        <f t="shared" si="12"/>
        <v>100</v>
      </c>
      <c r="E37" s="127">
        <f t="shared" si="12"/>
        <v>84.925000000000011</v>
      </c>
      <c r="F37" s="125">
        <f t="shared" si="12"/>
        <v>78.17</v>
      </c>
      <c r="G37" s="126">
        <f t="shared" si="12"/>
        <v>115.96499999999999</v>
      </c>
      <c r="H37" s="135">
        <f t="shared" si="12"/>
        <v>50</v>
      </c>
      <c r="I37" s="130">
        <f t="shared" si="12"/>
        <v>25</v>
      </c>
      <c r="J37" s="130">
        <f t="shared" si="12"/>
        <v>25</v>
      </c>
      <c r="K37" s="136">
        <f t="shared" si="12"/>
        <v>0</v>
      </c>
      <c r="L37" s="144">
        <f t="shared" si="12"/>
        <v>127.5</v>
      </c>
      <c r="M37" s="139">
        <f t="shared" si="12"/>
        <v>191.25</v>
      </c>
      <c r="N37" s="145">
        <f t="shared" si="12"/>
        <v>191.25</v>
      </c>
      <c r="O37" s="127">
        <f t="shared" si="12"/>
        <v>84.925000000000011</v>
      </c>
      <c r="P37" s="125">
        <f t="shared" si="12"/>
        <v>-4.8674999999999997</v>
      </c>
      <c r="Q37" s="125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4"/>
    </row>
    <row r="38" spans="1:28" x14ac:dyDescent="0.2">
      <c r="A38" s="290" t="s">
        <v>48</v>
      </c>
      <c r="B38" s="238">
        <f t="shared" ref="B38:Q38" si="13">SUM(((B15-B4)/2),B4)</f>
        <v>240</v>
      </c>
      <c r="C38" s="95">
        <f t="shared" si="13"/>
        <v>100</v>
      </c>
      <c r="D38" s="239">
        <f t="shared" si="13"/>
        <v>100</v>
      </c>
      <c r="E38" s="99">
        <f t="shared" si="13"/>
        <v>54.01</v>
      </c>
      <c r="F38" s="97">
        <f t="shared" si="13"/>
        <v>108.32250000000001</v>
      </c>
      <c r="G38" s="98">
        <f t="shared" si="13"/>
        <v>284.32</v>
      </c>
      <c r="H38" s="131">
        <f t="shared" si="13"/>
        <v>75</v>
      </c>
      <c r="I38" s="128">
        <f t="shared" si="13"/>
        <v>75</v>
      </c>
      <c r="J38" s="128">
        <f t="shared" si="13"/>
        <v>0</v>
      </c>
      <c r="K38" s="132">
        <f t="shared" si="13"/>
        <v>0</v>
      </c>
      <c r="L38" s="140">
        <f t="shared" si="13"/>
        <v>63.75</v>
      </c>
      <c r="M38" s="137">
        <f t="shared" si="13"/>
        <v>63.75</v>
      </c>
      <c r="N38" s="141">
        <f t="shared" si="13"/>
        <v>255</v>
      </c>
      <c r="O38" s="99">
        <f t="shared" si="13"/>
        <v>54.01</v>
      </c>
      <c r="P38" s="97">
        <f t="shared" si="13"/>
        <v>52.142499999999998</v>
      </c>
      <c r="Q38" s="97">
        <f t="shared" si="13"/>
        <v>-72.674999999999997</v>
      </c>
      <c r="R38" s="13"/>
      <c r="S38" s="13"/>
      <c r="T38" s="285"/>
      <c r="U38" s="285"/>
      <c r="V38" s="13"/>
      <c r="W38" s="13"/>
      <c r="X38" s="13"/>
      <c r="Y38" s="13"/>
      <c r="Z38" s="13"/>
      <c r="AA38" s="13"/>
      <c r="AB38" s="284"/>
    </row>
    <row r="39" spans="1:28" x14ac:dyDescent="0.2">
      <c r="A39" s="291" t="s">
        <v>123</v>
      </c>
      <c r="B39" s="232">
        <f t="shared" ref="B39:Q39" si="14">SUM(((B6-B21)/2),B21)</f>
        <v>255</v>
      </c>
      <c r="C39" s="2">
        <f t="shared" si="14"/>
        <v>100</v>
      </c>
      <c r="D39" s="233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3">
        <f t="shared" si="14"/>
        <v>50</v>
      </c>
      <c r="I39" s="129">
        <f t="shared" si="14"/>
        <v>75</v>
      </c>
      <c r="J39" s="129">
        <f t="shared" si="14"/>
        <v>0</v>
      </c>
      <c r="K39" s="134">
        <f t="shared" si="14"/>
        <v>0</v>
      </c>
      <c r="L39" s="142">
        <f t="shared" si="14"/>
        <v>127.5</v>
      </c>
      <c r="M39" s="138">
        <f t="shared" si="14"/>
        <v>63.75</v>
      </c>
      <c r="N39" s="143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5"/>
      <c r="U39" s="285"/>
      <c r="V39" s="13"/>
      <c r="W39" s="13"/>
      <c r="X39" s="13"/>
      <c r="Y39" s="13"/>
      <c r="Z39" s="13"/>
      <c r="AA39" s="13"/>
      <c r="AB39" s="284"/>
    </row>
    <row r="40" spans="1:28" x14ac:dyDescent="0.2">
      <c r="A40" s="289" t="s">
        <v>124</v>
      </c>
      <c r="B40" s="234">
        <f t="shared" ref="B40:Q40" si="15">SUM(((B22-B5)/2),B5)</f>
        <v>225</v>
      </c>
      <c r="C40" s="106">
        <f t="shared" si="15"/>
        <v>100</v>
      </c>
      <c r="D40" s="235">
        <f t="shared" si="15"/>
        <v>100</v>
      </c>
      <c r="E40" s="127">
        <f t="shared" si="15"/>
        <v>68.715000000000003</v>
      </c>
      <c r="F40" s="125">
        <f t="shared" si="15"/>
        <v>87.397500000000008</v>
      </c>
      <c r="G40" s="126">
        <f t="shared" si="15"/>
        <v>256.82500000000005</v>
      </c>
      <c r="H40" s="135">
        <f t="shared" si="15"/>
        <v>75</v>
      </c>
      <c r="I40" s="130">
        <f t="shared" si="15"/>
        <v>50</v>
      </c>
      <c r="J40" s="130">
        <f t="shared" si="15"/>
        <v>0</v>
      </c>
      <c r="K40" s="136">
        <f t="shared" si="15"/>
        <v>0</v>
      </c>
      <c r="L40" s="144">
        <f t="shared" si="15"/>
        <v>63.75</v>
      </c>
      <c r="M40" s="139">
        <f t="shared" si="15"/>
        <v>127.5</v>
      </c>
      <c r="N40" s="145">
        <f t="shared" si="15"/>
        <v>255</v>
      </c>
      <c r="O40" s="127">
        <f t="shared" si="15"/>
        <v>68.715000000000003</v>
      </c>
      <c r="P40" s="125">
        <f t="shared" si="15"/>
        <v>20.322500000000005</v>
      </c>
      <c r="Q40" s="125">
        <f t="shared" si="15"/>
        <v>-49.244999999999997</v>
      </c>
      <c r="R40" s="13"/>
      <c r="S40" s="13"/>
      <c r="T40" s="285"/>
      <c r="U40" s="285"/>
      <c r="V40" s="13"/>
      <c r="W40" s="13"/>
      <c r="X40" s="13"/>
      <c r="Y40" s="13"/>
      <c r="Z40" s="13"/>
      <c r="AA40" s="13"/>
      <c r="AB40" s="284"/>
    </row>
    <row r="41" spans="1:28" x14ac:dyDescent="0.2">
      <c r="A41" s="290" t="s">
        <v>49</v>
      </c>
      <c r="B41" s="131">
        <f t="shared" ref="B41:Q41" si="16">SUM(((B17-B7)/2),B7)</f>
        <v>105</v>
      </c>
      <c r="C41" s="128">
        <f t="shared" si="16"/>
        <v>100</v>
      </c>
      <c r="D41" s="132">
        <f t="shared" si="16"/>
        <v>100</v>
      </c>
      <c r="E41" s="99">
        <f t="shared" si="16"/>
        <v>93.284999999999997</v>
      </c>
      <c r="F41" s="97">
        <f t="shared" si="16"/>
        <v>90.92</v>
      </c>
      <c r="G41" s="98">
        <f t="shared" si="16"/>
        <v>134.52499999999998</v>
      </c>
      <c r="H41" s="238">
        <f t="shared" si="16"/>
        <v>50</v>
      </c>
      <c r="I41" s="95">
        <f t="shared" si="16"/>
        <v>0</v>
      </c>
      <c r="J41" s="95">
        <f t="shared" si="16"/>
        <v>75</v>
      </c>
      <c r="K41" s="239">
        <f t="shared" si="16"/>
        <v>0</v>
      </c>
      <c r="L41" s="140">
        <f t="shared" si="16"/>
        <v>127.5</v>
      </c>
      <c r="M41" s="137">
        <f t="shared" si="16"/>
        <v>255</v>
      </c>
      <c r="N41" s="141">
        <f t="shared" si="16"/>
        <v>63.75</v>
      </c>
      <c r="O41" s="99">
        <f t="shared" si="16"/>
        <v>93.284999999999997</v>
      </c>
      <c r="P41" s="97">
        <f t="shared" si="16"/>
        <v>-44.344999999999999</v>
      </c>
      <c r="Q41" s="97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4"/>
    </row>
    <row r="42" spans="1:28" x14ac:dyDescent="0.2">
      <c r="A42" s="291" t="s">
        <v>125</v>
      </c>
      <c r="B42" s="133">
        <f t="shared" ref="B42:Q42" si="17">SUM(((B25-B3)/2),B3)</f>
        <v>120</v>
      </c>
      <c r="C42" s="129">
        <f t="shared" si="17"/>
        <v>100</v>
      </c>
      <c r="D42" s="134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2">
        <f t="shared" si="17"/>
        <v>75</v>
      </c>
      <c r="I42" s="2">
        <f t="shared" si="17"/>
        <v>0</v>
      </c>
      <c r="J42" s="2">
        <f t="shared" si="17"/>
        <v>75</v>
      </c>
      <c r="K42" s="233">
        <f t="shared" si="17"/>
        <v>0</v>
      </c>
      <c r="L42" s="142">
        <f t="shared" si="17"/>
        <v>63.75</v>
      </c>
      <c r="M42" s="138">
        <f t="shared" si="17"/>
        <v>255</v>
      </c>
      <c r="N42" s="143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4"/>
    </row>
    <row r="43" spans="1:28" x14ac:dyDescent="0.2">
      <c r="A43" s="289" t="s">
        <v>126</v>
      </c>
      <c r="B43" s="135">
        <f t="shared" ref="B43:Q43" si="18">SUM(((B5-B20)/2),B20)</f>
        <v>135</v>
      </c>
      <c r="C43" s="130">
        <f t="shared" si="18"/>
        <v>100</v>
      </c>
      <c r="D43" s="136">
        <f t="shared" si="18"/>
        <v>100</v>
      </c>
      <c r="E43" s="127">
        <f t="shared" si="18"/>
        <v>91.78</v>
      </c>
      <c r="F43" s="125">
        <f t="shared" si="18"/>
        <v>79.222499999999997</v>
      </c>
      <c r="G43" s="126">
        <f t="shared" si="18"/>
        <v>157.91</v>
      </c>
      <c r="H43" s="234">
        <f t="shared" si="18"/>
        <v>75</v>
      </c>
      <c r="I43" s="106">
        <f t="shared" si="18"/>
        <v>0</v>
      </c>
      <c r="J43" s="106">
        <f t="shared" si="18"/>
        <v>50</v>
      </c>
      <c r="K43" s="235">
        <f t="shared" si="18"/>
        <v>0</v>
      </c>
      <c r="L43" s="144">
        <f t="shared" si="18"/>
        <v>63.75</v>
      </c>
      <c r="M43" s="139">
        <f t="shared" si="18"/>
        <v>255</v>
      </c>
      <c r="N43" s="145">
        <f t="shared" si="18"/>
        <v>127.5</v>
      </c>
      <c r="O43" s="127">
        <f t="shared" si="18"/>
        <v>91.78</v>
      </c>
      <c r="P43" s="125">
        <f t="shared" si="18"/>
        <v>-50.975000000000001</v>
      </c>
      <c r="Q43" s="125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4"/>
    </row>
    <row r="44" spans="1:28" x14ac:dyDescent="0.2">
      <c r="A44" s="290" t="s">
        <v>50</v>
      </c>
      <c r="B44" s="131">
        <v>15</v>
      </c>
      <c r="C44" s="128">
        <f t="shared" ref="C44:Q44" si="19">SUM(((C13-C7)/2),C7)</f>
        <v>100</v>
      </c>
      <c r="D44" s="132">
        <f t="shared" si="19"/>
        <v>100</v>
      </c>
      <c r="E44" s="99">
        <f t="shared" si="19"/>
        <v>76.957499999999996</v>
      </c>
      <c r="F44" s="97">
        <f t="shared" si="19"/>
        <v>103.4825</v>
      </c>
      <c r="G44" s="98">
        <f t="shared" si="19"/>
        <v>53.484999999999999</v>
      </c>
      <c r="H44" s="182">
        <f t="shared" si="19"/>
        <v>0</v>
      </c>
      <c r="I44" s="183">
        <f t="shared" si="19"/>
        <v>50</v>
      </c>
      <c r="J44" s="183">
        <f t="shared" si="19"/>
        <v>75</v>
      </c>
      <c r="K44" s="184">
        <f t="shared" si="19"/>
        <v>0</v>
      </c>
      <c r="L44" s="140">
        <f t="shared" si="19"/>
        <v>255</v>
      </c>
      <c r="M44" s="137">
        <f t="shared" si="19"/>
        <v>127.5</v>
      </c>
      <c r="N44" s="141">
        <f t="shared" si="19"/>
        <v>63.75</v>
      </c>
      <c r="O44" s="99">
        <f t="shared" si="19"/>
        <v>76.957499999999996</v>
      </c>
      <c r="P44" s="97">
        <f t="shared" si="19"/>
        <v>33.81</v>
      </c>
      <c r="Q44" s="97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4"/>
    </row>
    <row r="45" spans="1:28" x14ac:dyDescent="0.2">
      <c r="A45" s="291" t="s">
        <v>127</v>
      </c>
      <c r="B45" s="133">
        <v>345</v>
      </c>
      <c r="C45" s="129">
        <f>SUM(((C14-C6)/2),C6)</f>
        <v>100</v>
      </c>
      <c r="D45" s="134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5">
        <f t="shared" ref="H45:Q45" si="20">SUM(((H14-H6)/2),H6)</f>
        <v>0</v>
      </c>
      <c r="I45" s="186">
        <f t="shared" si="20"/>
        <v>75</v>
      </c>
      <c r="J45" s="186">
        <f t="shared" si="20"/>
        <v>50</v>
      </c>
      <c r="K45" s="187">
        <f t="shared" si="20"/>
        <v>0</v>
      </c>
      <c r="L45" s="142">
        <f t="shared" si="20"/>
        <v>255</v>
      </c>
      <c r="M45" s="138">
        <f t="shared" si="20"/>
        <v>63.75</v>
      </c>
      <c r="N45" s="143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4"/>
    </row>
    <row r="46" spans="1:28" ht="17" thickBot="1" x14ac:dyDescent="0.25">
      <c r="A46" s="295" t="s">
        <v>128</v>
      </c>
      <c r="B46" s="188">
        <f t="shared" ref="B46:Q46" si="21">SUM(((B16-B2)/2),B2)</f>
        <v>0</v>
      </c>
      <c r="C46" s="189">
        <f t="shared" si="21"/>
        <v>100</v>
      </c>
      <c r="D46" s="190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1">
        <f t="shared" si="21"/>
        <v>0</v>
      </c>
      <c r="I46" s="192">
        <f t="shared" si="21"/>
        <v>75</v>
      </c>
      <c r="J46" s="192">
        <f t="shared" si="21"/>
        <v>75</v>
      </c>
      <c r="K46" s="193">
        <f t="shared" si="21"/>
        <v>0</v>
      </c>
      <c r="L46" s="194">
        <f t="shared" si="21"/>
        <v>255</v>
      </c>
      <c r="M46" s="195">
        <f t="shared" si="21"/>
        <v>63.75</v>
      </c>
      <c r="N46" s="196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4"/>
    </row>
    <row r="48" spans="1:28" x14ac:dyDescent="0.2">
      <c r="E48" s="275" t="s">
        <v>122</v>
      </c>
      <c r="F48" s="275"/>
      <c r="G48" s="275"/>
      <c r="H48" s="275"/>
      <c r="I48" s="275"/>
      <c r="J48" s="275"/>
      <c r="K48" s="275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Color Mixtures First Study</vt:lpstr>
      <vt:lpstr>Color Blends.csv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2016-05-02T13:31:32Z</dcterms:modified>
</cp:coreProperties>
</file>