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MEIC/blendingbox/"/>
    </mc:Choice>
  </mc:AlternateContent>
  <bookViews>
    <workbookView xWindow="5260" yWindow="1240" windowWidth="39680" windowHeight="22760" tabRatio="500"/>
  </bookViews>
  <sheets>
    <sheet name="Plan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I30" i="1"/>
  <c r="I29" i="1"/>
  <c r="I28" i="1"/>
  <c r="I26" i="1"/>
  <c r="I24" i="1"/>
  <c r="I23" i="1"/>
  <c r="I21" i="1"/>
  <c r="I20" i="1"/>
  <c r="H32" i="1"/>
  <c r="G14" i="1"/>
  <c r="G12" i="1"/>
  <c r="G32" i="1"/>
  <c r="H31" i="1"/>
  <c r="G11" i="1"/>
  <c r="G31" i="1"/>
  <c r="H30" i="1"/>
  <c r="G13" i="1"/>
  <c r="G30" i="1"/>
  <c r="H29" i="1"/>
  <c r="G29" i="1"/>
  <c r="H28" i="1"/>
  <c r="G10" i="1"/>
  <c r="G28" i="1"/>
  <c r="H27" i="1"/>
  <c r="G27" i="1"/>
  <c r="H26" i="1"/>
  <c r="G26" i="1"/>
  <c r="H25" i="1"/>
  <c r="G25" i="1"/>
  <c r="H24" i="1"/>
  <c r="G24" i="1"/>
  <c r="H23" i="1"/>
  <c r="G9" i="1"/>
  <c r="G23" i="1"/>
  <c r="H22" i="1"/>
  <c r="G22" i="1"/>
  <c r="H21" i="1"/>
  <c r="G21" i="1"/>
  <c r="H20" i="1"/>
  <c r="G20" i="1"/>
  <c r="H19" i="1"/>
  <c r="G19" i="1"/>
  <c r="H18" i="1"/>
  <c r="G18" i="1"/>
</calcChain>
</file>

<file path=xl/sharedStrings.xml><?xml version="1.0" encoding="utf-8"?>
<sst xmlns="http://schemas.openxmlformats.org/spreadsheetml/2006/main" count="205" uniqueCount="141">
  <si>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</si>
  <si>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</si>
  <si>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</si>
  <si>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</si>
  <si>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</si>
  <si>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</si>
  <si>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</si>
  <si>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</si>
  <si>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</si>
  <si>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</si>
  <si>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</si>
  <si>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</si>
  <si>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</si>
  <si>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</si>
  <si>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</si>
  <si>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</si>
  <si>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</si>
  <si>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</si>
  <si>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</si>
  <si>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</si>
  <si>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</si>
  <si>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</si>
  <si>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</si>
  <si>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</si>
  <si>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</si>
  <si>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</si>
  <si>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</si>
  <si>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</si>
  <si>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</si>
  <si>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</si>
  <si>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</si>
  <si>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</si>
  <si>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</si>
  <si>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</si>
  <si>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</si>
  <si>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</si>
  <si>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</si>
  <si>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</si>
  <si>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</si>
  <si>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</si>
  <si>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</si>
  <si>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</si>
  <si>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</si>
  <si>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</si>
  <si>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</si>
  <si>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R-G-C</t>
  </si>
  <si>
    <t>R-G-M</t>
  </si>
  <si>
    <t>R-G-Y</t>
  </si>
  <si>
    <t>R-C-B</t>
  </si>
  <si>
    <t>R-M-B</t>
  </si>
  <si>
    <t>R-Y-B</t>
  </si>
  <si>
    <t>C-G-B</t>
  </si>
  <si>
    <t>M-G-B</t>
  </si>
  <si>
    <t>Y-G-B</t>
  </si>
  <si>
    <t>C-M-Y</t>
  </si>
  <si>
    <t>C-M-R</t>
  </si>
  <si>
    <t>C-M-G</t>
  </si>
  <si>
    <t>C-M-B</t>
  </si>
  <si>
    <t>C-R-Y</t>
  </si>
  <si>
    <t>C-G-Y</t>
  </si>
  <si>
    <t>C-B-Y</t>
  </si>
  <si>
    <t>R-M-Y</t>
  </si>
  <si>
    <t>G-M-Y</t>
  </si>
  <si>
    <t>B-M-Y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</si>
  <si>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</si>
  <si>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</si>
  <si>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</si>
  <si>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</si>
  <si>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</si>
  <si>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</si>
  <si>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</si>
  <si>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</si>
  <si>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</si>
  <si>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</si>
  <si>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</si>
  <si>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</si>
  <si>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20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</si>
  <si>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</si>
  <si>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</si>
  <si>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</si>
  <si>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</si>
  <si>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</si>
  <si>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</si>
  <si>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</si>
  <si>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</si>
  <si>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</si>
  <si>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</si>
  <si>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</si>
  <si>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</si>
  <si>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</si>
  <si>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</si>
  <si>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</si>
  <si>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</si>
  <si>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80.11</t>
  </si>
  <si>
    <t>67.22</t>
  </si>
  <si>
    <t>LCh:</t>
  </si>
  <si>
    <t>L = L</t>
  </si>
  <si>
    <t>C = sqrt(a^2 + b^2)</t>
  </si>
  <si>
    <t>H = tan-1(b/a)</t>
  </si>
  <si>
    <t>-86.18</t>
  </si>
  <si>
    <t>83.18</t>
  </si>
  <si>
    <t>79.2</t>
  </si>
  <si>
    <t>-107.86</t>
  </si>
  <si>
    <t>-48.08</t>
  </si>
  <si>
    <t>-14.14</t>
  </si>
  <si>
    <t>98.25</t>
  </si>
  <si>
    <t>-60.84</t>
  </si>
  <si>
    <t>-21.56</t>
  </si>
  <si>
    <t>94.48</t>
  </si>
  <si>
    <t>#85753A</t>
  </si>
  <si>
    <t>#812D54</t>
  </si>
  <si>
    <t>#00656F</t>
  </si>
  <si>
    <t>#857871</t>
  </si>
  <si>
    <t>#D92053</t>
  </si>
  <si>
    <t>#EB8B2D</t>
  </si>
  <si>
    <t>#7F78AB</t>
  </si>
  <si>
    <t>#EB8F73</t>
  </si>
  <si>
    <t>#009E8E</t>
  </si>
  <si>
    <t>#84BF41</t>
  </si>
  <si>
    <t>#0067A5</t>
  </si>
  <si>
    <t>#812C7C</t>
  </si>
  <si>
    <t>#7CC192</t>
  </si>
  <si>
    <t>127.5</t>
  </si>
  <si>
    <t>#808000</t>
  </si>
  <si>
    <t>#800080</t>
  </si>
  <si>
    <t>#008080</t>
  </si>
  <si>
    <t>#808080</t>
  </si>
  <si>
    <t>#8080FF</t>
  </si>
  <si>
    <t>#FF8080</t>
  </si>
  <si>
    <t>#80FF80</t>
  </si>
  <si>
    <t>HSV - Hue Circle</t>
  </si>
  <si>
    <t>K (Key)</t>
  </si>
  <si>
    <t>CIE-L*a*b*</t>
  </si>
  <si>
    <t>CIE-L*C*h*</t>
  </si>
  <si>
    <t>CIE-L*a*b* - Hue</t>
  </si>
  <si>
    <t>#2F2A20</t>
  </si>
  <si>
    <t>#2E141F</t>
  </si>
  <si>
    <t>#344448</t>
  </si>
  <si>
    <t>#263205</t>
  </si>
  <si>
    <t>#190803</t>
  </si>
  <si>
    <t>#39342F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</si>
</sst>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8117D"/>
        <bgColor indexed="64"/>
      </patternFill>
    </fill>
    <fill>
      <patternFill patternType="solid">
        <fgColor rgb="FF00A3DB"/>
        <bgColor indexed="64"/>
      </patternFill>
    </fill>
    <fill>
      <patternFill patternType="solid">
        <fgColor rgb="FFFFF101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5753A"/>
        <bgColor indexed="64"/>
      </patternFill>
    </fill>
    <fill>
      <patternFill patternType="solid">
        <fgColor rgb="FF812D54"/>
        <bgColor indexed="64"/>
      </patternFill>
    </fill>
    <fill>
      <patternFill patternType="solid">
        <fgColor rgb="FF00656F"/>
        <bgColor indexed="64"/>
      </patternFill>
    </fill>
    <fill>
      <patternFill patternType="solid">
        <fgColor rgb="FF857871"/>
        <bgColor indexed="64"/>
      </patternFill>
    </fill>
    <fill>
      <patternFill patternType="solid">
        <fgColor rgb="FFD92053"/>
        <bgColor indexed="64"/>
      </patternFill>
    </fill>
    <fill>
      <patternFill patternType="solid">
        <fgColor rgb="FFEB8B2D"/>
        <bgColor indexed="64"/>
      </patternFill>
    </fill>
    <fill>
      <patternFill patternType="solid">
        <fgColor rgb="FF7F78AB"/>
        <bgColor indexed="64"/>
      </patternFill>
    </fill>
    <fill>
      <patternFill patternType="solid">
        <fgColor rgb="FFEB8F73"/>
        <bgColor indexed="64"/>
      </patternFill>
    </fill>
    <fill>
      <patternFill patternType="solid">
        <fgColor rgb="FF009E8E"/>
        <bgColor indexed="64"/>
      </patternFill>
    </fill>
    <fill>
      <patternFill patternType="solid">
        <fgColor rgb="FF84BF41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812C7C"/>
        <bgColor indexed="64"/>
      </patternFill>
    </fill>
    <fill>
      <patternFill patternType="solid">
        <fgColor rgb="FF7CC192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2F2A20"/>
        <bgColor indexed="64"/>
      </patternFill>
    </fill>
    <fill>
      <patternFill patternType="solid">
        <fgColor rgb="FF2E141F"/>
        <bgColor indexed="64"/>
      </patternFill>
    </fill>
    <fill>
      <patternFill patternType="solid">
        <fgColor rgb="FF344448"/>
        <bgColor indexed="64"/>
      </patternFill>
    </fill>
    <fill>
      <patternFill patternType="solid">
        <fgColor rgb="FF263205"/>
        <bgColor indexed="64"/>
      </patternFill>
    </fill>
    <fill>
      <patternFill patternType="solid">
        <fgColor rgb="FF190803"/>
        <bgColor indexed="64"/>
      </patternFill>
    </fill>
    <fill>
      <patternFill patternType="solid">
        <fgColor rgb="FF39342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/>
    </xf>
    <xf numFmtId="0" fontId="0" fillId="35" borderId="6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7" borderId="22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8" borderId="6" xfId="0" applyFill="1" applyBorder="1"/>
    <xf numFmtId="0" fontId="0" fillId="39" borderId="6" xfId="0" applyFill="1" applyBorder="1"/>
    <xf numFmtId="0" fontId="0" fillId="40" borderId="6" xfId="0" applyFill="1" applyBorder="1"/>
    <xf numFmtId="0" fontId="0" fillId="41" borderId="6" xfId="0" applyFill="1" applyBorder="1"/>
    <xf numFmtId="0" fontId="0" fillId="42" borderId="6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39342F"/>
      <color rgb="FF190803"/>
      <color rgb="FF263205"/>
      <color rgb="FF344448"/>
      <color rgb="FF2E141F"/>
      <color rgb="FF2F2A20"/>
      <color rgb="FF80FF80"/>
      <color rgb="FF0080FF"/>
      <color rgb="FF80FF00"/>
      <color rgb="FF00FF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18722</xdr:colOff>
      <xdr:row>5</xdr:row>
      <xdr:rowOff>25400</xdr:rowOff>
    </xdr:from>
    <xdr:to>
      <xdr:col>37</xdr:col>
      <xdr:colOff>6131</xdr:colOff>
      <xdr:row>27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422" y="10414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12700</xdr:colOff>
      <xdr:row>31</xdr:row>
      <xdr:rowOff>0</xdr:rowOff>
    </xdr:from>
    <xdr:to>
      <xdr:col>37</xdr:col>
      <xdr:colOff>300970</xdr:colOff>
      <xdr:row>47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4400" y="64389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3"/>
  <sheetViews>
    <sheetView tabSelected="1" showRuler="0" topLeftCell="B1" workbookViewId="0">
      <selection activeCell="I4" sqref="I4"/>
    </sheetView>
  </sheetViews>
  <sheetFormatPr baseColWidth="10" defaultRowHeight="16" x14ac:dyDescent="0.2"/>
  <cols>
    <col min="2" max="12" width="10.1640625" customWidth="1"/>
  </cols>
  <sheetData>
    <row r="2" spans="2:29" x14ac:dyDescent="0.2">
      <c r="B2" s="99" t="s">
        <v>0</v>
      </c>
      <c r="C2" s="99"/>
      <c r="E2" t="s">
        <v>7</v>
      </c>
      <c r="I2" t="s">
        <v>85</v>
      </c>
      <c r="P2" t="s">
        <v>95</v>
      </c>
    </row>
    <row r="3" spans="2:29" x14ac:dyDescent="0.2">
      <c r="I3" t="s">
        <v>86</v>
      </c>
      <c r="P3" t="s">
        <v>96</v>
      </c>
      <c r="S3" s="88"/>
    </row>
    <row r="4" spans="2:29" x14ac:dyDescent="0.2">
      <c r="B4" t="s">
        <v>1</v>
      </c>
      <c r="C4" t="s">
        <v>4</v>
      </c>
      <c r="E4" t="s">
        <v>8</v>
      </c>
      <c r="I4" t="s">
        <v>87</v>
      </c>
      <c r="P4" t="s">
        <v>97</v>
      </c>
    </row>
    <row r="5" spans="2:29" x14ac:dyDescent="0.2">
      <c r="B5" t="s">
        <v>2</v>
      </c>
      <c r="C5" t="s">
        <v>5</v>
      </c>
      <c r="E5" t="s">
        <v>9</v>
      </c>
      <c r="P5" t="s">
        <v>98</v>
      </c>
    </row>
    <row r="6" spans="2:29" x14ac:dyDescent="0.2">
      <c r="B6" t="s">
        <v>3</v>
      </c>
      <c r="C6" t="s">
        <v>6</v>
      </c>
      <c r="E6" t="s">
        <v>10</v>
      </c>
    </row>
    <row r="7" spans="2:29" ht="17" thickBot="1" x14ac:dyDescent="0.25"/>
    <row r="8" spans="2:29" ht="17" thickBot="1" x14ac:dyDescent="0.25">
      <c r="B8" s="1"/>
      <c r="C8" s="1"/>
      <c r="D8" s="12" t="s">
        <v>28</v>
      </c>
      <c r="E8" s="13" t="s">
        <v>29</v>
      </c>
      <c r="F8" s="14" t="s">
        <v>30</v>
      </c>
      <c r="G8" s="13" t="s">
        <v>90</v>
      </c>
      <c r="H8" s="13" t="s">
        <v>91</v>
      </c>
      <c r="I8" s="14" t="s">
        <v>92</v>
      </c>
      <c r="J8" s="12" t="s">
        <v>31</v>
      </c>
      <c r="K8" s="13" t="s">
        <v>32</v>
      </c>
      <c r="L8" s="13" t="s">
        <v>33</v>
      </c>
      <c r="M8" s="14" t="s">
        <v>65</v>
      </c>
      <c r="N8" s="18" t="s">
        <v>66</v>
      </c>
      <c r="O8" s="19" t="s">
        <v>67</v>
      </c>
      <c r="P8" s="20" t="s">
        <v>68</v>
      </c>
      <c r="Q8" s="18" t="s">
        <v>90</v>
      </c>
      <c r="R8" s="19" t="s">
        <v>88</v>
      </c>
      <c r="S8" s="20" t="s">
        <v>89</v>
      </c>
      <c r="T8" s="23" t="s">
        <v>64</v>
      </c>
    </row>
    <row r="9" spans="2:29" x14ac:dyDescent="0.2">
      <c r="B9" s="106" t="s">
        <v>1</v>
      </c>
      <c r="C9" s="106"/>
      <c r="D9" s="8">
        <v>0</v>
      </c>
      <c r="E9" s="2">
        <v>100</v>
      </c>
      <c r="F9" s="9">
        <v>100</v>
      </c>
      <c r="G9" s="73">
        <f t="shared" ref="G9:G14" si="0">Q9</f>
        <v>53.23</v>
      </c>
      <c r="H9" s="73">
        <v>104.57</v>
      </c>
      <c r="I9" s="74">
        <v>40</v>
      </c>
      <c r="J9" s="8">
        <v>0</v>
      </c>
      <c r="K9" s="2">
        <v>100</v>
      </c>
      <c r="L9" s="2">
        <v>100</v>
      </c>
      <c r="M9" s="15">
        <v>0</v>
      </c>
      <c r="N9" s="8">
        <v>255</v>
      </c>
      <c r="O9" s="17">
        <v>0</v>
      </c>
      <c r="P9" s="9">
        <v>0</v>
      </c>
      <c r="Q9" s="78">
        <v>53.23</v>
      </c>
      <c r="R9" s="79" t="s">
        <v>93</v>
      </c>
      <c r="S9" s="80" t="s">
        <v>94</v>
      </c>
      <c r="T9" s="21" t="s">
        <v>69</v>
      </c>
    </row>
    <row r="10" spans="2:29" x14ac:dyDescent="0.2">
      <c r="B10" s="107" t="s">
        <v>2</v>
      </c>
      <c r="C10" s="107"/>
      <c r="D10" s="8">
        <v>120</v>
      </c>
      <c r="E10" s="2">
        <v>100</v>
      </c>
      <c r="F10" s="9">
        <v>100</v>
      </c>
      <c r="G10" s="73">
        <f t="shared" si="0"/>
        <v>87.74</v>
      </c>
      <c r="H10" s="73">
        <v>119.77</v>
      </c>
      <c r="I10" s="74">
        <v>136.01</v>
      </c>
      <c r="J10" s="8">
        <v>100</v>
      </c>
      <c r="K10" s="2">
        <v>0</v>
      </c>
      <c r="L10" s="2">
        <v>100</v>
      </c>
      <c r="M10" s="15">
        <v>0</v>
      </c>
      <c r="N10" s="8">
        <v>0</v>
      </c>
      <c r="O10" s="2">
        <v>255</v>
      </c>
      <c r="P10" s="9">
        <v>0</v>
      </c>
      <c r="Q10" s="78">
        <v>87.74</v>
      </c>
      <c r="R10" s="81" t="s">
        <v>99</v>
      </c>
      <c r="S10" s="80" t="s">
        <v>100</v>
      </c>
      <c r="T10" s="21" t="s">
        <v>70</v>
      </c>
    </row>
    <row r="11" spans="2:29" ht="17" thickBot="1" x14ac:dyDescent="0.25">
      <c r="B11" s="108" t="s">
        <v>3</v>
      </c>
      <c r="C11" s="108"/>
      <c r="D11" s="29">
        <v>240</v>
      </c>
      <c r="E11" s="5">
        <v>100</v>
      </c>
      <c r="F11" s="30">
        <v>100</v>
      </c>
      <c r="G11" s="75">
        <f t="shared" si="0"/>
        <v>32.299999999999997</v>
      </c>
      <c r="H11" s="75">
        <v>133.81</v>
      </c>
      <c r="I11" s="76">
        <v>306.29000000000002</v>
      </c>
      <c r="J11" s="29">
        <v>100</v>
      </c>
      <c r="K11" s="5">
        <v>100</v>
      </c>
      <c r="L11" s="5">
        <v>0</v>
      </c>
      <c r="M11" s="16">
        <v>0</v>
      </c>
      <c r="N11" s="29">
        <v>0</v>
      </c>
      <c r="O11" s="5">
        <v>0</v>
      </c>
      <c r="P11" s="30">
        <v>255</v>
      </c>
      <c r="Q11" s="82">
        <v>32.299999999999997</v>
      </c>
      <c r="R11" s="83" t="s">
        <v>101</v>
      </c>
      <c r="S11" s="84" t="s">
        <v>102</v>
      </c>
      <c r="T11" s="21" t="s">
        <v>71</v>
      </c>
    </row>
    <row r="12" spans="2:29" x14ac:dyDescent="0.2">
      <c r="B12" s="109" t="s">
        <v>4</v>
      </c>
      <c r="C12" s="109"/>
      <c r="D12" s="8">
        <v>180</v>
      </c>
      <c r="E12" s="2">
        <v>100</v>
      </c>
      <c r="F12" s="9">
        <v>100</v>
      </c>
      <c r="G12" s="73">
        <f t="shared" si="0"/>
        <v>91.12</v>
      </c>
      <c r="H12" s="73">
        <v>50.11</v>
      </c>
      <c r="I12" s="74">
        <v>196.39</v>
      </c>
      <c r="J12" s="8">
        <v>100</v>
      </c>
      <c r="K12" s="2">
        <v>0</v>
      </c>
      <c r="L12" s="2">
        <v>0</v>
      </c>
      <c r="M12" s="15">
        <v>0</v>
      </c>
      <c r="N12" s="8">
        <v>0</v>
      </c>
      <c r="O12" s="2">
        <v>255</v>
      </c>
      <c r="P12" s="9">
        <v>255</v>
      </c>
      <c r="Q12" s="78">
        <v>91.12</v>
      </c>
      <c r="R12" s="81" t="s">
        <v>103</v>
      </c>
      <c r="S12" s="85" t="s">
        <v>104</v>
      </c>
      <c r="T12" s="21" t="s">
        <v>72</v>
      </c>
    </row>
    <row r="13" spans="2:29" x14ac:dyDescent="0.2">
      <c r="B13" s="110" t="s">
        <v>5</v>
      </c>
      <c r="C13" s="110"/>
      <c r="D13" s="8">
        <v>300</v>
      </c>
      <c r="E13" s="2">
        <v>100</v>
      </c>
      <c r="F13" s="9">
        <v>100</v>
      </c>
      <c r="G13" s="73">
        <f t="shared" si="0"/>
        <v>60.32</v>
      </c>
      <c r="H13" s="73">
        <v>115.56</v>
      </c>
      <c r="I13" s="74">
        <v>328.23</v>
      </c>
      <c r="J13" s="8">
        <v>0</v>
      </c>
      <c r="K13" s="2">
        <v>100</v>
      </c>
      <c r="L13" s="2">
        <v>0</v>
      </c>
      <c r="M13" s="15">
        <v>0</v>
      </c>
      <c r="N13" s="8">
        <v>255</v>
      </c>
      <c r="O13" s="2">
        <v>0</v>
      </c>
      <c r="P13" s="9">
        <v>255</v>
      </c>
      <c r="Q13" s="78">
        <v>60.32</v>
      </c>
      <c r="R13" s="79" t="s">
        <v>105</v>
      </c>
      <c r="S13" s="85" t="s">
        <v>106</v>
      </c>
      <c r="T13" s="21" t="s">
        <v>73</v>
      </c>
    </row>
    <row r="14" spans="2:29" ht="17" thickBot="1" x14ac:dyDescent="0.25">
      <c r="B14" s="105" t="s">
        <v>6</v>
      </c>
      <c r="C14" s="105"/>
      <c r="D14" s="10">
        <v>60</v>
      </c>
      <c r="E14" s="5">
        <v>100</v>
      </c>
      <c r="F14" s="11">
        <v>100</v>
      </c>
      <c r="G14" s="77">
        <f t="shared" si="0"/>
        <v>97.14</v>
      </c>
      <c r="H14" s="75">
        <v>96.9</v>
      </c>
      <c r="I14" s="76">
        <v>102.85</v>
      </c>
      <c r="J14" s="10">
        <v>0</v>
      </c>
      <c r="K14" s="5">
        <v>0</v>
      </c>
      <c r="L14" s="5">
        <v>100</v>
      </c>
      <c r="M14" s="16">
        <v>0</v>
      </c>
      <c r="N14" s="10">
        <v>255</v>
      </c>
      <c r="O14" s="5">
        <v>255</v>
      </c>
      <c r="P14" s="11">
        <v>0</v>
      </c>
      <c r="Q14" s="82">
        <v>97.14</v>
      </c>
      <c r="R14" s="86" t="s">
        <v>107</v>
      </c>
      <c r="S14" s="87" t="s">
        <v>108</v>
      </c>
      <c r="T14" s="22" t="s">
        <v>74</v>
      </c>
    </row>
    <row r="15" spans="2:29" ht="17" thickBot="1" x14ac:dyDescent="0.25"/>
    <row r="16" spans="2:29" ht="20" customHeight="1" thickBot="1" x14ac:dyDescent="0.25">
      <c r="B16" s="102"/>
      <c r="C16" s="104"/>
      <c r="D16" s="102" t="s">
        <v>8</v>
      </c>
      <c r="E16" s="103"/>
      <c r="F16" s="104"/>
      <c r="G16" s="103" t="s">
        <v>9</v>
      </c>
      <c r="H16" s="103"/>
      <c r="I16" s="104"/>
      <c r="J16" s="102" t="s">
        <v>10</v>
      </c>
      <c r="K16" s="103"/>
      <c r="L16" s="103"/>
      <c r="M16" s="104"/>
      <c r="N16" s="102" t="s">
        <v>27</v>
      </c>
      <c r="O16" s="103"/>
      <c r="P16" s="103"/>
      <c r="Q16" s="121" t="s">
        <v>132</v>
      </c>
      <c r="R16" s="122"/>
      <c r="S16" s="123"/>
      <c r="T16" s="115" t="s">
        <v>64</v>
      </c>
      <c r="U16" s="116"/>
      <c r="V16" s="116"/>
      <c r="W16" s="116"/>
      <c r="X16" s="116"/>
      <c r="Y16" s="116"/>
      <c r="Z16" s="116"/>
      <c r="AA16" s="116"/>
      <c r="AB16" s="116"/>
      <c r="AC16" s="117"/>
    </row>
    <row r="17" spans="2:35" ht="17" thickBot="1" x14ac:dyDescent="0.25">
      <c r="B17" s="100" t="s">
        <v>11</v>
      </c>
      <c r="C17" s="101"/>
      <c r="D17" s="26" t="s">
        <v>37</v>
      </c>
      <c r="E17" s="28" t="s">
        <v>38</v>
      </c>
      <c r="F17" s="27" t="s">
        <v>39</v>
      </c>
      <c r="G17" s="28" t="s">
        <v>34</v>
      </c>
      <c r="H17" s="28" t="s">
        <v>35</v>
      </c>
      <c r="I17" s="27" t="s">
        <v>36</v>
      </c>
      <c r="J17" s="26" t="s">
        <v>40</v>
      </c>
      <c r="K17" s="28" t="s">
        <v>41</v>
      </c>
      <c r="L17" s="28" t="s">
        <v>42</v>
      </c>
      <c r="M17" s="27" t="s">
        <v>131</v>
      </c>
      <c r="N17" s="26" t="s">
        <v>66</v>
      </c>
      <c r="O17" s="28" t="s">
        <v>67</v>
      </c>
      <c r="P17" s="28" t="s">
        <v>68</v>
      </c>
      <c r="Q17" s="89" t="s">
        <v>90</v>
      </c>
      <c r="R17" s="90" t="s">
        <v>88</v>
      </c>
      <c r="S17" s="91" t="s">
        <v>89</v>
      </c>
      <c r="T17" s="124" t="s">
        <v>8</v>
      </c>
      <c r="U17" s="125"/>
      <c r="V17" s="126" t="s">
        <v>133</v>
      </c>
      <c r="W17" s="125"/>
      <c r="X17" s="126" t="s">
        <v>10</v>
      </c>
      <c r="Y17" s="125"/>
      <c r="Z17" s="126" t="s">
        <v>27</v>
      </c>
      <c r="AA17" s="125"/>
      <c r="AB17" s="127" t="s">
        <v>132</v>
      </c>
      <c r="AC17" s="128"/>
    </row>
    <row r="18" spans="2:35" ht="17" customHeight="1" thickTop="1" x14ac:dyDescent="0.2">
      <c r="B18" s="111" t="s">
        <v>12</v>
      </c>
      <c r="C18" s="112"/>
      <c r="D18" s="24">
        <v>60</v>
      </c>
      <c r="E18" s="31">
        <v>100</v>
      </c>
      <c r="F18" s="35">
        <v>100</v>
      </c>
      <c r="G18" s="79">
        <f>(G10-G9) / 2</f>
        <v>17.254999999999999</v>
      </c>
      <c r="H18" s="79">
        <f>(H10-H9) / 2</f>
        <v>7.6000000000000014</v>
      </c>
      <c r="I18" s="80">
        <v>88.01</v>
      </c>
      <c r="J18" s="39">
        <v>50</v>
      </c>
      <c r="K18" s="31">
        <v>50</v>
      </c>
      <c r="L18" s="31">
        <v>100</v>
      </c>
      <c r="M18" s="35">
        <v>0</v>
      </c>
      <c r="N18" s="24" t="s">
        <v>122</v>
      </c>
      <c r="O18" s="2" t="s">
        <v>122</v>
      </c>
      <c r="P18" s="2">
        <v>0</v>
      </c>
      <c r="Q18" s="78"/>
      <c r="R18" s="2"/>
      <c r="S18" s="40"/>
      <c r="T18" s="2" t="s">
        <v>74</v>
      </c>
      <c r="U18" s="43"/>
      <c r="V18" s="31" t="s">
        <v>135</v>
      </c>
      <c r="W18" s="94"/>
      <c r="X18" s="2" t="s">
        <v>109</v>
      </c>
      <c r="Y18" s="92"/>
      <c r="Z18" s="31" t="s">
        <v>123</v>
      </c>
      <c r="AA18" s="93"/>
      <c r="AD18" s="118" t="s">
        <v>75</v>
      </c>
    </row>
    <row r="19" spans="2:35" x14ac:dyDescent="0.2">
      <c r="B19" s="111" t="s">
        <v>13</v>
      </c>
      <c r="C19" s="112"/>
      <c r="D19" s="24">
        <v>300</v>
      </c>
      <c r="E19" s="2">
        <v>100</v>
      </c>
      <c r="F19" s="25">
        <v>100</v>
      </c>
      <c r="G19" s="79">
        <f>(G9-G11) / 2</f>
        <v>10.465</v>
      </c>
      <c r="H19" s="79">
        <f>(H11-H9) /2</f>
        <v>14.620000000000005</v>
      </c>
      <c r="I19" s="80">
        <v>353.15</v>
      </c>
      <c r="J19" s="24">
        <v>50</v>
      </c>
      <c r="K19" s="2">
        <v>100</v>
      </c>
      <c r="L19" s="2">
        <v>50</v>
      </c>
      <c r="M19" s="25">
        <v>0</v>
      </c>
      <c r="N19" s="24" t="s">
        <v>122</v>
      </c>
      <c r="O19" s="2">
        <v>0</v>
      </c>
      <c r="P19" s="2" t="s">
        <v>122</v>
      </c>
      <c r="Q19" s="78"/>
      <c r="R19" s="2"/>
      <c r="S19" s="40"/>
      <c r="T19" s="2" t="s">
        <v>73</v>
      </c>
      <c r="U19" s="44"/>
      <c r="V19" s="2" t="s">
        <v>136</v>
      </c>
      <c r="W19" s="129"/>
      <c r="X19" s="2" t="s">
        <v>110</v>
      </c>
      <c r="Y19" s="45"/>
      <c r="Z19" s="2" t="s">
        <v>124</v>
      </c>
      <c r="AA19" s="67"/>
      <c r="AD19" s="118"/>
    </row>
    <row r="20" spans="2:35" x14ac:dyDescent="0.2">
      <c r="B20" s="95" t="s">
        <v>14</v>
      </c>
      <c r="C20" s="96"/>
      <c r="D20" s="24">
        <v>180</v>
      </c>
      <c r="E20" s="2">
        <v>100</v>
      </c>
      <c r="F20" s="25">
        <v>100</v>
      </c>
      <c r="G20" s="79">
        <f>(G10-G11)/2</f>
        <v>27.72</v>
      </c>
      <c r="H20" s="79">
        <f>(H11-H10)/2</f>
        <v>7.0200000000000031</v>
      </c>
      <c r="I20" s="80">
        <f>I10+85.14</f>
        <v>221.14999999999998</v>
      </c>
      <c r="J20" s="24">
        <v>100</v>
      </c>
      <c r="K20" s="2">
        <v>50</v>
      </c>
      <c r="L20" s="2">
        <v>50</v>
      </c>
      <c r="M20" s="25">
        <v>0</v>
      </c>
      <c r="N20" s="24">
        <v>0</v>
      </c>
      <c r="O20" s="2" t="s">
        <v>122</v>
      </c>
      <c r="P20" s="2" t="s">
        <v>122</v>
      </c>
      <c r="Q20" s="78"/>
      <c r="R20" s="2"/>
      <c r="S20" s="40"/>
      <c r="T20" s="2" t="s">
        <v>72</v>
      </c>
      <c r="U20" s="46"/>
      <c r="V20" s="2" t="s">
        <v>137</v>
      </c>
      <c r="W20" s="130"/>
      <c r="X20" s="2" t="s">
        <v>111</v>
      </c>
      <c r="Y20" s="47"/>
      <c r="Z20" s="2" t="s">
        <v>125</v>
      </c>
      <c r="AA20" s="68"/>
      <c r="AD20" s="118"/>
    </row>
    <row r="21" spans="2:35" x14ac:dyDescent="0.2">
      <c r="B21" s="95" t="s">
        <v>15</v>
      </c>
      <c r="C21" s="96"/>
      <c r="D21" s="24">
        <v>90</v>
      </c>
      <c r="E21" s="2">
        <v>100</v>
      </c>
      <c r="F21" s="25">
        <v>100</v>
      </c>
      <c r="G21" s="79">
        <f>(G12-G9)/2</f>
        <v>18.945000000000004</v>
      </c>
      <c r="H21" s="79">
        <f>(H9-H12)/2</f>
        <v>27.229999999999997</v>
      </c>
      <c r="I21" s="80">
        <f>I9+78.195</f>
        <v>118.19499999999999</v>
      </c>
      <c r="J21" s="24">
        <v>50</v>
      </c>
      <c r="K21" s="2">
        <v>50</v>
      </c>
      <c r="L21" s="2">
        <v>50</v>
      </c>
      <c r="M21" s="25">
        <v>0</v>
      </c>
      <c r="N21" s="24" t="s">
        <v>122</v>
      </c>
      <c r="O21" s="2" t="s">
        <v>122</v>
      </c>
      <c r="P21" s="2" t="s">
        <v>122</v>
      </c>
      <c r="Q21" s="78"/>
      <c r="R21" s="2"/>
      <c r="S21" s="40"/>
      <c r="T21" s="17" t="s">
        <v>80</v>
      </c>
      <c r="U21" s="48"/>
      <c r="V21" s="2" t="s">
        <v>138</v>
      </c>
      <c r="W21" s="131"/>
      <c r="X21" s="17" t="s">
        <v>112</v>
      </c>
      <c r="Y21" s="49"/>
      <c r="Z21" s="2" t="s">
        <v>126</v>
      </c>
      <c r="AA21" s="69"/>
      <c r="AD21" s="118"/>
    </row>
    <row r="22" spans="2:35" x14ac:dyDescent="0.2">
      <c r="B22" s="95" t="s">
        <v>16</v>
      </c>
      <c r="C22" s="96"/>
      <c r="D22" s="24">
        <v>330</v>
      </c>
      <c r="E22" s="2">
        <v>100</v>
      </c>
      <c r="F22" s="25">
        <v>100</v>
      </c>
      <c r="G22" s="79">
        <f>(G13-G9)/2</f>
        <v>3.5450000000000017</v>
      </c>
      <c r="H22" s="79">
        <f>(H13-H9)/2</f>
        <v>5.4950000000000045</v>
      </c>
      <c r="I22" s="80">
        <v>4.12</v>
      </c>
      <c r="J22" s="24">
        <v>0</v>
      </c>
      <c r="K22" s="2">
        <v>100</v>
      </c>
      <c r="L22" s="2">
        <v>50</v>
      </c>
      <c r="M22" s="25">
        <v>0</v>
      </c>
      <c r="N22" s="24">
        <v>255</v>
      </c>
      <c r="O22" s="2">
        <v>0</v>
      </c>
      <c r="P22" s="2" t="s">
        <v>122</v>
      </c>
      <c r="Q22" s="78"/>
      <c r="R22" s="2"/>
      <c r="S22" s="40"/>
      <c r="T22" s="17" t="s">
        <v>82</v>
      </c>
      <c r="U22" s="50"/>
      <c r="V22" s="2" t="s">
        <v>139</v>
      </c>
      <c r="W22" s="132"/>
      <c r="X22" s="17" t="s">
        <v>113</v>
      </c>
      <c r="Y22" s="51"/>
      <c r="Z22" s="2" t="s">
        <v>82</v>
      </c>
      <c r="AA22" s="50"/>
      <c r="AD22" s="118"/>
    </row>
    <row r="23" spans="2:35" x14ac:dyDescent="0.2">
      <c r="B23" s="95" t="s">
        <v>17</v>
      </c>
      <c r="C23" s="96"/>
      <c r="D23" s="24">
        <v>30</v>
      </c>
      <c r="E23" s="2">
        <v>100</v>
      </c>
      <c r="F23" s="25">
        <v>100</v>
      </c>
      <c r="G23" s="79">
        <f>(G14-G9)/2</f>
        <v>21.955000000000002</v>
      </c>
      <c r="H23" s="79">
        <f>(H9-H14)/2</f>
        <v>3.8349999999999937</v>
      </c>
      <c r="I23" s="80">
        <f>I9+31.425</f>
        <v>71.424999999999997</v>
      </c>
      <c r="J23" s="24">
        <v>0</v>
      </c>
      <c r="K23" s="2">
        <v>50</v>
      </c>
      <c r="L23" s="2">
        <v>100</v>
      </c>
      <c r="M23" s="25">
        <v>0</v>
      </c>
      <c r="N23" s="24">
        <v>255</v>
      </c>
      <c r="O23" s="2" t="s">
        <v>122</v>
      </c>
      <c r="P23" s="2">
        <v>0</v>
      </c>
      <c r="Q23" s="78"/>
      <c r="R23" s="2"/>
      <c r="S23" s="40"/>
      <c r="T23" s="17" t="s">
        <v>83</v>
      </c>
      <c r="U23" s="52"/>
      <c r="V23" s="2" t="s">
        <v>140</v>
      </c>
      <c r="W23" s="133"/>
      <c r="X23" s="17" t="s">
        <v>114</v>
      </c>
      <c r="Y23" s="53"/>
      <c r="Z23" s="2" t="s">
        <v>83</v>
      </c>
      <c r="AA23" s="52"/>
      <c r="AD23" s="118"/>
    </row>
    <row r="24" spans="2:35" x14ac:dyDescent="0.2">
      <c r="B24" s="95" t="s">
        <v>18</v>
      </c>
      <c r="C24" s="96"/>
      <c r="D24" s="24">
        <v>240</v>
      </c>
      <c r="E24" s="2">
        <v>100</v>
      </c>
      <c r="F24" s="25">
        <v>100</v>
      </c>
      <c r="G24" s="79">
        <f>(G12-G13)/2</f>
        <v>15.400000000000002</v>
      </c>
      <c r="H24" s="79">
        <f>(H13-H12)/2</f>
        <v>32.725000000000001</v>
      </c>
      <c r="I24" s="80">
        <f>I12+65.96</f>
        <v>262.34999999999997</v>
      </c>
      <c r="J24" s="24">
        <v>50</v>
      </c>
      <c r="K24" s="2">
        <v>50</v>
      </c>
      <c r="L24" s="2">
        <v>0</v>
      </c>
      <c r="M24" s="25">
        <v>0</v>
      </c>
      <c r="N24" s="24" t="s">
        <v>122</v>
      </c>
      <c r="O24" s="2" t="s">
        <v>122</v>
      </c>
      <c r="P24" s="2">
        <v>255</v>
      </c>
      <c r="Q24" s="78"/>
      <c r="R24" s="2"/>
      <c r="S24" s="40"/>
      <c r="T24" s="2" t="s">
        <v>77</v>
      </c>
      <c r="U24" s="54"/>
      <c r="V24" s="24"/>
      <c r="W24" s="25"/>
      <c r="X24" s="17" t="s">
        <v>115</v>
      </c>
      <c r="Y24" s="55"/>
      <c r="Z24" s="2" t="s">
        <v>127</v>
      </c>
      <c r="AA24" s="70"/>
      <c r="AB24" s="2"/>
      <c r="AC24" s="4"/>
      <c r="AD24" s="118"/>
    </row>
    <row r="25" spans="2:35" x14ac:dyDescent="0.2">
      <c r="B25" s="95" t="s">
        <v>19</v>
      </c>
      <c r="C25" s="96"/>
      <c r="D25" s="24">
        <v>0</v>
      </c>
      <c r="E25" s="2">
        <v>100</v>
      </c>
      <c r="F25" s="25">
        <v>100</v>
      </c>
      <c r="G25" s="79">
        <f>(G14-G13)/2</f>
        <v>18.41</v>
      </c>
      <c r="H25" s="79">
        <f>(H13-H14)/2</f>
        <v>9.3299999999999983</v>
      </c>
      <c r="I25" s="80">
        <v>35.54</v>
      </c>
      <c r="J25" s="24">
        <v>0</v>
      </c>
      <c r="K25" s="2">
        <v>50</v>
      </c>
      <c r="L25" s="2">
        <v>50</v>
      </c>
      <c r="M25" s="25">
        <v>0</v>
      </c>
      <c r="N25" s="24">
        <v>255</v>
      </c>
      <c r="O25" s="2" t="s">
        <v>122</v>
      </c>
      <c r="P25" s="2" t="s">
        <v>122</v>
      </c>
      <c r="Q25" s="78"/>
      <c r="R25" s="2"/>
      <c r="S25" s="40"/>
      <c r="T25" s="2" t="s">
        <v>69</v>
      </c>
      <c r="U25" s="56"/>
      <c r="V25" s="24"/>
      <c r="W25" s="25"/>
      <c r="X25" s="17" t="s">
        <v>116</v>
      </c>
      <c r="Y25" s="57"/>
      <c r="Z25" s="2" t="s">
        <v>128</v>
      </c>
      <c r="AA25" s="71"/>
      <c r="AB25" s="2"/>
      <c r="AC25" s="4"/>
      <c r="AD25" s="118"/>
    </row>
    <row r="26" spans="2:35" x14ac:dyDescent="0.2">
      <c r="B26" s="95" t="s">
        <v>20</v>
      </c>
      <c r="C26" s="96"/>
      <c r="D26" s="24">
        <v>150</v>
      </c>
      <c r="E26" s="2">
        <v>100</v>
      </c>
      <c r="F26" s="25">
        <v>100</v>
      </c>
      <c r="G26" s="79">
        <f>(G12-G10)/2</f>
        <v>1.6900000000000048</v>
      </c>
      <c r="H26" s="79">
        <f>(H10-H12)/2</f>
        <v>34.83</v>
      </c>
      <c r="I26" s="80">
        <f>I10+30.19</f>
        <v>166.2</v>
      </c>
      <c r="J26" s="24">
        <v>100</v>
      </c>
      <c r="K26" s="2">
        <v>0</v>
      </c>
      <c r="L26" s="2">
        <v>50</v>
      </c>
      <c r="M26" s="25">
        <v>0</v>
      </c>
      <c r="N26" s="24">
        <v>0</v>
      </c>
      <c r="O26" s="2">
        <v>255</v>
      </c>
      <c r="P26" s="2" t="s">
        <v>122</v>
      </c>
      <c r="Q26" s="78"/>
      <c r="R26" s="2"/>
      <c r="S26" s="40"/>
      <c r="T26" s="2" t="s">
        <v>78</v>
      </c>
      <c r="U26" s="58"/>
      <c r="V26" s="24"/>
      <c r="W26" s="25"/>
      <c r="X26" s="17" t="s">
        <v>117</v>
      </c>
      <c r="Y26" s="59"/>
      <c r="Z26" s="2" t="s">
        <v>78</v>
      </c>
      <c r="AA26" s="58"/>
      <c r="AB26" s="2"/>
      <c r="AC26" s="4"/>
      <c r="AD26" s="118"/>
    </row>
    <row r="27" spans="2:35" x14ac:dyDescent="0.2">
      <c r="B27" s="95" t="s">
        <v>21</v>
      </c>
      <c r="C27" s="96"/>
      <c r="D27" s="24">
        <v>210</v>
      </c>
      <c r="E27" s="2">
        <v>100</v>
      </c>
      <c r="F27" s="25">
        <v>100</v>
      </c>
      <c r="G27" s="79">
        <f>(G10-G13)/2</f>
        <v>13.709999999999997</v>
      </c>
      <c r="H27" s="79">
        <f>(H10-H13)/2</f>
        <v>2.1049999999999969</v>
      </c>
      <c r="I27" s="80">
        <v>52.12</v>
      </c>
      <c r="J27" s="24">
        <v>50</v>
      </c>
      <c r="K27" s="2">
        <v>50</v>
      </c>
      <c r="L27" s="2">
        <v>50</v>
      </c>
      <c r="M27" s="25">
        <v>0</v>
      </c>
      <c r="N27" s="24" t="s">
        <v>122</v>
      </c>
      <c r="O27" s="2" t="s">
        <v>122</v>
      </c>
      <c r="P27" s="2" t="s">
        <v>122</v>
      </c>
      <c r="Q27" s="78"/>
      <c r="R27" s="2"/>
      <c r="S27" s="40"/>
      <c r="T27" s="17" t="s">
        <v>81</v>
      </c>
      <c r="U27" s="60"/>
      <c r="V27" s="24"/>
      <c r="W27" s="25"/>
      <c r="X27" s="17" t="s">
        <v>112</v>
      </c>
      <c r="Y27" s="49"/>
      <c r="Z27" s="2" t="s">
        <v>126</v>
      </c>
      <c r="AA27" s="69"/>
      <c r="AB27" s="2"/>
      <c r="AC27" s="4"/>
      <c r="AD27" s="118"/>
    </row>
    <row r="28" spans="2:35" x14ac:dyDescent="0.2">
      <c r="B28" s="95" t="s">
        <v>22</v>
      </c>
      <c r="C28" s="96"/>
      <c r="D28" s="24">
        <v>90</v>
      </c>
      <c r="E28" s="2">
        <v>100</v>
      </c>
      <c r="F28" s="25">
        <v>100</v>
      </c>
      <c r="G28" s="79">
        <f>(G14-G10)/2</f>
        <v>4.7000000000000028</v>
      </c>
      <c r="H28" s="79">
        <f>(H10-H14)/2</f>
        <v>11.434999999999995</v>
      </c>
      <c r="I28" s="80">
        <f>I14+16.58</f>
        <v>119.42999999999999</v>
      </c>
      <c r="J28" s="24">
        <v>50</v>
      </c>
      <c r="K28" s="2">
        <v>0</v>
      </c>
      <c r="L28" s="2">
        <v>100</v>
      </c>
      <c r="M28" s="25">
        <v>0</v>
      </c>
      <c r="N28" s="24" t="s">
        <v>122</v>
      </c>
      <c r="O28" s="2">
        <v>255</v>
      </c>
      <c r="P28" s="2">
        <v>0</v>
      </c>
      <c r="Q28" s="78"/>
      <c r="R28" s="2"/>
      <c r="S28" s="40"/>
      <c r="T28" s="17" t="s">
        <v>80</v>
      </c>
      <c r="U28" s="48"/>
      <c r="V28" s="24"/>
      <c r="W28" s="25"/>
      <c r="X28" s="17" t="s">
        <v>118</v>
      </c>
      <c r="Y28" s="61"/>
      <c r="Z28" s="2" t="s">
        <v>80</v>
      </c>
      <c r="AA28" s="48"/>
      <c r="AB28" s="2"/>
      <c r="AC28" s="4"/>
      <c r="AD28" s="118"/>
      <c r="AH28" s="99" t="s">
        <v>134</v>
      </c>
      <c r="AI28" s="99"/>
    </row>
    <row r="29" spans="2:35" x14ac:dyDescent="0.2">
      <c r="B29" s="95" t="s">
        <v>23</v>
      </c>
      <c r="C29" s="96"/>
      <c r="D29" s="24">
        <v>210</v>
      </c>
      <c r="E29" s="2">
        <v>100</v>
      </c>
      <c r="F29" s="25">
        <v>100</v>
      </c>
      <c r="G29" s="79">
        <f>(G12-G11)/2</f>
        <v>29.410000000000004</v>
      </c>
      <c r="H29" s="79">
        <f>(H11-H12)/2</f>
        <v>41.85</v>
      </c>
      <c r="I29" s="80">
        <f>I12+54.95</f>
        <v>251.33999999999997</v>
      </c>
      <c r="J29" s="24">
        <v>100</v>
      </c>
      <c r="K29" s="2">
        <v>50</v>
      </c>
      <c r="L29" s="2">
        <v>0</v>
      </c>
      <c r="M29" s="25">
        <v>0</v>
      </c>
      <c r="N29" s="24">
        <v>0</v>
      </c>
      <c r="O29" s="2" t="s">
        <v>122</v>
      </c>
      <c r="P29" s="2">
        <v>255</v>
      </c>
      <c r="Q29" s="78"/>
      <c r="R29" s="2"/>
      <c r="S29" s="40"/>
      <c r="T29" s="17" t="s">
        <v>81</v>
      </c>
      <c r="U29" s="60"/>
      <c r="V29" s="24"/>
      <c r="W29" s="25"/>
      <c r="X29" s="17" t="s">
        <v>119</v>
      </c>
      <c r="Y29" s="62"/>
      <c r="Z29" s="2" t="s">
        <v>81</v>
      </c>
      <c r="AA29" s="60"/>
      <c r="AB29" s="2"/>
      <c r="AC29" s="4"/>
      <c r="AD29" s="118"/>
    </row>
    <row r="30" spans="2:35" x14ac:dyDescent="0.2">
      <c r="B30" s="95" t="s">
        <v>24</v>
      </c>
      <c r="C30" s="96"/>
      <c r="D30" s="24">
        <v>270</v>
      </c>
      <c r="E30" s="2">
        <v>100</v>
      </c>
      <c r="F30" s="25">
        <v>100</v>
      </c>
      <c r="G30" s="79">
        <f>(G13-G11)/2</f>
        <v>14.010000000000002</v>
      </c>
      <c r="H30" s="79">
        <f>(H11-H13)/2</f>
        <v>9.125</v>
      </c>
      <c r="I30" s="80">
        <f>I11+10.97</f>
        <v>317.26000000000005</v>
      </c>
      <c r="J30" s="24">
        <v>50</v>
      </c>
      <c r="K30" s="2">
        <v>100</v>
      </c>
      <c r="L30" s="2">
        <v>0</v>
      </c>
      <c r="M30" s="25">
        <v>0</v>
      </c>
      <c r="N30" s="24" t="s">
        <v>122</v>
      </c>
      <c r="O30" s="2">
        <v>0</v>
      </c>
      <c r="P30" s="2">
        <v>255</v>
      </c>
      <c r="Q30" s="78"/>
      <c r="R30" s="2"/>
      <c r="S30" s="40"/>
      <c r="T30" s="17" t="s">
        <v>79</v>
      </c>
      <c r="U30" s="63"/>
      <c r="V30" s="24"/>
      <c r="W30" s="25"/>
      <c r="X30" s="17" t="s">
        <v>120</v>
      </c>
      <c r="Y30" s="64"/>
      <c r="Z30" s="2" t="s">
        <v>79</v>
      </c>
      <c r="AA30" s="63"/>
      <c r="AB30" s="2"/>
      <c r="AC30" s="4"/>
      <c r="AD30" s="118"/>
    </row>
    <row r="31" spans="2:35" x14ac:dyDescent="0.2">
      <c r="B31" s="95" t="s">
        <v>25</v>
      </c>
      <c r="C31" s="96"/>
      <c r="D31" s="24">
        <v>150</v>
      </c>
      <c r="E31" s="2">
        <v>100</v>
      </c>
      <c r="F31" s="25">
        <v>100</v>
      </c>
      <c r="G31" s="79">
        <f>(G14-G11)/2</f>
        <v>32.42</v>
      </c>
      <c r="H31" s="79">
        <f>(H11-H14)/2</f>
        <v>18.454999999999998</v>
      </c>
      <c r="I31" s="80">
        <v>24.57</v>
      </c>
      <c r="J31" s="24">
        <v>50</v>
      </c>
      <c r="K31" s="2">
        <v>50</v>
      </c>
      <c r="L31" s="2">
        <v>50</v>
      </c>
      <c r="M31" s="25">
        <v>0</v>
      </c>
      <c r="N31" s="24" t="s">
        <v>122</v>
      </c>
      <c r="O31" s="2" t="s">
        <v>122</v>
      </c>
      <c r="P31" s="2" t="s">
        <v>122</v>
      </c>
      <c r="Q31" s="78"/>
      <c r="R31" s="2"/>
      <c r="S31" s="40"/>
      <c r="T31" s="2" t="s">
        <v>78</v>
      </c>
      <c r="U31" s="58"/>
      <c r="V31" s="24"/>
      <c r="W31" s="25"/>
      <c r="X31" s="17" t="s">
        <v>112</v>
      </c>
      <c r="Y31" s="49"/>
      <c r="Z31" s="2" t="s">
        <v>126</v>
      </c>
      <c r="AA31" s="69"/>
      <c r="AB31" s="2"/>
      <c r="AC31" s="4"/>
      <c r="AD31" s="118"/>
    </row>
    <row r="32" spans="2:35" ht="17" thickBot="1" x14ac:dyDescent="0.25">
      <c r="B32" s="95" t="s">
        <v>26</v>
      </c>
      <c r="C32" s="96"/>
      <c r="D32" s="24">
        <v>120</v>
      </c>
      <c r="E32" s="2">
        <v>100</v>
      </c>
      <c r="F32" s="25">
        <v>100</v>
      </c>
      <c r="G32" s="79">
        <f>(G14-G12)/2</f>
        <v>3.009999999999998</v>
      </c>
      <c r="H32" s="79">
        <f>(H14-H12)/2</f>
        <v>23.395000000000003</v>
      </c>
      <c r="I32" s="80">
        <f>I14+46.77</f>
        <v>149.62</v>
      </c>
      <c r="J32" s="24">
        <v>50</v>
      </c>
      <c r="K32" s="2">
        <v>0</v>
      </c>
      <c r="L32" s="2">
        <v>50</v>
      </c>
      <c r="M32" s="25">
        <v>0</v>
      </c>
      <c r="N32" s="24" t="s">
        <v>122</v>
      </c>
      <c r="O32" s="2">
        <v>255</v>
      </c>
      <c r="P32" s="2" t="s">
        <v>122</v>
      </c>
      <c r="Q32" s="78"/>
      <c r="R32" s="2"/>
      <c r="S32" s="40"/>
      <c r="T32" s="17" t="s">
        <v>84</v>
      </c>
      <c r="U32" s="65"/>
      <c r="V32" s="24"/>
      <c r="W32" s="25"/>
      <c r="X32" s="2" t="s">
        <v>121</v>
      </c>
      <c r="Y32" s="66"/>
      <c r="Z32" s="2" t="s">
        <v>129</v>
      </c>
      <c r="AA32" s="72"/>
      <c r="AB32" s="2"/>
      <c r="AC32" s="4"/>
      <c r="AD32" s="118"/>
    </row>
    <row r="33" spans="2:35" ht="18" thickTop="1" thickBot="1" x14ac:dyDescent="0.25">
      <c r="B33" s="113" t="s">
        <v>43</v>
      </c>
      <c r="C33" s="114"/>
      <c r="D33" s="113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20"/>
      <c r="Y33" s="120"/>
      <c r="Z33" s="120"/>
      <c r="AA33" s="120"/>
      <c r="AB33" s="120"/>
      <c r="AC33" s="120"/>
      <c r="AD33" s="34"/>
    </row>
    <row r="34" spans="2:35" ht="17" customHeight="1" thickTop="1" x14ac:dyDescent="0.2">
      <c r="B34" s="95" t="s">
        <v>44</v>
      </c>
      <c r="C34" s="96"/>
      <c r="D34" s="24"/>
      <c r="E34" s="2"/>
      <c r="F34" s="25"/>
      <c r="G34" s="2"/>
      <c r="H34" s="2"/>
      <c r="I34" s="25"/>
      <c r="J34" s="39"/>
      <c r="K34" s="31"/>
      <c r="L34" s="31"/>
      <c r="M34" s="35"/>
      <c r="N34" s="39"/>
      <c r="O34" s="31"/>
      <c r="P34" s="35"/>
      <c r="Q34" s="39"/>
      <c r="R34" s="31"/>
      <c r="S34" s="41"/>
      <c r="T34" s="2"/>
      <c r="U34" s="25"/>
      <c r="V34" s="24"/>
      <c r="W34" s="25"/>
      <c r="X34" s="36"/>
      <c r="Y34" s="38"/>
      <c r="Z34" s="37"/>
      <c r="AA34" s="38"/>
      <c r="AB34" s="37"/>
      <c r="AC34" s="38"/>
      <c r="AD34" s="118" t="s">
        <v>76</v>
      </c>
    </row>
    <row r="35" spans="2:35" x14ac:dyDescent="0.2">
      <c r="B35" s="95" t="s">
        <v>45</v>
      </c>
      <c r="C35" s="96"/>
      <c r="D35" s="24"/>
      <c r="E35" s="2"/>
      <c r="F35" s="25"/>
      <c r="G35" s="2"/>
      <c r="H35" s="2"/>
      <c r="I35" s="25"/>
      <c r="J35" s="24"/>
      <c r="K35" s="2"/>
      <c r="L35" s="2"/>
      <c r="M35" s="25"/>
      <c r="N35" s="24"/>
      <c r="O35" s="2"/>
      <c r="P35" s="25"/>
      <c r="Q35" s="24"/>
      <c r="R35" s="2"/>
      <c r="S35" s="40"/>
      <c r="T35" s="2"/>
      <c r="U35" s="25"/>
      <c r="V35" s="24"/>
      <c r="W35" s="25"/>
      <c r="X35" s="32"/>
      <c r="Y35" s="4"/>
      <c r="Z35" s="3"/>
      <c r="AA35" s="4"/>
      <c r="AB35" s="3"/>
      <c r="AC35" s="4"/>
      <c r="AD35" s="118"/>
    </row>
    <row r="36" spans="2:35" x14ac:dyDescent="0.2">
      <c r="B36" s="95" t="s">
        <v>46</v>
      </c>
      <c r="C36" s="96"/>
      <c r="D36" s="24"/>
      <c r="E36" s="2"/>
      <c r="F36" s="25"/>
      <c r="G36" s="2"/>
      <c r="H36" s="2"/>
      <c r="I36" s="25"/>
      <c r="J36" s="24"/>
      <c r="K36" s="2"/>
      <c r="L36" s="2"/>
      <c r="M36" s="25"/>
      <c r="N36" s="24"/>
      <c r="O36" s="2"/>
      <c r="P36" s="25"/>
      <c r="Q36" s="24"/>
      <c r="R36" s="2"/>
      <c r="S36" s="40"/>
      <c r="T36" s="2"/>
      <c r="U36" s="25"/>
      <c r="V36" s="24"/>
      <c r="W36" s="25"/>
      <c r="X36" s="32"/>
      <c r="Y36" s="4"/>
      <c r="Z36" s="3"/>
      <c r="AA36" s="4"/>
      <c r="AB36" s="3"/>
      <c r="AC36" s="4"/>
      <c r="AD36" s="118"/>
    </row>
    <row r="37" spans="2:35" x14ac:dyDescent="0.2">
      <c r="B37" s="95" t="s">
        <v>47</v>
      </c>
      <c r="C37" s="96"/>
      <c r="D37" s="24"/>
      <c r="E37" s="2"/>
      <c r="F37" s="25"/>
      <c r="G37" s="2"/>
      <c r="H37" s="2"/>
      <c r="I37" s="25"/>
      <c r="J37" s="24"/>
      <c r="K37" s="2"/>
      <c r="L37" s="2"/>
      <c r="M37" s="25"/>
      <c r="N37" s="24"/>
      <c r="O37" s="2"/>
      <c r="P37" s="25"/>
      <c r="Q37" s="24"/>
      <c r="R37" s="2"/>
      <c r="S37" s="40"/>
      <c r="T37" s="2"/>
      <c r="U37" s="25"/>
      <c r="V37" s="24"/>
      <c r="W37" s="25"/>
      <c r="X37" s="32"/>
      <c r="Y37" s="4"/>
      <c r="Z37" s="3"/>
      <c r="AA37" s="4"/>
      <c r="AB37" s="3"/>
      <c r="AC37" s="4"/>
      <c r="AD37" s="118"/>
    </row>
    <row r="38" spans="2:35" x14ac:dyDescent="0.2">
      <c r="B38" s="95" t="s">
        <v>48</v>
      </c>
      <c r="C38" s="96"/>
      <c r="D38" s="24"/>
      <c r="E38" s="2"/>
      <c r="F38" s="25"/>
      <c r="G38" s="2"/>
      <c r="H38" s="2"/>
      <c r="I38" s="25"/>
      <c r="J38" s="24"/>
      <c r="K38" s="2"/>
      <c r="L38" s="2"/>
      <c r="M38" s="25"/>
      <c r="N38" s="24"/>
      <c r="O38" s="2"/>
      <c r="P38" s="25"/>
      <c r="Q38" s="24"/>
      <c r="R38" s="2"/>
      <c r="S38" s="40"/>
      <c r="T38" s="2"/>
      <c r="U38" s="25"/>
      <c r="V38" s="24"/>
      <c r="W38" s="25"/>
      <c r="X38" s="32"/>
      <c r="Y38" s="4"/>
      <c r="Z38" s="3"/>
      <c r="AA38" s="4"/>
      <c r="AB38" s="3"/>
      <c r="AC38" s="4"/>
      <c r="AD38" s="118"/>
    </row>
    <row r="39" spans="2:35" x14ac:dyDescent="0.2">
      <c r="B39" s="95" t="s">
        <v>49</v>
      </c>
      <c r="C39" s="96"/>
      <c r="D39" s="24"/>
      <c r="E39" s="2"/>
      <c r="F39" s="25"/>
      <c r="G39" s="2"/>
      <c r="H39" s="2"/>
      <c r="I39" s="25"/>
      <c r="J39" s="24"/>
      <c r="K39" s="2"/>
      <c r="L39" s="2"/>
      <c r="M39" s="25"/>
      <c r="N39" s="24"/>
      <c r="O39" s="2"/>
      <c r="P39" s="25"/>
      <c r="Q39" s="24"/>
      <c r="R39" s="2"/>
      <c r="S39" s="40"/>
      <c r="T39" s="2"/>
      <c r="U39" s="25"/>
      <c r="V39" s="24"/>
      <c r="W39" s="25"/>
      <c r="X39" s="32"/>
      <c r="Y39" s="4"/>
      <c r="Z39" s="3"/>
      <c r="AA39" s="4"/>
      <c r="AB39" s="3"/>
      <c r="AC39" s="4"/>
      <c r="AD39" s="118"/>
    </row>
    <row r="40" spans="2:35" x14ac:dyDescent="0.2">
      <c r="B40" s="95" t="s">
        <v>50</v>
      </c>
      <c r="C40" s="96"/>
      <c r="D40" s="24"/>
      <c r="E40" s="2"/>
      <c r="F40" s="25"/>
      <c r="G40" s="2"/>
      <c r="H40" s="2"/>
      <c r="I40" s="25"/>
      <c r="J40" s="24"/>
      <c r="K40" s="2"/>
      <c r="L40" s="2"/>
      <c r="M40" s="25"/>
      <c r="N40" s="24"/>
      <c r="O40" s="2"/>
      <c r="P40" s="25"/>
      <c r="Q40" s="24"/>
      <c r="R40" s="2"/>
      <c r="S40" s="40"/>
      <c r="T40" s="2"/>
      <c r="U40" s="25"/>
      <c r="V40" s="24"/>
      <c r="W40" s="25"/>
      <c r="X40" s="32"/>
      <c r="Y40" s="4"/>
      <c r="Z40" s="3"/>
      <c r="AA40" s="4"/>
      <c r="AB40" s="3"/>
      <c r="AC40" s="4"/>
      <c r="AD40" s="118"/>
    </row>
    <row r="41" spans="2:35" x14ac:dyDescent="0.2">
      <c r="B41" s="95" t="s">
        <v>51</v>
      </c>
      <c r="C41" s="96"/>
      <c r="D41" s="24"/>
      <c r="E41" s="2"/>
      <c r="F41" s="25"/>
      <c r="G41" s="2"/>
      <c r="H41" s="2"/>
      <c r="I41" s="25"/>
      <c r="J41" s="24"/>
      <c r="K41" s="2"/>
      <c r="L41" s="2"/>
      <c r="M41" s="25"/>
      <c r="N41" s="24"/>
      <c r="O41" s="2"/>
      <c r="P41" s="25"/>
      <c r="Q41" s="24"/>
      <c r="R41" s="2"/>
      <c r="S41" s="40"/>
      <c r="T41" s="2"/>
      <c r="U41" s="25"/>
      <c r="V41" s="24"/>
      <c r="W41" s="25"/>
      <c r="X41" s="32"/>
      <c r="Y41" s="4"/>
      <c r="Z41" s="3"/>
      <c r="AA41" s="4"/>
      <c r="AB41" s="3"/>
      <c r="AC41" s="4"/>
      <c r="AD41" s="118"/>
    </row>
    <row r="42" spans="2:35" x14ac:dyDescent="0.2">
      <c r="B42" s="95" t="s">
        <v>52</v>
      </c>
      <c r="C42" s="96"/>
      <c r="D42" s="24"/>
      <c r="E42" s="2"/>
      <c r="F42" s="25"/>
      <c r="G42" s="2"/>
      <c r="H42" s="2"/>
      <c r="I42" s="25"/>
      <c r="J42" s="24"/>
      <c r="K42" s="2"/>
      <c r="L42" s="2"/>
      <c r="M42" s="25"/>
      <c r="N42" s="24"/>
      <c r="O42" s="2"/>
      <c r="P42" s="25"/>
      <c r="Q42" s="24"/>
      <c r="R42" s="2"/>
      <c r="S42" s="40"/>
      <c r="T42" s="2"/>
      <c r="U42" s="25"/>
      <c r="V42" s="24"/>
      <c r="W42" s="25"/>
      <c r="X42" s="32"/>
      <c r="Y42" s="4"/>
      <c r="Z42" s="3"/>
      <c r="AA42" s="4"/>
      <c r="AB42" s="3"/>
      <c r="AC42" s="4"/>
      <c r="AD42" s="118"/>
    </row>
    <row r="43" spans="2:35" x14ac:dyDescent="0.2">
      <c r="B43" s="95" t="s">
        <v>53</v>
      </c>
      <c r="C43" s="96"/>
      <c r="D43" s="24"/>
      <c r="E43" s="2"/>
      <c r="F43" s="25"/>
      <c r="G43" s="2"/>
      <c r="H43" s="2"/>
      <c r="I43" s="25"/>
      <c r="J43" s="24"/>
      <c r="K43" s="2"/>
      <c r="L43" s="2"/>
      <c r="M43" s="25"/>
      <c r="N43" s="24"/>
      <c r="O43" s="2"/>
      <c r="P43" s="25"/>
      <c r="Q43" s="24"/>
      <c r="R43" s="2"/>
      <c r="S43" s="40"/>
      <c r="T43" s="2"/>
      <c r="U43" s="25"/>
      <c r="V43" s="24"/>
      <c r="W43" s="25"/>
      <c r="X43" s="32"/>
      <c r="Y43" s="4"/>
      <c r="Z43" s="3"/>
      <c r="AA43" s="4"/>
      <c r="AB43" s="3"/>
      <c r="AC43" s="4"/>
      <c r="AD43" s="118"/>
    </row>
    <row r="44" spans="2:35" x14ac:dyDescent="0.2">
      <c r="B44" s="95" t="s">
        <v>54</v>
      </c>
      <c r="C44" s="96"/>
      <c r="D44" s="24"/>
      <c r="E44" s="2"/>
      <c r="F44" s="25"/>
      <c r="G44" s="2"/>
      <c r="H44" s="2"/>
      <c r="I44" s="25"/>
      <c r="J44" s="24"/>
      <c r="K44" s="2"/>
      <c r="L44" s="2"/>
      <c r="M44" s="25"/>
      <c r="N44" s="24"/>
      <c r="O44" s="2"/>
      <c r="P44" s="25"/>
      <c r="Q44" s="24"/>
      <c r="R44" s="2"/>
      <c r="S44" s="40"/>
      <c r="T44" s="2"/>
      <c r="U44" s="25"/>
      <c r="V44" s="24"/>
      <c r="W44" s="25"/>
      <c r="X44" s="32"/>
      <c r="Y44" s="4"/>
      <c r="Z44" s="3"/>
      <c r="AA44" s="4"/>
      <c r="AB44" s="3"/>
      <c r="AC44" s="4"/>
      <c r="AD44" s="118"/>
    </row>
    <row r="45" spans="2:35" x14ac:dyDescent="0.2">
      <c r="B45" s="95" t="s">
        <v>55</v>
      </c>
      <c r="C45" s="96"/>
      <c r="D45" s="24"/>
      <c r="E45" s="2"/>
      <c r="F45" s="25"/>
      <c r="G45" s="2"/>
      <c r="H45" s="2"/>
      <c r="I45" s="25"/>
      <c r="J45" s="24"/>
      <c r="K45" s="2"/>
      <c r="L45" s="2"/>
      <c r="M45" s="25"/>
      <c r="N45" s="24"/>
      <c r="O45" s="2"/>
      <c r="P45" s="25"/>
      <c r="Q45" s="24"/>
      <c r="R45" s="2"/>
      <c r="S45" s="40"/>
      <c r="T45" s="2"/>
      <c r="U45" s="25"/>
      <c r="V45" s="24"/>
      <c r="W45" s="25"/>
      <c r="X45" s="32"/>
      <c r="Y45" s="4"/>
      <c r="Z45" s="3"/>
      <c r="AA45" s="4"/>
      <c r="AB45" s="3"/>
      <c r="AC45" s="4"/>
      <c r="AD45" s="118"/>
    </row>
    <row r="46" spans="2:35" x14ac:dyDescent="0.2">
      <c r="B46" s="95" t="s">
        <v>56</v>
      </c>
      <c r="C46" s="96"/>
      <c r="D46" s="24"/>
      <c r="E46" s="2"/>
      <c r="F46" s="25"/>
      <c r="G46" s="2"/>
      <c r="H46" s="2"/>
      <c r="I46" s="25"/>
      <c r="J46" s="24"/>
      <c r="K46" s="2"/>
      <c r="L46" s="2"/>
      <c r="M46" s="25"/>
      <c r="N46" s="24"/>
      <c r="O46" s="2"/>
      <c r="P46" s="25"/>
      <c r="Q46" s="24"/>
      <c r="R46" s="2"/>
      <c r="S46" s="40"/>
      <c r="T46" s="2"/>
      <c r="U46" s="25"/>
      <c r="V46" s="24"/>
      <c r="W46" s="25"/>
      <c r="X46" s="32"/>
      <c r="Y46" s="4"/>
      <c r="Z46" s="3"/>
      <c r="AA46" s="4"/>
      <c r="AB46" s="3"/>
      <c r="AC46" s="4"/>
      <c r="AD46" s="118"/>
    </row>
    <row r="47" spans="2:35" x14ac:dyDescent="0.2">
      <c r="B47" s="95" t="s">
        <v>57</v>
      </c>
      <c r="C47" s="96"/>
      <c r="D47" s="24"/>
      <c r="E47" s="2"/>
      <c r="F47" s="25"/>
      <c r="G47" s="2"/>
      <c r="H47" s="2"/>
      <c r="I47" s="25"/>
      <c r="J47" s="24"/>
      <c r="K47" s="2"/>
      <c r="L47" s="2"/>
      <c r="M47" s="25"/>
      <c r="N47" s="24"/>
      <c r="O47" s="2"/>
      <c r="P47" s="25"/>
      <c r="Q47" s="24"/>
      <c r="R47" s="2"/>
      <c r="S47" s="40"/>
      <c r="T47" s="2"/>
      <c r="U47" s="25"/>
      <c r="V47" s="24"/>
      <c r="W47" s="25"/>
      <c r="X47" s="32"/>
      <c r="Y47" s="4"/>
      <c r="Z47" s="3"/>
      <c r="AA47" s="4"/>
      <c r="AB47" s="3"/>
      <c r="AC47" s="4"/>
      <c r="AD47" s="118"/>
    </row>
    <row r="48" spans="2:35" x14ac:dyDescent="0.2">
      <c r="B48" s="95" t="s">
        <v>58</v>
      </c>
      <c r="C48" s="96"/>
      <c r="D48" s="24"/>
      <c r="E48" s="2"/>
      <c r="F48" s="25"/>
      <c r="G48" s="2"/>
      <c r="H48" s="2"/>
      <c r="I48" s="25"/>
      <c r="J48" s="24"/>
      <c r="K48" s="2"/>
      <c r="L48" s="2"/>
      <c r="M48" s="25"/>
      <c r="N48" s="24"/>
      <c r="O48" s="2"/>
      <c r="P48" s="25"/>
      <c r="Q48" s="24"/>
      <c r="R48" s="2"/>
      <c r="S48" s="40"/>
      <c r="T48" s="2"/>
      <c r="U48" s="25"/>
      <c r="V48" s="24"/>
      <c r="W48" s="25"/>
      <c r="X48" s="32"/>
      <c r="Y48" s="4"/>
      <c r="Z48" s="3"/>
      <c r="AA48" s="4"/>
      <c r="AB48" s="3"/>
      <c r="AC48" s="4"/>
      <c r="AD48" s="118"/>
      <c r="AH48" s="99" t="s">
        <v>130</v>
      </c>
      <c r="AI48" s="99"/>
    </row>
    <row r="49" spans="2:30" x14ac:dyDescent="0.2">
      <c r="B49" s="95" t="s">
        <v>59</v>
      </c>
      <c r="C49" s="96"/>
      <c r="D49" s="24"/>
      <c r="E49" s="2"/>
      <c r="F49" s="25"/>
      <c r="G49" s="2"/>
      <c r="H49" s="2"/>
      <c r="I49" s="25"/>
      <c r="J49" s="24"/>
      <c r="K49" s="2"/>
      <c r="L49" s="2"/>
      <c r="M49" s="25"/>
      <c r="N49" s="24"/>
      <c r="O49" s="2"/>
      <c r="P49" s="25"/>
      <c r="Q49" s="24"/>
      <c r="R49" s="2"/>
      <c r="S49" s="40"/>
      <c r="T49" s="2"/>
      <c r="U49" s="25"/>
      <c r="V49" s="24"/>
      <c r="W49" s="25"/>
      <c r="X49" s="32"/>
      <c r="Y49" s="4"/>
      <c r="Z49" s="3"/>
      <c r="AA49" s="4"/>
      <c r="AB49" s="3"/>
      <c r="AC49" s="4"/>
      <c r="AD49" s="118"/>
    </row>
    <row r="50" spans="2:30" x14ac:dyDescent="0.2">
      <c r="B50" s="95" t="s">
        <v>60</v>
      </c>
      <c r="C50" s="96"/>
      <c r="D50" s="24"/>
      <c r="E50" s="2"/>
      <c r="F50" s="25"/>
      <c r="G50" s="2"/>
      <c r="H50" s="2"/>
      <c r="I50" s="25"/>
      <c r="J50" s="24"/>
      <c r="K50" s="2"/>
      <c r="L50" s="2"/>
      <c r="M50" s="25"/>
      <c r="N50" s="24"/>
      <c r="O50" s="2"/>
      <c r="P50" s="25"/>
      <c r="Q50" s="24"/>
      <c r="R50" s="2"/>
      <c r="S50" s="40"/>
      <c r="T50" s="2"/>
      <c r="U50" s="25"/>
      <c r="V50" s="24"/>
      <c r="W50" s="25"/>
      <c r="X50" s="32"/>
      <c r="Y50" s="4"/>
      <c r="Z50" s="3"/>
      <c r="AA50" s="4"/>
      <c r="AB50" s="3"/>
      <c r="AC50" s="4"/>
      <c r="AD50" s="118"/>
    </row>
    <row r="51" spans="2:30" x14ac:dyDescent="0.2">
      <c r="B51" s="95" t="s">
        <v>61</v>
      </c>
      <c r="C51" s="96"/>
      <c r="D51" s="24"/>
      <c r="E51" s="2"/>
      <c r="F51" s="25"/>
      <c r="G51" s="2"/>
      <c r="H51" s="2"/>
      <c r="I51" s="25"/>
      <c r="J51" s="24"/>
      <c r="K51" s="2"/>
      <c r="L51" s="2"/>
      <c r="M51" s="25"/>
      <c r="N51" s="24"/>
      <c r="O51" s="2"/>
      <c r="P51" s="25"/>
      <c r="Q51" s="24"/>
      <c r="R51" s="2"/>
      <c r="S51" s="40"/>
      <c r="T51" s="2"/>
      <c r="U51" s="25"/>
      <c r="V51" s="24"/>
      <c r="W51" s="25"/>
      <c r="X51" s="32"/>
      <c r="Y51" s="4"/>
      <c r="Z51" s="3"/>
      <c r="AA51" s="4"/>
      <c r="AB51" s="3"/>
      <c r="AC51" s="4"/>
      <c r="AD51" s="118"/>
    </row>
    <row r="52" spans="2:30" x14ac:dyDescent="0.2">
      <c r="B52" s="95" t="s">
        <v>62</v>
      </c>
      <c r="C52" s="96"/>
      <c r="D52" s="24"/>
      <c r="E52" s="2"/>
      <c r="F52" s="25"/>
      <c r="G52" s="2"/>
      <c r="H52" s="2"/>
      <c r="I52" s="25"/>
      <c r="J52" s="24"/>
      <c r="K52" s="2"/>
      <c r="L52" s="2"/>
      <c r="M52" s="25"/>
      <c r="N52" s="24"/>
      <c r="O52" s="2"/>
      <c r="P52" s="25"/>
      <c r="Q52" s="24"/>
      <c r="R52" s="2"/>
      <c r="S52" s="40"/>
      <c r="T52" s="2"/>
      <c r="U52" s="25"/>
      <c r="V52" s="24"/>
      <c r="W52" s="25"/>
      <c r="X52" s="32"/>
      <c r="Y52" s="4"/>
      <c r="Z52" s="3"/>
      <c r="AA52" s="4"/>
      <c r="AB52" s="3"/>
      <c r="AC52" s="4"/>
      <c r="AD52" s="118"/>
    </row>
    <row r="53" spans="2:30" ht="17" thickBot="1" x14ac:dyDescent="0.25">
      <c r="B53" s="97" t="s">
        <v>63</v>
      </c>
      <c r="C53" s="98"/>
      <c r="D53" s="29"/>
      <c r="E53" s="5"/>
      <c r="F53" s="30"/>
      <c r="G53" s="5"/>
      <c r="H53" s="5"/>
      <c r="I53" s="30"/>
      <c r="J53" s="29"/>
      <c r="K53" s="5"/>
      <c r="L53" s="5"/>
      <c r="M53" s="30"/>
      <c r="N53" s="29"/>
      <c r="O53" s="5"/>
      <c r="P53" s="30"/>
      <c r="Q53" s="29"/>
      <c r="R53" s="5"/>
      <c r="S53" s="42"/>
      <c r="T53" s="5"/>
      <c r="U53" s="30"/>
      <c r="V53" s="29"/>
      <c r="W53" s="30"/>
      <c r="X53" s="33"/>
      <c r="Y53" s="7"/>
      <c r="Z53" s="6"/>
      <c r="AA53" s="7"/>
      <c r="AB53" s="6"/>
      <c r="AC53" s="7"/>
      <c r="AD53" s="118"/>
    </row>
  </sheetData>
  <mergeCells count="61">
    <mergeCell ref="AH28:AI28"/>
    <mergeCell ref="AH48:AI48"/>
    <mergeCell ref="T16:AC16"/>
    <mergeCell ref="AD18:AD32"/>
    <mergeCell ref="D33:AC33"/>
    <mergeCell ref="J16:M16"/>
    <mergeCell ref="N16:P16"/>
    <mergeCell ref="Q16:S16"/>
    <mergeCell ref="T17:U17"/>
    <mergeCell ref="V17:W17"/>
    <mergeCell ref="X17:Y17"/>
    <mergeCell ref="Z17:AA17"/>
    <mergeCell ref="AB17:AC17"/>
    <mergeCell ref="AD34:AD53"/>
    <mergeCell ref="G16:I16"/>
    <mergeCell ref="B18:C18"/>
    <mergeCell ref="B19:C19"/>
    <mergeCell ref="B20:C20"/>
    <mergeCell ref="B21:C21"/>
    <mergeCell ref="B34:C34"/>
    <mergeCell ref="B22:C22"/>
    <mergeCell ref="B23:C23"/>
    <mergeCell ref="B24:C24"/>
    <mergeCell ref="B25:C25"/>
    <mergeCell ref="B26:C26"/>
    <mergeCell ref="B27:C27"/>
    <mergeCell ref="B33:C33"/>
    <mergeCell ref="B28:C28"/>
    <mergeCell ref="B29:C29"/>
    <mergeCell ref="B30:C30"/>
    <mergeCell ref="B31:C31"/>
    <mergeCell ref="B53:C53"/>
    <mergeCell ref="B50:C50"/>
    <mergeCell ref="B2:C2"/>
    <mergeCell ref="B17:C17"/>
    <mergeCell ref="D16:F16"/>
    <mergeCell ref="B14:C14"/>
    <mergeCell ref="B9:C9"/>
    <mergeCell ref="B10:C10"/>
    <mergeCell ref="B11:C11"/>
    <mergeCell ref="B12:C12"/>
    <mergeCell ref="B13:C13"/>
    <mergeCell ref="B16:C16"/>
    <mergeCell ref="B47:C47"/>
    <mergeCell ref="B41:C41"/>
    <mergeCell ref="B42:C42"/>
    <mergeCell ref="B43:C43"/>
    <mergeCell ref="B32:C32"/>
    <mergeCell ref="B48:C48"/>
    <mergeCell ref="B49:C49"/>
    <mergeCell ref="B51:C51"/>
    <mergeCell ref="B52:C52"/>
    <mergeCell ref="B40:C40"/>
    <mergeCell ref="B44:C44"/>
    <mergeCell ref="B45:C45"/>
    <mergeCell ref="B46:C46"/>
    <mergeCell ref="B35:C35"/>
    <mergeCell ref="B36:C36"/>
    <mergeCell ref="B37:C37"/>
    <mergeCell ref="B38:C38"/>
    <mergeCell ref="B39:C3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2016-02-18T00:39:38Z</dcterms:modified>
</cp:coreProperties>
</file>