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nis/Downloads/Tables - Perry 9th ed. /"/>
    </mc:Choice>
  </mc:AlternateContent>
  <xr:revisionPtr revIDLastSave="0" documentId="13_ncr:1_{4B1220DC-50E5-EA49-8706-480968F8E04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Sheet1!$A$1:$U$355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O4" i="1"/>
  <c r="P4" i="1"/>
  <c r="Q4" i="1"/>
  <c r="R4" i="1"/>
  <c r="S4" i="1"/>
  <c r="T4" i="1"/>
  <c r="U4" i="1" s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T10" i="1"/>
  <c r="U10" i="1" s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T25" i="1" s="1"/>
  <c r="U25" i="1" s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T45" i="1" s="1"/>
  <c r="U45" i="1" s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T58" i="1" s="1"/>
  <c r="U58" i="1" s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T70" i="1" s="1"/>
  <c r="U70" i="1" s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T276" i="1"/>
  <c r="U276" i="1" s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T294" i="1" s="1"/>
  <c r="U294" i="1" s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T313" i="1"/>
  <c r="U313" i="1" s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T335" i="1"/>
  <c r="U335" i="1" s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S2" i="1"/>
  <c r="R2" i="1"/>
  <c r="Q2" i="1"/>
  <c r="P2" i="1"/>
  <c r="O2" i="1"/>
  <c r="T275" i="1" l="1"/>
  <c r="U275" i="1" s="1"/>
  <c r="T127" i="1"/>
  <c r="U127" i="1" s="1"/>
  <c r="T153" i="1"/>
  <c r="U153" i="1" s="1"/>
  <c r="T227" i="1"/>
  <c r="U227" i="1" s="1"/>
  <c r="T163" i="1"/>
  <c r="U163" i="1" s="1"/>
  <c r="T138" i="1"/>
  <c r="U138" i="1" s="1"/>
  <c r="T262" i="1"/>
  <c r="U262" i="1" s="1"/>
  <c r="T233" i="1"/>
  <c r="U233" i="1" s="1"/>
  <c r="T195" i="1"/>
  <c r="U195" i="1" s="1"/>
  <c r="T186" i="1"/>
  <c r="U186" i="1" s="1"/>
  <c r="T198" i="1"/>
  <c r="U198" i="1" s="1"/>
  <c r="T3" i="1"/>
  <c r="U3" i="1" s="1"/>
  <c r="T132" i="1"/>
  <c r="U132" i="1" s="1"/>
  <c r="T114" i="1"/>
  <c r="U114" i="1" s="1"/>
  <c r="T221" i="1"/>
  <c r="U221" i="1" s="1"/>
  <c r="T57" i="1"/>
  <c r="U57" i="1" s="1"/>
  <c r="T91" i="1"/>
  <c r="U91" i="1" s="1"/>
  <c r="T36" i="1"/>
  <c r="U36" i="1" s="1"/>
  <c r="T296" i="1"/>
  <c r="U296" i="1" s="1"/>
  <c r="T258" i="1"/>
  <c r="U258" i="1" s="1"/>
  <c r="T314" i="1"/>
  <c r="U314" i="1" s="1"/>
  <c r="T18" i="1"/>
  <c r="U18" i="1" s="1"/>
  <c r="T301" i="1"/>
  <c r="U301" i="1" s="1"/>
  <c r="T93" i="1"/>
  <c r="U93" i="1" s="1"/>
  <c r="T106" i="1"/>
  <c r="U106" i="1" s="1"/>
  <c r="T109" i="1"/>
  <c r="U109" i="1" s="1"/>
  <c r="T203" i="1"/>
  <c r="U203" i="1" s="1"/>
  <c r="T175" i="1"/>
  <c r="U175" i="1" s="1"/>
  <c r="T143" i="1"/>
  <c r="U143" i="1" s="1"/>
  <c r="T234" i="1"/>
  <c r="U234" i="1" s="1"/>
  <c r="T323" i="1"/>
  <c r="U323" i="1" s="1"/>
  <c r="T237" i="1"/>
  <c r="U237" i="1" s="1"/>
  <c r="T164" i="1"/>
  <c r="U164" i="1" s="1"/>
  <c r="T19" i="1"/>
  <c r="U19" i="1" s="1"/>
  <c r="T211" i="1"/>
  <c r="U211" i="1" s="1"/>
  <c r="T339" i="1"/>
  <c r="U339" i="1" s="1"/>
  <c r="T31" i="1"/>
  <c r="U31" i="1" s="1"/>
  <c r="T271" i="1"/>
  <c r="U271" i="1" s="1"/>
  <c r="T280" i="1"/>
  <c r="U280" i="1" s="1"/>
  <c r="T274" i="1"/>
  <c r="U274" i="1" s="1"/>
  <c r="T255" i="1"/>
  <c r="U255" i="1" s="1"/>
  <c r="T328" i="1"/>
  <c r="U328" i="1" s="1"/>
  <c r="T242" i="1"/>
  <c r="U242" i="1" s="1"/>
  <c r="T344" i="1"/>
  <c r="U344" i="1" s="1"/>
  <c r="T331" i="1"/>
  <c r="U331" i="1" s="1"/>
  <c r="T89" i="1"/>
  <c r="U89" i="1" s="1"/>
  <c r="T20" i="1"/>
  <c r="U20" i="1" s="1"/>
  <c r="T297" i="1"/>
  <c r="U297" i="1" s="1"/>
  <c r="T260" i="1"/>
  <c r="U260" i="1" s="1"/>
  <c r="T232" i="1"/>
  <c r="U232" i="1" s="1"/>
  <c r="T173" i="1"/>
  <c r="U173" i="1" s="1"/>
  <c r="T148" i="1"/>
  <c r="U148" i="1" s="1"/>
  <c r="T155" i="1"/>
  <c r="U155" i="1" s="1"/>
  <c r="T187" i="1"/>
  <c r="U187" i="1" s="1"/>
  <c r="T310" i="1"/>
  <c r="U310" i="1" s="1"/>
  <c r="T130" i="1"/>
  <c r="U130" i="1" s="1"/>
  <c r="T281" i="1"/>
  <c r="U281" i="1" s="1"/>
  <c r="T278" i="1"/>
  <c r="U278" i="1" s="1"/>
  <c r="T266" i="1"/>
  <c r="U266" i="1" s="1"/>
  <c r="T182" i="1"/>
  <c r="U182" i="1" s="1"/>
  <c r="T154" i="1"/>
  <c r="U154" i="1" s="1"/>
  <c r="T72" i="1"/>
  <c r="U72" i="1" s="1"/>
  <c r="T54" i="1"/>
  <c r="U54" i="1" s="1"/>
  <c r="T38" i="1"/>
  <c r="U38" i="1" s="1"/>
  <c r="T267" i="1"/>
  <c r="U267" i="1" s="1"/>
  <c r="T235" i="1"/>
  <c r="U235" i="1" s="1"/>
  <c r="T88" i="1"/>
  <c r="U88" i="1" s="1"/>
  <c r="T41" i="1"/>
  <c r="U41" i="1" s="1"/>
  <c r="T184" i="1"/>
  <c r="U184" i="1" s="1"/>
  <c r="T67" i="1"/>
  <c r="U67" i="1" s="1"/>
  <c r="T287" i="1"/>
  <c r="U287" i="1" s="1"/>
  <c r="T104" i="1"/>
  <c r="U104" i="1" s="1"/>
  <c r="T75" i="1"/>
  <c r="U75" i="1" s="1"/>
  <c r="T99" i="1"/>
  <c r="U99" i="1" s="1"/>
  <c r="T207" i="1"/>
  <c r="U207" i="1" s="1"/>
  <c r="T15" i="1"/>
  <c r="U15" i="1" s="1"/>
  <c r="T291" i="1"/>
  <c r="U291" i="1" s="1"/>
  <c r="T250" i="1"/>
  <c r="U250" i="1" s="1"/>
  <c r="T185" i="1"/>
  <c r="U185" i="1" s="1"/>
  <c r="T317" i="1"/>
  <c r="U317" i="1" s="1"/>
  <c r="T166" i="1"/>
  <c r="U166" i="1" s="1"/>
  <c r="T134" i="1"/>
  <c r="U134" i="1" s="1"/>
  <c r="T216" i="1"/>
  <c r="U216" i="1" s="1"/>
  <c r="T169" i="1"/>
  <c r="U169" i="1" s="1"/>
  <c r="T146" i="1"/>
  <c r="U146" i="1" s="1"/>
  <c r="T122" i="1"/>
  <c r="U122" i="1" s="1"/>
  <c r="T77" i="1"/>
  <c r="U77" i="1" s="1"/>
  <c r="T292" i="1"/>
  <c r="U292" i="1" s="1"/>
  <c r="T338" i="1"/>
  <c r="U338" i="1" s="1"/>
  <c r="T83" i="1"/>
  <c r="U83" i="1" s="1"/>
  <c r="T315" i="1"/>
  <c r="U315" i="1" s="1"/>
  <c r="T159" i="1"/>
  <c r="U159" i="1" s="1"/>
  <c r="T81" i="1"/>
  <c r="U81" i="1" s="1"/>
  <c r="T253" i="1"/>
  <c r="U253" i="1" s="1"/>
  <c r="T326" i="1"/>
  <c r="U326" i="1" s="1"/>
  <c r="T219" i="1"/>
  <c r="U219" i="1" s="1"/>
  <c r="T200" i="1"/>
  <c r="U200" i="1" s="1"/>
  <c r="T125" i="1"/>
  <c r="U125" i="1" s="1"/>
  <c r="T59" i="1"/>
  <c r="U59" i="1" s="1"/>
  <c r="T324" i="1"/>
  <c r="U324" i="1" s="1"/>
  <c r="T201" i="1"/>
  <c r="U201" i="1" s="1"/>
  <c r="T189" i="1"/>
  <c r="U189" i="1" s="1"/>
  <c r="T168" i="1"/>
  <c r="U168" i="1" s="1"/>
  <c r="T147" i="1"/>
  <c r="U147" i="1" s="1"/>
  <c r="T136" i="1"/>
  <c r="U136" i="1" s="1"/>
  <c r="T100" i="1"/>
  <c r="U100" i="1" s="1"/>
  <c r="T79" i="1"/>
  <c r="U79" i="1" s="1"/>
  <c r="T35" i="1"/>
  <c r="U35" i="1" s="1"/>
  <c r="T26" i="1"/>
  <c r="U26" i="1" s="1"/>
  <c r="T178" i="1"/>
  <c r="U178" i="1" s="1"/>
  <c r="T86" i="1"/>
  <c r="U86" i="1" s="1"/>
  <c r="T312" i="1"/>
  <c r="U312" i="1" s="1"/>
  <c r="T303" i="1"/>
  <c r="U303" i="1" s="1"/>
  <c r="T239" i="1"/>
  <c r="U239" i="1" s="1"/>
  <c r="T121" i="1"/>
  <c r="U121" i="1" s="1"/>
  <c r="T115" i="1"/>
  <c r="U115" i="1" s="1"/>
  <c r="T68" i="1"/>
  <c r="U68" i="1" s="1"/>
  <c r="T56" i="1"/>
  <c r="U56" i="1" s="1"/>
  <c r="T47" i="1"/>
  <c r="U47" i="1" s="1"/>
  <c r="T29" i="1"/>
  <c r="U29" i="1" s="1"/>
  <c r="T248" i="1"/>
  <c r="U248" i="1" s="1"/>
  <c r="T209" i="1"/>
  <c r="U209" i="1" s="1"/>
  <c r="T150" i="1"/>
  <c r="U150" i="1" s="1"/>
  <c r="T118" i="1"/>
  <c r="U118" i="1" s="1"/>
  <c r="T82" i="1"/>
  <c r="U82" i="1" s="1"/>
  <c r="T50" i="1"/>
  <c r="U50" i="1" s="1"/>
  <c r="T40" i="1"/>
  <c r="U40" i="1" s="1"/>
  <c r="T8" i="1"/>
  <c r="U8" i="1" s="1"/>
  <c r="T204" i="1"/>
  <c r="U204" i="1" s="1"/>
  <c r="T282" i="1"/>
  <c r="U282" i="1" s="1"/>
  <c r="T192" i="1"/>
  <c r="U192" i="1" s="1"/>
  <c r="T171" i="1"/>
  <c r="U171" i="1" s="1"/>
  <c r="T76" i="1"/>
  <c r="U76" i="1" s="1"/>
  <c r="T346" i="1"/>
  <c r="U346" i="1" s="1"/>
  <c r="T337" i="1"/>
  <c r="U337" i="1" s="1"/>
  <c r="T285" i="1"/>
  <c r="U285" i="1" s="1"/>
  <c r="T265" i="1"/>
  <c r="U265" i="1" s="1"/>
  <c r="T230" i="1"/>
  <c r="U230" i="1" s="1"/>
  <c r="T218" i="1"/>
  <c r="U218" i="1" s="1"/>
  <c r="T212" i="1"/>
  <c r="U212" i="1" s="1"/>
  <c r="T105" i="1"/>
  <c r="U105" i="1" s="1"/>
  <c r="T103" i="1"/>
  <c r="U103" i="1" s="1"/>
  <c r="T73" i="1"/>
  <c r="U73" i="1" s="1"/>
  <c r="T61" i="1"/>
  <c r="U61" i="1" s="1"/>
  <c r="T22" i="1"/>
  <c r="U22" i="1" s="1"/>
  <c r="T340" i="1"/>
  <c r="U340" i="1" s="1"/>
  <c r="T259" i="1"/>
  <c r="U259" i="1" s="1"/>
  <c r="T244" i="1"/>
  <c r="U244" i="1" s="1"/>
  <c r="T223" i="1"/>
  <c r="U223" i="1" s="1"/>
  <c r="T180" i="1"/>
  <c r="U180" i="1" s="1"/>
  <c r="T162" i="1"/>
  <c r="U162" i="1" s="1"/>
  <c r="T144" i="1"/>
  <c r="U144" i="1" s="1"/>
  <c r="T43" i="1"/>
  <c r="U43" i="1" s="1"/>
  <c r="T251" i="1"/>
  <c r="U251" i="1" s="1"/>
  <c r="T238" i="1"/>
  <c r="U238" i="1" s="1"/>
  <c r="T141" i="1"/>
  <c r="U141" i="1" s="1"/>
  <c r="T332" i="1"/>
  <c r="U332" i="1" s="1"/>
  <c r="T111" i="1"/>
  <c r="U111" i="1" s="1"/>
  <c r="T34" i="1"/>
  <c r="U34" i="1" s="1"/>
  <c r="T16" i="1"/>
  <c r="U16" i="1" s="1"/>
  <c r="T299" i="1"/>
  <c r="U299" i="1" s="1"/>
  <c r="T123" i="1"/>
  <c r="U123" i="1" s="1"/>
  <c r="T120" i="1"/>
  <c r="U120" i="1" s="1"/>
  <c r="T52" i="1"/>
  <c r="U52" i="1" s="1"/>
  <c r="T13" i="1"/>
  <c r="U13" i="1" s="1"/>
  <c r="T306" i="1"/>
  <c r="U306" i="1" s="1"/>
  <c r="T329" i="1"/>
  <c r="U329" i="1" s="1"/>
  <c r="T226" i="1"/>
  <c r="U226" i="1" s="1"/>
  <c r="T84" i="1"/>
  <c r="U84" i="1" s="1"/>
  <c r="T264" i="1"/>
  <c r="U264" i="1" s="1"/>
  <c r="T27" i="1"/>
  <c r="U27" i="1" s="1"/>
  <c r="T228" i="1"/>
  <c r="U228" i="1" s="1"/>
  <c r="T214" i="1"/>
  <c r="U214" i="1" s="1"/>
  <c r="T205" i="1"/>
  <c r="U205" i="1" s="1"/>
  <c r="T179" i="1"/>
  <c r="U179" i="1" s="1"/>
  <c r="T158" i="1"/>
  <c r="U158" i="1" s="1"/>
  <c r="T42" i="1"/>
  <c r="U42" i="1" s="1"/>
  <c r="T6" i="1"/>
  <c r="U6" i="1" s="1"/>
  <c r="T170" i="1"/>
  <c r="U170" i="1" s="1"/>
  <c r="T194" i="1"/>
  <c r="U194" i="1" s="1"/>
  <c r="T345" i="1"/>
  <c r="U345" i="1" s="1"/>
  <c r="T330" i="1"/>
  <c r="U330" i="1" s="1"/>
  <c r="T319" i="1"/>
  <c r="U319" i="1" s="1"/>
  <c r="T283" i="1"/>
  <c r="U283" i="1" s="1"/>
  <c r="T249" i="1"/>
  <c r="U249" i="1" s="1"/>
  <c r="T243" i="1"/>
  <c r="U243" i="1" s="1"/>
  <c r="T137" i="1"/>
  <c r="U137" i="1" s="1"/>
  <c r="T131" i="1"/>
  <c r="U131" i="1" s="1"/>
  <c r="T116" i="1"/>
  <c r="U116" i="1" s="1"/>
  <c r="T95" i="1"/>
  <c r="U95" i="1" s="1"/>
  <c r="T24" i="1"/>
  <c r="U24" i="1" s="1"/>
  <c r="T157" i="1"/>
  <c r="U157" i="1" s="1"/>
  <c r="T11" i="1"/>
  <c r="U11" i="1" s="1"/>
  <c r="T202" i="1"/>
  <c r="U202" i="1" s="1"/>
  <c r="T152" i="1"/>
  <c r="U152" i="1" s="1"/>
  <c r="T290" i="1"/>
  <c r="U290" i="1" s="1"/>
  <c r="T322" i="1"/>
  <c r="U322" i="1" s="1"/>
  <c r="T272" i="1"/>
  <c r="U272" i="1" s="1"/>
  <c r="T246" i="1"/>
  <c r="U246" i="1" s="1"/>
  <c r="T210" i="1"/>
  <c r="U210" i="1" s="1"/>
  <c r="T139" i="1"/>
  <c r="U139" i="1" s="1"/>
  <c r="T110" i="1"/>
  <c r="U110" i="1" s="1"/>
  <c r="T69" i="1"/>
  <c r="U69" i="1" s="1"/>
  <c r="T63" i="1"/>
  <c r="U63" i="1" s="1"/>
  <c r="T308" i="1"/>
  <c r="U308" i="1" s="1"/>
  <c r="T191" i="1"/>
  <c r="U191" i="1" s="1"/>
  <c r="T217" i="1"/>
  <c r="U217" i="1" s="1"/>
  <c r="T102" i="1"/>
  <c r="U102" i="1" s="1"/>
  <c r="T90" i="1"/>
  <c r="U90" i="1" s="1"/>
  <c r="T342" i="1"/>
  <c r="U342" i="1" s="1"/>
  <c r="T298" i="1"/>
  <c r="U298" i="1" s="1"/>
  <c r="T2" i="1"/>
  <c r="U2" i="1" s="1"/>
  <c r="T333" i="1"/>
  <c r="U333" i="1" s="1"/>
  <c r="T307" i="1"/>
  <c r="U307" i="1" s="1"/>
  <c r="T269" i="1"/>
  <c r="U269" i="1" s="1"/>
  <c r="T196" i="1"/>
  <c r="U196" i="1" s="1"/>
  <c r="T107" i="1"/>
  <c r="U107" i="1" s="1"/>
  <c r="T98" i="1"/>
  <c r="U98" i="1" s="1"/>
  <c r="T74" i="1"/>
  <c r="U74" i="1" s="1"/>
  <c r="T66" i="1"/>
  <c r="U66" i="1" s="1"/>
  <c r="T51" i="1"/>
  <c r="U51" i="1" s="1"/>
  <c r="T9" i="1"/>
  <c r="U9" i="1" s="1"/>
  <c r="T151" i="1"/>
  <c r="U151" i="1" s="1"/>
  <c r="T117" i="1"/>
  <c r="U117" i="1" s="1"/>
  <c r="T318" i="1"/>
  <c r="U318" i="1" s="1"/>
  <c r="T305" i="1"/>
  <c r="U305" i="1" s="1"/>
  <c r="T284" i="1"/>
  <c r="U284" i="1" s="1"/>
  <c r="T224" i="1"/>
  <c r="U224" i="1" s="1"/>
  <c r="T190" i="1"/>
  <c r="U190" i="1" s="1"/>
  <c r="T161" i="1"/>
  <c r="U161" i="1" s="1"/>
  <c r="T156" i="1"/>
  <c r="U156" i="1" s="1"/>
  <c r="T96" i="1"/>
  <c r="U96" i="1" s="1"/>
  <c r="T62" i="1"/>
  <c r="U62" i="1" s="1"/>
  <c r="T33" i="1"/>
  <c r="U33" i="1" s="1"/>
  <c r="T28" i="1"/>
  <c r="U28" i="1" s="1"/>
  <c r="T334" i="1"/>
  <c r="U334" i="1" s="1"/>
  <c r="T263" i="1"/>
  <c r="U263" i="1" s="1"/>
  <c r="T229" i="1"/>
  <c r="U229" i="1" s="1"/>
  <c r="T135" i="1"/>
  <c r="U135" i="1" s="1"/>
  <c r="T101" i="1"/>
  <c r="U101" i="1" s="1"/>
  <c r="T17" i="1"/>
  <c r="U17" i="1" s="1"/>
  <c r="T7" i="1"/>
  <c r="U7" i="1" s="1"/>
  <c r="T167" i="1"/>
  <c r="U167" i="1" s="1"/>
  <c r="T336" i="1"/>
  <c r="U336" i="1" s="1"/>
  <c r="T302" i="1"/>
  <c r="U302" i="1" s="1"/>
  <c r="T289" i="1"/>
  <c r="U289" i="1" s="1"/>
  <c r="T268" i="1"/>
  <c r="U268" i="1" s="1"/>
  <c r="T208" i="1"/>
  <c r="U208" i="1" s="1"/>
  <c r="T174" i="1"/>
  <c r="U174" i="1" s="1"/>
  <c r="T145" i="1"/>
  <c r="U145" i="1" s="1"/>
  <c r="T140" i="1"/>
  <c r="U140" i="1" s="1"/>
  <c r="T80" i="1"/>
  <c r="U80" i="1" s="1"/>
  <c r="T46" i="1"/>
  <c r="U46" i="1" s="1"/>
  <c r="T12" i="1"/>
  <c r="U12" i="1" s="1"/>
  <c r="T311" i="1"/>
  <c r="U311" i="1" s="1"/>
  <c r="T183" i="1"/>
  <c r="U183" i="1" s="1"/>
  <c r="T149" i="1"/>
  <c r="U149" i="1" s="1"/>
  <c r="T188" i="1"/>
  <c r="U188" i="1" s="1"/>
  <c r="T172" i="1"/>
  <c r="U172" i="1" s="1"/>
  <c r="T247" i="1"/>
  <c r="U247" i="1" s="1"/>
  <c r="T213" i="1"/>
  <c r="U213" i="1" s="1"/>
  <c r="T119" i="1"/>
  <c r="U119" i="1" s="1"/>
  <c r="T85" i="1"/>
  <c r="U85" i="1" s="1"/>
  <c r="T321" i="1"/>
  <c r="U321" i="1" s="1"/>
  <c r="T128" i="1"/>
  <c r="U128" i="1" s="1"/>
  <c r="T295" i="1"/>
  <c r="U295" i="1" s="1"/>
  <c r="T39" i="1"/>
  <c r="U39" i="1" s="1"/>
  <c r="T5" i="1"/>
  <c r="U5" i="1" s="1"/>
  <c r="T240" i="1"/>
  <c r="U240" i="1" s="1"/>
  <c r="T78" i="1"/>
  <c r="U78" i="1" s="1"/>
  <c r="T49" i="1"/>
  <c r="U49" i="1" s="1"/>
  <c r="T273" i="1"/>
  <c r="U273" i="1" s="1"/>
  <c r="T252" i="1"/>
  <c r="U252" i="1" s="1"/>
  <c r="T129" i="1"/>
  <c r="U129" i="1" s="1"/>
  <c r="T124" i="1"/>
  <c r="U124" i="1" s="1"/>
  <c r="T64" i="1"/>
  <c r="U64" i="1" s="1"/>
  <c r="T30" i="1"/>
  <c r="U30" i="1" s="1"/>
  <c r="T277" i="1"/>
  <c r="U277" i="1" s="1"/>
  <c r="T94" i="1"/>
  <c r="U94" i="1" s="1"/>
  <c r="T65" i="1"/>
  <c r="U65" i="1" s="1"/>
  <c r="T44" i="1"/>
  <c r="U44" i="1" s="1"/>
  <c r="T231" i="1"/>
  <c r="U231" i="1" s="1"/>
  <c r="T197" i="1"/>
  <c r="U197" i="1" s="1"/>
  <c r="T21" i="1"/>
  <c r="U21" i="1" s="1"/>
  <c r="T60" i="1"/>
  <c r="U60" i="1" s="1"/>
  <c r="T261" i="1"/>
  <c r="U261" i="1" s="1"/>
  <c r="T177" i="1"/>
  <c r="U177" i="1" s="1"/>
  <c r="T112" i="1"/>
  <c r="U112" i="1" s="1"/>
  <c r="T279" i="1"/>
  <c r="U279" i="1" s="1"/>
  <c r="T245" i="1"/>
  <c r="U245" i="1" s="1"/>
  <c r="T23" i="1"/>
  <c r="U23" i="1" s="1"/>
  <c r="T341" i="1"/>
  <c r="U341" i="1" s="1"/>
  <c r="T304" i="1"/>
  <c r="U304" i="1" s="1"/>
  <c r="T48" i="1"/>
  <c r="U48" i="1" s="1"/>
  <c r="T14" i="1"/>
  <c r="U14" i="1" s="1"/>
  <c r="T256" i="1"/>
  <c r="U256" i="1" s="1"/>
  <c r="T222" i="1"/>
  <c r="U222" i="1" s="1"/>
  <c r="T193" i="1"/>
  <c r="U193" i="1" s="1"/>
  <c r="T206" i="1"/>
  <c r="U206" i="1" s="1"/>
  <c r="T320" i="1"/>
  <c r="U320" i="1" s="1"/>
  <c r="T286" i="1"/>
  <c r="U286" i="1" s="1"/>
  <c r="T270" i="1"/>
  <c r="U270" i="1" s="1"/>
  <c r="T257" i="1"/>
  <c r="U257" i="1" s="1"/>
  <c r="T241" i="1"/>
  <c r="U241" i="1" s="1"/>
  <c r="T236" i="1"/>
  <c r="U236" i="1" s="1"/>
  <c r="T176" i="1"/>
  <c r="U176" i="1" s="1"/>
  <c r="T113" i="1"/>
  <c r="U113" i="1" s="1"/>
  <c r="T108" i="1"/>
  <c r="U108" i="1" s="1"/>
  <c r="T343" i="1"/>
  <c r="U343" i="1" s="1"/>
  <c r="T309" i="1"/>
  <c r="U309" i="1" s="1"/>
  <c r="T215" i="1"/>
  <c r="U215" i="1" s="1"/>
  <c r="T181" i="1"/>
  <c r="U181" i="1" s="1"/>
  <c r="T87" i="1"/>
  <c r="U87" i="1" s="1"/>
  <c r="T53" i="1"/>
  <c r="U53" i="1" s="1"/>
  <c r="T55" i="1"/>
  <c r="U55" i="1" s="1"/>
  <c r="T316" i="1"/>
  <c r="U316" i="1" s="1"/>
  <c r="T133" i="1"/>
  <c r="U133" i="1" s="1"/>
  <c r="T300" i="1"/>
  <c r="U300" i="1" s="1"/>
  <c r="T142" i="1"/>
  <c r="U142" i="1" s="1"/>
  <c r="T254" i="1"/>
  <c r="U254" i="1" s="1"/>
  <c r="T225" i="1"/>
  <c r="U225" i="1" s="1"/>
  <c r="T220" i="1"/>
  <c r="U220" i="1" s="1"/>
  <c r="T160" i="1"/>
  <c r="U160" i="1" s="1"/>
  <c r="T126" i="1"/>
  <c r="U126" i="1" s="1"/>
  <c r="T97" i="1"/>
  <c r="U97" i="1" s="1"/>
  <c r="T92" i="1"/>
  <c r="U92" i="1" s="1"/>
  <c r="T32" i="1"/>
  <c r="U32" i="1" s="1"/>
  <c r="T325" i="1"/>
  <c r="U325" i="1" s="1"/>
  <c r="T288" i="1"/>
  <c r="U288" i="1" s="1"/>
  <c r="T327" i="1"/>
  <c r="U327" i="1" s="1"/>
  <c r="T293" i="1"/>
  <c r="U293" i="1" s="1"/>
  <c r="T199" i="1"/>
  <c r="U199" i="1" s="1"/>
  <c r="T165" i="1"/>
  <c r="U165" i="1" s="1"/>
  <c r="T71" i="1"/>
  <c r="U71" i="1" s="1"/>
  <c r="T37" i="1"/>
  <c r="U37" i="1" s="1"/>
</calcChain>
</file>

<file path=xl/sharedStrings.xml><?xml version="1.0" encoding="utf-8"?>
<sst xmlns="http://schemas.openxmlformats.org/spreadsheetml/2006/main" count="1061" uniqueCount="943">
  <si>
    <t>Cmpd. no.</t>
  </si>
  <si>
    <t>Name</t>
  </si>
  <si>
    <t>Formula</t>
  </si>
  <si>
    <t>CAS</t>
  </si>
  <si>
    <t>Mol. wt.</t>
  </si>
  <si>
    <t>QxlE-05</t>
  </si>
  <si>
    <t>7max&gt; K</t>
  </si>
  <si>
    <t>Acetaldehyde</t>
  </si>
  <si>
    <t>75-07-0</t>
  </si>
  <si>
    <t>Acetamide</t>
  </si>
  <si>
    <t>60-35-5</t>
  </si>
  <si>
    <t>Acetic acid</t>
  </si>
  <si>
    <t>64-19-7</t>
  </si>
  <si>
    <t>Acetic anhydride</t>
  </si>
  <si>
    <t>108-24-7</t>
  </si>
  <si>
    <t>Acetone</t>
  </si>
  <si>
    <t>67-64-1</t>
  </si>
  <si>
    <t>Acetonitrile</t>
  </si>
  <si>
    <t>75-05-8</t>
  </si>
  <si>
    <t>Acetylene</t>
  </si>
  <si>
    <t>74-86-2</t>
  </si>
  <si>
    <t>Acrolein</t>
  </si>
  <si>
    <t>107-02-8</t>
  </si>
  <si>
    <t>Acrylic acid</t>
  </si>
  <si>
    <t>79-10-7</t>
  </si>
  <si>
    <t>Acrylonitrile</t>
  </si>
  <si>
    <t>107-13-1</t>
  </si>
  <si>
    <t>Air</t>
  </si>
  <si>
    <t>Mixture</t>
  </si>
  <si>
    <t>132259-10-0</t>
  </si>
  <si>
    <t>Ammonia</t>
  </si>
  <si>
    <t>7664-41-7</t>
  </si>
  <si>
    <t>Anisole</t>
  </si>
  <si>
    <t>100-66-3</t>
  </si>
  <si>
    <t>Argon</t>
  </si>
  <si>
    <t>Ar</t>
  </si>
  <si>
    <t>7440-37-1</t>
  </si>
  <si>
    <t>Benzamide</t>
  </si>
  <si>
    <t>55-21-0</t>
  </si>
  <si>
    <t>Benzene</t>
  </si>
  <si>
    <t>71-43-2</t>
  </si>
  <si>
    <t>Benzenethiol</t>
  </si>
  <si>
    <t>108-98-5</t>
  </si>
  <si>
    <t>Benzoic acid</t>
  </si>
  <si>
    <t>65-85-0</t>
  </si>
  <si>
    <t>Benzonitrile</t>
  </si>
  <si>
    <t>100-47-0</t>
  </si>
  <si>
    <t>Benzophenone</t>
  </si>
  <si>
    <t>119-61-9</t>
  </si>
  <si>
    <t>Benzyl alcohol</t>
  </si>
  <si>
    <t>100-51-6</t>
  </si>
  <si>
    <t>Benzyl ethyl ether</t>
  </si>
  <si>
    <t>539-30-0</t>
  </si>
  <si>
    <t>Benzyl mercaptan</t>
  </si>
  <si>
    <t>100-53-8</t>
  </si>
  <si>
    <t>Biphenyl</t>
  </si>
  <si>
    <t>92-52-4</t>
  </si>
  <si>
    <t>Bromine</t>
  </si>
  <si>
    <t>7726-95-6</t>
  </si>
  <si>
    <t>Bromobenzene</t>
  </si>
  <si>
    <t>108-86-1</t>
  </si>
  <si>
    <t>Bromoethane</t>
  </si>
  <si>
    <t>74-96-4</t>
  </si>
  <si>
    <t>Bromomethane</t>
  </si>
  <si>
    <t>74-83-9</t>
  </si>
  <si>
    <t>1,2-Butadiene</t>
  </si>
  <si>
    <t>590-19-2</t>
  </si>
  <si>
    <t>1,3-Butadiene</t>
  </si>
  <si>
    <t>106-99-0</t>
  </si>
  <si>
    <t>Butane</t>
  </si>
  <si>
    <t>106-97-8</t>
  </si>
  <si>
    <t>1,2-Butanediol</t>
  </si>
  <si>
    <t>584-03-2</t>
  </si>
  <si>
    <t>1,3-Butanediol</t>
  </si>
  <si>
    <t>107-88-0</t>
  </si>
  <si>
    <t>1-Butanol</t>
  </si>
  <si>
    <t>71-36-3</t>
  </si>
  <si>
    <t>2-Butanol</t>
  </si>
  <si>
    <t>78-92-2</t>
  </si>
  <si>
    <t>1-Butene</t>
  </si>
  <si>
    <t>106-98-9</t>
  </si>
  <si>
    <t>czs-2-Butene</t>
  </si>
  <si>
    <t>590-18-1</t>
  </si>
  <si>
    <t>£ra/zs-2-Butene</t>
  </si>
  <si>
    <t>624-64-6</t>
  </si>
  <si>
    <t>Butyl acetate</t>
  </si>
  <si>
    <t>123-86-4</t>
  </si>
  <si>
    <t>Butylbenzene</t>
  </si>
  <si>
    <t>104-51-8</t>
  </si>
  <si>
    <t>Butyl mercaptan</t>
  </si>
  <si>
    <t>109-79-5</t>
  </si>
  <si>
    <t>sec-Butyl mercaptan</t>
  </si>
  <si>
    <t>513-53-1</t>
  </si>
  <si>
    <t>1-Butyne</t>
  </si>
  <si>
    <t>107-00-6</t>
  </si>
  <si>
    <t>Butyraldehyde</t>
  </si>
  <si>
    <t>123-72-8</t>
  </si>
  <si>
    <t>Butyric acid</t>
  </si>
  <si>
    <t>107-92-6</t>
  </si>
  <si>
    <t>Butyronitrile</t>
  </si>
  <si>
    <t>109-74-0</t>
  </si>
  <si>
    <t>Carbon dioxide</t>
  </si>
  <si>
    <t>124-38-9</t>
  </si>
  <si>
    <t>Carbon disulfide</t>
  </si>
  <si>
    <t>75-15-0</t>
  </si>
  <si>
    <t>Carbon monoxide</t>
  </si>
  <si>
    <t>co</t>
  </si>
  <si>
    <t>630-08-0</t>
  </si>
  <si>
    <t>Carbon tetrachloride</t>
  </si>
  <si>
    <t>56-23-5</t>
  </si>
  <si>
    <t>Carbon tetrafluoride</t>
  </si>
  <si>
    <t>75-73-0</t>
  </si>
  <si>
    <t>Chlorine</t>
  </si>
  <si>
    <t>7782-50-5</t>
  </si>
  <si>
    <t>Chlorobenzene</t>
  </si>
  <si>
    <t>108-90-7</t>
  </si>
  <si>
    <t>Chloroethane</t>
  </si>
  <si>
    <t>75-00-3</t>
  </si>
  <si>
    <t>Chloroform</t>
  </si>
  <si>
    <t>67-66-3</t>
  </si>
  <si>
    <t>Chloromethane</t>
  </si>
  <si>
    <t>CH3C1</t>
  </si>
  <si>
    <t>74-87-3</t>
  </si>
  <si>
    <t>1-Chloropropane</t>
  </si>
  <si>
    <t>540-54-5</t>
  </si>
  <si>
    <t>2-Chloropropane</t>
  </si>
  <si>
    <t>75-29-6</t>
  </si>
  <si>
    <t>m-Cresol</t>
  </si>
  <si>
    <t>108-39-4</t>
  </si>
  <si>
    <t>o-Cresol</t>
  </si>
  <si>
    <t>95-48-7</t>
  </si>
  <si>
    <t>/2-Cresol</t>
  </si>
  <si>
    <t>106-44-5</t>
  </si>
  <si>
    <t>Cumene</t>
  </si>
  <si>
    <t>98-82-8</t>
  </si>
  <si>
    <t>Cyanogen</t>
  </si>
  <si>
    <t>460-19-5</t>
  </si>
  <si>
    <t>Cyclobutane</t>
  </si>
  <si>
    <t>287-23-0</t>
  </si>
  <si>
    <t>Cyclohexane</t>
  </si>
  <si>
    <t>110-82-7</t>
  </si>
  <si>
    <t>Cyclohexanol</t>
  </si>
  <si>
    <t>108-93-0</t>
  </si>
  <si>
    <t>Cyclohexanone</t>
  </si>
  <si>
    <t>108-94-1</t>
  </si>
  <si>
    <t>Cyclohexene</t>
  </si>
  <si>
    <t>110-83-8</t>
  </si>
  <si>
    <t>Cyclopentane</t>
  </si>
  <si>
    <t>287-92-3</t>
  </si>
  <si>
    <t>Cyclopentene</t>
  </si>
  <si>
    <t>142-29-0</t>
  </si>
  <si>
    <t>Cyclopropane</t>
  </si>
  <si>
    <t>75-19-4</t>
  </si>
  <si>
    <t>Cyclohexyl mercaptan</t>
  </si>
  <si>
    <t>1569-69-3</t>
  </si>
  <si>
    <t>Decanal</t>
  </si>
  <si>
    <t>C10H20O</t>
  </si>
  <si>
    <t>112-31-2</t>
  </si>
  <si>
    <t>Decane</t>
  </si>
  <si>
    <t>124-18-5</t>
  </si>
  <si>
    <t>Decanoic acid</t>
  </si>
  <si>
    <t>C10H20O2</t>
  </si>
  <si>
    <t>334-48-5</t>
  </si>
  <si>
    <t>1-Decanol</t>
  </si>
  <si>
    <t>C10H22O</t>
  </si>
  <si>
    <t>112-30-1</t>
  </si>
  <si>
    <t>1-Decene</t>
  </si>
  <si>
    <t>872-05-9</t>
  </si>
  <si>
    <t>Decyl mercaptan</t>
  </si>
  <si>
    <t>143-10-2</t>
  </si>
  <si>
    <t>1-Decyne</t>
  </si>
  <si>
    <t>764-93-2</t>
  </si>
  <si>
    <t>Deuterium</t>
  </si>
  <si>
    <t>7782-39-0</t>
  </si>
  <si>
    <t>1,1 -Dibromoethane</t>
  </si>
  <si>
    <t>557-91-5</t>
  </si>
  <si>
    <t>1,2-Dibromoethane</t>
  </si>
  <si>
    <t>106-93-4</t>
  </si>
  <si>
    <t>Dibromomethane</t>
  </si>
  <si>
    <t>74-95-3</t>
  </si>
  <si>
    <t>Dibutyl ether</t>
  </si>
  <si>
    <t>CsHisO</t>
  </si>
  <si>
    <t>142-96-1</t>
  </si>
  <si>
    <t>m-Dichlorobenzene</t>
  </si>
  <si>
    <t>541-73-1</t>
  </si>
  <si>
    <t>o-D ichlorob enzene</t>
  </si>
  <si>
    <t>95-50-1</t>
  </si>
  <si>
    <t>/--Dichlorobenzene</t>
  </si>
  <si>
    <t>106-46-7</t>
  </si>
  <si>
    <t>1,1 -D ichloro ethane</t>
  </si>
  <si>
    <t>75-34-3</t>
  </si>
  <si>
    <t>1,2-D ichloro ethane</t>
  </si>
  <si>
    <t>107-06-2</t>
  </si>
  <si>
    <t>Dichloromethane</t>
  </si>
  <si>
    <t>75-09-2</t>
  </si>
  <si>
    <t>1,1 -Dichloropropane</t>
  </si>
  <si>
    <t>78-99-9</t>
  </si>
  <si>
    <t>1,2-Dichloropropane</t>
  </si>
  <si>
    <t>78-87-5</t>
  </si>
  <si>
    <t>Diethanol amine</t>
  </si>
  <si>
    <t>111-42-2</t>
  </si>
  <si>
    <t>Diethyl amine</t>
  </si>
  <si>
    <t>109-89-7</t>
  </si>
  <si>
    <t>Diethyl ether</t>
  </si>
  <si>
    <t>C4H10O</t>
  </si>
  <si>
    <t>60-29-7</t>
  </si>
  <si>
    <t>Diethyl sulfide</t>
  </si>
  <si>
    <t>C4H10S</t>
  </si>
  <si>
    <t>352-93-2</t>
  </si>
  <si>
    <t>1,1 -D ifluoroethane</t>
  </si>
  <si>
    <t>75-37-6</t>
  </si>
  <si>
    <t>1,2-D ifluoroethane</t>
  </si>
  <si>
    <t>624-72-6</t>
  </si>
  <si>
    <t>Difluoromethane</t>
  </si>
  <si>
    <t>75-10-5</t>
  </si>
  <si>
    <t>Diisopropyl amine</t>
  </si>
  <si>
    <t>108-18-9</t>
  </si>
  <si>
    <t>Diisopropyl ether</t>
  </si>
  <si>
    <t>108-20-3</t>
  </si>
  <si>
    <t>Diisopropyl ketone</t>
  </si>
  <si>
    <t>565-80-0</t>
  </si>
  <si>
    <t>1,1-Dimethoxyethane</t>
  </si>
  <si>
    <t>534-15-6</t>
  </si>
  <si>
    <t>1,2-Dimethoxypropane</t>
  </si>
  <si>
    <t>7778-85-0</t>
  </si>
  <si>
    <t>Dimethyl acetylene</t>
  </si>
  <si>
    <t>503-17-3</t>
  </si>
  <si>
    <t>Dimethyl amine</t>
  </si>
  <si>
    <t>124-40-3</t>
  </si>
  <si>
    <t>2,3-Dimethylbutane</t>
  </si>
  <si>
    <t>79-29-8</t>
  </si>
  <si>
    <t>1,1 -Dimethylcyclohexane</t>
  </si>
  <si>
    <t>590-66-9</t>
  </si>
  <si>
    <t>2207-01-4</t>
  </si>
  <si>
    <t>6876-23-9</t>
  </si>
  <si>
    <t>Dimethyl disulfide</t>
  </si>
  <si>
    <t>624-92-0</t>
  </si>
  <si>
    <t>Dimethyl ether</t>
  </si>
  <si>
    <t>115-10-6</t>
  </si>
  <si>
    <t>7V,7V-Dimethyl formamide</t>
  </si>
  <si>
    <t>68-12-2</t>
  </si>
  <si>
    <t>2,3-Dimethylpentane</t>
  </si>
  <si>
    <t>565-59-3</t>
  </si>
  <si>
    <t>Dimethyl phthalate</t>
  </si>
  <si>
    <t>131-11-3</t>
  </si>
  <si>
    <t>Dimethylsilane</t>
  </si>
  <si>
    <t>1111-74-6</t>
  </si>
  <si>
    <t>Dimethyl sulfide</t>
  </si>
  <si>
    <t>75-18-3</t>
  </si>
  <si>
    <t>Dimethyl sulfoxide</t>
  </si>
  <si>
    <t>67-68-5</t>
  </si>
  <si>
    <t>Dimethyl terephthalate</t>
  </si>
  <si>
    <t>120-61-6</t>
  </si>
  <si>
    <t>1,4-Dioxane</t>
  </si>
  <si>
    <t>123-91-1</t>
  </si>
  <si>
    <t>Diphenyl ether</t>
  </si>
  <si>
    <t>101-84-8</t>
  </si>
  <si>
    <t>Dipropyl amine</t>
  </si>
  <si>
    <t>142-84-7</t>
  </si>
  <si>
    <t>Dodecane</t>
  </si>
  <si>
    <t>112-40-3</t>
  </si>
  <si>
    <t>Eicosane</t>
  </si>
  <si>
    <t>112-95-8</t>
  </si>
  <si>
    <t>Ethane</t>
  </si>
  <si>
    <t>74-84-0</t>
  </si>
  <si>
    <t>Ethanol</t>
  </si>
  <si>
    <t>64-17-5</t>
  </si>
  <si>
    <t>Ethyl acetate</t>
  </si>
  <si>
    <t>141-78-6</t>
  </si>
  <si>
    <t>Ethyl amine</t>
  </si>
  <si>
    <t>75-04-7</t>
  </si>
  <si>
    <t>Ethylbenzene</t>
  </si>
  <si>
    <t>100-41-4</t>
  </si>
  <si>
    <t>Ethyl benzoate</t>
  </si>
  <si>
    <t>93-89-0</t>
  </si>
  <si>
    <t>2-Ethyl butanoic acid</t>
  </si>
  <si>
    <t>88-09-5</t>
  </si>
  <si>
    <t>Ethyl butyrate</t>
  </si>
  <si>
    <t>105-54-4</t>
  </si>
  <si>
    <t>Ethylcyclohexane</t>
  </si>
  <si>
    <t>1678-91-7</t>
  </si>
  <si>
    <t>Ethylcyclopentane</t>
  </si>
  <si>
    <t>1640-89-7</t>
  </si>
  <si>
    <t>Ethylene</t>
  </si>
  <si>
    <t>74-85-1</t>
  </si>
  <si>
    <t>Ethylenediamine</t>
  </si>
  <si>
    <t>107-15-3</t>
  </si>
  <si>
    <t>Ethylene glycol</t>
  </si>
  <si>
    <t>107-21-1</t>
  </si>
  <si>
    <t>Ethyleneimine</t>
  </si>
  <si>
    <t>151-56-4</t>
  </si>
  <si>
    <t>Ethylene oxide</t>
  </si>
  <si>
    <t>75-21-8</t>
  </si>
  <si>
    <t>Ethyl formate</t>
  </si>
  <si>
    <t>109-94-4</t>
  </si>
  <si>
    <t>2-Ethyl hexanoic acid</t>
  </si>
  <si>
    <t>149-57-5</t>
  </si>
  <si>
    <t>Ethylhexyl ether</t>
  </si>
  <si>
    <t>5756-43-4</t>
  </si>
  <si>
    <t>Ethylisopropyl ether</t>
  </si>
  <si>
    <t>625-54-7</t>
  </si>
  <si>
    <t>Ethylisopropyl ketone</t>
  </si>
  <si>
    <t>565-69-5</t>
  </si>
  <si>
    <t>Ethyl mercaptan</t>
  </si>
  <si>
    <t>75-08-1</t>
  </si>
  <si>
    <t>Ethyl propionate</t>
  </si>
  <si>
    <t>105-37-3</t>
  </si>
  <si>
    <t>Ethylpropyl ether</t>
  </si>
  <si>
    <t>628-32-0</t>
  </si>
  <si>
    <t>Ethyltrichlorosilane</t>
  </si>
  <si>
    <t>115-21-9</t>
  </si>
  <si>
    <t>Fluorine</t>
  </si>
  <si>
    <t>7782-41-4</t>
  </si>
  <si>
    <t>Fluorobenzene</t>
  </si>
  <si>
    <t>462-06-6</t>
  </si>
  <si>
    <t>Fluoroethane</t>
  </si>
  <si>
    <t>353-36-6</t>
  </si>
  <si>
    <t>Fluoromethane</t>
  </si>
  <si>
    <t>593-53-3</t>
  </si>
  <si>
    <t>Formaldehyde</t>
  </si>
  <si>
    <t>50-00-0</t>
  </si>
  <si>
    <t>Formamide</t>
  </si>
  <si>
    <t>75-12-7</t>
  </si>
  <si>
    <t>Formic acid</t>
  </si>
  <si>
    <t>64-18-6</t>
  </si>
  <si>
    <t>Heptadecane</t>
  </si>
  <si>
    <t>629-78-7</t>
  </si>
  <si>
    <t>Heptanal</t>
  </si>
  <si>
    <t>111-71-7</t>
  </si>
  <si>
    <t>Heptane</t>
  </si>
  <si>
    <t>142-82-5</t>
  </si>
  <si>
    <t>Heptanoic acid</t>
  </si>
  <si>
    <t>111-14-8</t>
  </si>
  <si>
    <t>1-Heptanol</t>
  </si>
  <si>
    <t>111-70-6</t>
  </si>
  <si>
    <t>2-Heptanol</t>
  </si>
  <si>
    <t>543-49-7</t>
  </si>
  <si>
    <t>3-Heptanone</t>
  </si>
  <si>
    <t>106-35-4</t>
  </si>
  <si>
    <t>2-Heptanone</t>
  </si>
  <si>
    <t>110-43-0</t>
  </si>
  <si>
    <t>1-Heptene</t>
  </si>
  <si>
    <t>592-76-7</t>
  </si>
  <si>
    <t>Heptyl mercaptan</t>
  </si>
  <si>
    <t>1639-09-4</t>
  </si>
  <si>
    <t>1-Heptyne</t>
  </si>
  <si>
    <t>628-71-7</t>
  </si>
  <si>
    <t>Hexadecane</t>
  </si>
  <si>
    <t>544-76-3</t>
  </si>
  <si>
    <t>Hexanal</t>
  </si>
  <si>
    <t>66-25-1</t>
  </si>
  <si>
    <t>Hexane</t>
  </si>
  <si>
    <t>110-54-3</t>
  </si>
  <si>
    <t>Hexanoic acid</t>
  </si>
  <si>
    <t>142-62-1</t>
  </si>
  <si>
    <t>1-Hexanol</t>
  </si>
  <si>
    <t>111-27-3</t>
  </si>
  <si>
    <t>2-Hexanol</t>
  </si>
  <si>
    <t>626-93-7</t>
  </si>
  <si>
    <t>2-Hexanone</t>
  </si>
  <si>
    <t>591-78-6</t>
  </si>
  <si>
    <t>3-Hexanone</t>
  </si>
  <si>
    <t>589-38-8</t>
  </si>
  <si>
    <t>1-Hexene</t>
  </si>
  <si>
    <t>592-41-6</t>
  </si>
  <si>
    <t>3-Hexyne</t>
  </si>
  <si>
    <t>928-49-4</t>
  </si>
  <si>
    <t>Hexyl mercaptan</t>
  </si>
  <si>
    <t>111-31-9</t>
  </si>
  <si>
    <t>1-Hexyne</t>
  </si>
  <si>
    <t>693-02-7</t>
  </si>
  <si>
    <t>2-Hexyne</t>
  </si>
  <si>
    <t>764-35-2</t>
  </si>
  <si>
    <t>Hydrazine</t>
  </si>
  <si>
    <t>Hâ</t>
  </si>
  <si>
    <t>302-01-2</t>
  </si>
  <si>
    <t>Hydrogen</t>
  </si>
  <si>
    <t>1333-74-0</t>
  </si>
  <si>
    <t>Hydrogen bromide</t>
  </si>
  <si>
    <t>BrH</t>
  </si>
  <si>
    <t>10035-10-6</t>
  </si>
  <si>
    <t>Hydrogen chloride</t>
  </si>
  <si>
    <t>C1H</t>
  </si>
  <si>
    <t>7647-01-0</t>
  </si>
  <si>
    <t>Hydrogen cyanide</t>
  </si>
  <si>
    <t>CHN</t>
  </si>
  <si>
    <t>74-90-8</t>
  </si>
  <si>
    <t>Hydrogen fluoride</t>
  </si>
  <si>
    <t>FH</t>
  </si>
  <si>
    <t>7664-39-3</t>
  </si>
  <si>
    <t>Hydrogen sulfide</t>
  </si>
  <si>
    <t>7783-06-4</t>
  </si>
  <si>
    <t>Isobutyric acid</t>
  </si>
  <si>
    <t>79-31-2</t>
  </si>
  <si>
    <t>Isopropyl amine</t>
  </si>
  <si>
    <t>75-31-0</t>
  </si>
  <si>
    <t>Malonic acid</t>
  </si>
  <si>
    <t>141-82-2</t>
  </si>
  <si>
    <t>Methacrylic acid</t>
  </si>
  <si>
    <t>79-41-4</t>
  </si>
  <si>
    <t>Methane</t>
  </si>
  <si>
    <t>74-82-8</t>
  </si>
  <si>
    <t>Methanol</t>
  </si>
  <si>
    <t>67-56-1</t>
  </si>
  <si>
    <t>7V-Methyl acetamide</t>
  </si>
  <si>
    <t>79-16-3</t>
  </si>
  <si>
    <t>Methyl acetate</t>
  </si>
  <si>
    <t>79-20-9</t>
  </si>
  <si>
    <t>Methyl acetylene</t>
  </si>
  <si>
    <t>74-99-7</t>
  </si>
  <si>
    <t>Methyl acrylate</t>
  </si>
  <si>
    <t>96-33-3</t>
  </si>
  <si>
    <t>Methyl amine</t>
  </si>
  <si>
    <t>74-89-5</t>
  </si>
  <si>
    <t>Methyl benzoate</t>
  </si>
  <si>
    <t>93-58-3</t>
  </si>
  <si>
    <t>3-Methyl- 1,2-butadiene</t>
  </si>
  <si>
    <t>598-25-4</t>
  </si>
  <si>
    <t>2-Methylbutane</t>
  </si>
  <si>
    <t>78-78-4</t>
  </si>
  <si>
    <t>2-Methylbutanoic acid</t>
  </si>
  <si>
    <t>116-53-0</t>
  </si>
  <si>
    <t>3-Methyl-1-butanol</t>
  </si>
  <si>
    <t>123-51-3</t>
  </si>
  <si>
    <t>2-Methyl-1-butene</t>
  </si>
  <si>
    <t>563-46-2</t>
  </si>
  <si>
    <t>2-Methyl-2-butene</t>
  </si>
  <si>
    <t>513-35-9</t>
  </si>
  <si>
    <t>2-Methyl -l-butene-3-yne</t>
  </si>
  <si>
    <t>78-80-8</t>
  </si>
  <si>
    <t>Methylbutyl ether</t>
  </si>
  <si>
    <t>628-28-4</t>
  </si>
  <si>
    <t>Methylbutyl sulfide</t>
  </si>
  <si>
    <t>628-29-5</t>
  </si>
  <si>
    <t>3-Methyl-1-butyne</t>
  </si>
  <si>
    <t>598-23-2</t>
  </si>
  <si>
    <t>Methyl butyrate</t>
  </si>
  <si>
    <t>623-42-7</t>
  </si>
  <si>
    <t>Methylchlorosilane</t>
  </si>
  <si>
    <t>993-00-0</t>
  </si>
  <si>
    <t>Methylcyclohexane</t>
  </si>
  <si>
    <t>108-87-2</t>
  </si>
  <si>
    <t>1 -Methyl cyclohexanol</t>
  </si>
  <si>
    <t>590-67-0</t>
  </si>
  <si>
    <t>czs-2-Methylcyclohexanol</t>
  </si>
  <si>
    <t>7443-70-1</t>
  </si>
  <si>
    <t>£ra/zs-2-Methylcyclohexanol</t>
  </si>
  <si>
    <t>7443-52-9</t>
  </si>
  <si>
    <t>Methylcyclopentane</t>
  </si>
  <si>
    <t>96-37-7</t>
  </si>
  <si>
    <t>1-Methylcyclopentene</t>
  </si>
  <si>
    <t>693-89-0</t>
  </si>
  <si>
    <t>3-Methylcyclopentene</t>
  </si>
  <si>
    <t>1120-62-3</t>
  </si>
  <si>
    <t>Methyldichlorosilane</t>
  </si>
  <si>
    <t>75-54-7</t>
  </si>
  <si>
    <t>Methylethyl ether</t>
  </si>
  <si>
    <t>540-67-0</t>
  </si>
  <si>
    <t>Methylethyl ketone</t>
  </si>
  <si>
    <t>78-93-3</t>
  </si>
  <si>
    <t>Methylethyl sulfide</t>
  </si>
  <si>
    <t>624-89-5</t>
  </si>
  <si>
    <t>Methyl formate</t>
  </si>
  <si>
    <t>107-31-3</t>
  </si>
  <si>
    <t>Methylisobutyl ether</t>
  </si>
  <si>
    <t>625-44-5</t>
  </si>
  <si>
    <t>Methylisobutyl ketone</t>
  </si>
  <si>
    <t>108-10-1</t>
  </si>
  <si>
    <t>Methyl Isocyanate</t>
  </si>
  <si>
    <t>624-83-9</t>
  </si>
  <si>
    <t>Methylisopropyl ether</t>
  </si>
  <si>
    <t>598-53-8</t>
  </si>
  <si>
    <t>Methylisopropyl ketone</t>
  </si>
  <si>
    <t>563-80-4</t>
  </si>
  <si>
    <t>Methylisopropyl sulfide</t>
  </si>
  <si>
    <t>1551-21-9</t>
  </si>
  <si>
    <t>Methyl mercaptan</t>
  </si>
  <si>
    <t>74-93-1</t>
  </si>
  <si>
    <t>Methyl methacrylate</t>
  </si>
  <si>
    <t>80-62-6</t>
  </si>
  <si>
    <t>2-Methyloctanoic acid</t>
  </si>
  <si>
    <t>3004-93-1</t>
  </si>
  <si>
    <t>2-Methylpentane</t>
  </si>
  <si>
    <t>107-83-5</t>
  </si>
  <si>
    <t>Methyl pentyl ether</t>
  </si>
  <si>
    <t>628-80-8</t>
  </si>
  <si>
    <t>2-Methylpropane</t>
  </si>
  <si>
    <t>75-28-5</t>
  </si>
  <si>
    <t>2-Methyl-2-propanol</t>
  </si>
  <si>
    <t>75-65-0</t>
  </si>
  <si>
    <t>2-Methyl propene</t>
  </si>
  <si>
    <t>115-11-7</t>
  </si>
  <si>
    <t>Methyl propionate</t>
  </si>
  <si>
    <t>554-12-1</t>
  </si>
  <si>
    <t>Methylpropyl ether</t>
  </si>
  <si>
    <t>557-17-5</t>
  </si>
  <si>
    <t>Methylpropyl sulfide</t>
  </si>
  <si>
    <t>3877-15-4</t>
  </si>
  <si>
    <t>Methylsilane</t>
  </si>
  <si>
    <t>992-94-9</t>
  </si>
  <si>
    <t>alpha-Methyl styrene</t>
  </si>
  <si>
    <t>C9H10</t>
  </si>
  <si>
    <t>98-83-9</t>
  </si>
  <si>
    <t>Methyl tert-butyl ether</t>
  </si>
  <si>
    <t>1634-04-4</t>
  </si>
  <si>
    <t>Methyl vinyl ether</t>
  </si>
  <si>
    <t>107-25-5</t>
  </si>
  <si>
    <t>Nitroethane</t>
  </si>
  <si>
    <t>79-24-3</t>
  </si>
  <si>
    <t>Nitrogen</t>
  </si>
  <si>
    <t>7727-37-9</t>
  </si>
  <si>
    <t>Nitrogen trifluoride</t>
  </si>
  <si>
    <t>7783-54-2</t>
  </si>
  <si>
    <t>Nitromethane</t>
  </si>
  <si>
    <t>75-52-5</t>
  </si>
  <si>
    <t>Nonadecane</t>
  </si>
  <si>
    <t>C19H40</t>
  </si>
  <si>
    <t>629-92-5</t>
  </si>
  <si>
    <t>Nonanal</t>
  </si>
  <si>
    <t>124-19-6</t>
  </si>
  <si>
    <t>Nonane</t>
  </si>
  <si>
    <t>111-84-2</t>
  </si>
  <si>
    <t>Nonanoic acid</t>
  </si>
  <si>
    <t>112-05-0</t>
  </si>
  <si>
    <t>1-Nonanol</t>
  </si>
  <si>
    <t>143-08-8</t>
  </si>
  <si>
    <t>2-Nonanol</t>
  </si>
  <si>
    <t>628-99-9</t>
  </si>
  <si>
    <t>1-Nonene</t>
  </si>
  <si>
    <t>124-11-8</t>
  </si>
  <si>
    <t>Nonyl mercaptan</t>
  </si>
  <si>
    <t>1455-21-6</t>
  </si>
  <si>
    <t>1-Nonyne</t>
  </si>
  <si>
    <t>3452-09-3</t>
  </si>
  <si>
    <t>Octadecane</t>
  </si>
  <si>
    <t>593-45-3</t>
  </si>
  <si>
    <t>Octanal</t>
  </si>
  <si>
    <t>124-13-0</t>
  </si>
  <si>
    <t>Octane</t>
  </si>
  <si>
    <t>111-65-9</t>
  </si>
  <si>
    <t>Octanoic acid</t>
  </si>
  <si>
    <t>124-07-2</t>
  </si>
  <si>
    <t>1-Octanol</t>
  </si>
  <si>
    <t>111-87-5</t>
  </si>
  <si>
    <t>2-Octanol</t>
  </si>
  <si>
    <t>123-96-6</t>
  </si>
  <si>
    <t>2-Octanone</t>
  </si>
  <si>
    <t>111-13-7</t>
  </si>
  <si>
    <t>3-Octanone</t>
  </si>
  <si>
    <t>106-68-3</t>
  </si>
  <si>
    <t>1-Octene</t>
  </si>
  <si>
    <t>111-66-0</t>
  </si>
  <si>
    <t>Octyl mercaptan</t>
  </si>
  <si>
    <t>111-88-6</t>
  </si>
  <si>
    <t>1-Octyne</t>
  </si>
  <si>
    <t>629-05-0</t>
  </si>
  <si>
    <t>Oxalic acid</t>
  </si>
  <si>
    <t>144-62-7</t>
  </si>
  <si>
    <t>Oxygen</t>
  </si>
  <si>
    <t>7782-44-7</t>
  </si>
  <si>
    <t>Ozone</t>
  </si>
  <si>
    <t>10028-15-6</t>
  </si>
  <si>
    <t>Pentadecane</t>
  </si>
  <si>
    <t>629-62-9</t>
  </si>
  <si>
    <t>Pentanal</t>
  </si>
  <si>
    <t>110-62-3</t>
  </si>
  <si>
    <t>Pentane</t>
  </si>
  <si>
    <t>109-66-0</t>
  </si>
  <si>
    <t>Pentanoic acid</t>
  </si>
  <si>
    <t>109-52-4</t>
  </si>
  <si>
    <t>1-Pentanol</t>
  </si>
  <si>
    <t>71-41-0</t>
  </si>
  <si>
    <t>2-Pentanol</t>
  </si>
  <si>
    <t>6032-29-7</t>
  </si>
  <si>
    <t>2-Pentanone</t>
  </si>
  <si>
    <t>107-87-9</t>
  </si>
  <si>
    <t>3-Pentanone</t>
  </si>
  <si>
    <t>96-22-0</t>
  </si>
  <si>
    <t>1-Pentene</t>
  </si>
  <si>
    <t>109-67-1</t>
  </si>
  <si>
    <t>2-Pentyl mercaptan</t>
  </si>
  <si>
    <t>2084-19-7</t>
  </si>
  <si>
    <t>Pentyl mercaptan</t>
  </si>
  <si>
    <t>110-66-7</t>
  </si>
  <si>
    <t>1-Pentyne</t>
  </si>
  <si>
    <t>627-19-0</t>
  </si>
  <si>
    <t>2-Pentyne</t>
  </si>
  <si>
    <t>627-21-4</t>
  </si>
  <si>
    <t>Phenanthrene</t>
  </si>
  <si>
    <t>85-01-8</t>
  </si>
  <si>
    <t>Phenol</t>
  </si>
  <si>
    <t>108-95-2</t>
  </si>
  <si>
    <t>Phenyl isocyanate</t>
  </si>
  <si>
    <t>103-71-9</t>
  </si>
  <si>
    <t>Phthalic anhydride</t>
  </si>
  <si>
    <t>85-44-9</t>
  </si>
  <si>
    <t>Propadiene</t>
  </si>
  <si>
    <t>463-49-0</t>
  </si>
  <si>
    <t>Propane</t>
  </si>
  <si>
    <t>74-98-6</t>
  </si>
  <si>
    <t>1-Propanol</t>
  </si>
  <si>
    <t>71-23-8</t>
  </si>
  <si>
    <t>2-Propanol</t>
  </si>
  <si>
    <t>67-63-0</t>
  </si>
  <si>
    <t>Propenylcyclohexene</t>
  </si>
  <si>
    <t>13511-13-2</t>
  </si>
  <si>
    <t>Propionaldehyde</t>
  </si>
  <si>
    <t>123-38-6</t>
  </si>
  <si>
    <t>Propionic acid</t>
  </si>
  <si>
    <t>79-09-4</t>
  </si>
  <si>
    <t>Propionitrile</t>
  </si>
  <si>
    <t>107-12-0</t>
  </si>
  <si>
    <t>Propyl acetate</t>
  </si>
  <si>
    <t>109-60-4</t>
  </si>
  <si>
    <t>Propyl amine</t>
  </si>
  <si>
    <t>107-10-8</t>
  </si>
  <si>
    <t>Propylbenzene</t>
  </si>
  <si>
    <t>103-65-1</t>
  </si>
  <si>
    <t>Propylene</t>
  </si>
  <si>
    <t>115-07-1</t>
  </si>
  <si>
    <t>Propyl formate</t>
  </si>
  <si>
    <t>110-74-7</t>
  </si>
  <si>
    <t>2-Propyl mercaptan</t>
  </si>
  <si>
    <t>75-33-2</t>
  </si>
  <si>
    <t>Propyl mercaptan</t>
  </si>
  <si>
    <t>107-03-9</t>
  </si>
  <si>
    <t>1,2-Propylene glycol</t>
  </si>
  <si>
    <t>57-55-6</t>
  </si>
  <si>
    <t>Quinone</t>
  </si>
  <si>
    <t>106-51-4</t>
  </si>
  <si>
    <t>Silicon tetrafluoride</t>
  </si>
  <si>
    <t>7783-61-1</t>
  </si>
  <si>
    <t>Styrene</t>
  </si>
  <si>
    <t>100-42-5</t>
  </si>
  <si>
    <t>Succinic acid</t>
  </si>
  <si>
    <t>110-15-6</t>
  </si>
  <si>
    <t>Sulfur dioxide</t>
  </si>
  <si>
    <t>7446-09-5</t>
  </si>
  <si>
    <t>Sulfur hexafluoride</t>
  </si>
  <si>
    <t>2551-62-4</t>
  </si>
  <si>
    <t>Sulfur trioxide</t>
  </si>
  <si>
    <t>7446-11-9</t>
  </si>
  <si>
    <t>Terephthalic acid</t>
  </si>
  <si>
    <t>100-21-0</t>
  </si>
  <si>
    <t>o-Terphenyl</t>
  </si>
  <si>
    <t>84-15-1</t>
  </si>
  <si>
    <t>Tetradecane</t>
  </si>
  <si>
    <t>629-59-4</t>
  </si>
  <si>
    <t>Tetrahydrofuran</t>
  </si>
  <si>
    <t>109-99-9</t>
  </si>
  <si>
    <t>1,2,3,4-Tetrahydronaphthalene</t>
  </si>
  <si>
    <t>119-64-2</t>
  </si>
  <si>
    <t>Tetrahydrothiophene</t>
  </si>
  <si>
    <t>110-01-0</t>
  </si>
  <si>
    <t>2,2,3,3-Tetramethylbutane</t>
  </si>
  <si>
    <t>CgHis</t>
  </si>
  <si>
    <t>594-82-1</t>
  </si>
  <si>
    <t>Thiophene</t>
  </si>
  <si>
    <t>110-02-1</t>
  </si>
  <si>
    <t>Toluene</t>
  </si>
  <si>
    <t>108-88-3</t>
  </si>
  <si>
    <t>1,1,2-Trichloro ethane</t>
  </si>
  <si>
    <t>79-00-5</t>
  </si>
  <si>
    <t>Tridecane</t>
  </si>
  <si>
    <t>629-50-5</t>
  </si>
  <si>
    <t>Triethyl amine</t>
  </si>
  <si>
    <t>121-44-8</t>
  </si>
  <si>
    <t>Trimethyl amine</t>
  </si>
  <si>
    <t>75-50-3</t>
  </si>
  <si>
    <t>1,2,3-Trimethylbenzene</t>
  </si>
  <si>
    <t>526-73-8</t>
  </si>
  <si>
    <t>1,2,4-Trim ethylbenzene</t>
  </si>
  <si>
    <t>95-63-6</t>
  </si>
  <si>
    <t>2,2,4-Trimethylpentane</t>
  </si>
  <si>
    <t>540-84-1</t>
  </si>
  <si>
    <t>2,3,3-Trimethylpentane</t>
  </si>
  <si>
    <t>560-21-4</t>
  </si>
  <si>
    <t>1,3,5-Trinitrobenzene</t>
  </si>
  <si>
    <t>99-35-4</t>
  </si>
  <si>
    <t>2,4,6-Trinitrotoluene</t>
  </si>
  <si>
    <t>118-96-7</t>
  </si>
  <si>
    <t>Undecane</t>
  </si>
  <si>
    <t>1120-21-4</t>
  </si>
  <si>
    <t>1-Undecanol</t>
  </si>
  <si>
    <t>112-42-5</t>
  </si>
  <si>
    <t>Vinyl acetate</t>
  </si>
  <si>
    <t>108-05-4</t>
  </si>
  <si>
    <t>Vinyl acetylene</t>
  </si>
  <si>
    <t>689-97-4</t>
  </si>
  <si>
    <t>Vinyl chloride</t>
  </si>
  <si>
    <t>75-01-4</t>
  </si>
  <si>
    <t>Vinyl trichlorosilane</t>
  </si>
  <si>
    <t>75-94-5</t>
  </si>
  <si>
    <t>Water</t>
  </si>
  <si>
    <t>7732-18-5</t>
  </si>
  <si>
    <t>m-Xylene</t>
  </si>
  <si>
    <t>108-38-3</t>
  </si>
  <si>
    <t>o-Xylene</t>
  </si>
  <si>
    <t>95-47-6</t>
  </si>
  <si>
    <t>/--Xylene</t>
  </si>
  <si>
    <t>106-42-3</t>
  </si>
  <si>
    <r>
      <t>C</t>
    </r>
    <r>
      <rPr>
        <i/>
        <vertAlign val="subscript"/>
        <sz val="16"/>
        <rFont val="Calibri"/>
        <family val="2"/>
        <scheme val="minor"/>
      </rPr>
      <t>1</t>
    </r>
    <r>
      <rPr>
        <sz val="16"/>
        <rFont val="Calibri"/>
        <family val="2"/>
        <scheme val="minor"/>
      </rPr>
      <t xml:space="preserve"> x IE-05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</si>
  <si>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 xml:space="preserve"> X IE-05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</si>
  <si>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X IE-03</t>
    </r>
  </si>
  <si>
    <r>
      <t>c</t>
    </r>
    <r>
      <rPr>
        <i/>
        <vertAlign val="subscript"/>
        <sz val="16"/>
        <rFont val="Calibri"/>
        <family val="2"/>
        <scheme val="minor"/>
      </rPr>
      <t>5</t>
    </r>
  </si>
  <si>
    <r>
      <t>T</t>
    </r>
    <r>
      <rPr>
        <i/>
        <vertAlign val="subscript"/>
        <sz val="16"/>
        <rFont val="Calibri"/>
        <family val="2"/>
        <scheme val="minor"/>
      </rPr>
      <t>mm</t>
    </r>
    <r>
      <rPr>
        <i/>
        <sz val="16"/>
        <rFont val="Calibri"/>
        <family val="2"/>
        <scheme val="minor"/>
      </rPr>
      <t>,</t>
    </r>
    <r>
      <rPr>
        <sz val="16"/>
        <rFont val="Calibri"/>
        <family val="2"/>
        <scheme val="minor"/>
      </rPr>
      <t xml:space="preserve"> K</t>
    </r>
  </si>
  <si>
    <r>
      <t>Cp</t>
    </r>
    <r>
      <rPr>
        <sz val="16"/>
        <rFont val="Calibri"/>
        <family val="2"/>
        <scheme val="minor"/>
      </rPr>
      <t xml:space="preserve"> at </t>
    </r>
    <r>
      <rPr>
        <i/>
        <sz val="16"/>
        <rFont val="Calibri"/>
        <family val="2"/>
        <scheme val="minor"/>
      </rPr>
      <t>T</t>
    </r>
    <r>
      <rPr>
        <i/>
        <vertAlign val="subscript"/>
        <sz val="16"/>
        <rFont val="Calibri"/>
        <family val="2"/>
        <scheme val="minor"/>
      </rPr>
      <t>m</t>
    </r>
    <r>
      <rPr>
        <sz val="16"/>
        <rFont val="Calibri"/>
        <family val="2"/>
        <scheme val="minor"/>
      </rPr>
      <t>i</t>
    </r>
    <r>
      <rPr>
        <vertAlign val="subscript"/>
        <sz val="16"/>
        <rFont val="Calibri"/>
        <family val="2"/>
        <scheme val="minor"/>
      </rPr>
      <t>n</t>
    </r>
    <r>
      <rPr>
        <sz val="16"/>
        <rFont val="Calibri"/>
        <family val="2"/>
        <scheme val="minor"/>
      </rPr>
      <t xml:space="preserve"> x IL-05</t>
    </r>
  </si>
  <si>
    <r>
      <t>C</t>
    </r>
    <r>
      <rPr>
        <i/>
        <vertAlign val="subscript"/>
        <sz val="16"/>
        <rFont val="Calibri"/>
        <family val="2"/>
        <scheme val="minor"/>
      </rPr>
      <t>p</t>
    </r>
    <r>
      <rPr>
        <sz val="16"/>
        <rFont val="Calibri"/>
        <family val="2"/>
        <scheme val="minor"/>
      </rPr>
      <t xml:space="preserve"> at T</t>
    </r>
    <r>
      <rPr>
        <vertAlign val="subscript"/>
        <sz val="16"/>
        <rFont val="Calibri"/>
        <family val="2"/>
        <scheme val="minor"/>
      </rPr>
      <t>max</t>
    </r>
    <r>
      <rPr>
        <sz val="16"/>
        <rFont val="Calibri"/>
        <family val="2"/>
        <scheme val="minor"/>
      </rPr>
      <t xml:space="preserve"> x IE-05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</si>
  <si>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</si>
  <si>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</si>
  <si>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</si>
  <si>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</si>
  <si>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</si>
  <si>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</si>
  <si>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</si>
  <si>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</si>
  <si>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</si>
  <si>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</si>
  <si>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</si>
  <si>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</si>
  <si>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</si>
  <si>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</si>
  <si>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</si>
  <si>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</si>
  <si>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</si>
  <si>
    <r>
      <t>Ci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</si>
  <si>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</si>
  <si>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</si>
  <si>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</si>
  <si>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Br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</si>
  <si>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Br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</si>
  <si>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Br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</si>
  <si>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Br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</si>
  <si>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</si>
  <si>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</si>
  <si>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</si>
  <si>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</si>
  <si>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</si>
  <si>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CeHi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</si>
  <si>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CioH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</si>
  <si>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</si>
  <si>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</si>
  <si>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</si>
  <si>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</t>
    </r>
  </si>
  <si>
    <r>
      <t>co</t>
    </r>
    <r>
      <rPr>
        <vertAlign val="subscript"/>
        <sz val="16"/>
        <rFont val="Calibri"/>
        <family val="2"/>
        <scheme val="minor"/>
      </rPr>
      <t>2</t>
    </r>
  </si>
  <si>
    <r>
      <t>cs</t>
    </r>
    <r>
      <rPr>
        <vertAlign val="subscript"/>
        <sz val="16"/>
        <rFont val="Calibri"/>
        <family val="2"/>
        <scheme val="minor"/>
      </rPr>
      <t>2</t>
    </r>
  </si>
  <si>
    <r>
      <t>CC1</t>
    </r>
    <r>
      <rPr>
        <vertAlign val="subscript"/>
        <sz val="16"/>
        <rFont val="Calibri"/>
        <family val="2"/>
        <scheme val="minor"/>
      </rPr>
      <t>4</t>
    </r>
  </si>
  <si>
    <r>
      <t>cf</t>
    </r>
    <r>
      <rPr>
        <vertAlign val="subscript"/>
        <sz val="16"/>
        <rFont val="Calibri"/>
        <family val="2"/>
        <scheme val="minor"/>
      </rPr>
      <t>4</t>
    </r>
  </si>
  <si>
    <r>
      <t>Cl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</si>
  <si>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</si>
  <si>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ci</t>
    </r>
  </si>
  <si>
    <r>
      <t>CHC1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</si>
  <si>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</si>
  <si>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</si>
  <si>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</si>
  <si>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</si>
  <si>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</si>
  <si>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</si>
  <si>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</si>
  <si>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</si>
  <si>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</si>
  <si>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</si>
  <si>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s</t>
    </r>
  </si>
  <si>
    <r>
      <t>CioH</t>
    </r>
    <r>
      <rPr>
        <vertAlign val="subscript"/>
        <sz val="16"/>
        <rFont val="Calibri"/>
        <family val="2"/>
        <scheme val="minor"/>
      </rPr>
      <t>22</t>
    </r>
  </si>
  <si>
    <r>
      <t>CioH</t>
    </r>
    <r>
      <rPr>
        <vertAlign val="subscript"/>
        <sz val="16"/>
        <rFont val="Calibri"/>
        <family val="2"/>
        <scheme val="minor"/>
      </rPr>
      <t>2O</t>
    </r>
  </si>
  <si>
    <r>
      <t>CioH</t>
    </r>
    <r>
      <rPr>
        <vertAlign val="subscript"/>
        <sz val="16"/>
        <rFont val="Calibri"/>
        <family val="2"/>
        <scheme val="minor"/>
      </rPr>
      <t>22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</si>
  <si>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1o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</si>
  <si>
    <r>
      <t>d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</si>
  <si>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Br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</si>
  <si>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Br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</si>
  <si>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</si>
  <si>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</si>
  <si>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</si>
  <si>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</si>
  <si>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n</t>
    </r>
    <r>
      <rPr>
        <sz val="16"/>
        <rFont val="Calibri"/>
        <family val="2"/>
        <scheme val="minor"/>
      </rPr>
      <t>NO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</si>
  <si>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n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</si>
  <si>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f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</si>
  <si>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f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</si>
  <si>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</si>
  <si>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</si>
  <si>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</si>
  <si>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</si>
  <si>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</si>
  <si>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</si>
  <si>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</si>
  <si>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r>
      <t>cis-</t>
    </r>
    <r>
      <rPr>
        <sz val="16"/>
        <rFont val="Calibri"/>
        <family val="2"/>
        <scheme val="minor"/>
      </rPr>
      <t>1,2-Dimethylcyclohexane</t>
    </r>
  </si>
  <si>
    <r>
      <t>trans-</t>
    </r>
    <r>
      <rPr>
        <sz val="16"/>
        <rFont val="Calibri"/>
        <family val="2"/>
        <scheme val="minor"/>
      </rPr>
      <t>1,2-Dimethylcyclohexane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</si>
  <si>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</si>
  <si>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</si>
  <si>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</si>
  <si>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</si>
  <si>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r>
      <t>CioH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</si>
  <si>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</si>
  <si>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</si>
  <si>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os</t>
    </r>
  </si>
  <si>
    <r>
      <t>CioHio0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</si>
  <si>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</si>
  <si>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Ci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26</t>
    </r>
  </si>
  <si>
    <r>
      <t>c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</si>
  <si>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</si>
  <si>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</si>
  <si>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</si>
  <si>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</si>
  <si>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</si>
  <si>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</si>
  <si>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</si>
  <si>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</si>
  <si>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</si>
  <si>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</si>
  <si>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</si>
  <si>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</si>
  <si>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</si>
  <si>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</si>
  <si>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</si>
  <si>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Si</t>
    </r>
  </si>
  <si>
    <r>
      <t>F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</si>
  <si>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f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</si>
  <si>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f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</si>
  <si>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f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</si>
  <si>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</si>
  <si>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</si>
  <si>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</si>
  <si>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 He</t>
    </r>
  </si>
  <si>
    <r>
      <t>C17H</t>
    </r>
    <r>
      <rPr>
        <vertAlign val="subscript"/>
        <sz val="16"/>
        <rFont val="Calibri"/>
        <family val="2"/>
        <scheme val="minor"/>
      </rPr>
      <t>36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</si>
  <si>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</si>
  <si>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</si>
  <si>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</si>
  <si>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</si>
  <si>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34</t>
    </r>
  </si>
  <si>
    <r>
      <t>CeH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</si>
  <si>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s</t>
    </r>
  </si>
  <si>
    <r>
      <t>H</t>
    </r>
    <r>
      <rPr>
        <vertAlign val="subscript"/>
        <sz val="16"/>
        <rFont val="Calibri"/>
        <family val="2"/>
        <scheme val="minor"/>
      </rPr>
      <t>2</t>
    </r>
  </si>
  <si>
    <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</si>
  <si>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</si>
  <si>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</si>
  <si>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</si>
  <si>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4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</si>
  <si>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</si>
  <si>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</si>
  <si>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</si>
  <si>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</si>
  <si>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</si>
  <si>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</si>
  <si>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</si>
  <si>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s</t>
    </r>
  </si>
  <si>
    <r>
      <t>C5Hio0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</si>
  <si>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ClSi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</si>
  <si>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</si>
  <si>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</si>
  <si>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</si>
  <si>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</si>
  <si>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</si>
  <si>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</t>
    </r>
  </si>
  <si>
    <r>
      <t>CsH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</si>
  <si>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</si>
  <si>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</si>
  <si>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</si>
  <si>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 xml:space="preserve">8 </t>
    </r>
    <r>
      <rPr>
        <sz val="16"/>
        <rFont val="Calibri"/>
        <family val="2"/>
        <scheme val="minor"/>
      </rPr>
      <t>Ne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</si>
  <si>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no</t>
    </r>
    <r>
      <rPr>
        <vertAlign val="subscript"/>
        <sz val="16"/>
        <rFont val="Calibri"/>
        <family val="2"/>
        <scheme val="minor"/>
      </rPr>
      <t>2</t>
    </r>
  </si>
  <si>
    <r>
      <t>n</t>
    </r>
    <r>
      <rPr>
        <vertAlign val="subscript"/>
        <sz val="16"/>
        <rFont val="Calibri"/>
        <family val="2"/>
        <scheme val="minor"/>
      </rPr>
      <t>2</t>
    </r>
  </si>
  <si>
    <r>
      <t>f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</si>
  <si>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  <r>
      <rPr>
        <vertAlign val="subscript"/>
        <sz val="16"/>
        <rFont val="Calibri"/>
        <family val="2"/>
        <scheme val="minor"/>
      </rPr>
      <t>2</t>
    </r>
  </si>
  <si>
    <r>
      <t>n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 NO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</si>
  <si>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</si>
  <si>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</si>
  <si>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i8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</si>
  <si>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</si>
  <si>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</si>
  <si>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</si>
  <si>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</si>
  <si>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r>
      <t>Ci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38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</si>
  <si>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o</t>
    </r>
  </si>
  <si>
    <r>
      <t>CsH</t>
    </r>
    <r>
      <rPr>
        <vertAlign val="subscript"/>
        <sz val="16"/>
        <rFont val="Calibri"/>
        <family val="2"/>
        <scheme val="minor"/>
      </rPr>
      <t>18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</si>
  <si>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</si>
  <si>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</si>
  <si>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</si>
  <si>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O</t>
    </r>
    <r>
      <rPr>
        <vertAlign val="subscript"/>
        <sz val="16"/>
        <rFont val="Calibri"/>
        <family val="2"/>
        <scheme val="minor"/>
      </rPr>
      <t>2</t>
    </r>
  </si>
  <si>
    <r>
      <t>O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</si>
  <si>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15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32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</si>
  <si>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</si>
  <si>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C1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Hio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</si>
  <si>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</si>
  <si>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</si>
  <si>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</si>
  <si>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</si>
  <si>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</si>
  <si>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</si>
  <si>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</si>
  <si>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</si>
  <si>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</si>
  <si>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F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</si>
  <si>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</si>
  <si>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</si>
  <si>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O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</t>
    </r>
  </si>
  <si>
    <r>
      <t>f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</si>
  <si>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0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</si>
  <si>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</si>
  <si>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</si>
  <si>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30</t>
    </r>
  </si>
  <si>
    <r>
      <t>CioHi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</si>
  <si>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</si>
  <si>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</si>
  <si>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</si>
  <si>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3</t>
    </r>
  </si>
  <si>
    <r>
      <t>Ci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28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</si>
  <si>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</si>
  <si>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</si>
  <si>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</si>
  <si>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6</t>
    </r>
  </si>
  <si>
    <r>
      <t>ChH</t>
    </r>
    <r>
      <rPr>
        <vertAlign val="subscript"/>
        <sz val="16"/>
        <rFont val="Calibri"/>
        <family val="2"/>
        <scheme val="minor"/>
      </rPr>
      <t>24</t>
    </r>
  </si>
  <si>
    <r>
      <t>ChH</t>
    </r>
    <r>
      <rPr>
        <vertAlign val="subscript"/>
        <sz val="16"/>
        <rFont val="Calibri"/>
        <family val="2"/>
        <scheme val="minor"/>
      </rPr>
      <t>24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</si>
  <si>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</si>
  <si>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</si>
  <si>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Si</t>
    </r>
  </si>
  <si>
    <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0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</si>
  <si>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Hio</t>
    </r>
  </si>
  <si>
    <t>Furan</t>
  </si>
  <si>
    <t>Helium-4</t>
  </si>
  <si>
    <t>110-00-9</t>
  </si>
  <si>
    <t>68.07396</t>
  </si>
  <si>
    <t>7440-59-7</t>
  </si>
  <si>
    <t>4.0026</t>
  </si>
  <si>
    <t>Naphthalene</t>
  </si>
  <si>
    <t>Neon</t>
  </si>
  <si>
    <t>Ne</t>
  </si>
  <si>
    <t xml:space="preserve">91-20-3 </t>
  </si>
  <si>
    <t>128.17052</t>
  </si>
  <si>
    <t>20.1797</t>
  </si>
  <si>
    <t>Nitric oxide</t>
  </si>
  <si>
    <t>Nitrous oxide</t>
  </si>
  <si>
    <t>44.0128</t>
  </si>
  <si>
    <t>10024-97-2</t>
  </si>
  <si>
    <t>30.0061</t>
  </si>
  <si>
    <t>10102-43-9</t>
  </si>
  <si>
    <t>C11</t>
  </si>
  <si>
    <t>C12</t>
  </si>
  <si>
    <t>C13</t>
  </si>
  <si>
    <t>C14</t>
  </si>
  <si>
    <t>C15</t>
  </si>
  <si>
    <t>CP calc</t>
  </si>
  <si>
    <t>Err</t>
  </si>
  <si>
    <t>n2o NO</t>
  </si>
  <si>
    <t>c4h4o 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</si>
</sst>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68" formatCode="0.0000000"/>
  </numFmts>
  <fonts count="9" x14ac:knownFonts="1">
    <font>
      <sz val="10"/>
      <name val="Arial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i/>
      <vertAlign val="subscript"/>
      <sz val="16"/>
      <name val="Calibri"/>
      <family val="2"/>
      <scheme val="minor"/>
    </font>
    <font>
      <vertAlign val="subscript"/>
      <sz val="16"/>
      <name val="Calibri"/>
      <family val="2"/>
      <scheme val="minor"/>
    </font>
    <font>
      <sz val="16"/>
      <color rgb="FF9C0006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5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8">
    <xf numFmtId="0" fontId="0" fillId="0" borderId="0" xfId="0"/>
    <xf numFmtId="0" fontId="2" fillId="2" borderId="59" xfId="1" applyBorder="1" applyAlignment="1">
      <alignment horizontal="right" vertical="top" indent="4"/>
    </xf>
    <xf numFmtId="0" fontId="2" fillId="2" borderId="23" xfId="1" applyBorder="1" applyAlignment="1">
      <alignment horizontal="right" vertical="top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indent="6"/>
    </xf>
    <xf numFmtId="0" fontId="3" fillId="0" borderId="3" xfId="0" applyFont="1" applyBorder="1" applyAlignment="1">
      <alignment horizontal="left" indent="1"/>
    </xf>
    <xf numFmtId="0" fontId="3" fillId="0" borderId="4" xfId="0" applyFont="1" applyBorder="1" applyAlignment="1">
      <alignment horizontal="left" indent="2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 indent="1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 inden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1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indent="2"/>
    </xf>
    <xf numFmtId="164" fontId="3" fillId="0" borderId="14" xfId="0" applyNumberFormat="1" applyFont="1" applyBorder="1" applyAlignment="1">
      <alignment horizontal="left" indent="1"/>
    </xf>
    <xf numFmtId="164" fontId="3" fillId="0" borderId="15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 indent="2"/>
    </xf>
    <xf numFmtId="2" fontId="3" fillId="0" borderId="17" xfId="0" applyNumberFormat="1" applyFont="1" applyBorder="1" applyAlignment="1">
      <alignment horizontal="right" indent="2"/>
    </xf>
    <xf numFmtId="2" fontId="3" fillId="0" borderId="18" xfId="0" applyNumberFormat="1" applyFont="1" applyBorder="1" applyAlignment="1">
      <alignment horizontal="right" indent="1"/>
    </xf>
    <xf numFmtId="164" fontId="3" fillId="0" borderId="19" xfId="0" applyNumberFormat="1" applyFont="1" applyBorder="1" applyAlignment="1">
      <alignment horizontal="right"/>
    </xf>
    <xf numFmtId="1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 indent="2"/>
    </xf>
    <xf numFmtId="1" fontId="3" fillId="0" borderId="22" xfId="0" applyNumberFormat="1" applyFont="1" applyBorder="1" applyAlignment="1">
      <alignment horizontal="center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indent="2"/>
    </xf>
    <xf numFmtId="165" fontId="3" fillId="0" borderId="26" xfId="0" applyNumberFormat="1" applyFont="1" applyBorder="1" applyAlignment="1">
      <alignment horizontal="left" vertical="top" indent="1"/>
    </xf>
    <xf numFmtId="164" fontId="3" fillId="0" borderId="27" xfId="0" applyNumberFormat="1" applyFont="1" applyBorder="1" applyAlignment="1">
      <alignment horizontal="right" vertical="top"/>
    </xf>
    <xf numFmtId="164" fontId="3" fillId="0" borderId="28" xfId="0" applyNumberFormat="1" applyFont="1" applyBorder="1" applyAlignment="1">
      <alignment horizontal="right" vertical="top" indent="2"/>
    </xf>
    <xf numFmtId="1" fontId="3" fillId="0" borderId="29" xfId="0" applyNumberFormat="1" applyFont="1" applyBorder="1" applyAlignment="1">
      <alignment horizontal="right" vertical="top"/>
    </xf>
    <xf numFmtId="1" fontId="3" fillId="0" borderId="30" xfId="0" applyNumberFormat="1" applyFont="1" applyBorder="1" applyAlignment="1">
      <alignment horizontal="right" vertical="top" indent="1"/>
    </xf>
    <xf numFmtId="164" fontId="3" fillId="0" borderId="31" xfId="0" applyNumberFormat="1" applyFont="1" applyBorder="1" applyAlignment="1">
      <alignment horizontal="right" vertical="top"/>
    </xf>
    <xf numFmtId="164" fontId="3" fillId="0" borderId="32" xfId="0" applyNumberFormat="1" applyFont="1" applyBorder="1" applyAlignment="1">
      <alignment horizontal="right" vertical="top" indent="2"/>
    </xf>
    <xf numFmtId="1" fontId="3" fillId="0" borderId="33" xfId="0" applyNumberFormat="1" applyFont="1" applyBorder="1" applyAlignment="1">
      <alignment horizontal="center"/>
    </xf>
    <xf numFmtId="0" fontId="3" fillId="0" borderId="34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 indent="2"/>
    </xf>
    <xf numFmtId="166" fontId="3" fillId="0" borderId="37" xfId="0" applyNumberFormat="1" applyFont="1" applyBorder="1" applyAlignment="1">
      <alignment horizontal="left" indent="1"/>
    </xf>
    <xf numFmtId="164" fontId="3" fillId="0" borderId="38" xfId="0" applyNumberFormat="1" applyFont="1" applyBorder="1" applyAlignment="1">
      <alignment horizontal="right"/>
    </xf>
    <xf numFmtId="164" fontId="3" fillId="0" borderId="39" xfId="0" applyNumberFormat="1" applyFont="1" applyBorder="1" applyAlignment="1">
      <alignment horizontal="right" indent="2"/>
    </xf>
    <xf numFmtId="167" fontId="3" fillId="0" borderId="40" xfId="0" applyNumberFormat="1" applyFont="1" applyBorder="1" applyAlignment="1">
      <alignment horizontal="right"/>
    </xf>
    <xf numFmtId="1" fontId="3" fillId="0" borderId="41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right"/>
    </xf>
    <xf numFmtId="164" fontId="3" fillId="0" borderId="43" xfId="0" applyNumberFormat="1" applyFont="1" applyBorder="1" applyAlignment="1">
      <alignment horizontal="right" indent="2"/>
    </xf>
    <xf numFmtId="164" fontId="3" fillId="0" borderId="44" xfId="0" applyNumberFormat="1" applyFont="1" applyBorder="1" applyAlignment="1">
      <alignment horizontal="left" vertical="top" indent="1"/>
    </xf>
    <xf numFmtId="167" fontId="3" fillId="0" borderId="45" xfId="0" applyNumberFormat="1" applyFont="1" applyBorder="1" applyAlignment="1">
      <alignment horizontal="right" vertical="top"/>
    </xf>
    <xf numFmtId="2" fontId="3" fillId="0" borderId="46" xfId="0" applyNumberFormat="1" applyFont="1" applyBorder="1" applyAlignment="1">
      <alignment horizontal="right" vertical="top" indent="1"/>
    </xf>
    <xf numFmtId="164" fontId="3" fillId="0" borderId="47" xfId="0" applyNumberFormat="1" applyFont="1" applyBorder="1" applyAlignment="1">
      <alignment horizontal="left" indent="1"/>
    </xf>
    <xf numFmtId="167" fontId="3" fillId="0" borderId="48" xfId="0" applyNumberFormat="1" applyFont="1" applyBorder="1" applyAlignment="1">
      <alignment horizontal="right" indent="2"/>
    </xf>
    <xf numFmtId="1" fontId="3" fillId="0" borderId="49" xfId="0" applyNumberFormat="1" applyFont="1" applyBorder="1" applyAlignment="1">
      <alignment horizontal="right" indent="1"/>
    </xf>
    <xf numFmtId="2" fontId="3" fillId="0" borderId="50" xfId="0" applyNumberFormat="1" applyFont="1" applyBorder="1" applyAlignment="1">
      <alignment horizontal="right" vertical="top" indent="2"/>
    </xf>
    <xf numFmtId="2" fontId="3" fillId="0" borderId="51" xfId="0" applyNumberFormat="1" applyFont="1" applyBorder="1" applyAlignment="1">
      <alignment horizontal="right" vertical="top"/>
    </xf>
    <xf numFmtId="1" fontId="3" fillId="0" borderId="52" xfId="0" applyNumberFormat="1" applyFont="1" applyBorder="1" applyAlignment="1">
      <alignment horizontal="center"/>
    </xf>
    <xf numFmtId="165" fontId="3" fillId="0" borderId="53" xfId="0" applyNumberFormat="1" applyFont="1" applyBorder="1" applyAlignment="1">
      <alignment horizontal="left" indent="1"/>
    </xf>
    <xf numFmtId="164" fontId="3" fillId="0" borderId="47" xfId="0" applyNumberFormat="1" applyFont="1" applyBorder="1" applyAlignment="1">
      <alignment horizontal="right" indent="1"/>
    </xf>
    <xf numFmtId="2" fontId="3" fillId="0" borderId="54" xfId="0" applyNumberFormat="1" applyFont="1" applyBorder="1" applyAlignment="1">
      <alignment horizontal="right" indent="1"/>
    </xf>
    <xf numFmtId="2" fontId="3" fillId="0" borderId="54" xfId="0" applyNumberFormat="1" applyFont="1" applyBorder="1" applyAlignment="1">
      <alignment horizontal="left" indent="1"/>
    </xf>
    <xf numFmtId="0" fontId="3" fillId="0" borderId="55" xfId="0" applyFont="1" applyBorder="1" applyAlignment="1">
      <alignment horizontal="left" indent="1"/>
    </xf>
    <xf numFmtId="1" fontId="3" fillId="0" borderId="56" xfId="0" applyNumberFormat="1" applyFont="1" applyBorder="1" applyAlignment="1">
      <alignment horizontal="center" vertical="top"/>
    </xf>
    <xf numFmtId="0" fontId="3" fillId="0" borderId="57" xfId="0" applyFont="1" applyBorder="1" applyAlignment="1">
      <alignment horizontal="left" vertical="top" indent="1"/>
    </xf>
    <xf numFmtId="166" fontId="3" fillId="0" borderId="58" xfId="0" applyNumberFormat="1" applyFont="1" applyBorder="1" applyAlignment="1">
      <alignment horizontal="left" vertical="top" indent="1"/>
    </xf>
    <xf numFmtId="0" fontId="7" fillId="2" borderId="60" xfId="1" applyFont="1" applyBorder="1" applyAlignment="1">
      <alignment horizontal="right" vertical="top"/>
    </xf>
    <xf numFmtId="0" fontId="7" fillId="2" borderId="61" xfId="1" applyFont="1" applyBorder="1" applyAlignment="1">
      <alignment horizontal="right" vertical="top" indent="1"/>
    </xf>
    <xf numFmtId="0" fontId="7" fillId="2" borderId="62" xfId="1" applyFont="1" applyBorder="1" applyAlignment="1">
      <alignment horizontal="right" vertical="top" indent="2"/>
    </xf>
    <xf numFmtId="0" fontId="7" fillId="2" borderId="63" xfId="1" applyFont="1" applyBorder="1" applyAlignment="1">
      <alignment horizontal="right" vertical="top" indent="1"/>
    </xf>
    <xf numFmtId="166" fontId="3" fillId="0" borderId="64" xfId="0" applyNumberFormat="1" applyFont="1" applyBorder="1" applyAlignment="1">
      <alignment horizontal="right" indent="2"/>
    </xf>
    <xf numFmtId="1" fontId="3" fillId="0" borderId="65" xfId="0" applyNumberFormat="1" applyFont="1" applyBorder="1" applyAlignment="1">
      <alignment horizontal="right"/>
    </xf>
    <xf numFmtId="0" fontId="3" fillId="0" borderId="66" xfId="0" applyFont="1" applyBorder="1" applyAlignment="1">
      <alignment horizontal="justify"/>
    </xf>
    <xf numFmtId="0" fontId="3" fillId="0" borderId="67" xfId="0" applyFont="1" applyBorder="1" applyAlignment="1">
      <alignment horizontal="justify" vertical="top"/>
    </xf>
    <xf numFmtId="1" fontId="3" fillId="0" borderId="68" xfId="0" applyNumberFormat="1" applyFont="1" applyBorder="1" applyAlignment="1">
      <alignment horizontal="right" vertical="top"/>
    </xf>
    <xf numFmtId="2" fontId="3" fillId="0" borderId="69" xfId="0" applyNumberFormat="1" applyFont="1" applyBorder="1" applyAlignment="1">
      <alignment horizontal="right" indent="2"/>
    </xf>
    <xf numFmtId="167" fontId="3" fillId="0" borderId="70" xfId="0" applyNumberFormat="1" applyFont="1" applyBorder="1" applyAlignment="1">
      <alignment horizontal="right"/>
    </xf>
    <xf numFmtId="2" fontId="3" fillId="0" borderId="71" xfId="0" applyNumberFormat="1" applyFont="1" applyBorder="1" applyAlignment="1">
      <alignment horizontal="right"/>
    </xf>
    <xf numFmtId="2" fontId="3" fillId="0" borderId="72" xfId="0" applyNumberFormat="1" applyFont="1" applyBorder="1" applyAlignment="1">
      <alignment horizontal="right"/>
    </xf>
    <xf numFmtId="167" fontId="3" fillId="0" borderId="73" xfId="0" applyNumberFormat="1" applyFont="1" applyBorder="1" applyAlignment="1">
      <alignment horizontal="right" vertical="top" indent="2"/>
    </xf>
    <xf numFmtId="164" fontId="3" fillId="0" borderId="38" xfId="0" applyNumberFormat="1" applyFont="1" applyBorder="1" applyAlignment="1">
      <alignment horizontal="justify"/>
    </xf>
    <xf numFmtId="164" fontId="3" fillId="0" borderId="27" xfId="0" applyNumberFormat="1" applyFont="1" applyBorder="1" applyAlignment="1">
      <alignment horizontal="justify" vertical="top"/>
    </xf>
    <xf numFmtId="164" fontId="3" fillId="0" borderId="44" xfId="0" applyNumberFormat="1" applyFont="1" applyBorder="1" applyAlignment="1">
      <alignment horizontal="right" vertical="top" indent="1"/>
    </xf>
    <xf numFmtId="165" fontId="3" fillId="0" borderId="74" xfId="0" applyNumberFormat="1" applyFont="1" applyBorder="1" applyAlignment="1">
      <alignment horizontal="justify"/>
    </xf>
    <xf numFmtId="164" fontId="3" fillId="0" borderId="75" xfId="0" applyNumberFormat="1" applyFont="1" applyBorder="1" applyAlignment="1">
      <alignment horizontal="right"/>
    </xf>
    <xf numFmtId="2" fontId="3" fillId="0" borderId="76" xfId="0" applyNumberFormat="1" applyFont="1" applyBorder="1" applyAlignment="1">
      <alignment horizontal="right"/>
    </xf>
    <xf numFmtId="0" fontId="3" fillId="0" borderId="77" xfId="0" applyFont="1" applyBorder="1" applyAlignment="1">
      <alignment horizontal="left"/>
    </xf>
    <xf numFmtId="1" fontId="3" fillId="0" borderId="78" xfId="0" applyNumberFormat="1" applyFont="1" applyBorder="1" applyAlignment="1">
      <alignment horizontal="center" vertical="top"/>
    </xf>
    <xf numFmtId="0" fontId="3" fillId="0" borderId="79" xfId="0" applyFont="1" applyBorder="1" applyAlignment="1">
      <alignment horizontal="left" vertical="top"/>
    </xf>
    <xf numFmtId="0" fontId="3" fillId="0" borderId="80" xfId="0" applyFont="1" applyBorder="1" applyAlignment="1">
      <alignment horizontal="justify" vertical="top"/>
    </xf>
    <xf numFmtId="165" fontId="3" fillId="0" borderId="81" xfId="0" applyNumberFormat="1" applyFont="1" applyBorder="1" applyAlignment="1">
      <alignment horizontal="left" vertical="top" indent="1"/>
    </xf>
    <xf numFmtId="164" fontId="3" fillId="0" borderId="82" xfId="0" applyNumberFormat="1" applyFont="1" applyBorder="1" applyAlignment="1">
      <alignment horizontal="right" vertical="top"/>
    </xf>
    <xf numFmtId="164" fontId="3" fillId="0" borderId="83" xfId="0" applyNumberFormat="1" applyFont="1" applyBorder="1" applyAlignment="1">
      <alignment horizontal="right" vertical="top" indent="1"/>
    </xf>
    <xf numFmtId="164" fontId="3" fillId="0" borderId="84" xfId="0" applyNumberFormat="1" applyFont="1" applyBorder="1" applyAlignment="1">
      <alignment horizontal="right" vertical="top" indent="2"/>
    </xf>
    <xf numFmtId="167" fontId="3" fillId="0" borderId="85" xfId="0" applyNumberFormat="1" applyFont="1" applyBorder="1" applyAlignment="1">
      <alignment horizontal="right" vertical="top"/>
    </xf>
    <xf numFmtId="1" fontId="3" fillId="0" borderId="86" xfId="0" applyNumberFormat="1" applyFont="1" applyBorder="1" applyAlignment="1">
      <alignment horizontal="right" vertical="top" indent="1"/>
    </xf>
    <xf numFmtId="164" fontId="3" fillId="0" borderId="87" xfId="0" applyNumberFormat="1" applyFont="1" applyBorder="1" applyAlignment="1">
      <alignment horizontal="right" vertical="top"/>
    </xf>
    <xf numFmtId="1" fontId="3" fillId="0" borderId="88" xfId="0" applyNumberFormat="1" applyFont="1" applyBorder="1" applyAlignment="1">
      <alignment horizontal="right" vertical="top"/>
    </xf>
    <xf numFmtId="164" fontId="3" fillId="0" borderId="89" xfId="0" applyNumberFormat="1" applyFont="1" applyBorder="1" applyAlignment="1">
      <alignment horizontal="right" vertical="top" indent="2"/>
    </xf>
    <xf numFmtId="1" fontId="3" fillId="0" borderId="90" xfId="0" applyNumberFormat="1" applyFont="1" applyBorder="1" applyAlignment="1">
      <alignment horizontal="center"/>
    </xf>
    <xf numFmtId="0" fontId="3" fillId="0" borderId="91" xfId="0" applyFont="1" applyBorder="1" applyAlignment="1">
      <alignment horizontal="left"/>
    </xf>
    <xf numFmtId="0" fontId="3" fillId="0" borderId="92" xfId="0" applyFont="1" applyBorder="1" applyAlignment="1">
      <alignment horizontal="justify"/>
    </xf>
    <xf numFmtId="165" fontId="3" fillId="0" borderId="93" xfId="0" applyNumberFormat="1" applyFont="1" applyBorder="1" applyAlignment="1">
      <alignment horizontal="left" indent="1"/>
    </xf>
    <xf numFmtId="164" fontId="3" fillId="0" borderId="94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 indent="2"/>
    </xf>
    <xf numFmtId="1" fontId="3" fillId="0" borderId="96" xfId="0" applyNumberFormat="1" applyFont="1" applyBorder="1" applyAlignment="1">
      <alignment horizontal="right" indent="1"/>
    </xf>
    <xf numFmtId="1" fontId="3" fillId="0" borderId="97" xfId="0" applyNumberFormat="1" applyFont="1" applyBorder="1" applyAlignment="1">
      <alignment horizontal="right"/>
    </xf>
    <xf numFmtId="1" fontId="3" fillId="0" borderId="98" xfId="0" applyNumberFormat="1" applyFont="1" applyBorder="1" applyAlignment="1">
      <alignment horizontal="right"/>
    </xf>
    <xf numFmtId="0" fontId="3" fillId="0" borderId="99" xfId="0" applyFont="1" applyBorder="1" applyAlignment="1">
      <alignment horizontal="left"/>
    </xf>
    <xf numFmtId="166" fontId="3" fillId="0" borderId="100" xfId="0" applyNumberFormat="1" applyFont="1" applyBorder="1" applyAlignment="1">
      <alignment horizontal="justify" vertical="top"/>
    </xf>
    <xf numFmtId="165" fontId="3" fillId="0" borderId="101" xfId="0" applyNumberFormat="1" applyFont="1" applyBorder="1" applyAlignment="1">
      <alignment horizontal="justify" vertical="top"/>
    </xf>
    <xf numFmtId="0" fontId="3" fillId="0" borderId="102" xfId="0" applyFont="1" applyBorder="1" applyAlignment="1">
      <alignment horizontal="left"/>
    </xf>
    <xf numFmtId="167" fontId="3" fillId="0" borderId="103" xfId="0" applyNumberFormat="1" applyFont="1" applyBorder="1" applyAlignment="1">
      <alignment horizontal="right" indent="1"/>
    </xf>
    <xf numFmtId="0" fontId="3" fillId="0" borderId="104" xfId="0" applyFont="1" applyBorder="1" applyAlignment="1">
      <alignment horizontal="left" vertical="top"/>
    </xf>
    <xf numFmtId="165" fontId="3" fillId="0" borderId="105" xfId="0" applyNumberFormat="1" applyFont="1" applyBorder="1" applyAlignment="1">
      <alignment horizontal="center"/>
    </xf>
    <xf numFmtId="1" fontId="3" fillId="0" borderId="106" xfId="0" applyNumberFormat="1" applyFont="1" applyBorder="1" applyAlignment="1">
      <alignment horizontal="center"/>
    </xf>
    <xf numFmtId="1" fontId="3" fillId="0" borderId="107" xfId="0" applyNumberFormat="1" applyFont="1" applyBorder="1" applyAlignment="1">
      <alignment horizontal="center" vertical="top"/>
    </xf>
    <xf numFmtId="1" fontId="3" fillId="0" borderId="108" xfId="0" applyNumberFormat="1" applyFont="1" applyBorder="1" applyAlignment="1">
      <alignment horizontal="center" vertical="top"/>
    </xf>
    <xf numFmtId="0" fontId="3" fillId="0" borderId="109" xfId="0" applyFont="1" applyBorder="1" applyAlignment="1">
      <alignment horizontal="left" vertical="top"/>
    </xf>
    <xf numFmtId="1" fontId="3" fillId="0" borderId="110" xfId="0" applyNumberFormat="1" applyFont="1" applyBorder="1" applyAlignment="1">
      <alignment horizontal="center"/>
    </xf>
    <xf numFmtId="0" fontId="3" fillId="0" borderId="111" xfId="0" applyFont="1" applyBorder="1" applyAlignment="1">
      <alignment horizontal="left"/>
    </xf>
    <xf numFmtId="167" fontId="3" fillId="0" borderId="112" xfId="0" applyNumberFormat="1" applyFont="1" applyBorder="1" applyAlignment="1">
      <alignment horizontal="right" vertical="top" indent="1"/>
    </xf>
    <xf numFmtId="0" fontId="4" fillId="0" borderId="113" xfId="0" applyFont="1" applyBorder="1" applyAlignment="1">
      <alignment horizontal="left" vertical="top"/>
    </xf>
    <xf numFmtId="166" fontId="3" fillId="0" borderId="58" xfId="0" applyNumberFormat="1" applyFont="1" applyBorder="1" applyAlignment="1">
      <alignment horizontal="right" vertical="top" indent="1"/>
    </xf>
    <xf numFmtId="2" fontId="3" fillId="0" borderId="46" xfId="0" applyNumberFormat="1" applyFont="1" applyBorder="1" applyAlignment="1">
      <alignment horizontal="left" vertical="top" indent="1"/>
    </xf>
    <xf numFmtId="164" fontId="3" fillId="0" borderId="114" xfId="0" applyNumberFormat="1" applyFont="1" applyBorder="1" applyAlignment="1">
      <alignment horizontal="right"/>
    </xf>
    <xf numFmtId="166" fontId="3" fillId="0" borderId="115" xfId="0" applyNumberFormat="1" applyFont="1" applyBorder="1" applyAlignment="1">
      <alignment horizontal="justify"/>
    </xf>
    <xf numFmtId="2" fontId="3" fillId="0" borderId="116" xfId="0" applyNumberFormat="1" applyFont="1" applyBorder="1" applyAlignment="1">
      <alignment horizontal="right" vertical="top"/>
    </xf>
    <xf numFmtId="168" fontId="3" fillId="0" borderId="117" xfId="0" applyNumberFormat="1" applyFont="1" applyBorder="1" applyAlignment="1">
      <alignment horizontal="left" indent="1"/>
    </xf>
    <xf numFmtId="0" fontId="3" fillId="0" borderId="118" xfId="0" applyFont="1" applyBorder="1" applyAlignment="1">
      <alignment horizontal="center" vertical="top" wrapText="1"/>
    </xf>
    <xf numFmtId="0" fontId="3" fillId="0" borderId="119" xfId="0" applyFont="1" applyBorder="1" applyAlignment="1">
      <alignment horizontal="left" vertical="top" wrapText="1"/>
    </xf>
    <xf numFmtId="0" fontId="3" fillId="0" borderId="120" xfId="0" applyFont="1" applyBorder="1" applyAlignment="1">
      <alignment horizontal="left" vertical="top" wrapText="1"/>
    </xf>
    <xf numFmtId="0" fontId="3" fillId="0" borderId="121" xfId="0" applyFont="1" applyBorder="1" applyAlignment="1">
      <alignment horizontal="justify" vertical="top" wrapText="1"/>
    </xf>
    <xf numFmtId="0" fontId="3" fillId="0" borderId="122" xfId="0" applyFont="1" applyBorder="1" applyAlignment="1">
      <alignment horizontal="center" vertical="top" wrapText="1"/>
    </xf>
    <xf numFmtId="0" fontId="3" fillId="0" borderId="119" xfId="0" applyFont="1" applyBorder="1" applyAlignment="1">
      <alignment horizontal="right" vertical="top" wrapText="1"/>
    </xf>
    <xf numFmtId="2" fontId="3" fillId="0" borderId="123" xfId="0" applyNumberFormat="1" applyFont="1" applyBorder="1" applyAlignment="1">
      <alignment horizontal="right" vertical="top" indent="1"/>
    </xf>
    <xf numFmtId="164" fontId="3" fillId="0" borderId="124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center"/>
    </xf>
    <xf numFmtId="168" fontId="3" fillId="0" borderId="125" xfId="0" applyNumberFormat="1" applyFont="1" applyBorder="1" applyAlignment="1">
      <alignment horizontal="justify" vertical="top"/>
    </xf>
    <xf numFmtId="167" fontId="3" fillId="0" borderId="126" xfId="0" applyNumberFormat="1" applyFont="1" applyBorder="1" applyAlignment="1">
      <alignment horizontal="right" vertical="top"/>
    </xf>
    <xf numFmtId="167" fontId="3" fillId="0" borderId="127" xfId="0" applyNumberFormat="1" applyFont="1" applyBorder="1" applyAlignment="1">
      <alignment horizontal="right"/>
    </xf>
    <xf numFmtId="1" fontId="3" fillId="0" borderId="128" xfId="0" applyNumberFormat="1" applyFont="1" applyBorder="1" applyAlignment="1">
      <alignment horizontal="center"/>
    </xf>
    <xf numFmtId="164" fontId="3" fillId="0" borderId="129" xfId="0" applyNumberFormat="1" applyFont="1" applyBorder="1" applyAlignment="1">
      <alignment horizontal="right"/>
    </xf>
    <xf numFmtId="164" fontId="3" fillId="0" borderId="130" xfId="0" applyNumberFormat="1" applyFont="1" applyBorder="1" applyAlignment="1">
      <alignment horizontal="right" indent="3"/>
    </xf>
    <xf numFmtId="1" fontId="3" fillId="0" borderId="131" xfId="0" applyNumberFormat="1" applyFont="1" applyBorder="1" applyAlignment="1">
      <alignment horizontal="center" vertical="top"/>
    </xf>
    <xf numFmtId="164" fontId="3" fillId="0" borderId="132" xfId="0" applyNumberFormat="1" applyFont="1" applyBorder="1" applyAlignment="1">
      <alignment horizontal="right" vertical="top"/>
    </xf>
    <xf numFmtId="164" fontId="3" fillId="0" borderId="133" xfId="0" applyNumberFormat="1" applyFont="1" applyBorder="1" applyAlignment="1">
      <alignment horizontal="right" vertical="top" indent="3"/>
    </xf>
    <xf numFmtId="0" fontId="3" fillId="0" borderId="134" xfId="0" applyFont="1" applyBorder="1" applyAlignment="1">
      <alignment horizontal="left" vertical="top" wrapText="1"/>
    </xf>
    <xf numFmtId="0" fontId="3" fillId="0" borderId="135" xfId="0" applyFont="1" applyBorder="1" applyAlignment="1">
      <alignment horizontal="left" vertical="top" wrapText="1"/>
    </xf>
    <xf numFmtId="0" fontId="3" fillId="0" borderId="136" xfId="0" applyFont="1" applyBorder="1" applyAlignment="1">
      <alignment horizontal="justify" vertical="top" wrapText="1"/>
    </xf>
    <xf numFmtId="0" fontId="3" fillId="0" borderId="134" xfId="0" applyFont="1" applyBorder="1" applyAlignment="1">
      <alignment horizontal="right" vertical="top" wrapText="1"/>
    </xf>
    <xf numFmtId="1" fontId="3" fillId="0" borderId="137" xfId="0" applyNumberFormat="1" applyFont="1" applyBorder="1" applyAlignment="1">
      <alignment horizontal="right" vertical="top"/>
    </xf>
    <xf numFmtId="0" fontId="3" fillId="0" borderId="138" xfId="0" applyFont="1" applyBorder="1" applyAlignment="1">
      <alignment horizontal="left" vertical="top" wrapText="1" indent="1"/>
    </xf>
    <xf numFmtId="1" fontId="3" fillId="0" borderId="139" xfId="0" applyNumberFormat="1" applyFont="1" applyBorder="1" applyAlignment="1">
      <alignment horizontal="center" vertical="top"/>
    </xf>
    <xf numFmtId="0" fontId="3" fillId="0" borderId="140" xfId="0" applyFont="1" applyBorder="1" applyAlignment="1">
      <alignment horizontal="left" vertical="top"/>
    </xf>
    <xf numFmtId="164" fontId="3" fillId="0" borderId="83" xfId="0" applyNumberFormat="1" applyFont="1" applyBorder="1" applyAlignment="1">
      <alignment horizontal="left" vertical="top" indent="1"/>
    </xf>
    <xf numFmtId="2" fontId="3" fillId="0" borderId="141" xfId="0" applyNumberFormat="1" applyFont="1" applyBorder="1" applyAlignment="1">
      <alignment horizontal="right" vertical="top"/>
    </xf>
    <xf numFmtId="164" fontId="3" fillId="0" borderId="142" xfId="0" applyNumberFormat="1" applyFont="1" applyBorder="1" applyAlignment="1">
      <alignment horizontal="right" vertical="top"/>
    </xf>
    <xf numFmtId="1" fontId="3" fillId="0" borderId="143" xfId="0" applyNumberFormat="1" applyFont="1" applyBorder="1" applyAlignment="1">
      <alignment horizontal="center"/>
    </xf>
    <xf numFmtId="166" fontId="3" fillId="0" borderId="144" xfId="0" applyNumberFormat="1" applyFont="1" applyBorder="1" applyAlignment="1">
      <alignment horizontal="left" indent="1"/>
    </xf>
    <xf numFmtId="167" fontId="3" fillId="0" borderId="145" xfId="0" applyNumberFormat="1" applyFont="1" applyBorder="1" applyAlignment="1">
      <alignment horizontal="right" indent="1"/>
    </xf>
    <xf numFmtId="1" fontId="3" fillId="0" borderId="146" xfId="0" applyNumberFormat="1" applyFont="1" applyBorder="1" applyAlignment="1">
      <alignment horizontal="center"/>
    </xf>
    <xf numFmtId="1" fontId="3" fillId="0" borderId="147" xfId="0" applyNumberFormat="1" applyFont="1" applyBorder="1" applyAlignment="1">
      <alignment horizontal="center" vertical="top"/>
    </xf>
    <xf numFmtId="1" fontId="3" fillId="0" borderId="148" xfId="0" applyNumberFormat="1" applyFont="1" applyBorder="1" applyAlignment="1">
      <alignment horizontal="right" indent="2"/>
    </xf>
    <xf numFmtId="1" fontId="3" fillId="0" borderId="149" xfId="0" applyNumberFormat="1" applyFont="1" applyBorder="1" applyAlignment="1">
      <alignment horizontal="center" vertical="top"/>
    </xf>
    <xf numFmtId="0" fontId="3" fillId="0" borderId="150" xfId="0" applyFont="1" applyBorder="1" applyAlignment="1">
      <alignment horizontal="left" vertical="top" indent="2"/>
    </xf>
    <xf numFmtId="166" fontId="3" fillId="0" borderId="151" xfId="0" applyNumberFormat="1" applyFont="1" applyBorder="1" applyAlignment="1">
      <alignment horizontal="left" vertical="top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2" fillId="2" borderId="27" xfId="1" applyNumberFormat="1" applyBorder="1" applyAlignment="1">
      <alignment horizontal="right" vertical="top"/>
    </xf>
    <xf numFmtId="164" fontId="2" fillId="2" borderId="28" xfId="1" applyNumberFormat="1" applyBorder="1" applyAlignment="1">
      <alignment horizontal="right" vertical="top" indent="2"/>
    </xf>
    <xf numFmtId="0" fontId="2" fillId="2" borderId="0" xfId="1"/>
    <xf numFmtId="2" fontId="2" fillId="2" borderId="0" xfId="1" applyNumberFormat="1"/>
    <xf numFmtId="167" fontId="2" fillId="2" borderId="45" xfId="1" applyNumberFormat="1" applyBorder="1" applyAlignment="1">
      <alignment horizontal="right" vertical="top"/>
    </xf>
    <xf numFmtId="164" fontId="2" fillId="2" borderId="87" xfId="1" applyNumberFormat="1" applyBorder="1" applyAlignment="1">
      <alignment horizontal="right" vertical="top"/>
    </xf>
    <xf numFmtId="1" fontId="2" fillId="2" borderId="88" xfId="1" applyNumberFormat="1" applyBorder="1" applyAlignment="1">
      <alignment horizontal="right" vertical="top"/>
    </xf>
    <xf numFmtId="1" fontId="2" fillId="2" borderId="68" xfId="1" applyNumberFormat="1" applyBorder="1" applyAlignment="1">
      <alignment horizontal="right" vertical="top"/>
    </xf>
    <xf numFmtId="0" fontId="2" fillId="2" borderId="118" xfId="1" applyBorder="1" applyAlignment="1">
      <alignment horizontal="center" vertical="top" wrapText="1"/>
    </xf>
    <xf numFmtId="1" fontId="2" fillId="2" borderId="56" xfId="1" applyNumberFormat="1" applyBorder="1" applyAlignment="1">
      <alignment horizontal="center" vertical="top"/>
    </xf>
    <xf numFmtId="1" fontId="2" fillId="2" borderId="131" xfId="1" applyNumberFormat="1" applyBorder="1" applyAlignment="1">
      <alignment horizontal="center" vertical="top"/>
    </xf>
    <xf numFmtId="0" fontId="2" fillId="2" borderId="119" xfId="1" applyBorder="1" applyAlignment="1">
      <alignment horizontal="left" vertical="top" wrapText="1"/>
    </xf>
    <xf numFmtId="0" fontId="2" fillId="2" borderId="23" xfId="1" applyBorder="1" applyAlignment="1">
      <alignment horizontal="left" vertical="top"/>
    </xf>
    <xf numFmtId="0" fontId="2" fillId="2" borderId="134" xfId="1" applyBorder="1" applyAlignment="1">
      <alignment horizontal="left" vertical="top" wrapText="1"/>
    </xf>
    <xf numFmtId="0" fontId="2" fillId="2" borderId="120" xfId="1" applyBorder="1" applyAlignment="1">
      <alignment horizontal="left" vertical="top" wrapText="1"/>
    </xf>
    <xf numFmtId="0" fontId="2" fillId="2" borderId="135" xfId="1" applyBorder="1" applyAlignment="1">
      <alignment horizontal="left" vertical="top" wrapText="1"/>
    </xf>
    <xf numFmtId="0" fontId="2" fillId="2" borderId="121" xfId="1" applyBorder="1" applyAlignment="1">
      <alignment horizontal="justify" vertical="top" wrapText="1"/>
    </xf>
    <xf numFmtId="0" fontId="2" fillId="2" borderId="57" xfId="1" applyBorder="1" applyAlignment="1">
      <alignment horizontal="left" vertical="top" indent="1"/>
    </xf>
    <xf numFmtId="0" fontId="2" fillId="2" borderId="138" xfId="1" applyBorder="1" applyAlignment="1">
      <alignment horizontal="left" vertical="top" wrapText="1" indent="1"/>
    </xf>
    <xf numFmtId="14" fontId="2" fillId="2" borderId="136" xfId="1" applyNumberFormat="1" applyBorder="1" applyAlignment="1">
      <alignment horizontal="justify" vertical="top" wrapText="1"/>
    </xf>
    <xf numFmtId="0" fontId="2" fillId="2" borderId="122" xfId="1" applyBorder="1" applyAlignment="1">
      <alignment horizontal="center" vertical="top" wrapText="1"/>
    </xf>
    <xf numFmtId="166" fontId="2" fillId="2" borderId="58" xfId="1" applyNumberFormat="1" applyBorder="1" applyAlignment="1">
      <alignment horizontal="left" vertical="top" indent="1"/>
    </xf>
    <xf numFmtId="0" fontId="2" fillId="2" borderId="136" xfId="1" applyBorder="1" applyAlignment="1">
      <alignment horizontal="justify" vertical="top" wrapText="1"/>
    </xf>
    <xf numFmtId="0" fontId="2" fillId="2" borderId="119" xfId="1" applyBorder="1" applyAlignment="1">
      <alignment horizontal="right" vertical="top" wrapText="1"/>
    </xf>
    <xf numFmtId="0" fontId="2" fillId="2" borderId="134" xfId="1" applyBorder="1" applyAlignment="1">
      <alignment horizontal="right" vertical="top" wrapText="1"/>
    </xf>
    <xf numFmtId="164" fontId="2" fillId="2" borderId="83" xfId="1" applyNumberFormat="1" applyBorder="1" applyAlignment="1">
      <alignment horizontal="right" vertical="top" indent="1"/>
    </xf>
    <xf numFmtId="164" fontId="2" fillId="2" borderId="44" xfId="1" applyNumberFormat="1" applyBorder="1" applyAlignment="1">
      <alignment horizontal="right" vertical="top" indent="1"/>
    </xf>
    <xf numFmtId="164" fontId="2" fillId="2" borderId="84" xfId="1" applyNumberFormat="1" applyBorder="1" applyAlignment="1">
      <alignment horizontal="right" vertical="top" indent="2"/>
    </xf>
    <xf numFmtId="167" fontId="2" fillId="2" borderId="85" xfId="1" applyNumberFormat="1" applyBorder="1" applyAlignment="1">
      <alignment horizontal="right" vertical="top"/>
    </xf>
    <xf numFmtId="167" fontId="2" fillId="2" borderId="112" xfId="1" applyNumberFormat="1" applyBorder="1" applyAlignment="1">
      <alignment horizontal="right" vertical="top" indent="1"/>
    </xf>
    <xf numFmtId="2" fontId="2" fillId="2" borderId="123" xfId="1" applyNumberFormat="1" applyBorder="1" applyAlignment="1">
      <alignment horizontal="right" vertical="top" indent="1"/>
    </xf>
    <xf numFmtId="1" fontId="2" fillId="2" borderId="30" xfId="1" applyNumberFormat="1" applyBorder="1" applyAlignment="1">
      <alignment horizontal="right" vertical="top" indent="1"/>
    </xf>
    <xf numFmtId="2" fontId="2" fillId="2" borderId="46" xfId="1" applyNumberFormat="1" applyBorder="1" applyAlignment="1">
      <alignment horizontal="right" vertical="top" indent="1"/>
    </xf>
    <xf numFmtId="164" fontId="2" fillId="2" borderId="133" xfId="1" applyNumberFormat="1" applyBorder="1" applyAlignment="1">
      <alignment horizontal="right" vertical="top" indent="3"/>
    </xf>
    <xf numFmtId="164" fontId="2" fillId="2" borderId="89" xfId="1" applyNumberFormat="1" applyBorder="1" applyAlignment="1">
      <alignment horizontal="right" vertical="top" indent="2"/>
    </xf>
    <xf numFmtId="164" fontId="2" fillId="2" borderId="132" xfId="1" applyNumberFormat="1" applyBorder="1" applyAlignment="1">
      <alignment horizontal="right" vertical="top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6"/>
  <sheetViews>
    <sheetView tabSelected="1" topLeftCell="A323" workbookViewId="0">
      <selection activeCell="O353" sqref="O353"/>
    </sheetView>
  </sheetViews>
  <sheetFormatPr baseColWidth="10" defaultRowHeight="21" x14ac:dyDescent="0.25"/>
  <cols>
    <col min="1" max="1" width="12.1640625" style="166" bestFit="1" customWidth="1"/>
    <col min="2" max="2" width="36.33203125" style="167" bestFit="1" customWidth="1"/>
    <col min="3" max="3" width="12.83203125" style="167" bestFit="1" customWidth="1"/>
    <col min="4" max="4" width="15" style="167" bestFit="1" customWidth="1"/>
    <col min="5" max="5" width="16.83203125" style="167" bestFit="1" customWidth="1"/>
    <col min="6" max="6" width="18.6640625" style="168" bestFit="1" customWidth="1"/>
    <col min="7" max="7" width="12.6640625" style="168" bestFit="1" customWidth="1"/>
    <col min="8" max="8" width="11.33203125" style="168" bestFit="1" customWidth="1"/>
    <col min="9" max="9" width="14.6640625" style="168" bestFit="1" customWidth="1"/>
    <col min="10" max="10" width="11.5" style="168" bestFit="1" customWidth="1"/>
    <col min="11" max="11" width="11.6640625" style="168" bestFit="1" customWidth="1"/>
    <col min="12" max="12" width="15.6640625" style="168" bestFit="1" customWidth="1"/>
    <col min="13" max="13" width="12" style="168" bestFit="1" customWidth="1"/>
    <col min="14" max="14" width="13" style="168" bestFit="1" customWidth="1"/>
  </cols>
  <sheetData>
    <row r="1" spans="1:21" ht="51" thickBot="1" x14ac:dyDescent="0.4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701</v>
      </c>
      <c r="G1" s="9" t="s">
        <v>702</v>
      </c>
      <c r="H1" s="9" t="s">
        <v>703</v>
      </c>
      <c r="I1" s="10" t="s">
        <v>5</v>
      </c>
      <c r="J1" s="11" t="s">
        <v>704</v>
      </c>
      <c r="K1" s="12" t="s">
        <v>705</v>
      </c>
      <c r="L1" s="13" t="s">
        <v>706</v>
      </c>
      <c r="M1" s="10" t="s">
        <v>6</v>
      </c>
      <c r="N1" s="14" t="s">
        <v>707</v>
      </c>
      <c r="O1" s="171" t="s">
        <v>934</v>
      </c>
      <c r="P1" s="171" t="s">
        <v>935</v>
      </c>
      <c r="Q1" s="171" t="s">
        <v>936</v>
      </c>
      <c r="R1" s="171" t="s">
        <v>937</v>
      </c>
      <c r="S1" s="171" t="s">
        <v>938</v>
      </c>
      <c r="T1" s="171" t="s">
        <v>939</v>
      </c>
      <c r="U1" s="171" t="s">
        <v>940</v>
      </c>
    </row>
    <row r="2" spans="1:21" ht="25" x14ac:dyDescent="0.35">
      <c r="A2" s="15">
        <v>1</v>
      </c>
      <c r="B2" s="16" t="s">
        <v>7</v>
      </c>
      <c r="C2" s="16" t="s">
        <v>708</v>
      </c>
      <c r="D2" s="17" t="s">
        <v>8</v>
      </c>
      <c r="E2" s="18">
        <v>44.05256</v>
      </c>
      <c r="F2" s="19">
        <v>0.48250999999999999</v>
      </c>
      <c r="G2" s="19">
        <v>1.0665</v>
      </c>
      <c r="H2" s="19">
        <v>1.9928999999999999</v>
      </c>
      <c r="I2" s="20">
        <v>0.78851000000000004</v>
      </c>
      <c r="J2" s="21">
        <v>912.78</v>
      </c>
      <c r="K2" s="22">
        <v>298.14999999999998</v>
      </c>
      <c r="L2" s="23">
        <v>0.54732000000000003</v>
      </c>
      <c r="M2" s="24">
        <v>1500</v>
      </c>
      <c r="N2" s="25">
        <v>1.2992999999999999</v>
      </c>
      <c r="O2">
        <f>F2*100000</f>
        <v>48251</v>
      </c>
      <c r="P2">
        <f>G2*100000</f>
        <v>106650</v>
      </c>
      <c r="Q2">
        <f>H2*1000</f>
        <v>1992.8999999999999</v>
      </c>
      <c r="R2">
        <f>I2*100000</f>
        <v>78851</v>
      </c>
      <c r="S2" s="169">
        <f>J2</f>
        <v>912.78</v>
      </c>
      <c r="T2">
        <f>(O2+P2*(Q2/K2/SINH(Q2/K2))^2+R2*(S2/K2/COSH(S2/K2))^2)/100000</f>
        <v>0.54732309002443258</v>
      </c>
      <c r="U2" s="170">
        <f>T2-L2</f>
        <v>3.0900244325504644E-6</v>
      </c>
    </row>
    <row r="3" spans="1:21" ht="25" x14ac:dyDescent="0.15">
      <c r="A3" s="26">
        <v>2</v>
      </c>
      <c r="B3" s="27" t="s">
        <v>9</v>
      </c>
      <c r="C3" s="28" t="s">
        <v>709</v>
      </c>
      <c r="D3" s="29" t="s">
        <v>10</v>
      </c>
      <c r="E3" s="30">
        <v>59.0672</v>
      </c>
      <c r="F3" s="31">
        <v>0.34200000000000003</v>
      </c>
      <c r="G3" s="31">
        <v>1.294</v>
      </c>
      <c r="H3" s="31">
        <v>1.075</v>
      </c>
      <c r="I3" s="32">
        <v>0.64</v>
      </c>
      <c r="J3" s="33">
        <v>502</v>
      </c>
      <c r="K3" s="34">
        <v>100</v>
      </c>
      <c r="L3" s="35">
        <v>0.34481000000000001</v>
      </c>
      <c r="M3" s="33">
        <v>1500</v>
      </c>
      <c r="N3" s="36">
        <v>1.4997</v>
      </c>
      <c r="O3">
        <f>F3*100000</f>
        <v>34200</v>
      </c>
      <c r="P3">
        <f>G3*100000</f>
        <v>129400</v>
      </c>
      <c r="Q3">
        <f>H3*1000</f>
        <v>1075</v>
      </c>
      <c r="R3">
        <f>I3*100000</f>
        <v>64000</v>
      </c>
      <c r="S3" s="169">
        <f>J3</f>
        <v>502</v>
      </c>
      <c r="T3">
        <f>(O3+P3*(Q3/K3/SINH(Q3/K3))^2+R3*(S3/K3/COSH(S3/K3))^2)/100000</f>
        <v>0.3448140730792853</v>
      </c>
      <c r="U3" s="170">
        <f>T3-L3</f>
        <v>4.0730792852938791E-6</v>
      </c>
    </row>
    <row r="4" spans="1:21" ht="25" x14ac:dyDescent="0.35">
      <c r="A4" s="37">
        <v>3</v>
      </c>
      <c r="B4" s="38" t="s">
        <v>11</v>
      </c>
      <c r="C4" s="39" t="s">
        <v>710</v>
      </c>
      <c r="D4" s="40" t="s">
        <v>12</v>
      </c>
      <c r="E4" s="41">
        <v>60.052</v>
      </c>
      <c r="F4" s="42">
        <v>0.40200000000000002</v>
      </c>
      <c r="G4" s="42">
        <v>1.3674999999999999</v>
      </c>
      <c r="H4" s="42">
        <v>1.262</v>
      </c>
      <c r="I4" s="43">
        <v>0.70030000000000003</v>
      </c>
      <c r="J4" s="44">
        <v>569.70000000000005</v>
      </c>
      <c r="K4" s="45">
        <v>50</v>
      </c>
      <c r="L4" s="46">
        <v>0.40200000000000002</v>
      </c>
      <c r="M4" s="45">
        <v>1500</v>
      </c>
      <c r="N4" s="47">
        <v>1.5755999999999999</v>
      </c>
      <c r="O4">
        <f>F4*100000</f>
        <v>40200</v>
      </c>
      <c r="P4">
        <f>G4*100000</f>
        <v>136750</v>
      </c>
      <c r="Q4">
        <f>H4*1000</f>
        <v>1262</v>
      </c>
      <c r="R4">
        <f>I4*100000</f>
        <v>70030</v>
      </c>
      <c r="S4" s="169">
        <f>J4</f>
        <v>569.70000000000005</v>
      </c>
      <c r="T4">
        <f>(O4+P4*(Q4/K4/SINH(Q4/K4))^2+R4*(S4/K4/COSH(S4/K4))^2)/100000</f>
        <v>0.4020000461311089</v>
      </c>
      <c r="U4" s="170">
        <f>T4-L4</f>
        <v>4.6131108877300875E-8</v>
      </c>
    </row>
    <row r="5" spans="1:21" ht="25" x14ac:dyDescent="0.15">
      <c r="A5" s="26">
        <v>4</v>
      </c>
      <c r="B5" s="27" t="s">
        <v>13</v>
      </c>
      <c r="C5" s="28" t="s">
        <v>711</v>
      </c>
      <c r="D5" s="29" t="s">
        <v>14</v>
      </c>
      <c r="E5" s="48">
        <v>102.08864</v>
      </c>
      <c r="F5" s="31">
        <v>0.87997999999999998</v>
      </c>
      <c r="G5" s="31">
        <v>1.6635</v>
      </c>
      <c r="H5" s="35">
        <v>0.80152999999999996</v>
      </c>
      <c r="I5" s="32">
        <v>0.76075999999999999</v>
      </c>
      <c r="J5" s="49">
        <v>2310.1</v>
      </c>
      <c r="K5" s="50">
        <v>298.14999999999998</v>
      </c>
      <c r="L5" s="35">
        <v>1.1044</v>
      </c>
      <c r="M5" s="33">
        <v>1500</v>
      </c>
      <c r="N5" s="36">
        <v>2.6970000000000001</v>
      </c>
      <c r="O5">
        <f>F5*100000</f>
        <v>87998</v>
      </c>
      <c r="P5">
        <f>G5*100000</f>
        <v>166350</v>
      </c>
      <c r="Q5">
        <f>H5*1000</f>
        <v>801.53</v>
      </c>
      <c r="R5">
        <f>I5*100000</f>
        <v>76076</v>
      </c>
      <c r="S5" s="169">
        <f>J5</f>
        <v>2310.1</v>
      </c>
      <c r="T5">
        <f>(O5+P5*(Q5/K5/SINH(Q5/K5))^2+R5*(S5/K5/COSH(S5/K5))^2)/100000</f>
        <v>1.1044078991846076</v>
      </c>
      <c r="U5" s="170">
        <f>T5-L5</f>
        <v>7.8991846075293637E-6</v>
      </c>
    </row>
    <row r="6" spans="1:21" ht="25" x14ac:dyDescent="0.35">
      <c r="A6" s="37">
        <v>5</v>
      </c>
      <c r="B6" s="38" t="s">
        <v>15</v>
      </c>
      <c r="C6" s="39" t="s">
        <v>712</v>
      </c>
      <c r="D6" s="40" t="s">
        <v>16</v>
      </c>
      <c r="E6" s="51">
        <v>58.079140000000002</v>
      </c>
      <c r="F6" s="42">
        <v>0.57040000000000002</v>
      </c>
      <c r="G6" s="42">
        <v>1.6319999999999999</v>
      </c>
      <c r="H6" s="42">
        <v>1.607</v>
      </c>
      <c r="I6" s="43">
        <v>0.96799999999999997</v>
      </c>
      <c r="J6" s="52">
        <v>731.5</v>
      </c>
      <c r="K6" s="53">
        <v>200</v>
      </c>
      <c r="L6" s="46">
        <v>0.60487000000000002</v>
      </c>
      <c r="M6" s="45">
        <v>1500</v>
      </c>
      <c r="N6" s="47">
        <v>1.8819999999999999</v>
      </c>
      <c r="O6">
        <f>F6*100000</f>
        <v>57040</v>
      </c>
      <c r="P6">
        <f>G6*100000</f>
        <v>163200</v>
      </c>
      <c r="Q6">
        <f>H6*1000</f>
        <v>1607</v>
      </c>
      <c r="R6">
        <f>I6*100000</f>
        <v>96800</v>
      </c>
      <c r="S6" s="169">
        <f>J6</f>
        <v>731.5</v>
      </c>
      <c r="T6">
        <f>(O6+P6*(Q6/K6/SINH(Q6/K6))^2+R6*(S6/K6/COSH(S6/K6))^2)/100000</f>
        <v>0.60486827861226877</v>
      </c>
      <c r="U6" s="170">
        <f>T6-L6</f>
        <v>-1.7213877312460824E-6</v>
      </c>
    </row>
    <row r="7" spans="1:21" ht="25" x14ac:dyDescent="0.15">
      <c r="A7" s="26">
        <v>6</v>
      </c>
      <c r="B7" s="27" t="s">
        <v>17</v>
      </c>
      <c r="C7" s="28" t="s">
        <v>713</v>
      </c>
      <c r="D7" s="29" t="s">
        <v>18</v>
      </c>
      <c r="E7" s="30">
        <v>41.051900000000003</v>
      </c>
      <c r="F7" s="31">
        <v>0.44346000000000002</v>
      </c>
      <c r="G7" s="31">
        <v>0.84650000000000003</v>
      </c>
      <c r="H7" s="31">
        <v>1.6397999999999999</v>
      </c>
      <c r="I7" s="32">
        <v>0.49486999999999998</v>
      </c>
      <c r="J7" s="54">
        <v>761.47</v>
      </c>
      <c r="K7" s="50">
        <v>298.14999999999998</v>
      </c>
      <c r="L7" s="35">
        <v>0.52232999999999996</v>
      </c>
      <c r="M7" s="33">
        <v>1500</v>
      </c>
      <c r="N7" s="36">
        <v>1.1198999999999999</v>
      </c>
      <c r="O7">
        <f>F7*100000</f>
        <v>44346</v>
      </c>
      <c r="P7">
        <f>G7*100000</f>
        <v>84650</v>
      </c>
      <c r="Q7">
        <f>H7*1000</f>
        <v>1639.8</v>
      </c>
      <c r="R7">
        <f>I7*100000</f>
        <v>49487</v>
      </c>
      <c r="S7" s="169">
        <f>J7</f>
        <v>761.47</v>
      </c>
      <c r="T7">
        <f>(O7+P7*(Q7/K7/SINH(Q7/K7))^2+R7*(S7/K7/COSH(S7/K7))^2)/100000</f>
        <v>0.52233023973087189</v>
      </c>
      <c r="U7" s="170">
        <f>T7-L7</f>
        <v>2.3973087193152054E-7</v>
      </c>
    </row>
    <row r="8" spans="1:21" ht="25" x14ac:dyDescent="0.15">
      <c r="A8" s="26">
        <v>7</v>
      </c>
      <c r="B8" s="27" t="s">
        <v>19</v>
      </c>
      <c r="C8" s="28" t="s">
        <v>714</v>
      </c>
      <c r="D8" s="29" t="s">
        <v>20</v>
      </c>
      <c r="E8" s="48">
        <v>26.037279999999999</v>
      </c>
      <c r="F8" s="31">
        <v>0.36920999999999998</v>
      </c>
      <c r="G8" s="31">
        <v>0.31792999999999999</v>
      </c>
      <c r="H8" s="35">
        <v>0.67805000000000004</v>
      </c>
      <c r="I8" s="32">
        <v>0.33429999999999999</v>
      </c>
      <c r="J8" s="49">
        <v>3036.6</v>
      </c>
      <c r="K8" s="50">
        <v>298.14999999999998</v>
      </c>
      <c r="L8" s="35">
        <v>0.44031999999999999</v>
      </c>
      <c r="M8" s="33">
        <v>1500</v>
      </c>
      <c r="N8" s="36">
        <v>0.75868000000000002</v>
      </c>
      <c r="O8">
        <f>F8*100000</f>
        <v>36921</v>
      </c>
      <c r="P8">
        <f>G8*100000</f>
        <v>31793</v>
      </c>
      <c r="Q8">
        <f>H8*1000</f>
        <v>678.05000000000007</v>
      </c>
      <c r="R8">
        <f>I8*100000</f>
        <v>33430</v>
      </c>
      <c r="S8" s="169">
        <f>J8</f>
        <v>3036.6</v>
      </c>
      <c r="T8">
        <f>(O8+P8*(Q8/K8/SINH(Q8/K8))^2+R8*(S8/K8/COSH(S8/K8))^2)/100000</f>
        <v>0.44032347068489081</v>
      </c>
      <c r="U8" s="170">
        <f>T8-L8</f>
        <v>3.4706848908161447E-6</v>
      </c>
    </row>
    <row r="9" spans="1:21" ht="25" x14ac:dyDescent="0.15">
      <c r="A9" s="26">
        <v>8</v>
      </c>
      <c r="B9" s="27" t="s">
        <v>21</v>
      </c>
      <c r="C9" s="28" t="s">
        <v>715</v>
      </c>
      <c r="D9" s="29" t="s">
        <v>22</v>
      </c>
      <c r="E9" s="48">
        <v>56.06326</v>
      </c>
      <c r="F9" s="31">
        <v>0.57018999999999997</v>
      </c>
      <c r="G9" s="31">
        <v>0.91830000000000001</v>
      </c>
      <c r="H9" s="35">
        <v>0.76746999999999999</v>
      </c>
      <c r="I9" s="32">
        <v>0.38553999999999999</v>
      </c>
      <c r="J9" s="49">
        <v>2375.4</v>
      </c>
      <c r="K9" s="50">
        <v>298.14999999999998</v>
      </c>
      <c r="L9" s="35">
        <v>0.71326000000000001</v>
      </c>
      <c r="M9" s="33">
        <v>1500</v>
      </c>
      <c r="N9" s="36">
        <v>1.5624</v>
      </c>
      <c r="O9">
        <f>F9*100000</f>
        <v>57019</v>
      </c>
      <c r="P9">
        <f>G9*100000</f>
        <v>91830</v>
      </c>
      <c r="Q9">
        <f>H9*1000</f>
        <v>767.47</v>
      </c>
      <c r="R9">
        <f>I9*100000</f>
        <v>38554</v>
      </c>
      <c r="S9" s="169">
        <f>J9</f>
        <v>2375.4</v>
      </c>
      <c r="T9">
        <f>(O9+P9*(Q9/K9/SINH(Q9/K9))^2+R9*(S9/K9/COSH(S9/K9))^2)/100000</f>
        <v>0.71326164506514034</v>
      </c>
      <c r="U9" s="170">
        <f>T9-L9</f>
        <v>1.6450651403321359E-6</v>
      </c>
    </row>
    <row r="10" spans="1:21" ht="25" x14ac:dyDescent="0.15">
      <c r="A10" s="26">
        <v>9</v>
      </c>
      <c r="B10" s="27" t="s">
        <v>23</v>
      </c>
      <c r="C10" s="28" t="s">
        <v>716</v>
      </c>
      <c r="D10" s="29" t="s">
        <v>24</v>
      </c>
      <c r="E10" s="48">
        <v>72.062659999999994</v>
      </c>
      <c r="F10" s="31">
        <v>0.60589999999999999</v>
      </c>
      <c r="G10" s="31">
        <v>1.3703000000000001</v>
      </c>
      <c r="H10" s="31">
        <v>1.6475</v>
      </c>
      <c r="I10" s="32">
        <v>1.0446</v>
      </c>
      <c r="J10" s="55">
        <v>751.49</v>
      </c>
      <c r="K10" s="34">
        <v>250</v>
      </c>
      <c r="L10" s="35">
        <v>0.69837000000000005</v>
      </c>
      <c r="M10" s="33">
        <v>1500</v>
      </c>
      <c r="N10" s="36">
        <v>1.7423999999999999</v>
      </c>
      <c r="O10">
        <f>F10*100000</f>
        <v>60590</v>
      </c>
      <c r="P10">
        <f>G10*100000</f>
        <v>137030</v>
      </c>
      <c r="Q10">
        <f>H10*1000</f>
        <v>1647.5</v>
      </c>
      <c r="R10">
        <f>I10*100000</f>
        <v>104460</v>
      </c>
      <c r="S10" s="169">
        <f>J10</f>
        <v>751.49</v>
      </c>
      <c r="T10">
        <f>(O10+P10*(Q10/K10/SINH(Q10/K10))^2+R10*(S10/K10/COSH(S10/K10))^2)/100000</f>
        <v>0.69837483710342085</v>
      </c>
      <c r="U10" s="170">
        <f>T10-L10</f>
        <v>4.8371034208072317E-6</v>
      </c>
    </row>
    <row r="11" spans="1:21" ht="25" x14ac:dyDescent="0.35">
      <c r="A11" s="56">
        <v>10</v>
      </c>
      <c r="B11" s="38" t="s">
        <v>25</v>
      </c>
      <c r="C11" s="39" t="s">
        <v>717</v>
      </c>
      <c r="D11" s="40" t="s">
        <v>26</v>
      </c>
      <c r="E11" s="57">
        <v>53.062600000000003</v>
      </c>
      <c r="F11" s="42">
        <v>0.56303000000000003</v>
      </c>
      <c r="G11" s="42">
        <v>1.0972</v>
      </c>
      <c r="H11" s="46">
        <v>0.91247999999999996</v>
      </c>
      <c r="I11" s="58">
        <v>-0.44069999999999998</v>
      </c>
      <c r="J11" s="44">
        <v>1178.4000000000001</v>
      </c>
      <c r="K11" s="59">
        <v>298.14999999999998</v>
      </c>
      <c r="L11" s="46">
        <v>0.64356000000000002</v>
      </c>
      <c r="M11" s="45">
        <v>1500</v>
      </c>
      <c r="N11" s="47">
        <v>1.3794</v>
      </c>
      <c r="O11">
        <f>F11*100000</f>
        <v>56303</v>
      </c>
      <c r="P11">
        <f>G11*100000</f>
        <v>109720</v>
      </c>
      <c r="Q11">
        <f>H11*1000</f>
        <v>912.4799999999999</v>
      </c>
      <c r="R11">
        <f>I11*100000</f>
        <v>-44070</v>
      </c>
      <c r="S11" s="169">
        <f>J11</f>
        <v>1178.4000000000001</v>
      </c>
      <c r="T11">
        <f>(O11+P11*(Q11/K11/SINH(Q11/K11))^2+R11*(S11/K11/COSH(S11/K11))^2)/100000</f>
        <v>0.6435625038993924</v>
      </c>
      <c r="U11" s="170">
        <f>T11-L11</f>
        <v>2.5038993923809372E-6</v>
      </c>
    </row>
    <row r="12" spans="1:21" x14ac:dyDescent="0.25">
      <c r="A12" s="56">
        <v>11</v>
      </c>
      <c r="B12" s="38" t="s">
        <v>27</v>
      </c>
      <c r="C12" s="38" t="s">
        <v>28</v>
      </c>
      <c r="D12" s="38" t="s">
        <v>29</v>
      </c>
      <c r="E12" s="60">
        <v>28.96</v>
      </c>
      <c r="F12" s="42">
        <v>0.28958</v>
      </c>
      <c r="G12" s="42">
        <v>9.3899999999999997E-2</v>
      </c>
      <c r="H12" s="42">
        <v>3.012</v>
      </c>
      <c r="I12" s="43">
        <v>7.5800000000000006E-2</v>
      </c>
      <c r="J12" s="45">
        <v>1484</v>
      </c>
      <c r="K12" s="45">
        <v>50</v>
      </c>
      <c r="L12" s="46">
        <v>0.28958</v>
      </c>
      <c r="M12" s="45">
        <v>1500</v>
      </c>
      <c r="N12" s="47">
        <v>0.34955999999999998</v>
      </c>
      <c r="O12">
        <f>F12*100000</f>
        <v>28958</v>
      </c>
      <c r="P12">
        <f>G12*100000</f>
        <v>9390</v>
      </c>
      <c r="Q12">
        <f>H12*1000</f>
        <v>3012</v>
      </c>
      <c r="R12">
        <f>I12*100000</f>
        <v>7580.0000000000009</v>
      </c>
      <c r="S12" s="169">
        <f>J12</f>
        <v>1484</v>
      </c>
      <c r="T12">
        <f>(O12+P12*(Q12/K12/SINH(Q12/K12))^2+R12*(S12/K12/COSH(S12/K12))^2)/100000</f>
        <v>0.28958</v>
      </c>
      <c r="U12" s="170">
        <f>T12-L12</f>
        <v>0</v>
      </c>
    </row>
    <row r="13" spans="1:21" ht="25" x14ac:dyDescent="0.35">
      <c r="A13" s="56">
        <v>12</v>
      </c>
      <c r="B13" s="38" t="s">
        <v>30</v>
      </c>
      <c r="C13" s="39" t="s">
        <v>718</v>
      </c>
      <c r="D13" s="61" t="s">
        <v>31</v>
      </c>
      <c r="E13" s="51">
        <v>17.030519999999999</v>
      </c>
      <c r="F13" s="42">
        <v>0.33427000000000001</v>
      </c>
      <c r="G13" s="42">
        <v>0.48980000000000001</v>
      </c>
      <c r="H13" s="42">
        <v>2.036</v>
      </c>
      <c r="I13" s="43">
        <v>0.22559999999999999</v>
      </c>
      <c r="J13" s="45">
        <v>882</v>
      </c>
      <c r="K13" s="53">
        <v>100</v>
      </c>
      <c r="L13" s="46">
        <v>0.33427000000000001</v>
      </c>
      <c r="M13" s="45">
        <v>1500</v>
      </c>
      <c r="N13" s="47">
        <v>0.66464999999999996</v>
      </c>
      <c r="O13">
        <f>F13*100000</f>
        <v>33427</v>
      </c>
      <c r="P13">
        <f>G13*100000</f>
        <v>48980</v>
      </c>
      <c r="Q13">
        <f>H13*1000</f>
        <v>2036</v>
      </c>
      <c r="R13">
        <f>I13*100000</f>
        <v>22560</v>
      </c>
      <c r="S13" s="169">
        <f>J13</f>
        <v>882</v>
      </c>
      <c r="T13">
        <f>(O13+P13*(Q13/K13/SINH(Q13/K13))^2+R13*(S13/K13/COSH(S13/K13))^2)/100000</f>
        <v>0.33427153243328928</v>
      </c>
      <c r="U13" s="170">
        <f>T13-L13</f>
        <v>1.5324332892641124E-6</v>
      </c>
    </row>
    <row r="14" spans="1:21" ht="25" x14ac:dyDescent="0.35">
      <c r="A14" s="56">
        <v>13</v>
      </c>
      <c r="B14" s="38" t="s">
        <v>32</v>
      </c>
      <c r="C14" s="39" t="s">
        <v>719</v>
      </c>
      <c r="D14" s="40" t="s">
        <v>33</v>
      </c>
      <c r="E14" s="51">
        <v>108.13782</v>
      </c>
      <c r="F14" s="42">
        <v>0.76370000000000005</v>
      </c>
      <c r="G14" s="42">
        <v>2.9377</v>
      </c>
      <c r="H14" s="42">
        <v>1.6051</v>
      </c>
      <c r="I14" s="43">
        <v>2.17</v>
      </c>
      <c r="J14" s="44">
        <v>751.2</v>
      </c>
      <c r="K14" s="53">
        <v>300</v>
      </c>
      <c r="L14" s="46">
        <v>1.1302000000000001</v>
      </c>
      <c r="M14" s="45">
        <v>1200</v>
      </c>
      <c r="N14" s="47">
        <v>3.0226000000000002</v>
      </c>
      <c r="O14">
        <f>F14*100000</f>
        <v>76370</v>
      </c>
      <c r="P14">
        <f>G14*100000</f>
        <v>293770</v>
      </c>
      <c r="Q14">
        <f>H14*1000</f>
        <v>1605.1</v>
      </c>
      <c r="R14">
        <f>I14*100000</f>
        <v>217000</v>
      </c>
      <c r="S14" s="169">
        <f>J14</f>
        <v>751.2</v>
      </c>
      <c r="T14">
        <f>(O14+P14*(Q14/K14/SINH(Q14/K14))^2+R14*(S14/K14/COSH(S14/K14))^2)/100000</f>
        <v>1.1302463718317373</v>
      </c>
      <c r="U14" s="170">
        <f>T14-L14</f>
        <v>4.6371831737168634E-5</v>
      </c>
    </row>
    <row r="15" spans="1:21" x14ac:dyDescent="0.15">
      <c r="A15" s="181">
        <v>14</v>
      </c>
      <c r="B15" s="184" t="s">
        <v>34</v>
      </c>
      <c r="C15" s="184" t="s">
        <v>35</v>
      </c>
      <c r="D15" s="189" t="s">
        <v>36</v>
      </c>
      <c r="E15" s="193">
        <v>39.948</v>
      </c>
      <c r="F15" s="1"/>
      <c r="G15" s="2"/>
      <c r="H15" s="65"/>
      <c r="I15" s="65"/>
      <c r="J15" s="65"/>
      <c r="K15" s="66"/>
      <c r="L15" s="67"/>
      <c r="M15" s="65"/>
      <c r="N15" s="68"/>
      <c r="O15">
        <f>F15*100000</f>
        <v>0</v>
      </c>
      <c r="P15">
        <f>G15*100000</f>
        <v>0</v>
      </c>
      <c r="Q15">
        <f>H15*1000</f>
        <v>0</v>
      </c>
      <c r="R15">
        <f>I15*100000</f>
        <v>0</v>
      </c>
      <c r="S15" s="169">
        <f>J15</f>
        <v>0</v>
      </c>
      <c r="T15" t="e">
        <f>(O15+P15*(Q15/K15/SINH(Q15/K15))^2+R15*(S15/K15/COSH(S15/K15))^2)/100000</f>
        <v>#DIV/0!</v>
      </c>
      <c r="U15" s="170" t="e">
        <f>T15-L15</f>
        <v>#DIV/0!</v>
      </c>
    </row>
    <row r="16" spans="1:21" ht="25" x14ac:dyDescent="0.35">
      <c r="A16" s="56">
        <v>15</v>
      </c>
      <c r="B16" s="38" t="s">
        <v>37</v>
      </c>
      <c r="C16" s="38" t="s">
        <v>720</v>
      </c>
      <c r="D16" s="40" t="s">
        <v>38</v>
      </c>
      <c r="E16" s="51">
        <v>121.13658</v>
      </c>
      <c r="F16" s="43">
        <v>1.9581</v>
      </c>
      <c r="G16" s="42">
        <v>1.7019</v>
      </c>
      <c r="H16" s="42">
        <v>1.3257000000000001</v>
      </c>
      <c r="I16" s="58">
        <v>-37.417000000000002</v>
      </c>
      <c r="J16" s="69">
        <v>41.231999999999999</v>
      </c>
      <c r="K16" s="59">
        <v>298.14999999999998</v>
      </c>
      <c r="L16" s="46">
        <v>1.2745</v>
      </c>
      <c r="M16" s="70">
        <v>1500</v>
      </c>
      <c r="N16" s="47">
        <v>3.2501000000000002</v>
      </c>
      <c r="O16">
        <f>F16*100000</f>
        <v>195810</v>
      </c>
      <c r="P16">
        <f>G16*100000</f>
        <v>170190</v>
      </c>
      <c r="Q16">
        <f>H16*1000</f>
        <v>1325.7</v>
      </c>
      <c r="R16">
        <f>I16*100000</f>
        <v>-3741700</v>
      </c>
      <c r="S16" s="169">
        <f>J16</f>
        <v>41.231999999999999</v>
      </c>
      <c r="T16">
        <f>(O16+P16*(Q16/K16/SINH(Q16/K16))^2+R16*(S16/K16/COSH(S16/K16))^2)/100000</f>
        <v>1.2745103797889274</v>
      </c>
      <c r="U16" s="170">
        <f>T16-L16</f>
        <v>1.0379788927483702E-5</v>
      </c>
    </row>
    <row r="17" spans="1:21" ht="25" x14ac:dyDescent="0.35">
      <c r="A17" s="56">
        <v>16</v>
      </c>
      <c r="B17" s="38" t="s">
        <v>39</v>
      </c>
      <c r="C17" s="39" t="s">
        <v>721</v>
      </c>
      <c r="D17" s="40" t="s">
        <v>40</v>
      </c>
      <c r="E17" s="51">
        <v>78.111840000000001</v>
      </c>
      <c r="F17" s="42">
        <v>0.55237999999999998</v>
      </c>
      <c r="G17" s="42">
        <v>1.7338</v>
      </c>
      <c r="H17" s="46">
        <v>0.76424999999999998</v>
      </c>
      <c r="I17" s="43">
        <v>0.72545000000000004</v>
      </c>
      <c r="J17" s="44">
        <v>2445.6999999999998</v>
      </c>
      <c r="K17" s="59">
        <v>298.14999999999998</v>
      </c>
      <c r="L17" s="46">
        <v>0.82616000000000001</v>
      </c>
      <c r="M17" s="70">
        <v>1500</v>
      </c>
      <c r="N17" s="47">
        <v>2.4180000000000001</v>
      </c>
      <c r="O17">
        <f>F17*100000</f>
        <v>55238</v>
      </c>
      <c r="P17">
        <f>G17*100000</f>
        <v>173380</v>
      </c>
      <c r="Q17">
        <f>H17*1000</f>
        <v>764.25</v>
      </c>
      <c r="R17">
        <f>I17*100000</f>
        <v>72545</v>
      </c>
      <c r="S17" s="169">
        <f>J17</f>
        <v>2445.6999999999998</v>
      </c>
      <c r="T17">
        <f>(O17+P17*(Q17/K17/SINH(Q17/K17))^2+R17*(S17/K17/COSH(S17/K17))^2)/100000</f>
        <v>0.82615583951704119</v>
      </c>
      <c r="U17" s="170">
        <f>T17-L17</f>
        <v>-4.1604829588148817E-6</v>
      </c>
    </row>
    <row r="18" spans="1:21" ht="25" x14ac:dyDescent="0.35">
      <c r="A18" s="56">
        <v>17</v>
      </c>
      <c r="B18" s="38" t="s">
        <v>41</v>
      </c>
      <c r="C18" s="39" t="s">
        <v>722</v>
      </c>
      <c r="D18" s="71" t="s">
        <v>42</v>
      </c>
      <c r="E18" s="51">
        <v>110.17684</v>
      </c>
      <c r="F18" s="42">
        <v>0.6895</v>
      </c>
      <c r="G18" s="42">
        <v>2.3275000000000001</v>
      </c>
      <c r="H18" s="42">
        <v>1.512</v>
      </c>
      <c r="I18" s="43">
        <v>1.7516</v>
      </c>
      <c r="J18" s="44">
        <v>697.9</v>
      </c>
      <c r="K18" s="53">
        <v>200</v>
      </c>
      <c r="L18" s="46">
        <v>0.76893999999999996</v>
      </c>
      <c r="M18" s="70">
        <v>1500</v>
      </c>
      <c r="N18" s="47">
        <v>2.6739000000000002</v>
      </c>
      <c r="O18">
        <f>F18*100000</f>
        <v>68950</v>
      </c>
      <c r="P18">
        <f>G18*100000</f>
        <v>232750</v>
      </c>
      <c r="Q18">
        <f>H18*1000</f>
        <v>1512</v>
      </c>
      <c r="R18">
        <f>I18*100000</f>
        <v>175160</v>
      </c>
      <c r="S18" s="169">
        <f>J18</f>
        <v>697.9</v>
      </c>
      <c r="T18">
        <f>(O18+P18*(Q18/K18/SINH(Q18/K18))^2+R18*(S18/K18/COSH(S18/K18))^2)/100000</f>
        <v>0.76894408594293429</v>
      </c>
      <c r="U18" s="170">
        <f>T18-L18</f>
        <v>4.0859429343287346E-6</v>
      </c>
    </row>
    <row r="19" spans="1:21" ht="25" x14ac:dyDescent="0.35">
      <c r="A19" s="56">
        <v>18</v>
      </c>
      <c r="B19" s="38" t="s">
        <v>43</v>
      </c>
      <c r="C19" s="39" t="s">
        <v>723</v>
      </c>
      <c r="D19" s="71" t="s">
        <v>44</v>
      </c>
      <c r="E19" s="51">
        <v>122.12134</v>
      </c>
      <c r="F19" s="42">
        <v>0.77593999999999996</v>
      </c>
      <c r="G19" s="42">
        <v>2.6455000000000002</v>
      </c>
      <c r="H19" s="42">
        <v>1.7925</v>
      </c>
      <c r="I19" s="43">
        <v>2.2382</v>
      </c>
      <c r="J19" s="44">
        <v>835.9</v>
      </c>
      <c r="K19" s="53">
        <v>200</v>
      </c>
      <c r="L19" s="46">
        <v>0.81257999999999997</v>
      </c>
      <c r="M19" s="70">
        <v>1500</v>
      </c>
      <c r="N19" s="47">
        <v>2.9712000000000001</v>
      </c>
      <c r="O19">
        <f>F19*100000</f>
        <v>77594</v>
      </c>
      <c r="P19">
        <f>G19*100000</f>
        <v>264550</v>
      </c>
      <c r="Q19">
        <f>H19*1000</f>
        <v>1792.5</v>
      </c>
      <c r="R19">
        <f>I19*100000</f>
        <v>223820</v>
      </c>
      <c r="S19" s="169">
        <f>J19</f>
        <v>835.9</v>
      </c>
      <c r="T19">
        <f>(O19+P19*(Q19/K19/SINH(Q19/K19))^2+R19*(S19/K19/COSH(S19/K19))^2)/100000</f>
        <v>0.8125754852390169</v>
      </c>
      <c r="U19" s="170">
        <f>T19-L19</f>
        <v>-4.5147609830653579E-6</v>
      </c>
    </row>
    <row r="20" spans="1:21" ht="25" x14ac:dyDescent="0.35">
      <c r="A20" s="56">
        <v>19</v>
      </c>
      <c r="B20" s="38" t="s">
        <v>45</v>
      </c>
      <c r="C20" s="39" t="s">
        <v>724</v>
      </c>
      <c r="D20" s="71" t="s">
        <v>46</v>
      </c>
      <c r="E20" s="57">
        <v>103.12130000000001</v>
      </c>
      <c r="F20" s="42">
        <v>0.76819999999999999</v>
      </c>
      <c r="G20" s="42">
        <v>2.2635000000000001</v>
      </c>
      <c r="H20" s="46">
        <v>0.74785999999999997</v>
      </c>
      <c r="I20" s="58">
        <v>-0.67584999999999995</v>
      </c>
      <c r="J20" s="45">
        <v>896</v>
      </c>
      <c r="K20" s="53">
        <v>298</v>
      </c>
      <c r="L20" s="46">
        <v>1.0907</v>
      </c>
      <c r="M20" s="70">
        <v>1500</v>
      </c>
      <c r="N20" s="47">
        <v>2.681</v>
      </c>
      <c r="O20">
        <f>F20*100000</f>
        <v>76820</v>
      </c>
      <c r="P20">
        <f>G20*100000</f>
        <v>226350</v>
      </c>
      <c r="Q20">
        <f>H20*1000</f>
        <v>747.86</v>
      </c>
      <c r="R20">
        <f>I20*100000</f>
        <v>-67585</v>
      </c>
      <c r="S20" s="169">
        <f>J20</f>
        <v>896</v>
      </c>
      <c r="T20">
        <f>(O20+P20*(Q20/K20/SINH(Q20/K20))^2+R20*(S20/K20/COSH(S20/K20))^2)/100000</f>
        <v>1.0906639156602562</v>
      </c>
      <c r="U20" s="170">
        <f>T20-L20</f>
        <v>-3.6084339743780447E-5</v>
      </c>
    </row>
    <row r="21" spans="1:21" ht="25" x14ac:dyDescent="0.35">
      <c r="A21" s="56">
        <v>20</v>
      </c>
      <c r="B21" s="38" t="s">
        <v>47</v>
      </c>
      <c r="C21" s="39" t="s">
        <v>725</v>
      </c>
      <c r="D21" s="71" t="s">
        <v>48</v>
      </c>
      <c r="E21" s="57">
        <v>182.21789999999999</v>
      </c>
      <c r="F21" s="43">
        <v>1.0099</v>
      </c>
      <c r="G21" s="42">
        <v>4.4897999999999998</v>
      </c>
      <c r="H21" s="42">
        <v>1.3109999999999999</v>
      </c>
      <c r="I21" s="43">
        <v>2.8395000000000001</v>
      </c>
      <c r="J21" s="44">
        <v>627.4</v>
      </c>
      <c r="K21" s="53">
        <v>300</v>
      </c>
      <c r="L21" s="46">
        <v>1.8001</v>
      </c>
      <c r="M21" s="70">
        <v>1500</v>
      </c>
      <c r="N21" s="47">
        <v>4.9310999999999998</v>
      </c>
      <c r="O21">
        <f>F21*100000</f>
        <v>100990</v>
      </c>
      <c r="P21">
        <f>G21*100000</f>
        <v>448980</v>
      </c>
      <c r="Q21">
        <f>H21*1000</f>
        <v>1311</v>
      </c>
      <c r="R21">
        <f>I21*100000</f>
        <v>283950</v>
      </c>
      <c r="S21" s="169">
        <f>J21</f>
        <v>627.4</v>
      </c>
      <c r="T21">
        <f>(O21+P21*(Q21/K21/SINH(Q21/K21))^2+R21*(S21/K21/COSH(S21/K21))^2)/100000</f>
        <v>1.8001479244372935</v>
      </c>
      <c r="U21" s="170">
        <f>T21-L21</f>
        <v>4.7924437293511701E-5</v>
      </c>
    </row>
    <row r="22" spans="1:21" ht="25" x14ac:dyDescent="0.15">
      <c r="A22" s="62">
        <v>21</v>
      </c>
      <c r="B22" s="27" t="s">
        <v>49</v>
      </c>
      <c r="C22" s="28" t="s">
        <v>719</v>
      </c>
      <c r="D22" s="72" t="s">
        <v>50</v>
      </c>
      <c r="E22" s="48">
        <v>108.13782</v>
      </c>
      <c r="F22" s="31">
        <v>0.84114999999999995</v>
      </c>
      <c r="G22" s="31">
        <v>3.1427999999999998</v>
      </c>
      <c r="H22" s="31">
        <v>1.9539</v>
      </c>
      <c r="I22" s="32">
        <v>2.5743</v>
      </c>
      <c r="J22" s="55">
        <v>850.06</v>
      </c>
      <c r="K22" s="50">
        <v>298.14999999999998</v>
      </c>
      <c r="L22" s="35">
        <v>1.1197999999999999</v>
      </c>
      <c r="M22" s="73">
        <v>1500</v>
      </c>
      <c r="N22" s="36">
        <v>3.2879999999999998</v>
      </c>
      <c r="O22">
        <f>F22*100000</f>
        <v>84115</v>
      </c>
      <c r="P22">
        <f>G22*100000</f>
        <v>314280</v>
      </c>
      <c r="Q22">
        <f>H22*1000</f>
        <v>1953.8999999999999</v>
      </c>
      <c r="R22">
        <f>I22*100000</f>
        <v>257430</v>
      </c>
      <c r="S22" s="169">
        <f>J22</f>
        <v>850.06</v>
      </c>
      <c r="T22">
        <f>(O22+P22*(Q22/K22/SINH(Q22/K22))^2+R22*(S22/K22/COSH(S22/K22))^2)/100000</f>
        <v>1.1198384319602985</v>
      </c>
      <c r="U22" s="170">
        <f>T22-L22</f>
        <v>3.8431960298623835E-5</v>
      </c>
    </row>
    <row r="23" spans="1:21" ht="25" x14ac:dyDescent="0.15">
      <c r="A23" s="62">
        <v>22</v>
      </c>
      <c r="B23" s="27" t="s">
        <v>51</v>
      </c>
      <c r="C23" s="28" t="s">
        <v>726</v>
      </c>
      <c r="D23" s="72" t="s">
        <v>52</v>
      </c>
      <c r="E23" s="48">
        <v>136.19098</v>
      </c>
      <c r="F23" s="31">
        <v>0.95209999999999995</v>
      </c>
      <c r="G23" s="31">
        <v>2.8868</v>
      </c>
      <c r="H23" s="35">
        <v>0.70206999999999997</v>
      </c>
      <c r="I23" s="32">
        <v>1.6385000000000001</v>
      </c>
      <c r="J23" s="49">
        <v>2002.6</v>
      </c>
      <c r="K23" s="34">
        <v>300</v>
      </c>
      <c r="L23" s="35">
        <v>1.5501</v>
      </c>
      <c r="M23" s="73">
        <v>1500</v>
      </c>
      <c r="N23" s="36">
        <v>4.3445</v>
      </c>
      <c r="O23">
        <f>F23*100000</f>
        <v>95210</v>
      </c>
      <c r="P23">
        <f>G23*100000</f>
        <v>288680</v>
      </c>
      <c r="Q23">
        <f>H23*1000</f>
        <v>702.06999999999994</v>
      </c>
      <c r="R23">
        <f>I23*100000</f>
        <v>163850</v>
      </c>
      <c r="S23" s="169">
        <f>J23</f>
        <v>2002.6</v>
      </c>
      <c r="T23">
        <f>(O23+P23*(Q23/K23/SINH(Q23/K23))^2+R23*(S23/K23/COSH(S23/K23))^2)/100000</f>
        <v>1.5501332954733882</v>
      </c>
      <c r="U23" s="170">
        <f>T23-L23</f>
        <v>3.3295473388150754E-5</v>
      </c>
    </row>
    <row r="24" spans="1:21" ht="25" x14ac:dyDescent="0.15">
      <c r="A24" s="62">
        <v>23</v>
      </c>
      <c r="B24" s="27" t="s">
        <v>53</v>
      </c>
      <c r="C24" s="28" t="s">
        <v>727</v>
      </c>
      <c r="D24" s="72" t="s">
        <v>54</v>
      </c>
      <c r="E24" s="48">
        <v>124.20341999999999</v>
      </c>
      <c r="F24" s="31">
        <v>0.99192000000000002</v>
      </c>
      <c r="G24" s="31">
        <v>2.9632999999999998</v>
      </c>
      <c r="H24" s="31">
        <v>1.5583</v>
      </c>
      <c r="I24" s="32">
        <v>2.2115999999999998</v>
      </c>
      <c r="J24" s="55">
        <v>719.16</v>
      </c>
      <c r="K24" s="34">
        <v>300</v>
      </c>
      <c r="L24" s="35">
        <v>1.4156</v>
      </c>
      <c r="M24" s="73">
        <v>1200</v>
      </c>
      <c r="N24" s="36">
        <v>3.2957000000000001</v>
      </c>
      <c r="O24">
        <f>F24*100000</f>
        <v>99192</v>
      </c>
      <c r="P24">
        <f>G24*100000</f>
        <v>296330</v>
      </c>
      <c r="Q24">
        <f>H24*1000</f>
        <v>1558.3</v>
      </c>
      <c r="R24">
        <f>I24*100000</f>
        <v>221159.99999999997</v>
      </c>
      <c r="S24" s="169">
        <f>J24</f>
        <v>719.16</v>
      </c>
      <c r="T24">
        <f>(O24+P24*(Q24/K24/SINH(Q24/K24))^2+R24*(S24/K24/COSH(S24/K24))^2)/100000</f>
        <v>1.4156064640916186</v>
      </c>
      <c r="U24" s="170">
        <f>T24-L24</f>
        <v>6.4640916186409214E-6</v>
      </c>
    </row>
    <row r="25" spans="1:21" ht="25" x14ac:dyDescent="0.15">
      <c r="A25" s="62">
        <v>24</v>
      </c>
      <c r="B25" s="27" t="s">
        <v>55</v>
      </c>
      <c r="C25" s="28" t="s">
        <v>728</v>
      </c>
      <c r="D25" s="72" t="s">
        <v>56</v>
      </c>
      <c r="E25" s="30">
        <v>154.20779999999999</v>
      </c>
      <c r="F25" s="32">
        <v>1.0759000000000001</v>
      </c>
      <c r="G25" s="31">
        <v>4.2104999999999997</v>
      </c>
      <c r="H25" s="31">
        <v>1.9040999999999999</v>
      </c>
      <c r="I25" s="32">
        <v>4.1784999999999997</v>
      </c>
      <c r="J25" s="55">
        <v>828.81</v>
      </c>
      <c r="K25" s="34">
        <v>200</v>
      </c>
      <c r="L25" s="35">
        <v>1.1480999999999999</v>
      </c>
      <c r="M25" s="73">
        <v>1500</v>
      </c>
      <c r="N25" s="36">
        <v>4.5556999999999999</v>
      </c>
      <c r="O25">
        <f>F25*100000</f>
        <v>107590.00000000001</v>
      </c>
      <c r="P25">
        <f>G25*100000</f>
        <v>421049.99999999994</v>
      </c>
      <c r="Q25">
        <f>H25*1000</f>
        <v>1904.1</v>
      </c>
      <c r="R25">
        <f>I25*100000</f>
        <v>417849.99999999994</v>
      </c>
      <c r="S25" s="169">
        <f>J25</f>
        <v>828.81</v>
      </c>
      <c r="T25">
        <f>(O25+P25*(Q25/K25/SINH(Q25/K25))^2+R25*(S25/K25/COSH(S25/K25))^2)/100000</f>
        <v>1.1480581304733601</v>
      </c>
      <c r="U25" s="170">
        <f>T25-L25</f>
        <v>-4.1869526639759513E-5</v>
      </c>
    </row>
    <row r="26" spans="1:21" ht="25" x14ac:dyDescent="0.35">
      <c r="A26" s="56">
        <v>25</v>
      </c>
      <c r="B26" s="38" t="s">
        <v>57</v>
      </c>
      <c r="C26" s="38" t="s">
        <v>729</v>
      </c>
      <c r="D26" s="71" t="s">
        <v>58</v>
      </c>
      <c r="E26" s="41">
        <v>159.80799999999999</v>
      </c>
      <c r="F26" s="43">
        <v>0.30113000000000001</v>
      </c>
      <c r="G26" s="42">
        <v>8.0089999999999995E-2</v>
      </c>
      <c r="H26" s="58">
        <v>0.75139999999999996</v>
      </c>
      <c r="I26" s="43">
        <v>0.10780000000000001</v>
      </c>
      <c r="J26" s="44">
        <v>314.60000000000002</v>
      </c>
      <c r="K26" s="53">
        <v>100</v>
      </c>
      <c r="L26" s="46">
        <v>0.30901000000000001</v>
      </c>
      <c r="M26" s="70">
        <v>1500</v>
      </c>
      <c r="N26" s="47">
        <v>0.37938</v>
      </c>
      <c r="O26">
        <f>F26*100000</f>
        <v>30113</v>
      </c>
      <c r="P26">
        <f>G26*100000</f>
        <v>8008.9999999999991</v>
      </c>
      <c r="Q26">
        <f>H26*1000</f>
        <v>751.4</v>
      </c>
      <c r="R26">
        <f>I26*100000</f>
        <v>10780</v>
      </c>
      <c r="S26" s="169">
        <f>J26</f>
        <v>314.60000000000002</v>
      </c>
      <c r="T26">
        <f>(O26+P26*(Q26/K26/SINH(Q26/K26))^2+R26*(S26/K26/COSH(S26/K26))^2)/100000</f>
        <v>0.30900600107514969</v>
      </c>
      <c r="U26" s="170">
        <f>T26-L26</f>
        <v>-3.9989248503125019E-6</v>
      </c>
    </row>
    <row r="27" spans="1:21" ht="25" x14ac:dyDescent="0.15">
      <c r="A27" s="62">
        <v>26</v>
      </c>
      <c r="B27" s="27" t="s">
        <v>59</v>
      </c>
      <c r="C27" s="27" t="s">
        <v>730</v>
      </c>
      <c r="D27" s="29" t="s">
        <v>60</v>
      </c>
      <c r="E27" s="30">
        <v>157.00790000000001</v>
      </c>
      <c r="F27" s="32">
        <v>0.72099999999999997</v>
      </c>
      <c r="G27" s="31">
        <v>2.0640000000000001</v>
      </c>
      <c r="H27" s="31">
        <v>1.6504000000000001</v>
      </c>
      <c r="I27" s="32">
        <v>1.6870000000000001</v>
      </c>
      <c r="J27" s="49">
        <v>765.3</v>
      </c>
      <c r="K27" s="34">
        <v>200</v>
      </c>
      <c r="L27" s="35">
        <v>0.76788999999999996</v>
      </c>
      <c r="M27" s="73">
        <v>1500</v>
      </c>
      <c r="N27" s="36">
        <v>2.4628000000000001</v>
      </c>
      <c r="O27">
        <f>F27*100000</f>
        <v>72100</v>
      </c>
      <c r="P27">
        <f>G27*100000</f>
        <v>206400</v>
      </c>
      <c r="Q27">
        <f>H27*1000</f>
        <v>1650.4</v>
      </c>
      <c r="R27">
        <f>I27*100000</f>
        <v>168700</v>
      </c>
      <c r="S27" s="169">
        <f>J27</f>
        <v>765.3</v>
      </c>
      <c r="T27">
        <f>(O27+P27*(Q27/K27/SINH(Q27/K27))^2+R27*(S27/K27/COSH(S27/K27))^2)/100000</f>
        <v>0.76788833810937762</v>
      </c>
      <c r="U27" s="170">
        <f>T27-L27</f>
        <v>-1.66189062233979E-6</v>
      </c>
    </row>
    <row r="28" spans="1:21" ht="25" x14ac:dyDescent="0.35">
      <c r="A28" s="56">
        <v>27</v>
      </c>
      <c r="B28" s="38" t="s">
        <v>61</v>
      </c>
      <c r="C28" s="38" t="s">
        <v>731</v>
      </c>
      <c r="D28" s="40" t="s">
        <v>62</v>
      </c>
      <c r="E28" s="41">
        <v>108.965</v>
      </c>
      <c r="F28" s="43">
        <v>0.52310000000000001</v>
      </c>
      <c r="G28" s="42">
        <v>0.8911</v>
      </c>
      <c r="H28" s="46">
        <v>0.81205000000000005</v>
      </c>
      <c r="I28" s="43">
        <v>0.6754</v>
      </c>
      <c r="J28" s="53">
        <v>2809</v>
      </c>
      <c r="K28" s="59">
        <v>298.14999999999998</v>
      </c>
      <c r="L28" s="46">
        <v>0.63800000000000001</v>
      </c>
      <c r="M28" s="70">
        <v>1500</v>
      </c>
      <c r="N28" s="47">
        <v>1.5457000000000001</v>
      </c>
      <c r="O28">
        <f>F28*100000</f>
        <v>52310</v>
      </c>
      <c r="P28">
        <f>G28*100000</f>
        <v>89110</v>
      </c>
      <c r="Q28">
        <f>H28*1000</f>
        <v>812.05000000000007</v>
      </c>
      <c r="R28">
        <f>I28*100000</f>
        <v>67540</v>
      </c>
      <c r="S28" s="169">
        <f>J28</f>
        <v>2809</v>
      </c>
      <c r="T28">
        <f>(O28+P28*(Q28/K28/SINH(Q28/K28))^2+R28*(S28/K28/COSH(S28/K28))^2)/100000</f>
        <v>0.63800110712459113</v>
      </c>
      <c r="U28" s="170">
        <f>T28-L28</f>
        <v>1.1071245911153937E-6</v>
      </c>
    </row>
    <row r="29" spans="1:21" ht="25" x14ac:dyDescent="0.35">
      <c r="A29" s="56">
        <v>28</v>
      </c>
      <c r="B29" s="38" t="s">
        <v>63</v>
      </c>
      <c r="C29" s="38" t="s">
        <v>732</v>
      </c>
      <c r="D29" s="40" t="s">
        <v>64</v>
      </c>
      <c r="E29" s="51">
        <v>94.938519999999997</v>
      </c>
      <c r="F29" s="43">
        <v>0.36241000000000001</v>
      </c>
      <c r="G29" s="42">
        <v>0.69247999999999998</v>
      </c>
      <c r="H29" s="42">
        <v>1.7454000000000001</v>
      </c>
      <c r="I29" s="43">
        <v>0.44780999999999999</v>
      </c>
      <c r="J29" s="74">
        <v>793.32</v>
      </c>
      <c r="K29" s="59">
        <v>298.14999999999998</v>
      </c>
      <c r="L29" s="46">
        <v>0.42453999999999997</v>
      </c>
      <c r="M29" s="70">
        <v>1500</v>
      </c>
      <c r="N29" s="47">
        <v>0.90758000000000005</v>
      </c>
      <c r="O29">
        <f>F29*100000</f>
        <v>36241</v>
      </c>
      <c r="P29">
        <f>G29*100000</f>
        <v>69248</v>
      </c>
      <c r="Q29">
        <f>H29*1000</f>
        <v>1745.4</v>
      </c>
      <c r="R29">
        <f>I29*100000</f>
        <v>44781</v>
      </c>
      <c r="S29" s="169">
        <f>J29</f>
        <v>793.32</v>
      </c>
      <c r="T29">
        <f>(O29+P29*(Q29/K29/SINH(Q29/K29))^2+R29*(S29/K29/COSH(S29/K29))^2)/100000</f>
        <v>0.42453877489587694</v>
      </c>
      <c r="U29" s="170">
        <f>T29-L29</f>
        <v>-1.2251041230371129E-6</v>
      </c>
    </row>
    <row r="30" spans="1:21" ht="25" x14ac:dyDescent="0.35">
      <c r="A30" s="56">
        <v>29</v>
      </c>
      <c r="B30" s="38" t="s">
        <v>65</v>
      </c>
      <c r="C30" s="39" t="s">
        <v>733</v>
      </c>
      <c r="D30" s="40" t="s">
        <v>66</v>
      </c>
      <c r="E30" s="51">
        <v>54.090440000000001</v>
      </c>
      <c r="F30" s="43">
        <v>0.66964000000000001</v>
      </c>
      <c r="G30" s="42">
        <v>1.0994999999999999</v>
      </c>
      <c r="H30" s="46">
        <v>0.83736999999999995</v>
      </c>
      <c r="I30" s="43">
        <v>0.68372999999999995</v>
      </c>
      <c r="J30" s="44">
        <v>2441.1</v>
      </c>
      <c r="K30" s="59">
        <v>298.14999999999998</v>
      </c>
      <c r="L30" s="46">
        <v>0.79668000000000005</v>
      </c>
      <c r="M30" s="70">
        <v>1500</v>
      </c>
      <c r="N30" s="47">
        <v>1.9208000000000001</v>
      </c>
      <c r="O30">
        <f>F30*100000</f>
        <v>66964</v>
      </c>
      <c r="P30">
        <f>G30*100000</f>
        <v>109949.99999999999</v>
      </c>
      <c r="Q30">
        <f>H30*1000</f>
        <v>837.36999999999989</v>
      </c>
      <c r="R30">
        <f>I30*100000</f>
        <v>68373</v>
      </c>
      <c r="S30" s="169">
        <f>J30</f>
        <v>2441.1</v>
      </c>
      <c r="T30">
        <f>(O30+P30*(Q30/K30/SINH(Q30/K30))^2+R30*(S30/K30/COSH(S30/K30))^2)/100000</f>
        <v>0.79668399918633948</v>
      </c>
      <c r="U30" s="170">
        <f>T30-L30</f>
        <v>3.9991863394206462E-6</v>
      </c>
    </row>
    <row r="31" spans="1:21" ht="25" x14ac:dyDescent="0.35">
      <c r="A31" s="56">
        <v>30</v>
      </c>
      <c r="B31" s="38" t="s">
        <v>67</v>
      </c>
      <c r="C31" s="39" t="s">
        <v>733</v>
      </c>
      <c r="D31" s="40" t="s">
        <v>68</v>
      </c>
      <c r="E31" s="51">
        <v>54.090440000000001</v>
      </c>
      <c r="F31" s="43">
        <v>0.50949999999999995</v>
      </c>
      <c r="G31" s="42">
        <v>1.7050000000000001</v>
      </c>
      <c r="H31" s="42">
        <v>1.5324</v>
      </c>
      <c r="I31" s="43">
        <v>1.337</v>
      </c>
      <c r="J31" s="44">
        <v>685.6</v>
      </c>
      <c r="K31" s="53">
        <v>200</v>
      </c>
      <c r="L31" s="46">
        <v>0.57562999999999998</v>
      </c>
      <c r="M31" s="70">
        <v>1500</v>
      </c>
      <c r="N31" s="47">
        <v>1.9555</v>
      </c>
      <c r="O31">
        <f>F31*100000</f>
        <v>50949.999999999993</v>
      </c>
      <c r="P31">
        <f>G31*100000</f>
        <v>170500</v>
      </c>
      <c r="Q31">
        <f>H31*1000</f>
        <v>1532.4</v>
      </c>
      <c r="R31">
        <f>I31*100000</f>
        <v>133700</v>
      </c>
      <c r="S31" s="169">
        <f>J31</f>
        <v>685.6</v>
      </c>
      <c r="T31">
        <f>(O31+P31*(Q31/K31/SINH(Q31/K31))^2+R31*(S31/K31/COSH(S31/K31))^2)/100000</f>
        <v>0.57563295245346835</v>
      </c>
      <c r="U31" s="170">
        <f>T31-L31</f>
        <v>2.9524534683744719E-6</v>
      </c>
    </row>
    <row r="32" spans="1:21" ht="25" x14ac:dyDescent="0.35">
      <c r="A32" s="56">
        <v>31</v>
      </c>
      <c r="B32" s="38" t="s">
        <v>69</v>
      </c>
      <c r="C32" s="39" t="s">
        <v>734</v>
      </c>
      <c r="D32" s="40" t="s">
        <v>70</v>
      </c>
      <c r="E32" s="57">
        <v>58.122199999999999</v>
      </c>
      <c r="F32" s="43">
        <v>0.80154000000000003</v>
      </c>
      <c r="G32" s="42">
        <v>1.6242000000000001</v>
      </c>
      <c r="H32" s="46">
        <v>0.84148999999999996</v>
      </c>
      <c r="I32" s="43">
        <v>1.0575000000000001</v>
      </c>
      <c r="J32" s="44">
        <v>2476.1</v>
      </c>
      <c r="K32" s="59">
        <v>298.14999999999998</v>
      </c>
      <c r="L32" s="46">
        <v>0.98585999999999996</v>
      </c>
      <c r="M32" s="70">
        <v>1500</v>
      </c>
      <c r="N32" s="47">
        <v>2.6604999999999999</v>
      </c>
      <c r="O32">
        <f>F32*100000</f>
        <v>80154</v>
      </c>
      <c r="P32">
        <f>G32*100000</f>
        <v>162420</v>
      </c>
      <c r="Q32">
        <f>H32*1000</f>
        <v>841.49</v>
      </c>
      <c r="R32">
        <f>I32*100000</f>
        <v>105750.00000000001</v>
      </c>
      <c r="S32" s="169">
        <f>J32</f>
        <v>2476.1</v>
      </c>
      <c r="T32">
        <f>(O32+P32*(Q32/K32/SINH(Q32/K32))^2+R32*(S32/K32/COSH(S32/K32))^2)/100000</f>
        <v>0.98585730207390532</v>
      </c>
      <c r="U32" s="170">
        <f>T32-L32</f>
        <v>-2.6979260946413675E-6</v>
      </c>
    </row>
    <row r="33" spans="1:21" ht="25" x14ac:dyDescent="0.35">
      <c r="A33" s="56">
        <v>32</v>
      </c>
      <c r="B33" s="38" t="s">
        <v>71</v>
      </c>
      <c r="C33" s="39" t="s">
        <v>735</v>
      </c>
      <c r="D33" s="40" t="s">
        <v>72</v>
      </c>
      <c r="E33" s="41">
        <v>90.120999999999995</v>
      </c>
      <c r="F33" s="43">
        <v>1.0478000000000001</v>
      </c>
      <c r="G33" s="42">
        <v>2.5489999999999999</v>
      </c>
      <c r="H33" s="42">
        <v>1.8775999999999999</v>
      </c>
      <c r="I33" s="43">
        <v>1.875</v>
      </c>
      <c r="J33" s="45">
        <v>833</v>
      </c>
      <c r="K33" s="59">
        <v>298.14999999999998</v>
      </c>
      <c r="L33" s="46">
        <v>1.2666999999999999</v>
      </c>
      <c r="M33" s="75">
        <v>1500.1</v>
      </c>
      <c r="N33" s="47">
        <v>3.0289000000000001</v>
      </c>
      <c r="O33">
        <f>F33*100000</f>
        <v>104780</v>
      </c>
      <c r="P33">
        <f>G33*100000</f>
        <v>254900</v>
      </c>
      <c r="Q33">
        <f>H33*1000</f>
        <v>1877.6</v>
      </c>
      <c r="R33">
        <f>I33*100000</f>
        <v>187500</v>
      </c>
      <c r="S33" s="169">
        <f>J33</f>
        <v>833</v>
      </c>
      <c r="T33">
        <f>(O33+P33*(Q33/K33/SINH(Q33/K33))^2+R33*(S33/K33/COSH(S33/K33))^2)/100000</f>
        <v>1.266685421857477</v>
      </c>
      <c r="U33" s="170">
        <f>T33-L33</f>
        <v>-1.4578142522925219E-5</v>
      </c>
    </row>
    <row r="34" spans="1:21" ht="25" x14ac:dyDescent="0.35">
      <c r="A34" s="56">
        <v>33</v>
      </c>
      <c r="B34" s="38" t="s">
        <v>73</v>
      </c>
      <c r="C34" s="39" t="s">
        <v>735</v>
      </c>
      <c r="D34" s="40" t="s">
        <v>74</v>
      </c>
      <c r="E34" s="41">
        <v>90.120999999999995</v>
      </c>
      <c r="F34" s="43">
        <v>1.0660000000000001</v>
      </c>
      <c r="G34" s="42">
        <v>2.5750000000000002</v>
      </c>
      <c r="H34" s="42">
        <v>1.9670000000000001</v>
      </c>
      <c r="I34" s="43">
        <v>1.9510000000000001</v>
      </c>
      <c r="J34" s="44">
        <v>860.5</v>
      </c>
      <c r="K34" s="59">
        <v>298.14999999999998</v>
      </c>
      <c r="L34" s="46">
        <v>1.2679</v>
      </c>
      <c r="M34" s="76">
        <v>1500.15</v>
      </c>
      <c r="N34" s="47">
        <v>3.0310999999999999</v>
      </c>
      <c r="O34">
        <f>F34*100000</f>
        <v>106600</v>
      </c>
      <c r="P34">
        <f>G34*100000</f>
        <v>257500.00000000003</v>
      </c>
      <c r="Q34">
        <f>H34*1000</f>
        <v>1967</v>
      </c>
      <c r="R34">
        <f>I34*100000</f>
        <v>195100</v>
      </c>
      <c r="S34" s="169">
        <f>J34</f>
        <v>860.5</v>
      </c>
      <c r="T34">
        <f>(O34+P34*(Q34/K34/SINH(Q34/K34))^2+R34*(S34/K34/COSH(S34/K34))^2)/100000</f>
        <v>1.2679230252067419</v>
      </c>
      <c r="U34" s="170">
        <f>T34-L34</f>
        <v>2.3025206741911219E-5</v>
      </c>
    </row>
    <row r="35" spans="1:21" ht="25" x14ac:dyDescent="0.35">
      <c r="A35" s="56">
        <v>34</v>
      </c>
      <c r="B35" s="38" t="s">
        <v>75</v>
      </c>
      <c r="C35" s="39" t="s">
        <v>736</v>
      </c>
      <c r="D35" s="40" t="s">
        <v>76</v>
      </c>
      <c r="E35" s="57">
        <v>74.121600000000001</v>
      </c>
      <c r="F35" s="42">
        <v>0.74539999999999995</v>
      </c>
      <c r="G35" s="42">
        <v>2.5907</v>
      </c>
      <c r="H35" s="42">
        <v>1.6073</v>
      </c>
      <c r="I35" s="43">
        <v>1.732</v>
      </c>
      <c r="J35" s="44">
        <v>712.4</v>
      </c>
      <c r="K35" s="59">
        <v>298.14999999999998</v>
      </c>
      <c r="L35" s="46">
        <v>1.0786</v>
      </c>
      <c r="M35" s="70">
        <v>1500</v>
      </c>
      <c r="N35" s="47">
        <v>2.8509000000000002</v>
      </c>
      <c r="O35">
        <f>F35*100000</f>
        <v>74540</v>
      </c>
      <c r="P35">
        <f>G35*100000</f>
        <v>259070</v>
      </c>
      <c r="Q35">
        <f>H35*1000</f>
        <v>1607.3</v>
      </c>
      <c r="R35">
        <f>I35*100000</f>
        <v>173200</v>
      </c>
      <c r="S35" s="169">
        <f>J35</f>
        <v>712.4</v>
      </c>
      <c r="T35">
        <f>(O35+P35*(Q35/K35/SINH(Q35/K35))^2+R35*(S35/K35/COSH(S35/K35))^2)/100000</f>
        <v>1.0786262857037419</v>
      </c>
      <c r="U35" s="170">
        <f>T35-L35</f>
        <v>2.6285703741857347E-5</v>
      </c>
    </row>
    <row r="36" spans="1:21" ht="25" x14ac:dyDescent="0.35">
      <c r="A36" s="56">
        <v>35</v>
      </c>
      <c r="B36" s="38" t="s">
        <v>77</v>
      </c>
      <c r="C36" s="39" t="s">
        <v>736</v>
      </c>
      <c r="D36" s="40" t="s">
        <v>78</v>
      </c>
      <c r="E36" s="57">
        <v>74.121600000000001</v>
      </c>
      <c r="F36" s="42">
        <v>0.90878000000000003</v>
      </c>
      <c r="G36" s="42">
        <v>2.5508000000000002</v>
      </c>
      <c r="H36" s="42">
        <v>1.893</v>
      </c>
      <c r="I36" s="43">
        <v>1.8520000000000001</v>
      </c>
      <c r="J36" s="77">
        <v>832.13</v>
      </c>
      <c r="K36" s="59">
        <v>298.14999999999998</v>
      </c>
      <c r="L36" s="46">
        <v>1.1256999999999999</v>
      </c>
      <c r="M36" s="70">
        <v>1500</v>
      </c>
      <c r="N36" s="47">
        <v>2.8730000000000002</v>
      </c>
      <c r="O36">
        <f>F36*100000</f>
        <v>90878</v>
      </c>
      <c r="P36">
        <f>G36*100000</f>
        <v>255080.00000000003</v>
      </c>
      <c r="Q36">
        <f>H36*1000</f>
        <v>1893</v>
      </c>
      <c r="R36">
        <f>I36*100000</f>
        <v>185200</v>
      </c>
      <c r="S36" s="169">
        <f>J36</f>
        <v>832.13</v>
      </c>
      <c r="T36">
        <f>(O36+P36*(Q36/K36/SINH(Q36/K36))^2+R36*(S36/K36/COSH(S36/K36))^2)/100000</f>
        <v>1.1256809088428046</v>
      </c>
      <c r="U36" s="170">
        <f>T36-L36</f>
        <v>-1.9091157195338937E-5</v>
      </c>
    </row>
    <row r="37" spans="1:21" ht="25" x14ac:dyDescent="0.35">
      <c r="A37" s="56">
        <v>36</v>
      </c>
      <c r="B37" s="38" t="s">
        <v>79</v>
      </c>
      <c r="C37" s="39" t="s">
        <v>737</v>
      </c>
      <c r="D37" s="40" t="s">
        <v>80</v>
      </c>
      <c r="E37" s="51">
        <v>56.106319999999997</v>
      </c>
      <c r="F37" s="42">
        <v>0.64256999999999997</v>
      </c>
      <c r="G37" s="42">
        <v>2.0617999999999999</v>
      </c>
      <c r="H37" s="42">
        <v>1.6768000000000001</v>
      </c>
      <c r="I37" s="43">
        <v>1.3324</v>
      </c>
      <c r="J37" s="77">
        <v>757.06</v>
      </c>
      <c r="K37" s="53">
        <v>250</v>
      </c>
      <c r="L37" s="46">
        <v>0.75707999999999998</v>
      </c>
      <c r="M37" s="70">
        <v>1500</v>
      </c>
      <c r="N37" s="47">
        <v>2.2898000000000001</v>
      </c>
      <c r="O37">
        <f>F37*100000</f>
        <v>64257</v>
      </c>
      <c r="P37">
        <f>G37*100000</f>
        <v>206180</v>
      </c>
      <c r="Q37">
        <f>H37*1000</f>
        <v>1676.8000000000002</v>
      </c>
      <c r="R37">
        <f>I37*100000</f>
        <v>133240</v>
      </c>
      <c r="S37" s="169">
        <f>J37</f>
        <v>757.06</v>
      </c>
      <c r="T37">
        <f>(O37+P37*(Q37/K37/SINH(Q37/K37))^2+R37*(S37/K37/COSH(S37/K37))^2)/100000</f>
        <v>0.75708266220260922</v>
      </c>
      <c r="U37" s="170">
        <f>T37-L37</f>
        <v>2.6622026092493201E-6</v>
      </c>
    </row>
    <row r="38" spans="1:21" ht="25" x14ac:dyDescent="0.35">
      <c r="A38" s="56">
        <v>37</v>
      </c>
      <c r="B38" s="38" t="s">
        <v>81</v>
      </c>
      <c r="C38" s="39" t="s">
        <v>737</v>
      </c>
      <c r="D38" s="40" t="s">
        <v>82</v>
      </c>
      <c r="E38" s="51">
        <v>56.106319999999997</v>
      </c>
      <c r="F38" s="42">
        <v>0.65120999999999996</v>
      </c>
      <c r="G38" s="42">
        <v>1.4325000000000001</v>
      </c>
      <c r="H38" s="46">
        <v>0.85795999999999994</v>
      </c>
      <c r="I38" s="43">
        <v>0.89648000000000005</v>
      </c>
      <c r="J38" s="44">
        <v>2477.1999999999998</v>
      </c>
      <c r="K38" s="59">
        <v>298.14999999999998</v>
      </c>
      <c r="L38" s="46">
        <v>0.80240999999999996</v>
      </c>
      <c r="M38" s="70">
        <v>1500</v>
      </c>
      <c r="N38" s="47">
        <v>2.2717999999999998</v>
      </c>
      <c r="O38">
        <f>F38*100000</f>
        <v>65120.999999999993</v>
      </c>
      <c r="P38">
        <f>G38*100000</f>
        <v>143250</v>
      </c>
      <c r="Q38">
        <f>H38*1000</f>
        <v>857.95999999999992</v>
      </c>
      <c r="R38">
        <f>I38*100000</f>
        <v>89648</v>
      </c>
      <c r="S38" s="169">
        <f>J38</f>
        <v>2477.1999999999998</v>
      </c>
      <c r="T38">
        <f>(O38+P38*(Q38/K38/SINH(Q38/K38))^2+R38*(S38/K38/COSH(S38/K38))^2)/100000</f>
        <v>0.80241103310955086</v>
      </c>
      <c r="U38" s="170">
        <f>T38-L38</f>
        <v>1.0331095509075183E-6</v>
      </c>
    </row>
    <row r="39" spans="1:21" ht="25" x14ac:dyDescent="0.35">
      <c r="A39" s="56">
        <v>38</v>
      </c>
      <c r="B39" s="38" t="s">
        <v>83</v>
      </c>
      <c r="C39" s="39" t="s">
        <v>737</v>
      </c>
      <c r="D39" s="40" t="s">
        <v>84</v>
      </c>
      <c r="E39" s="51">
        <v>56.106319999999997</v>
      </c>
      <c r="F39" s="42">
        <v>0.74295999999999995</v>
      </c>
      <c r="G39" s="42">
        <v>1.3475999999999999</v>
      </c>
      <c r="H39" s="46">
        <v>0.87024999999999997</v>
      </c>
      <c r="I39" s="43">
        <v>0.89115999999999995</v>
      </c>
      <c r="J39" s="44">
        <v>2463.4</v>
      </c>
      <c r="K39" s="59">
        <v>298.14999999999998</v>
      </c>
      <c r="L39" s="46">
        <v>0.87766</v>
      </c>
      <c r="M39" s="70">
        <v>1500</v>
      </c>
      <c r="N39" s="47">
        <v>2.2835999999999999</v>
      </c>
      <c r="O39">
        <f>F39*100000</f>
        <v>74296</v>
      </c>
      <c r="P39">
        <f>G39*100000</f>
        <v>134760</v>
      </c>
      <c r="Q39">
        <f>H39*1000</f>
        <v>870.25</v>
      </c>
      <c r="R39">
        <f>I39*100000</f>
        <v>89116</v>
      </c>
      <c r="S39" s="169">
        <f>J39</f>
        <v>2463.4</v>
      </c>
      <c r="T39">
        <f>(O39+P39*(Q39/K39/SINH(Q39/K39))^2+R39*(S39/K39/COSH(S39/K39))^2)/100000</f>
        <v>0.87765823949179089</v>
      </c>
      <c r="U39" s="170">
        <f>T39-L39</f>
        <v>-1.7605082091032287E-6</v>
      </c>
    </row>
    <row r="40" spans="1:21" ht="25" x14ac:dyDescent="0.15">
      <c r="A40" s="62">
        <v>39</v>
      </c>
      <c r="B40" s="27" t="s">
        <v>85</v>
      </c>
      <c r="C40" s="27" t="s">
        <v>738</v>
      </c>
      <c r="D40" s="29" t="s">
        <v>86</v>
      </c>
      <c r="E40" s="48">
        <v>116.15828</v>
      </c>
      <c r="F40" s="32">
        <v>1.1684000000000001</v>
      </c>
      <c r="G40" s="31">
        <v>3.7690000000000001</v>
      </c>
      <c r="H40" s="31">
        <v>1.956</v>
      </c>
      <c r="I40" s="32">
        <v>2.8180000000000001</v>
      </c>
      <c r="J40" s="78">
        <v>811.2</v>
      </c>
      <c r="K40" s="50">
        <v>298.14999999999998</v>
      </c>
      <c r="L40" s="35">
        <v>1.5281</v>
      </c>
      <c r="M40" s="73">
        <v>1200</v>
      </c>
      <c r="N40" s="36">
        <v>3.6724000000000001</v>
      </c>
      <c r="O40">
        <f>F40*100000</f>
        <v>116840.00000000001</v>
      </c>
      <c r="P40">
        <f>G40*100000</f>
        <v>376900</v>
      </c>
      <c r="Q40">
        <f>H40*1000</f>
        <v>1956</v>
      </c>
      <c r="R40">
        <f>I40*100000</f>
        <v>281800</v>
      </c>
      <c r="S40" s="169">
        <f>J40</f>
        <v>811.2</v>
      </c>
      <c r="T40">
        <f>(O40+P40*(Q40/K40/SINH(Q40/K40))^2+R40*(S40/K40/COSH(S40/K40))^2)/100000</f>
        <v>1.5281211925864391</v>
      </c>
      <c r="U40" s="170">
        <f>T40-L40</f>
        <v>2.1192586439067185E-5</v>
      </c>
    </row>
    <row r="41" spans="1:21" ht="25" x14ac:dyDescent="0.35">
      <c r="A41" s="56">
        <v>40</v>
      </c>
      <c r="B41" s="38" t="s">
        <v>87</v>
      </c>
      <c r="C41" s="39" t="s">
        <v>739</v>
      </c>
      <c r="D41" s="40" t="s">
        <v>88</v>
      </c>
      <c r="E41" s="51">
        <v>134.21816000000001</v>
      </c>
      <c r="F41" s="43">
        <v>1.1379999999999999</v>
      </c>
      <c r="G41" s="42">
        <v>4.4539999999999997</v>
      </c>
      <c r="H41" s="42">
        <v>1.5507</v>
      </c>
      <c r="I41" s="43">
        <v>3.0497000000000001</v>
      </c>
      <c r="J41" s="74">
        <v>708.86</v>
      </c>
      <c r="K41" s="53">
        <v>200</v>
      </c>
      <c r="L41" s="46">
        <v>1.2659</v>
      </c>
      <c r="M41" s="70">
        <v>1500</v>
      </c>
      <c r="N41" s="47">
        <v>4.8434999999999997</v>
      </c>
      <c r="O41">
        <f>F41*100000</f>
        <v>113799.99999999999</v>
      </c>
      <c r="P41">
        <f>G41*100000</f>
        <v>445400</v>
      </c>
      <c r="Q41">
        <f>H41*1000</f>
        <v>1550.7</v>
      </c>
      <c r="R41">
        <f>I41*100000</f>
        <v>304970</v>
      </c>
      <c r="S41" s="169">
        <f>J41</f>
        <v>708.86</v>
      </c>
      <c r="T41">
        <f>(O41+P41*(Q41/K41/SINH(Q41/K41))^2+R41*(S41/K41/COSH(S41/K41))^2)/100000</f>
        <v>1.2658746086373982</v>
      </c>
      <c r="U41" s="170">
        <f>T41-L41</f>
        <v>-2.5391362601823175E-5</v>
      </c>
    </row>
    <row r="42" spans="1:21" ht="25" x14ac:dyDescent="0.35">
      <c r="A42" s="56">
        <v>41</v>
      </c>
      <c r="B42" s="38" t="s">
        <v>89</v>
      </c>
      <c r="C42" s="39" t="s">
        <v>740</v>
      </c>
      <c r="D42" s="40" t="s">
        <v>90</v>
      </c>
      <c r="E42" s="57">
        <v>90.187200000000004</v>
      </c>
      <c r="F42" s="42">
        <v>0.92478000000000005</v>
      </c>
      <c r="G42" s="42">
        <v>2.7795000000000001</v>
      </c>
      <c r="H42" s="42">
        <v>1.6837</v>
      </c>
      <c r="I42" s="43">
        <v>1.5973999999999999</v>
      </c>
      <c r="J42" s="74">
        <v>758.68</v>
      </c>
      <c r="K42" s="53">
        <v>200</v>
      </c>
      <c r="L42" s="46">
        <v>0.97140000000000004</v>
      </c>
      <c r="M42" s="70">
        <v>1500</v>
      </c>
      <c r="N42" s="47">
        <v>3.1008</v>
      </c>
      <c r="O42">
        <f>F42*100000</f>
        <v>92478</v>
      </c>
      <c r="P42">
        <f>G42*100000</f>
        <v>277950</v>
      </c>
      <c r="Q42">
        <f>H42*1000</f>
        <v>1683.7</v>
      </c>
      <c r="R42">
        <f>I42*100000</f>
        <v>159740</v>
      </c>
      <c r="S42" s="169">
        <f>J42</f>
        <v>758.68</v>
      </c>
      <c r="T42">
        <f>(O42+P42*(Q42/K42/SINH(Q42/K42))^2+R42*(S42/K42/COSH(S42/K42))^2)/100000</f>
        <v>0.97139686612987641</v>
      </c>
      <c r="U42" s="170">
        <f>T42-L42</f>
        <v>-3.1338701236283129E-6</v>
      </c>
    </row>
    <row r="43" spans="1:21" ht="25" x14ac:dyDescent="0.15">
      <c r="A43" s="62">
        <v>42</v>
      </c>
      <c r="B43" s="27" t="s">
        <v>91</v>
      </c>
      <c r="C43" s="28" t="s">
        <v>740</v>
      </c>
      <c r="D43" s="29" t="s">
        <v>92</v>
      </c>
      <c r="E43" s="30">
        <v>90.187200000000004</v>
      </c>
      <c r="F43" s="31">
        <v>0.92366999999999999</v>
      </c>
      <c r="G43" s="31">
        <v>2.5165999999999999</v>
      </c>
      <c r="H43" s="31">
        <v>1.6109</v>
      </c>
      <c r="I43" s="32">
        <v>1.5641</v>
      </c>
      <c r="J43" s="78">
        <v>739.2</v>
      </c>
      <c r="K43" s="34">
        <v>200</v>
      </c>
      <c r="L43" s="35">
        <v>0.97633000000000003</v>
      </c>
      <c r="M43" s="73">
        <v>1500</v>
      </c>
      <c r="N43" s="36">
        <v>2.9615</v>
      </c>
      <c r="O43">
        <f>F43*100000</f>
        <v>92367</v>
      </c>
      <c r="P43">
        <f>G43*100000</f>
        <v>251660</v>
      </c>
      <c r="Q43">
        <f>H43*1000</f>
        <v>1610.9</v>
      </c>
      <c r="R43">
        <f>I43*100000</f>
        <v>156410</v>
      </c>
      <c r="S43" s="169">
        <f>J43</f>
        <v>739.2</v>
      </c>
      <c r="T43">
        <f>(O43+P43*(Q43/K43/SINH(Q43/K43))^2+R43*(S43/K43/COSH(S43/K43))^2)/100000</f>
        <v>0.9763314033192696</v>
      </c>
      <c r="U43" s="170">
        <f>T43-L43</f>
        <v>1.4033192695661612E-6</v>
      </c>
    </row>
    <row r="44" spans="1:21" ht="25" x14ac:dyDescent="0.35">
      <c r="A44" s="56">
        <v>43</v>
      </c>
      <c r="B44" s="38" t="s">
        <v>93</v>
      </c>
      <c r="C44" s="39" t="s">
        <v>733</v>
      </c>
      <c r="D44" s="40" t="s">
        <v>94</v>
      </c>
      <c r="E44" s="79">
        <v>54.090440000000001</v>
      </c>
      <c r="F44" s="42">
        <v>0.66491999999999996</v>
      </c>
      <c r="G44" s="42">
        <v>1.0726</v>
      </c>
      <c r="H44" s="58">
        <v>0.79390000000000005</v>
      </c>
      <c r="I44" s="43">
        <v>0.74239999999999995</v>
      </c>
      <c r="J44" s="75">
        <v>-2458.4</v>
      </c>
      <c r="K44" s="59">
        <v>298.14999999999998</v>
      </c>
      <c r="L44" s="46">
        <v>0.81440999999999997</v>
      </c>
      <c r="M44" s="70">
        <v>1500</v>
      </c>
      <c r="N44" s="47">
        <v>1.9220999999999999</v>
      </c>
      <c r="O44">
        <f>F44*100000</f>
        <v>66492</v>
      </c>
      <c r="P44">
        <f>G44*100000</f>
        <v>107260</v>
      </c>
      <c r="Q44">
        <f>H44*1000</f>
        <v>793.90000000000009</v>
      </c>
      <c r="R44">
        <f>I44*100000</f>
        <v>74240</v>
      </c>
      <c r="S44" s="169">
        <f>J44</f>
        <v>-2458.4</v>
      </c>
      <c r="T44">
        <f>(O44+P44*(Q44/K44/SINH(Q44/K44))^2+R44*(S44/K44/COSH(S44/K44))^2)/100000</f>
        <v>0.81440530299705327</v>
      </c>
      <c r="U44" s="170">
        <f>T44-L44</f>
        <v>-4.6970029466963936E-6</v>
      </c>
    </row>
    <row r="45" spans="1:21" ht="25" x14ac:dyDescent="0.15">
      <c r="A45" s="62">
        <v>44</v>
      </c>
      <c r="B45" s="27" t="s">
        <v>95</v>
      </c>
      <c r="C45" s="28" t="s">
        <v>741</v>
      </c>
      <c r="D45" s="29" t="s">
        <v>96</v>
      </c>
      <c r="E45" s="80">
        <v>72.105720000000005</v>
      </c>
      <c r="F45" s="31">
        <v>0.89239999999999997</v>
      </c>
      <c r="G45" s="31">
        <v>1.5674999999999999</v>
      </c>
      <c r="H45" s="81">
        <v>0.90190000000000003</v>
      </c>
      <c r="I45" s="32">
        <v>1.0984</v>
      </c>
      <c r="J45" s="33">
        <v>2566</v>
      </c>
      <c r="K45" s="50">
        <v>298.14999999999998</v>
      </c>
      <c r="L45" s="35">
        <v>1.0283</v>
      </c>
      <c r="M45" s="73">
        <v>1500</v>
      </c>
      <c r="N45" s="36">
        <v>2.6778</v>
      </c>
      <c r="O45">
        <f>F45*100000</f>
        <v>89240</v>
      </c>
      <c r="P45">
        <f>G45*100000</f>
        <v>156750</v>
      </c>
      <c r="Q45">
        <f>H45*1000</f>
        <v>901.90000000000009</v>
      </c>
      <c r="R45">
        <f>I45*100000</f>
        <v>109840</v>
      </c>
      <c r="S45" s="169">
        <f>J45</f>
        <v>2566</v>
      </c>
      <c r="T45">
        <f>(O45+P45*(Q45/K45/SINH(Q45/K45))^2+R45*(S45/K45/COSH(S45/K45))^2)/100000</f>
        <v>1.0283343683793882</v>
      </c>
      <c r="U45" s="170">
        <f>T45-L45</f>
        <v>3.436837938819437E-5</v>
      </c>
    </row>
    <row r="46" spans="1:21" ht="25" x14ac:dyDescent="0.35">
      <c r="A46" s="56">
        <v>45</v>
      </c>
      <c r="B46" s="38" t="s">
        <v>97</v>
      </c>
      <c r="C46" s="39" t="s">
        <v>742</v>
      </c>
      <c r="D46" s="40" t="s">
        <v>98</v>
      </c>
      <c r="E46" s="82">
        <v>88.105099999999993</v>
      </c>
      <c r="F46" s="43">
        <v>1.488</v>
      </c>
      <c r="G46" s="42">
        <v>1.3522000000000001</v>
      </c>
      <c r="H46" s="42">
        <v>1.1459999999999999</v>
      </c>
      <c r="I46" s="83">
        <v>-678</v>
      </c>
      <c r="J46" s="84">
        <v>6.98</v>
      </c>
      <c r="K46" s="59">
        <v>298.14999999999998</v>
      </c>
      <c r="L46" s="46">
        <v>1.1533</v>
      </c>
      <c r="M46" s="70">
        <v>1500</v>
      </c>
      <c r="N46" s="47">
        <v>2.5905</v>
      </c>
      <c r="O46">
        <f>F46*100000</f>
        <v>148800</v>
      </c>
      <c r="P46">
        <f>G46*100000</f>
        <v>135220</v>
      </c>
      <c r="Q46">
        <f>H46*1000</f>
        <v>1146</v>
      </c>
      <c r="R46">
        <f>I46*100000</f>
        <v>-67800000</v>
      </c>
      <c r="S46" s="169">
        <f>J46</f>
        <v>6.98</v>
      </c>
      <c r="T46">
        <f>(O46+P46*(Q46/K46/SINH(Q46/K46))^2+R46*(S46/K46/COSH(S46/K46))^2)/100000</f>
        <v>1.1532853033369515</v>
      </c>
      <c r="U46" s="170">
        <f>T46-L46</f>
        <v>-1.4696663048541225E-5</v>
      </c>
    </row>
    <row r="47" spans="1:21" ht="25" x14ac:dyDescent="0.35">
      <c r="A47" s="56">
        <v>46</v>
      </c>
      <c r="B47" s="38" t="s">
        <v>99</v>
      </c>
      <c r="C47" s="39" t="s">
        <v>743</v>
      </c>
      <c r="D47" s="40" t="s">
        <v>100</v>
      </c>
      <c r="E47" s="82">
        <v>69.105099999999993</v>
      </c>
      <c r="F47" s="42">
        <v>0.82142000000000004</v>
      </c>
      <c r="G47" s="42">
        <v>1.3233999999999999</v>
      </c>
      <c r="H47" s="46">
        <v>0.84021000000000001</v>
      </c>
      <c r="I47" s="43">
        <v>0.67932000000000003</v>
      </c>
      <c r="J47" s="44">
        <v>2313.6999999999998</v>
      </c>
      <c r="K47" s="59">
        <v>298.14999999999998</v>
      </c>
      <c r="L47" s="46">
        <v>0.97245999999999999</v>
      </c>
      <c r="M47" s="70">
        <v>1500</v>
      </c>
      <c r="N47" s="47">
        <v>2.2850999999999999</v>
      </c>
      <c r="O47">
        <f>F47*100000</f>
        <v>82142</v>
      </c>
      <c r="P47">
        <f>G47*100000</f>
        <v>132340</v>
      </c>
      <c r="Q47">
        <f>H47*1000</f>
        <v>840.21</v>
      </c>
      <c r="R47">
        <f>I47*100000</f>
        <v>67932</v>
      </c>
      <c r="S47" s="169">
        <f>J47</f>
        <v>2313.6999999999998</v>
      </c>
      <c r="T47">
        <f>(O47+P47*(Q47/K47/SINH(Q47/K47))^2+R47*(S47/K47/COSH(S47/K47))^2)/100000</f>
        <v>0.97246089741416564</v>
      </c>
      <c r="U47" s="170">
        <f>T47-L47</f>
        <v>8.9741416564592669E-7</v>
      </c>
    </row>
    <row r="48" spans="1:21" ht="25" x14ac:dyDescent="0.35">
      <c r="A48" s="56">
        <v>47</v>
      </c>
      <c r="B48" s="38" t="s">
        <v>101</v>
      </c>
      <c r="C48" s="85" t="s">
        <v>744</v>
      </c>
      <c r="D48" s="40" t="s">
        <v>102</v>
      </c>
      <c r="E48" s="82">
        <v>44.009500000000003</v>
      </c>
      <c r="F48" s="42">
        <v>0.29370000000000002</v>
      </c>
      <c r="G48" s="42">
        <v>0.34539999999999998</v>
      </c>
      <c r="H48" s="42">
        <v>1.4279999999999999</v>
      </c>
      <c r="I48" s="43">
        <v>0.26400000000000001</v>
      </c>
      <c r="J48" s="45">
        <v>588</v>
      </c>
      <c r="K48" s="45">
        <v>50</v>
      </c>
      <c r="L48" s="46">
        <v>0.29370000000000002</v>
      </c>
      <c r="M48" s="70">
        <v>5000</v>
      </c>
      <c r="N48" s="47">
        <v>0.63346000000000002</v>
      </c>
      <c r="O48">
        <f>F48*100000</f>
        <v>29370</v>
      </c>
      <c r="P48">
        <f>G48*100000</f>
        <v>34540</v>
      </c>
      <c r="Q48">
        <f>H48*1000</f>
        <v>1428</v>
      </c>
      <c r="R48">
        <f>I48*100000</f>
        <v>26400</v>
      </c>
      <c r="S48" s="169">
        <f>J48</f>
        <v>588</v>
      </c>
      <c r="T48">
        <f>(O48+P48*(Q48/K48/SINH(Q48/K48))^2+R48*(S48/K48/COSH(S48/K48))^2)/100000</f>
        <v>0.29370000890989012</v>
      </c>
      <c r="U48" s="170">
        <f>T48-L48</f>
        <v>8.9098901034923017E-9</v>
      </c>
    </row>
    <row r="49" spans="1:21" ht="25" x14ac:dyDescent="0.35">
      <c r="A49" s="56">
        <v>48</v>
      </c>
      <c r="B49" s="38" t="s">
        <v>103</v>
      </c>
      <c r="C49" s="85" t="s">
        <v>745</v>
      </c>
      <c r="D49" s="71" t="s">
        <v>104</v>
      </c>
      <c r="E49" s="82">
        <v>76.140699999999995</v>
      </c>
      <c r="F49" s="42">
        <v>0.30099999999999999</v>
      </c>
      <c r="G49" s="42">
        <v>0.33379999999999999</v>
      </c>
      <c r="H49" s="58">
        <v>0.89600000000000002</v>
      </c>
      <c r="I49" s="43">
        <v>0.2893</v>
      </c>
      <c r="J49" s="44">
        <v>374.7</v>
      </c>
      <c r="K49" s="53">
        <v>100</v>
      </c>
      <c r="L49" s="46">
        <v>0.31002999999999997</v>
      </c>
      <c r="M49" s="70">
        <v>1500</v>
      </c>
      <c r="N49" s="47">
        <v>0.61475000000000002</v>
      </c>
      <c r="O49">
        <f>F49*100000</f>
        <v>30100</v>
      </c>
      <c r="P49">
        <f>G49*100000</f>
        <v>33380</v>
      </c>
      <c r="Q49">
        <f>H49*1000</f>
        <v>896</v>
      </c>
      <c r="R49">
        <f>I49*100000</f>
        <v>28930</v>
      </c>
      <c r="S49" s="169">
        <f>J49</f>
        <v>374.7</v>
      </c>
      <c r="T49">
        <f>(O49+P49*(Q49/K49/SINH(Q49/K49))^2+R49*(S49/K49/COSH(S49/K49))^2)/100000</f>
        <v>0.3100318112043528</v>
      </c>
      <c r="U49" s="170">
        <f>T49-L49</f>
        <v>1.8112043528306643E-6</v>
      </c>
    </row>
    <row r="50" spans="1:21" x14ac:dyDescent="0.25">
      <c r="A50" s="56">
        <v>49</v>
      </c>
      <c r="B50" s="38" t="s">
        <v>105</v>
      </c>
      <c r="C50" s="85" t="s">
        <v>106</v>
      </c>
      <c r="D50" s="40" t="s">
        <v>107</v>
      </c>
      <c r="E50" s="82">
        <v>28.010100000000001</v>
      </c>
      <c r="F50" s="42">
        <v>0.29108000000000001</v>
      </c>
      <c r="G50" s="42">
        <v>8.7730000000000002E-2</v>
      </c>
      <c r="H50" s="58">
        <v>3.0851000000000002</v>
      </c>
      <c r="I50" s="43">
        <v>8.455E-2</v>
      </c>
      <c r="J50" s="44">
        <v>1538.2</v>
      </c>
      <c r="K50" s="45">
        <v>60</v>
      </c>
      <c r="L50" s="46">
        <v>0.29108000000000001</v>
      </c>
      <c r="M50" s="70">
        <v>1500</v>
      </c>
      <c r="N50" s="47">
        <v>0.35208</v>
      </c>
      <c r="O50">
        <f>F50*100000</f>
        <v>29108</v>
      </c>
      <c r="P50">
        <f>G50*100000</f>
        <v>8773</v>
      </c>
      <c r="Q50">
        <f>H50*1000</f>
        <v>3085.1000000000004</v>
      </c>
      <c r="R50">
        <f>I50*100000</f>
        <v>8455</v>
      </c>
      <c r="S50" s="169">
        <f>J50</f>
        <v>1538.2</v>
      </c>
      <c r="T50">
        <f>(O50+P50*(Q50/K50/SINH(Q50/K50))^2+R50*(S50/K50/COSH(S50/K50))^2)/100000</f>
        <v>0.29108000000000001</v>
      </c>
      <c r="U50" s="170">
        <f>T50-L50</f>
        <v>0</v>
      </c>
    </row>
    <row r="51" spans="1:21" ht="26" thickBot="1" x14ac:dyDescent="0.2">
      <c r="A51" s="86">
        <v>50</v>
      </c>
      <c r="B51" s="87" t="s">
        <v>108</v>
      </c>
      <c r="C51" s="87" t="s">
        <v>746</v>
      </c>
      <c r="D51" s="88" t="s">
        <v>109</v>
      </c>
      <c r="E51" s="89">
        <v>153.8227</v>
      </c>
      <c r="F51" s="90">
        <v>0.37581999999999999</v>
      </c>
      <c r="G51" s="90">
        <v>0.70540000000000003</v>
      </c>
      <c r="H51" s="91">
        <v>0.5121</v>
      </c>
      <c r="I51" s="92">
        <v>0.48499999999999999</v>
      </c>
      <c r="J51" s="93">
        <v>236.1</v>
      </c>
      <c r="K51" s="94">
        <v>100</v>
      </c>
      <c r="L51" s="95">
        <v>0.47299000000000002</v>
      </c>
      <c r="M51" s="96">
        <v>1500</v>
      </c>
      <c r="N51" s="97">
        <v>1.0662</v>
      </c>
      <c r="O51">
        <f>F51*100000</f>
        <v>37582</v>
      </c>
      <c r="P51">
        <f>G51*100000</f>
        <v>70540</v>
      </c>
      <c r="Q51">
        <f>H51*1000</f>
        <v>512.1</v>
      </c>
      <c r="R51">
        <f>I51*100000</f>
        <v>48500</v>
      </c>
      <c r="S51" s="169">
        <f>J51</f>
        <v>236.1</v>
      </c>
      <c r="T51">
        <f>(O51+P51*(Q51/K51/SINH(Q51/K51))^2+R51*(S51/K51/COSH(S51/K51))^2)/100000</f>
        <v>0.47298565197872738</v>
      </c>
      <c r="U51" s="170">
        <f>T51-L51</f>
        <v>-4.3480212726376699E-6</v>
      </c>
    </row>
    <row r="52" spans="1:21" ht="25" x14ac:dyDescent="0.35">
      <c r="A52" s="98">
        <v>51</v>
      </c>
      <c r="B52" s="16" t="s">
        <v>110</v>
      </c>
      <c r="C52" s="99" t="s">
        <v>747</v>
      </c>
      <c r="D52" s="100" t="s">
        <v>111</v>
      </c>
      <c r="E52" s="101">
        <v>88.004300000000001</v>
      </c>
      <c r="F52" s="20">
        <v>0.92003999999999997</v>
      </c>
      <c r="G52" s="19">
        <v>0.16446</v>
      </c>
      <c r="H52" s="19">
        <v>1.0764</v>
      </c>
      <c r="I52" s="102">
        <v>-5083.8</v>
      </c>
      <c r="J52" s="103">
        <v>2.3485999999999998</v>
      </c>
      <c r="K52" s="104">
        <v>298</v>
      </c>
      <c r="L52" s="23">
        <v>0.61055000000000004</v>
      </c>
      <c r="M52" s="105">
        <v>1500</v>
      </c>
      <c r="N52" s="25">
        <v>1.0465</v>
      </c>
      <c r="O52">
        <f>F52*100000</f>
        <v>92004</v>
      </c>
      <c r="P52">
        <f>G52*100000</f>
        <v>16446</v>
      </c>
      <c r="Q52">
        <f>H52*1000</f>
        <v>1076.4000000000001</v>
      </c>
      <c r="R52">
        <f>I52*100000</f>
        <v>-508380000</v>
      </c>
      <c r="S52" s="169">
        <f>J52</f>
        <v>2.3485999999999998</v>
      </c>
      <c r="T52">
        <f>(O52+P52*(Q52/K52/SINH(Q52/K52))^2+R52*(S52/K52/COSH(S52/K52))^2)/100000</f>
        <v>0.61055135246416803</v>
      </c>
      <c r="U52" s="170">
        <f>T52-L52</f>
        <v>1.3524641679918403E-6</v>
      </c>
    </row>
    <row r="53" spans="1:21" ht="25" x14ac:dyDescent="0.35">
      <c r="A53" s="56">
        <v>52</v>
      </c>
      <c r="B53" s="38" t="s">
        <v>112</v>
      </c>
      <c r="C53" s="38" t="s">
        <v>748</v>
      </c>
      <c r="D53" s="71" t="s">
        <v>113</v>
      </c>
      <c r="E53" s="41">
        <v>70.906000000000006</v>
      </c>
      <c r="F53" s="43">
        <v>0.29142000000000001</v>
      </c>
      <c r="G53" s="42">
        <v>9.1759999999999994E-2</v>
      </c>
      <c r="H53" s="42">
        <v>0.94899999999999995</v>
      </c>
      <c r="I53" s="43">
        <v>0.1003</v>
      </c>
      <c r="J53" s="45">
        <v>425</v>
      </c>
      <c r="K53" s="106">
        <v>50</v>
      </c>
      <c r="L53" s="46">
        <v>0.29142000000000001</v>
      </c>
      <c r="M53" s="70">
        <v>1500</v>
      </c>
      <c r="N53" s="47">
        <v>0.37930000000000003</v>
      </c>
      <c r="O53">
        <f>F53*100000</f>
        <v>29142</v>
      </c>
      <c r="P53">
        <f>G53*100000</f>
        <v>9176</v>
      </c>
      <c r="Q53">
        <f>H53*1000</f>
        <v>949</v>
      </c>
      <c r="R53">
        <f>I53*100000</f>
        <v>10030</v>
      </c>
      <c r="S53" s="169">
        <f>J53</f>
        <v>425</v>
      </c>
      <c r="T53">
        <f>(O53+P53*(Q53/K53/SINH(Q53/K53))^2+R53*(S53/K53/COSH(S53/K53))^2)/100000</f>
        <v>0.29142120003123173</v>
      </c>
      <c r="U53" s="170">
        <f>T53-L53</f>
        <v>1.2000312317184125E-6</v>
      </c>
    </row>
    <row r="54" spans="1:21" ht="25" x14ac:dyDescent="0.35">
      <c r="A54" s="56">
        <v>53</v>
      </c>
      <c r="B54" s="38" t="s">
        <v>114</v>
      </c>
      <c r="C54" s="39" t="s">
        <v>749</v>
      </c>
      <c r="D54" s="40" t="s">
        <v>115</v>
      </c>
      <c r="E54" s="57">
        <v>112.5569</v>
      </c>
      <c r="F54" s="43">
        <v>0.80110000000000003</v>
      </c>
      <c r="G54" s="42">
        <v>2.31</v>
      </c>
      <c r="H54" s="42">
        <v>2.157</v>
      </c>
      <c r="I54" s="43">
        <v>2.0459999999999998</v>
      </c>
      <c r="J54" s="44">
        <v>897.6</v>
      </c>
      <c r="K54" s="53">
        <v>200</v>
      </c>
      <c r="L54" s="46">
        <v>0.82193000000000005</v>
      </c>
      <c r="M54" s="70">
        <v>1500</v>
      </c>
      <c r="N54" s="47">
        <v>2.5327000000000002</v>
      </c>
      <c r="O54">
        <f>F54*100000</f>
        <v>80110</v>
      </c>
      <c r="P54">
        <f>G54*100000</f>
        <v>231000</v>
      </c>
      <c r="Q54">
        <f>H54*1000</f>
        <v>2157</v>
      </c>
      <c r="R54">
        <f>I54*100000</f>
        <v>204599.99999999997</v>
      </c>
      <c r="S54" s="169">
        <f>J54</f>
        <v>897.6</v>
      </c>
      <c r="T54">
        <f>(O54+P54*(Q54/K54/SINH(Q54/K54))^2+R54*(S54/K54/COSH(S54/K54))^2)/100000</f>
        <v>0.82193261876014412</v>
      </c>
      <c r="U54" s="170">
        <f>T54-L54</f>
        <v>2.6187601440685881E-6</v>
      </c>
    </row>
    <row r="55" spans="1:21" ht="25" x14ac:dyDescent="0.35">
      <c r="A55" s="56">
        <v>54</v>
      </c>
      <c r="B55" s="38" t="s">
        <v>116</v>
      </c>
      <c r="C55" s="39" t="s">
        <v>750</v>
      </c>
      <c r="D55" s="40" t="s">
        <v>117</v>
      </c>
      <c r="E55" s="57">
        <v>64.514099999999999</v>
      </c>
      <c r="F55" s="43">
        <v>0.52590000000000003</v>
      </c>
      <c r="G55" s="42">
        <v>1.4019999999999999</v>
      </c>
      <c r="H55" s="42">
        <v>2.0369999999999999</v>
      </c>
      <c r="I55" s="43">
        <v>0.99819999999999998</v>
      </c>
      <c r="J55" s="77">
        <v>861.18</v>
      </c>
      <c r="K55" s="59">
        <v>298.14999999999998</v>
      </c>
      <c r="L55" s="46">
        <v>0.62878999999999996</v>
      </c>
      <c r="M55" s="70">
        <v>1500</v>
      </c>
      <c r="N55" s="47">
        <v>1.5508</v>
      </c>
      <c r="O55">
        <f>F55*100000</f>
        <v>52590</v>
      </c>
      <c r="P55">
        <f>G55*100000</f>
        <v>140200</v>
      </c>
      <c r="Q55">
        <f>H55*1000</f>
        <v>2037</v>
      </c>
      <c r="R55">
        <f>I55*100000</f>
        <v>99820</v>
      </c>
      <c r="S55" s="169">
        <f>J55</f>
        <v>861.18</v>
      </c>
      <c r="T55">
        <f>(O55+P55*(Q55/K55/SINH(Q55/K55))^2+R55*(S55/K55/COSH(S55/K55))^2)/100000</f>
        <v>0.62878527735787526</v>
      </c>
      <c r="U55" s="170">
        <f>T55-L55</f>
        <v>-4.7226421246993056E-6</v>
      </c>
    </row>
    <row r="56" spans="1:21" ht="25" x14ac:dyDescent="0.35">
      <c r="A56" s="56">
        <v>55</v>
      </c>
      <c r="B56" s="38" t="s">
        <v>118</v>
      </c>
      <c r="C56" s="38" t="s">
        <v>751</v>
      </c>
      <c r="D56" s="40" t="s">
        <v>119</v>
      </c>
      <c r="E56" s="51">
        <v>119.37764</v>
      </c>
      <c r="F56" s="43">
        <v>0.39419999999999999</v>
      </c>
      <c r="G56" s="42">
        <v>0.6573</v>
      </c>
      <c r="H56" s="42">
        <v>0.92800000000000005</v>
      </c>
      <c r="I56" s="43">
        <v>0.49299999999999999</v>
      </c>
      <c r="J56" s="44">
        <v>399.6</v>
      </c>
      <c r="K56" s="53">
        <v>100</v>
      </c>
      <c r="L56" s="46">
        <v>0.40483999999999998</v>
      </c>
      <c r="M56" s="70">
        <v>1500</v>
      </c>
      <c r="N56" s="47">
        <v>1.0063</v>
      </c>
      <c r="O56">
        <f>F56*100000</f>
        <v>39420</v>
      </c>
      <c r="P56">
        <f>G56*100000</f>
        <v>65730</v>
      </c>
      <c r="Q56">
        <f>H56*1000</f>
        <v>928</v>
      </c>
      <c r="R56">
        <f>I56*100000</f>
        <v>49300</v>
      </c>
      <c r="S56" s="169">
        <f>J56</f>
        <v>399.6</v>
      </c>
      <c r="T56">
        <f>(O56+P56*(Q56/K56/SINH(Q56/K56))^2+R56*(S56/K56/COSH(S56/K56))^2)/100000</f>
        <v>0.40484297606700137</v>
      </c>
      <c r="U56" s="170">
        <f>T56-L56</f>
        <v>2.9760670013923018E-6</v>
      </c>
    </row>
    <row r="57" spans="1:21" x14ac:dyDescent="0.25">
      <c r="A57" s="56">
        <v>56</v>
      </c>
      <c r="B57" s="38" t="s">
        <v>120</v>
      </c>
      <c r="C57" s="38" t="s">
        <v>121</v>
      </c>
      <c r="D57" s="40" t="s">
        <v>122</v>
      </c>
      <c r="E57" s="82">
        <v>50.487499999999997</v>
      </c>
      <c r="F57" s="43">
        <v>0.36220000000000002</v>
      </c>
      <c r="G57" s="42">
        <v>0.69810000000000005</v>
      </c>
      <c r="H57" s="42">
        <v>1.8049999999999999</v>
      </c>
      <c r="I57" s="43">
        <v>0.44469999999999998</v>
      </c>
      <c r="J57" s="77">
        <v>844.27</v>
      </c>
      <c r="K57" s="59">
        <v>298.14999999999998</v>
      </c>
      <c r="L57" s="46">
        <v>0.41193000000000002</v>
      </c>
      <c r="M57" s="70">
        <v>1500</v>
      </c>
      <c r="N57" s="47">
        <v>0.90654999999999997</v>
      </c>
      <c r="O57">
        <f>F57*100000</f>
        <v>36220</v>
      </c>
      <c r="P57">
        <f>G57*100000</f>
        <v>69810</v>
      </c>
      <c r="Q57">
        <f>H57*1000</f>
        <v>1805</v>
      </c>
      <c r="R57">
        <f>I57*100000</f>
        <v>44470</v>
      </c>
      <c r="S57" s="169">
        <f>J57</f>
        <v>844.27</v>
      </c>
      <c r="T57">
        <f>(O57+P57*(Q57/K57/SINH(Q57/K57))^2+R57*(S57/K57/COSH(S57/K57))^2)/100000</f>
        <v>0.41192666268340328</v>
      </c>
      <c r="U57" s="170">
        <f>T57-L57</f>
        <v>-3.337316596740969E-6</v>
      </c>
    </row>
    <row r="58" spans="1:21" ht="25" x14ac:dyDescent="0.35">
      <c r="A58" s="56">
        <v>57</v>
      </c>
      <c r="B58" s="38" t="s">
        <v>123</v>
      </c>
      <c r="C58" s="39" t="s">
        <v>752</v>
      </c>
      <c r="D58" s="71" t="s">
        <v>124</v>
      </c>
      <c r="E58" s="79">
        <v>78.540679999999995</v>
      </c>
      <c r="F58" s="43">
        <v>0.64710000000000001</v>
      </c>
      <c r="G58" s="42">
        <v>1.798</v>
      </c>
      <c r="H58" s="42">
        <v>1.6759999999999999</v>
      </c>
      <c r="I58" s="43">
        <v>1.2330000000000001</v>
      </c>
      <c r="J58" s="77">
        <v>755.78</v>
      </c>
      <c r="K58" s="59">
        <v>298.14999999999998</v>
      </c>
      <c r="L58" s="46">
        <v>0.84674000000000005</v>
      </c>
      <c r="M58" s="70">
        <v>1500</v>
      </c>
      <c r="N58" s="47">
        <v>2.0975000000000001</v>
      </c>
      <c r="O58">
        <f>F58*100000</f>
        <v>64710</v>
      </c>
      <c r="P58">
        <f>G58*100000</f>
        <v>179800</v>
      </c>
      <c r="Q58">
        <f>H58*1000</f>
        <v>1676</v>
      </c>
      <c r="R58">
        <f>I58*100000</f>
        <v>123300.00000000001</v>
      </c>
      <c r="S58" s="169">
        <f>J58</f>
        <v>755.78</v>
      </c>
      <c r="T58">
        <f>(O58+P58*(Q58/K58/SINH(Q58/K58))^2+R58*(S58/K58/COSH(S58/K58))^2)/100000</f>
        <v>0.84673901838104304</v>
      </c>
      <c r="U58" s="170">
        <f>T58-L58</f>
        <v>-9.8161895700776824E-7</v>
      </c>
    </row>
    <row r="59" spans="1:21" ht="25" x14ac:dyDescent="0.15">
      <c r="A59" s="62">
        <v>58</v>
      </c>
      <c r="B59" s="27" t="s">
        <v>125</v>
      </c>
      <c r="C59" s="28" t="s">
        <v>752</v>
      </c>
      <c r="D59" s="72" t="s">
        <v>126</v>
      </c>
      <c r="E59" s="80">
        <v>78.540679999999995</v>
      </c>
      <c r="F59" s="32">
        <v>0.61809000000000003</v>
      </c>
      <c r="G59" s="31">
        <v>1.8023</v>
      </c>
      <c r="H59" s="31">
        <v>1.5438000000000001</v>
      </c>
      <c r="I59" s="32">
        <v>1.1893</v>
      </c>
      <c r="J59" s="55">
        <v>685.93</v>
      </c>
      <c r="K59" s="34">
        <v>200</v>
      </c>
      <c r="L59" s="35">
        <v>0.67679</v>
      </c>
      <c r="M59" s="73">
        <v>1500</v>
      </c>
      <c r="N59" s="36">
        <v>2.1023000000000001</v>
      </c>
      <c r="O59">
        <f>F59*100000</f>
        <v>61809</v>
      </c>
      <c r="P59">
        <f>G59*100000</f>
        <v>180230</v>
      </c>
      <c r="Q59">
        <f>H59*1000</f>
        <v>1543.8</v>
      </c>
      <c r="R59">
        <f>I59*100000</f>
        <v>118930</v>
      </c>
      <c r="S59" s="169">
        <f>J59</f>
        <v>685.93</v>
      </c>
      <c r="T59">
        <f>(O59+P59*(Q59/K59/SINH(Q59/K59))^2+R59*(S59/K59/COSH(S59/K59))^2)/100000</f>
        <v>0.67678640361511333</v>
      </c>
      <c r="U59" s="170">
        <f>T59-L59</f>
        <v>-3.5963848866726877E-6</v>
      </c>
    </row>
    <row r="60" spans="1:21" ht="25" x14ac:dyDescent="0.35">
      <c r="A60" s="56">
        <v>59</v>
      </c>
      <c r="B60" s="38" t="s">
        <v>127</v>
      </c>
      <c r="C60" s="39" t="s">
        <v>719</v>
      </c>
      <c r="D60" s="40" t="s">
        <v>128</v>
      </c>
      <c r="E60" s="51">
        <v>108.13782</v>
      </c>
      <c r="F60" s="43">
        <v>0.90973999999999999</v>
      </c>
      <c r="G60" s="42">
        <v>2.1320999999999999</v>
      </c>
      <c r="H60" s="42">
        <v>0.76324000000000003</v>
      </c>
      <c r="I60" s="43">
        <v>0.93354999999999999</v>
      </c>
      <c r="J60" s="44">
        <v>2474.5</v>
      </c>
      <c r="K60" s="59">
        <v>298.14999999999998</v>
      </c>
      <c r="L60" s="46">
        <v>1.2478</v>
      </c>
      <c r="M60" s="70">
        <v>1500</v>
      </c>
      <c r="N60" s="47">
        <v>3.2158000000000002</v>
      </c>
      <c r="O60">
        <f>F60*100000</f>
        <v>90974</v>
      </c>
      <c r="P60">
        <f>G60*100000</f>
        <v>213210</v>
      </c>
      <c r="Q60">
        <f>H60*1000</f>
        <v>763.24</v>
      </c>
      <c r="R60">
        <f>I60*100000</f>
        <v>93355</v>
      </c>
      <c r="S60" s="169">
        <f>J60</f>
        <v>2474.5</v>
      </c>
      <c r="T60">
        <f>(O60+P60*(Q60/K60/SINH(Q60/K60))^2+R60*(S60/K60/COSH(S60/K60))^2)/100000</f>
        <v>1.2478281102219613</v>
      </c>
      <c r="U60" s="170">
        <f>T60-L60</f>
        <v>2.811022196125279E-5</v>
      </c>
    </row>
    <row r="61" spans="1:21" ht="25" x14ac:dyDescent="0.35">
      <c r="A61" s="56">
        <v>60</v>
      </c>
      <c r="B61" s="38" t="s">
        <v>129</v>
      </c>
      <c r="C61" s="39" t="s">
        <v>719</v>
      </c>
      <c r="D61" s="71" t="s">
        <v>130</v>
      </c>
      <c r="E61" s="51">
        <v>108.13782</v>
      </c>
      <c r="F61" s="43">
        <v>0.79879999999999995</v>
      </c>
      <c r="G61" s="42">
        <v>2.8530000000000002</v>
      </c>
      <c r="H61" s="42">
        <v>1.4764999999999999</v>
      </c>
      <c r="I61" s="43">
        <v>2.0419999999999998</v>
      </c>
      <c r="J61" s="44">
        <v>664.7</v>
      </c>
      <c r="K61" s="53">
        <v>200</v>
      </c>
      <c r="L61" s="46">
        <v>0.91583999999999999</v>
      </c>
      <c r="M61" s="70">
        <v>1500</v>
      </c>
      <c r="N61" s="47">
        <v>3.2162999999999999</v>
      </c>
      <c r="O61">
        <f>F61*100000</f>
        <v>79880</v>
      </c>
      <c r="P61">
        <f>G61*100000</f>
        <v>285300</v>
      </c>
      <c r="Q61">
        <f>H61*1000</f>
        <v>1476.5</v>
      </c>
      <c r="R61">
        <f>I61*100000</f>
        <v>204199.99999999997</v>
      </c>
      <c r="S61" s="169">
        <f>J61</f>
        <v>664.7</v>
      </c>
      <c r="T61">
        <f>(O61+P61*(Q61/K61/SINH(Q61/K61))^2+R61*(S61/K61/COSH(S61/K61))^2)/100000</f>
        <v>0.91583588007171612</v>
      </c>
      <c r="U61" s="170">
        <f>T61-L61</f>
        <v>-4.1199282838633167E-6</v>
      </c>
    </row>
    <row r="62" spans="1:21" ht="25" x14ac:dyDescent="0.35">
      <c r="A62" s="56">
        <v>61</v>
      </c>
      <c r="B62" s="38" t="s">
        <v>131</v>
      </c>
      <c r="C62" s="39" t="s">
        <v>719</v>
      </c>
      <c r="D62" s="71" t="s">
        <v>132</v>
      </c>
      <c r="E62" s="51">
        <v>108.13782</v>
      </c>
      <c r="F62" s="43">
        <v>0.92020999999999997</v>
      </c>
      <c r="G62" s="42">
        <v>2.1105999999999998</v>
      </c>
      <c r="H62" s="58">
        <v>0.76622000000000001</v>
      </c>
      <c r="I62" s="43">
        <v>0.95072999999999996</v>
      </c>
      <c r="J62" s="44">
        <v>2464.6</v>
      </c>
      <c r="K62" s="59">
        <v>298.14999999999998</v>
      </c>
      <c r="L62" s="46">
        <v>1.2507999999999999</v>
      </c>
      <c r="M62" s="70">
        <v>1500</v>
      </c>
      <c r="N62" s="47">
        <v>3.2132000000000001</v>
      </c>
      <c r="O62">
        <f>F62*100000</f>
        <v>92021</v>
      </c>
      <c r="P62">
        <f>G62*100000</f>
        <v>211059.99999999997</v>
      </c>
      <c r="Q62">
        <f>H62*1000</f>
        <v>766.22</v>
      </c>
      <c r="R62">
        <f>I62*100000</f>
        <v>95073</v>
      </c>
      <c r="S62" s="169">
        <f>J62</f>
        <v>2464.6</v>
      </c>
      <c r="T62">
        <f>(O62+P62*(Q62/K62/SINH(Q62/K62))^2+R62*(S62/K62/COSH(S62/K62))^2)/100000</f>
        <v>1.2507547273376773</v>
      </c>
      <c r="U62" s="170">
        <f>T62-L62</f>
        <v>-4.5272662322570767E-5</v>
      </c>
    </row>
    <row r="63" spans="1:21" ht="25" x14ac:dyDescent="0.35">
      <c r="A63" s="56">
        <v>62</v>
      </c>
      <c r="B63" s="38" t="s">
        <v>133</v>
      </c>
      <c r="C63" s="107" t="s">
        <v>753</v>
      </c>
      <c r="D63" s="40" t="s">
        <v>134</v>
      </c>
      <c r="E63" s="51">
        <v>120.19158</v>
      </c>
      <c r="F63" s="42">
        <v>1.081</v>
      </c>
      <c r="G63" s="42">
        <v>3.7932000000000001</v>
      </c>
      <c r="H63" s="58">
        <v>1.7504999999999999</v>
      </c>
      <c r="I63" s="43">
        <v>3.0026999999999999</v>
      </c>
      <c r="J63" s="44">
        <v>794.8</v>
      </c>
      <c r="K63" s="53">
        <v>200</v>
      </c>
      <c r="L63" s="46">
        <v>1.1479999999999999</v>
      </c>
      <c r="M63" s="70">
        <v>1500</v>
      </c>
      <c r="N63" s="47">
        <v>4.1807999999999996</v>
      </c>
      <c r="O63">
        <f>F63*100000</f>
        <v>108100</v>
      </c>
      <c r="P63">
        <f>G63*100000</f>
        <v>379320</v>
      </c>
      <c r="Q63">
        <f>H63*1000</f>
        <v>1750.5</v>
      </c>
      <c r="R63">
        <f>I63*100000</f>
        <v>300270</v>
      </c>
      <c r="S63" s="169">
        <f>J63</f>
        <v>794.8</v>
      </c>
      <c r="T63">
        <f>(O63+P63*(Q63/K63/SINH(Q63/K63))^2+R63*(S63/K63/COSH(S63/K63))^2)/100000</f>
        <v>1.1480095183606853</v>
      </c>
      <c r="U63" s="170">
        <f>T63-L63</f>
        <v>9.5183606854121194E-6</v>
      </c>
    </row>
    <row r="64" spans="1:21" ht="25" x14ac:dyDescent="0.35">
      <c r="A64" s="56">
        <v>63</v>
      </c>
      <c r="B64" s="38" t="s">
        <v>135</v>
      </c>
      <c r="C64" s="39" t="s">
        <v>754</v>
      </c>
      <c r="D64" s="40" t="s">
        <v>136</v>
      </c>
      <c r="E64" s="82">
        <v>52.034799999999997</v>
      </c>
      <c r="F64" s="42">
        <v>0.45894000000000001</v>
      </c>
      <c r="G64" s="42">
        <v>0.41286</v>
      </c>
      <c r="H64" s="58">
        <v>1.3812</v>
      </c>
      <c r="I64" s="43">
        <v>0.33023000000000002</v>
      </c>
      <c r="J64" s="77">
        <v>559.94000000000005</v>
      </c>
      <c r="K64" s="59">
        <v>273.14999999999998</v>
      </c>
      <c r="L64" s="46">
        <v>0.54967999999999995</v>
      </c>
      <c r="M64" s="70">
        <v>1500</v>
      </c>
      <c r="N64" s="47">
        <v>0.81267999999999996</v>
      </c>
      <c r="O64">
        <f>F64*100000</f>
        <v>45894</v>
      </c>
      <c r="P64">
        <f>G64*100000</f>
        <v>41286</v>
      </c>
      <c r="Q64">
        <f>H64*1000</f>
        <v>1381.2</v>
      </c>
      <c r="R64">
        <f>I64*100000</f>
        <v>33023</v>
      </c>
      <c r="S64" s="169">
        <f>J64</f>
        <v>559.94000000000005</v>
      </c>
      <c r="T64">
        <f>(O64+P64*(Q64/K64/SINH(Q64/K64))^2+R64*(S64/K64/COSH(S64/K64))^2)/100000</f>
        <v>0.54968013531636029</v>
      </c>
      <c r="U64" s="170">
        <f>T64-L64</f>
        <v>1.3531636033903283E-7</v>
      </c>
    </row>
    <row r="65" spans="1:21" ht="25" x14ac:dyDescent="0.35">
      <c r="A65" s="56">
        <v>64</v>
      </c>
      <c r="B65" s="38" t="s">
        <v>137</v>
      </c>
      <c r="C65" s="39" t="s">
        <v>737</v>
      </c>
      <c r="D65" s="40" t="s">
        <v>138</v>
      </c>
      <c r="E65" s="79">
        <v>56.106319999999997</v>
      </c>
      <c r="F65" s="42">
        <v>0.50834999999999997</v>
      </c>
      <c r="G65" s="42">
        <v>1.6487000000000001</v>
      </c>
      <c r="H65" s="46">
        <v>0.82848999999999995</v>
      </c>
      <c r="I65" s="43">
        <v>0.86658000000000002</v>
      </c>
      <c r="J65" s="44">
        <v>2472.4</v>
      </c>
      <c r="K65" s="59">
        <v>298.14999999999998</v>
      </c>
      <c r="L65" s="46">
        <v>0.70635999999999999</v>
      </c>
      <c r="M65" s="70">
        <v>1500</v>
      </c>
      <c r="N65" s="47">
        <v>2.3233000000000001</v>
      </c>
      <c r="O65">
        <f>F65*100000</f>
        <v>50835</v>
      </c>
      <c r="P65">
        <f>G65*100000</f>
        <v>164870</v>
      </c>
      <c r="Q65">
        <f>H65*1000</f>
        <v>828.4899999999999</v>
      </c>
      <c r="R65">
        <f>I65*100000</f>
        <v>86658</v>
      </c>
      <c r="S65" s="169">
        <f>J65</f>
        <v>2472.4</v>
      </c>
      <c r="T65">
        <f>(O65+P65*(Q65/K65/SINH(Q65/K65))^2+R65*(S65/K65/COSH(S65/K65))^2)/100000</f>
        <v>0.70636080844954019</v>
      </c>
      <c r="U65" s="170">
        <f>T65-L65</f>
        <v>8.0844954020165005E-7</v>
      </c>
    </row>
    <row r="66" spans="1:21" ht="25" x14ac:dyDescent="0.15">
      <c r="A66" s="62">
        <v>65</v>
      </c>
      <c r="B66" s="27" t="s">
        <v>139</v>
      </c>
      <c r="C66" s="28" t="s">
        <v>755</v>
      </c>
      <c r="D66" s="29" t="s">
        <v>140</v>
      </c>
      <c r="E66" s="80">
        <v>84.159480000000002</v>
      </c>
      <c r="F66" s="31">
        <v>0.432</v>
      </c>
      <c r="G66" s="31">
        <v>3.7349999999999999</v>
      </c>
      <c r="H66" s="81">
        <v>1.1919999999999999</v>
      </c>
      <c r="I66" s="32">
        <v>1.635</v>
      </c>
      <c r="J66" s="49">
        <v>530.1</v>
      </c>
      <c r="K66" s="34">
        <v>100</v>
      </c>
      <c r="L66" s="35">
        <v>0.43657000000000001</v>
      </c>
      <c r="M66" s="73">
        <v>1500</v>
      </c>
      <c r="N66" s="36">
        <v>3.6516000000000002</v>
      </c>
      <c r="O66">
        <f>F66*100000</f>
        <v>43200</v>
      </c>
      <c r="P66">
        <f>G66*100000</f>
        <v>373500</v>
      </c>
      <c r="Q66">
        <f>H66*1000</f>
        <v>1192</v>
      </c>
      <c r="R66">
        <f>I66*100000</f>
        <v>163500</v>
      </c>
      <c r="S66" s="169">
        <f>J66</f>
        <v>530.1</v>
      </c>
      <c r="T66">
        <f>(O66+P66*(Q66/K66/SINH(Q66/K66))^2+R66*(S66/K66/COSH(S66/K66))^2)/100000</f>
        <v>0.43656973061238491</v>
      </c>
      <c r="U66" s="170">
        <f>T66-L66</f>
        <v>-2.6938761510386655E-7</v>
      </c>
    </row>
    <row r="67" spans="1:21" ht="25" x14ac:dyDescent="0.15">
      <c r="A67" s="62">
        <v>66</v>
      </c>
      <c r="B67" s="27" t="s">
        <v>141</v>
      </c>
      <c r="C67" s="28" t="s">
        <v>756</v>
      </c>
      <c r="D67" s="29" t="s">
        <v>142</v>
      </c>
      <c r="E67" s="48">
        <v>100.15888</v>
      </c>
      <c r="F67" s="31">
        <v>0.90429999999999999</v>
      </c>
      <c r="G67" s="31">
        <v>2.5771000000000002</v>
      </c>
      <c r="H67" s="81">
        <v>0.78820000000000001</v>
      </c>
      <c r="I67" s="32">
        <v>1.3068</v>
      </c>
      <c r="J67" s="49">
        <v>1952.2</v>
      </c>
      <c r="K67" s="34">
        <v>200</v>
      </c>
      <c r="L67" s="35">
        <v>0.96477999999999997</v>
      </c>
      <c r="M67" s="73">
        <v>1500</v>
      </c>
      <c r="N67" s="36">
        <v>3.8250999999999999</v>
      </c>
      <c r="O67">
        <f>F67*100000</f>
        <v>90430</v>
      </c>
      <c r="P67">
        <f>G67*100000</f>
        <v>257710.00000000003</v>
      </c>
      <c r="Q67">
        <f>H67*1000</f>
        <v>788.2</v>
      </c>
      <c r="R67">
        <f>I67*100000</f>
        <v>130680</v>
      </c>
      <c r="S67" s="169">
        <f>J67</f>
        <v>1952.2</v>
      </c>
      <c r="T67">
        <f>(O67+P67*(Q67/K67/SINH(Q67/K67))^2+R67*(S67/K67/COSH(S67/K67))^2)/100000</f>
        <v>0.9647832122510781</v>
      </c>
      <c r="U67" s="170">
        <f>T67-L67</f>
        <v>3.2122510781329439E-6</v>
      </c>
    </row>
    <row r="68" spans="1:21" ht="25" x14ac:dyDescent="0.15">
      <c r="A68" s="62">
        <v>67</v>
      </c>
      <c r="B68" s="27" t="s">
        <v>143</v>
      </c>
      <c r="C68" s="28" t="s">
        <v>757</v>
      </c>
      <c r="D68" s="29" t="s">
        <v>144</v>
      </c>
      <c r="E68" s="108">
        <v>98.143000000000001</v>
      </c>
      <c r="F68" s="31">
        <v>0.85860000000000003</v>
      </c>
      <c r="G68" s="31">
        <v>2.5777000000000001</v>
      </c>
      <c r="H68" s="35">
        <v>0.84894999999999998</v>
      </c>
      <c r="I68" s="32">
        <v>0.77780000000000005</v>
      </c>
      <c r="J68" s="49">
        <v>2401.5</v>
      </c>
      <c r="K68" s="50">
        <v>298.14999999999998</v>
      </c>
      <c r="L68" s="35">
        <v>1.1416999999999999</v>
      </c>
      <c r="M68" s="73">
        <v>1500</v>
      </c>
      <c r="N68" s="36">
        <v>3.4773999999999998</v>
      </c>
      <c r="O68">
        <f>F68*100000</f>
        <v>85860</v>
      </c>
      <c r="P68">
        <f>G68*100000</f>
        <v>257770</v>
      </c>
      <c r="Q68">
        <f>H68*1000</f>
        <v>848.94999999999993</v>
      </c>
      <c r="R68">
        <f>I68*100000</f>
        <v>77780</v>
      </c>
      <c r="S68" s="169">
        <f>J68</f>
        <v>2401.5</v>
      </c>
      <c r="T68">
        <f>(O68+P68*(Q68/K68/SINH(Q68/K68))^2+R68*(S68/K68/COSH(S68/K68))^2)/100000</f>
        <v>1.1416942861146251</v>
      </c>
      <c r="U68" s="170">
        <f>T68-L68</f>
        <v>-5.713885374847294E-6</v>
      </c>
    </row>
    <row r="69" spans="1:21" ht="25" x14ac:dyDescent="0.15">
      <c r="A69" s="62">
        <v>68</v>
      </c>
      <c r="B69" s="27" t="s">
        <v>145</v>
      </c>
      <c r="C69" s="28" t="s">
        <v>758</v>
      </c>
      <c r="D69" s="29" t="s">
        <v>146</v>
      </c>
      <c r="E69" s="109">
        <v>82.143600000000006</v>
      </c>
      <c r="F69" s="31">
        <v>0.58170999999999995</v>
      </c>
      <c r="G69" s="31">
        <v>3.1717</v>
      </c>
      <c r="H69" s="81">
        <v>1.5435000000000001</v>
      </c>
      <c r="I69" s="32">
        <v>2.1273</v>
      </c>
      <c r="J69" s="55">
        <v>701.62</v>
      </c>
      <c r="K69" s="34">
        <v>150</v>
      </c>
      <c r="L69" s="35">
        <v>0.59782000000000002</v>
      </c>
      <c r="M69" s="73">
        <v>1500</v>
      </c>
      <c r="N69" s="36">
        <v>3.2132000000000001</v>
      </c>
      <c r="O69">
        <f>F69*100000</f>
        <v>58170.999999999993</v>
      </c>
      <c r="P69">
        <f>G69*100000</f>
        <v>317170</v>
      </c>
      <c r="Q69">
        <f>H69*1000</f>
        <v>1543.5</v>
      </c>
      <c r="R69">
        <f>I69*100000</f>
        <v>212730</v>
      </c>
      <c r="S69" s="169">
        <f>J69</f>
        <v>701.62</v>
      </c>
      <c r="T69">
        <f>(O69+P69*(Q69/K69/SINH(Q69/K69))^2+R69*(S69/K69/COSH(S69/K69))^2)/100000</f>
        <v>0.59781945476483833</v>
      </c>
      <c r="U69" s="170">
        <f>T69-L69</f>
        <v>-5.4523516168636377E-7</v>
      </c>
    </row>
    <row r="70" spans="1:21" ht="25" x14ac:dyDescent="0.15">
      <c r="A70" s="62">
        <v>69</v>
      </c>
      <c r="B70" s="27" t="s">
        <v>147</v>
      </c>
      <c r="C70" s="28" t="s">
        <v>759</v>
      </c>
      <c r="D70" s="29" t="s">
        <v>148</v>
      </c>
      <c r="E70" s="109">
        <v>70.132900000000006</v>
      </c>
      <c r="F70" s="31">
        <v>0.41599999999999998</v>
      </c>
      <c r="G70" s="31">
        <v>3.0139999999999998</v>
      </c>
      <c r="H70" s="81">
        <v>1.4617</v>
      </c>
      <c r="I70" s="32">
        <v>1.8095000000000001</v>
      </c>
      <c r="J70" s="49">
        <v>668.8</v>
      </c>
      <c r="K70" s="34">
        <v>100</v>
      </c>
      <c r="L70" s="35">
        <v>0.41649999999999998</v>
      </c>
      <c r="M70" s="73">
        <v>1500</v>
      </c>
      <c r="N70" s="36">
        <v>2.9298000000000002</v>
      </c>
      <c r="O70">
        <f>F70*100000</f>
        <v>41600</v>
      </c>
      <c r="P70">
        <f>G70*100000</f>
        <v>301400</v>
      </c>
      <c r="Q70">
        <f>H70*1000</f>
        <v>1461.7</v>
      </c>
      <c r="R70">
        <f>I70*100000</f>
        <v>180950</v>
      </c>
      <c r="S70" s="169">
        <f>J70</f>
        <v>668.8</v>
      </c>
      <c r="T70">
        <f>(O70+P70*(Q70/K70/SINH(Q70/K70))^2+R70*(S70/K70/COSH(S70/K70))^2)/100000</f>
        <v>0.41650244348339394</v>
      </c>
      <c r="U70" s="170">
        <f>T70-L70</f>
        <v>2.4434833939546152E-6</v>
      </c>
    </row>
    <row r="71" spans="1:21" ht="25" x14ac:dyDescent="0.15">
      <c r="A71" s="62">
        <v>70</v>
      </c>
      <c r="B71" s="27" t="s">
        <v>149</v>
      </c>
      <c r="C71" s="28" t="s">
        <v>760</v>
      </c>
      <c r="D71" s="29" t="s">
        <v>150</v>
      </c>
      <c r="E71" s="80">
        <v>68.117019999999997</v>
      </c>
      <c r="F71" s="31">
        <v>0.48074</v>
      </c>
      <c r="G71" s="31">
        <v>2.5158999999999998</v>
      </c>
      <c r="H71" s="81">
        <v>1.5803</v>
      </c>
      <c r="I71" s="32">
        <v>1.7454000000000001</v>
      </c>
      <c r="J71" s="55">
        <v>718.37</v>
      </c>
      <c r="K71" s="34">
        <v>150</v>
      </c>
      <c r="L71" s="35">
        <v>0.49181999999999998</v>
      </c>
      <c r="M71" s="73">
        <v>1500</v>
      </c>
      <c r="N71" s="36">
        <v>2.5619000000000001</v>
      </c>
      <c r="O71">
        <f>F71*100000</f>
        <v>48074</v>
      </c>
      <c r="P71">
        <f>G71*100000</f>
        <v>251589.99999999997</v>
      </c>
      <c r="Q71">
        <f>H71*1000</f>
        <v>1580.3</v>
      </c>
      <c r="R71">
        <f>I71*100000</f>
        <v>174540</v>
      </c>
      <c r="S71" s="169">
        <f>J71</f>
        <v>718.37</v>
      </c>
      <c r="T71">
        <f>(O71+P71*(Q71/K71/SINH(Q71/K71))^2+R71*(S71/K71/COSH(S71/K71))^2)/100000</f>
        <v>0.49182284519888714</v>
      </c>
      <c r="U71" s="170">
        <f>T71-L71</f>
        <v>2.8451988871580625E-6</v>
      </c>
    </row>
    <row r="72" spans="1:21" ht="25" x14ac:dyDescent="0.35">
      <c r="A72" s="56">
        <v>71</v>
      </c>
      <c r="B72" s="38" t="s">
        <v>151</v>
      </c>
      <c r="C72" s="39" t="s">
        <v>761</v>
      </c>
      <c r="D72" s="71" t="s">
        <v>152</v>
      </c>
      <c r="E72" s="79">
        <v>42.079740000000001</v>
      </c>
      <c r="F72" s="42">
        <v>0.33800000000000002</v>
      </c>
      <c r="G72" s="42">
        <v>1.6894</v>
      </c>
      <c r="H72" s="58">
        <v>1.6134999999999999</v>
      </c>
      <c r="I72" s="43">
        <v>1.1768000000000001</v>
      </c>
      <c r="J72" s="44">
        <v>722.8</v>
      </c>
      <c r="K72" s="53">
        <v>100</v>
      </c>
      <c r="L72" s="46">
        <v>0.33812999999999999</v>
      </c>
      <c r="M72" s="70">
        <v>1500</v>
      </c>
      <c r="N72" s="47">
        <v>1.7213000000000001</v>
      </c>
      <c r="O72">
        <f>F72*100000</f>
        <v>33800</v>
      </c>
      <c r="P72">
        <f>G72*100000</f>
        <v>168940</v>
      </c>
      <c r="Q72">
        <f>H72*1000</f>
        <v>1613.5</v>
      </c>
      <c r="R72">
        <f>I72*100000</f>
        <v>117680</v>
      </c>
      <c r="S72" s="169">
        <f>J72</f>
        <v>722.8</v>
      </c>
      <c r="T72">
        <f>(O72+P72*(Q72/K72/SINH(Q72/K72))^2+R72*(S72/K72/COSH(S72/K72))^2)/100000</f>
        <v>0.3381296097006749</v>
      </c>
      <c r="U72" s="170">
        <f>T72-L72</f>
        <v>-3.9029932508150011E-7</v>
      </c>
    </row>
    <row r="73" spans="1:21" ht="25" x14ac:dyDescent="0.35">
      <c r="A73" s="56">
        <v>72</v>
      </c>
      <c r="B73" s="38" t="s">
        <v>153</v>
      </c>
      <c r="C73" s="39" t="s">
        <v>762</v>
      </c>
      <c r="D73" s="71" t="s">
        <v>154</v>
      </c>
      <c r="E73" s="51">
        <v>116.22448</v>
      </c>
      <c r="F73" s="42">
        <v>0.54305000000000003</v>
      </c>
      <c r="G73" s="42">
        <v>3.9962</v>
      </c>
      <c r="H73" s="58">
        <v>1.3574999999999999</v>
      </c>
      <c r="I73" s="43">
        <v>2.5623</v>
      </c>
      <c r="J73" s="77">
        <v>618.54</v>
      </c>
      <c r="K73" s="53">
        <v>300</v>
      </c>
      <c r="L73" s="46">
        <v>1.2644</v>
      </c>
      <c r="M73" s="70">
        <v>1200</v>
      </c>
      <c r="N73" s="47">
        <v>3.7235999999999998</v>
      </c>
      <c r="O73">
        <f>F73*100000</f>
        <v>54305</v>
      </c>
      <c r="P73">
        <f>G73*100000</f>
        <v>399620</v>
      </c>
      <c r="Q73">
        <f>H73*1000</f>
        <v>1357.5</v>
      </c>
      <c r="R73">
        <f>I73*100000</f>
        <v>256230</v>
      </c>
      <c r="S73" s="169">
        <f>J73</f>
        <v>618.54</v>
      </c>
      <c r="T73">
        <f>(O73+P73*(Q73/K73/SINH(Q73/K73))^2+R73*(S73/K73/COSH(S73/K73))^2)/100000</f>
        <v>1.2644166068477574</v>
      </c>
      <c r="U73" s="170">
        <f>T73-L73</f>
        <v>1.6606847757394405E-5</v>
      </c>
    </row>
    <row r="74" spans="1:21" ht="22" x14ac:dyDescent="0.25">
      <c r="A74" s="56">
        <v>73</v>
      </c>
      <c r="B74" s="38" t="s">
        <v>155</v>
      </c>
      <c r="C74" s="38" t="s">
        <v>156</v>
      </c>
      <c r="D74" s="71" t="s">
        <v>157</v>
      </c>
      <c r="E74" s="57">
        <v>156.26519999999999</v>
      </c>
      <c r="F74" s="43">
        <v>1.9424999999999999</v>
      </c>
      <c r="G74" s="42">
        <v>5.1402999999999999</v>
      </c>
      <c r="H74" s="58">
        <v>1.8977999999999999</v>
      </c>
      <c r="I74" s="43">
        <v>4.1752000000000002</v>
      </c>
      <c r="J74" s="77">
        <v>859.95</v>
      </c>
      <c r="K74" s="59">
        <v>298.14999999999998</v>
      </c>
      <c r="L74" s="46">
        <v>2.3763000000000001</v>
      </c>
      <c r="M74" s="70">
        <v>1500</v>
      </c>
      <c r="N74" s="47">
        <v>6.0407000000000002</v>
      </c>
      <c r="O74">
        <f>F74*100000</f>
        <v>194250</v>
      </c>
      <c r="P74">
        <f>G74*100000</f>
        <v>514030</v>
      </c>
      <c r="Q74">
        <f>H74*1000</f>
        <v>1897.8</v>
      </c>
      <c r="R74">
        <f>I74*100000</f>
        <v>417520</v>
      </c>
      <c r="S74" s="169">
        <f>J74</f>
        <v>859.95</v>
      </c>
      <c r="T74">
        <f>(O74+P74*(Q74/K74/SINH(Q74/K74))^2+R74*(S74/K74/COSH(S74/K74))^2)/100000</f>
        <v>2.3763307909540381</v>
      </c>
      <c r="U74" s="170">
        <f>T74-L74</f>
        <v>3.0790954038018015E-5</v>
      </c>
    </row>
    <row r="75" spans="1:21" ht="25" x14ac:dyDescent="0.35">
      <c r="A75" s="56">
        <v>74</v>
      </c>
      <c r="B75" s="38" t="s">
        <v>158</v>
      </c>
      <c r="C75" s="107" t="s">
        <v>763</v>
      </c>
      <c r="D75" s="71" t="s">
        <v>159</v>
      </c>
      <c r="E75" s="51">
        <v>142.28167999999999</v>
      </c>
      <c r="F75" s="43">
        <v>1.6719999999999999</v>
      </c>
      <c r="G75" s="42">
        <v>5.3529999999999998</v>
      </c>
      <c r="H75" s="58">
        <v>1.6141000000000001</v>
      </c>
      <c r="I75" s="43">
        <v>3.782</v>
      </c>
      <c r="J75" s="53">
        <v>742</v>
      </c>
      <c r="K75" s="53">
        <v>200</v>
      </c>
      <c r="L75" s="46">
        <v>1.7967</v>
      </c>
      <c r="M75" s="70">
        <v>1500</v>
      </c>
      <c r="N75" s="47">
        <v>6.0932000000000004</v>
      </c>
      <c r="O75">
        <f>F75*100000</f>
        <v>167200</v>
      </c>
      <c r="P75">
        <f>G75*100000</f>
        <v>535300</v>
      </c>
      <c r="Q75">
        <f>H75*1000</f>
        <v>1614.1000000000001</v>
      </c>
      <c r="R75">
        <f>I75*100000</f>
        <v>378200</v>
      </c>
      <c r="S75" s="169">
        <f>J75</f>
        <v>742</v>
      </c>
      <c r="T75">
        <f>(O75+P75*(Q75/K75/SINH(Q75/K75))^2+R75*(S75/K75/COSH(S75/K75))^2)/100000</f>
        <v>1.7967437582607686</v>
      </c>
      <c r="U75" s="170">
        <f>T75-L75</f>
        <v>4.3758260768633761E-5</v>
      </c>
    </row>
    <row r="76" spans="1:21" ht="22" x14ac:dyDescent="0.25">
      <c r="A76" s="56">
        <v>75</v>
      </c>
      <c r="B76" s="38" t="s">
        <v>160</v>
      </c>
      <c r="C76" s="110" t="s">
        <v>161</v>
      </c>
      <c r="D76" s="71" t="s">
        <v>162</v>
      </c>
      <c r="E76" s="41">
        <v>172.26499999999999</v>
      </c>
      <c r="F76" s="42">
        <v>0.24457000000000001</v>
      </c>
      <c r="G76" s="42">
        <v>6.5460000000000003</v>
      </c>
      <c r="H76" s="58">
        <v>1.0899000000000001</v>
      </c>
      <c r="I76" s="43">
        <v>4.8642000000000003</v>
      </c>
      <c r="J76" s="53">
        <v>424</v>
      </c>
      <c r="K76" s="59">
        <v>298.14999999999998</v>
      </c>
      <c r="L76" s="46">
        <v>2.5232000000000001</v>
      </c>
      <c r="M76" s="70">
        <v>1500</v>
      </c>
      <c r="N76" s="47">
        <v>6.1098999999999997</v>
      </c>
      <c r="O76">
        <f>F76*100000</f>
        <v>24457</v>
      </c>
      <c r="P76">
        <f>G76*100000</f>
        <v>654600</v>
      </c>
      <c r="Q76">
        <f>H76*1000</f>
        <v>1089.9000000000001</v>
      </c>
      <c r="R76">
        <f>I76*100000</f>
        <v>486420.00000000006</v>
      </c>
      <c r="S76" s="169">
        <f>J76</f>
        <v>424</v>
      </c>
      <c r="T76">
        <f>(O76+P76*(Q76/K76/SINH(Q76/K76))^2+R76*(S76/K76/COSH(S76/K76))^2)/100000</f>
        <v>2.5231643935893859</v>
      </c>
      <c r="U76" s="170">
        <f>T76-L76</f>
        <v>-3.5606410614175132E-5</v>
      </c>
    </row>
    <row r="77" spans="1:21" ht="22" x14ac:dyDescent="0.25">
      <c r="A77" s="56">
        <v>76</v>
      </c>
      <c r="B77" s="38" t="s">
        <v>163</v>
      </c>
      <c r="C77" s="110" t="s">
        <v>164</v>
      </c>
      <c r="D77" s="71" t="s">
        <v>165</v>
      </c>
      <c r="E77" s="51">
        <v>158.28108</v>
      </c>
      <c r="F77" s="42">
        <v>1.6983999999999999</v>
      </c>
      <c r="G77" s="42">
        <v>5.3920000000000003</v>
      </c>
      <c r="H77" s="58">
        <v>1.5680000000000001</v>
      </c>
      <c r="I77" s="43">
        <v>3.9380000000000002</v>
      </c>
      <c r="J77" s="111">
        <v>720.5</v>
      </c>
      <c r="K77" s="59">
        <v>298.14999999999998</v>
      </c>
      <c r="L77" s="46">
        <v>2.4354</v>
      </c>
      <c r="M77" s="70">
        <v>1500</v>
      </c>
      <c r="N77" s="47">
        <v>6.2186000000000003</v>
      </c>
      <c r="O77">
        <f>F77*100000</f>
        <v>169840</v>
      </c>
      <c r="P77">
        <f>G77*100000</f>
        <v>539200</v>
      </c>
      <c r="Q77">
        <f>H77*1000</f>
        <v>1568</v>
      </c>
      <c r="R77">
        <f>I77*100000</f>
        <v>393800</v>
      </c>
      <c r="S77" s="169">
        <f>J77</f>
        <v>720.5</v>
      </c>
      <c r="T77">
        <f>(O77+P77*(Q77/K77/SINH(Q77/K77))^2+R77*(S77/K77/COSH(S77/K77))^2)/100000</f>
        <v>2.4353747495816793</v>
      </c>
      <c r="U77" s="170">
        <f>T77-L77</f>
        <v>-2.5250418320688084E-5</v>
      </c>
    </row>
    <row r="78" spans="1:21" ht="25" x14ac:dyDescent="0.35">
      <c r="A78" s="56">
        <v>77</v>
      </c>
      <c r="B78" s="38" t="s">
        <v>166</v>
      </c>
      <c r="C78" s="107" t="s">
        <v>764</v>
      </c>
      <c r="D78" s="71" t="s">
        <v>167</v>
      </c>
      <c r="E78" s="57">
        <v>140.26580000000001</v>
      </c>
      <c r="F78" s="42">
        <v>1.7101</v>
      </c>
      <c r="G78" s="42">
        <v>5.2088999999999999</v>
      </c>
      <c r="H78" s="58">
        <v>1.7264999999999999</v>
      </c>
      <c r="I78" s="43">
        <v>3.5935000000000001</v>
      </c>
      <c r="J78" s="59">
        <v>782.92</v>
      </c>
      <c r="K78" s="59">
        <v>298.14999999999998</v>
      </c>
      <c r="L78" s="46">
        <v>2.2303999999999999</v>
      </c>
      <c r="M78" s="70">
        <v>1500</v>
      </c>
      <c r="N78" s="47">
        <v>5.8745000000000003</v>
      </c>
      <c r="O78">
        <f>F78*100000</f>
        <v>171010</v>
      </c>
      <c r="P78">
        <f>G78*100000</f>
        <v>520890</v>
      </c>
      <c r="Q78">
        <f>H78*1000</f>
        <v>1726.5</v>
      </c>
      <c r="R78">
        <f>I78*100000</f>
        <v>359350</v>
      </c>
      <c r="S78" s="169">
        <f>J78</f>
        <v>782.92</v>
      </c>
      <c r="T78">
        <f>(O78+P78*(Q78/K78/SINH(Q78/K78))^2+R78*(S78/K78/COSH(S78/K78))^2)/100000</f>
        <v>2.2303772311033132</v>
      </c>
      <c r="U78" s="170">
        <f>T78-L78</f>
        <v>-2.276889668673121E-5</v>
      </c>
    </row>
    <row r="79" spans="1:21" ht="25" x14ac:dyDescent="0.35">
      <c r="A79" s="56">
        <v>78</v>
      </c>
      <c r="B79" s="38" t="s">
        <v>168</v>
      </c>
      <c r="C79" s="107" t="s">
        <v>765</v>
      </c>
      <c r="D79" s="40" t="s">
        <v>169</v>
      </c>
      <c r="E79" s="51">
        <v>174.34667999999999</v>
      </c>
      <c r="F79" s="42">
        <v>1.931</v>
      </c>
      <c r="G79" s="42">
        <v>5.4814999999999996</v>
      </c>
      <c r="H79" s="58">
        <v>1.6085</v>
      </c>
      <c r="I79" s="43">
        <v>3.74</v>
      </c>
      <c r="J79" s="59">
        <v>754.75</v>
      </c>
      <c r="K79" s="53">
        <v>200</v>
      </c>
      <c r="L79" s="46">
        <v>2.0434000000000001</v>
      </c>
      <c r="M79" s="70">
        <v>1500</v>
      </c>
      <c r="N79" s="47">
        <v>6.4612999999999996</v>
      </c>
      <c r="O79">
        <f>F79*100000</f>
        <v>193100</v>
      </c>
      <c r="P79">
        <f>G79*100000</f>
        <v>548150</v>
      </c>
      <c r="Q79">
        <f>H79*1000</f>
        <v>1608.5</v>
      </c>
      <c r="R79">
        <f>I79*100000</f>
        <v>374000</v>
      </c>
      <c r="S79" s="169">
        <f>J79</f>
        <v>754.75</v>
      </c>
      <c r="T79">
        <f>(O79+P79*(Q79/K79/SINH(Q79/K79))^2+R79*(S79/K79/COSH(S79/K79))^2)/100000</f>
        <v>2.0433955331377249</v>
      </c>
      <c r="U79" s="170">
        <f>T79-L79</f>
        <v>-4.4668622751764531E-6</v>
      </c>
    </row>
    <row r="80" spans="1:21" ht="25" x14ac:dyDescent="0.15">
      <c r="A80" s="62">
        <v>79</v>
      </c>
      <c r="B80" s="27" t="s">
        <v>170</v>
      </c>
      <c r="C80" s="112" t="s">
        <v>766</v>
      </c>
      <c r="D80" s="29" t="s">
        <v>171</v>
      </c>
      <c r="E80" s="48">
        <v>138.24992</v>
      </c>
      <c r="F80" s="31">
        <v>1.5044999999999999</v>
      </c>
      <c r="G80" s="31">
        <v>4.3794000000000004</v>
      </c>
      <c r="H80" s="81">
        <v>1.3290999999999999</v>
      </c>
      <c r="I80" s="32">
        <v>2.5556999999999999</v>
      </c>
      <c r="J80" s="50">
        <v>632.01</v>
      </c>
      <c r="K80" s="34">
        <v>298</v>
      </c>
      <c r="L80" s="35">
        <v>2.1938</v>
      </c>
      <c r="M80" s="73">
        <v>1500</v>
      </c>
      <c r="N80" s="36">
        <v>5.2793999999999999</v>
      </c>
      <c r="O80">
        <f>F80*100000</f>
        <v>150450</v>
      </c>
      <c r="P80">
        <f>G80*100000</f>
        <v>437940.00000000006</v>
      </c>
      <c r="Q80">
        <f>H80*1000</f>
        <v>1329.1</v>
      </c>
      <c r="R80">
        <f>I80*100000</f>
        <v>255570</v>
      </c>
      <c r="S80" s="169">
        <f>J80</f>
        <v>632.01</v>
      </c>
      <c r="T80">
        <f>(O80+P80*(Q80/K80/SINH(Q80/K80))^2+R80*(S80/K80/COSH(S80/K80))^2)/100000</f>
        <v>2.193844003759772</v>
      </c>
      <c r="U80" s="170">
        <f>T80-L80</f>
        <v>4.4003759771982232E-5</v>
      </c>
    </row>
    <row r="81" spans="1:21" ht="25" x14ac:dyDescent="0.35">
      <c r="A81" s="56">
        <v>80</v>
      </c>
      <c r="B81" s="38" t="s">
        <v>172</v>
      </c>
      <c r="C81" s="39" t="s">
        <v>767</v>
      </c>
      <c r="D81" s="61" t="s">
        <v>173</v>
      </c>
      <c r="E81" s="113">
        <v>4.0316000000000001</v>
      </c>
      <c r="F81" s="42">
        <v>0.3029</v>
      </c>
      <c r="G81" s="42">
        <v>9.7500000000000003E-2</v>
      </c>
      <c r="H81" s="58">
        <v>2.5150000000000001</v>
      </c>
      <c r="I81" s="58">
        <v>-2.75E-2</v>
      </c>
      <c r="J81" s="45">
        <v>368</v>
      </c>
      <c r="K81" s="53">
        <v>100</v>
      </c>
      <c r="L81" s="46">
        <v>0.30195</v>
      </c>
      <c r="M81" s="70">
        <v>1500</v>
      </c>
      <c r="N81" s="47">
        <v>0.34250999999999998</v>
      </c>
      <c r="O81">
        <f>F81*100000</f>
        <v>30290</v>
      </c>
      <c r="P81">
        <f>G81*100000</f>
        <v>9750</v>
      </c>
      <c r="Q81">
        <f>H81*1000</f>
        <v>2515</v>
      </c>
      <c r="R81">
        <f>I81*100000</f>
        <v>-2750</v>
      </c>
      <c r="S81" s="169">
        <f>J81</f>
        <v>368</v>
      </c>
      <c r="T81">
        <f>(O81+P81*(Q81/K81/SINH(Q81/K81))^2+R81*(S81/K81/COSH(S81/K81))^2)/100000</f>
        <v>0.30195348278665757</v>
      </c>
      <c r="U81" s="170">
        <f>T81-L81</f>
        <v>3.4827866575715127E-6</v>
      </c>
    </row>
    <row r="82" spans="1:21" ht="25" x14ac:dyDescent="0.35">
      <c r="A82" s="56">
        <v>81</v>
      </c>
      <c r="B82" s="38" t="s">
        <v>174</v>
      </c>
      <c r="C82" s="38" t="s">
        <v>768</v>
      </c>
      <c r="D82" s="40" t="s">
        <v>175</v>
      </c>
      <c r="E82" s="51">
        <v>187.86116000000001</v>
      </c>
      <c r="F82" s="42">
        <v>0.66622000000000003</v>
      </c>
      <c r="G82" s="42">
        <v>0.81703000000000003</v>
      </c>
      <c r="H82" s="46">
        <v>0.76285000000000003</v>
      </c>
      <c r="I82" s="43">
        <v>0.40941</v>
      </c>
      <c r="J82" s="44">
        <v>2488.3000000000002</v>
      </c>
      <c r="K82" s="59">
        <v>298.14999999999998</v>
      </c>
      <c r="L82" s="46">
        <v>0.79598999999999998</v>
      </c>
      <c r="M82" s="70">
        <v>1500</v>
      </c>
      <c r="N82" s="47">
        <v>1.5684</v>
      </c>
      <c r="O82">
        <f>F82*100000</f>
        <v>66622</v>
      </c>
      <c r="P82">
        <f>G82*100000</f>
        <v>81703</v>
      </c>
      <c r="Q82">
        <f>H82*1000</f>
        <v>762.85</v>
      </c>
      <c r="R82">
        <f>I82*100000</f>
        <v>40941</v>
      </c>
      <c r="S82" s="169">
        <f>J82</f>
        <v>2488.3000000000002</v>
      </c>
      <c r="T82">
        <f>(O82+P82*(Q82/K82/SINH(Q82/K82))^2+R82*(S82/K82/COSH(S82/K82))^2)/100000</f>
        <v>0.79598791498502819</v>
      </c>
      <c r="U82" s="170">
        <f>T82-L82</f>
        <v>-2.0850149717865918E-6</v>
      </c>
    </row>
    <row r="83" spans="1:21" ht="25" x14ac:dyDescent="0.35">
      <c r="A83" s="56">
        <v>82</v>
      </c>
      <c r="B83" s="38" t="s">
        <v>176</v>
      </c>
      <c r="C83" s="38" t="s">
        <v>768</v>
      </c>
      <c r="D83" s="40" t="s">
        <v>177</v>
      </c>
      <c r="E83" s="51">
        <v>187.86116000000001</v>
      </c>
      <c r="F83" s="42">
        <v>0.74905999999999995</v>
      </c>
      <c r="G83" s="42">
        <v>1.2725</v>
      </c>
      <c r="H83" s="42">
        <v>1.9810000000000001</v>
      </c>
      <c r="I83" s="43">
        <v>0.94369999999999998</v>
      </c>
      <c r="J83" s="44">
        <v>845.2</v>
      </c>
      <c r="K83" s="53">
        <v>200</v>
      </c>
      <c r="L83" s="46">
        <v>0.76344999999999996</v>
      </c>
      <c r="M83" s="70">
        <v>1500</v>
      </c>
      <c r="N83" s="47">
        <v>1.7040999999999999</v>
      </c>
      <c r="O83">
        <f>F83*100000</f>
        <v>74906</v>
      </c>
      <c r="P83">
        <f>G83*100000</f>
        <v>127250</v>
      </c>
      <c r="Q83">
        <f>H83*1000</f>
        <v>1981</v>
      </c>
      <c r="R83">
        <f>I83*100000</f>
        <v>94370</v>
      </c>
      <c r="S83" s="169">
        <f>J83</f>
        <v>845.2</v>
      </c>
      <c r="T83">
        <f>(O83+P83*(Q83/K83/SINH(Q83/K83))^2+R83*(S83/K83/COSH(S83/K83))^2)/100000</f>
        <v>0.76344626798493331</v>
      </c>
      <c r="U83" s="170">
        <f>T83-L83</f>
        <v>-3.732015066648664E-6</v>
      </c>
    </row>
    <row r="84" spans="1:21" ht="25" x14ac:dyDescent="0.35">
      <c r="A84" s="56">
        <v>83</v>
      </c>
      <c r="B84" s="38" t="s">
        <v>178</v>
      </c>
      <c r="C84" s="38" t="s">
        <v>769</v>
      </c>
      <c r="D84" s="71" t="s">
        <v>179</v>
      </c>
      <c r="E84" s="51">
        <v>173.83457999999999</v>
      </c>
      <c r="F84" s="42">
        <v>0.39100000000000001</v>
      </c>
      <c r="G84" s="42">
        <v>0.64800000000000002</v>
      </c>
      <c r="H84" s="42">
        <v>1.194</v>
      </c>
      <c r="I84" s="43">
        <v>0.42</v>
      </c>
      <c r="J84" s="45">
        <v>501</v>
      </c>
      <c r="K84" s="53">
        <v>100</v>
      </c>
      <c r="L84" s="46">
        <v>0.39288000000000001</v>
      </c>
      <c r="M84" s="70">
        <v>1500</v>
      </c>
      <c r="N84" s="47">
        <v>0.95987</v>
      </c>
      <c r="O84">
        <f>F84*100000</f>
        <v>39100</v>
      </c>
      <c r="P84">
        <f>G84*100000</f>
        <v>64800</v>
      </c>
      <c r="Q84">
        <f>H84*1000</f>
        <v>1194</v>
      </c>
      <c r="R84">
        <f>I84*100000</f>
        <v>42000</v>
      </c>
      <c r="S84" s="169">
        <f>J84</f>
        <v>501</v>
      </c>
      <c r="T84">
        <f>(O84+P84*(Q84/K84/SINH(Q84/K84))^2+R84*(S84/K84/COSH(S84/K84))^2)/100000</f>
        <v>0.39287637230024353</v>
      </c>
      <c r="U84" s="170">
        <f>T84-L84</f>
        <v>-3.6276997564810287E-6</v>
      </c>
    </row>
    <row r="85" spans="1:21" x14ac:dyDescent="0.25">
      <c r="A85" s="56">
        <v>84</v>
      </c>
      <c r="B85" s="38" t="s">
        <v>180</v>
      </c>
      <c r="C85" s="38" t="s">
        <v>181</v>
      </c>
      <c r="D85" s="40" t="s">
        <v>182</v>
      </c>
      <c r="E85" s="51">
        <v>130.22792000000001</v>
      </c>
      <c r="F85" s="43">
        <v>1.6122000000000001</v>
      </c>
      <c r="G85" s="42">
        <v>4.4776999999999996</v>
      </c>
      <c r="H85" s="42">
        <v>1.6831</v>
      </c>
      <c r="I85" s="43">
        <v>2.9180000000000001</v>
      </c>
      <c r="J85" s="44">
        <v>781.6</v>
      </c>
      <c r="K85" s="53">
        <v>200</v>
      </c>
      <c r="L85" s="46">
        <v>1.6840999999999999</v>
      </c>
      <c r="M85" s="70">
        <v>1500</v>
      </c>
      <c r="N85" s="47">
        <v>5.2145000000000001</v>
      </c>
      <c r="O85">
        <f>F85*100000</f>
        <v>161220</v>
      </c>
      <c r="P85">
        <f>G85*100000</f>
        <v>447769.99999999994</v>
      </c>
      <c r="Q85">
        <f>H85*1000</f>
        <v>1683.1000000000001</v>
      </c>
      <c r="R85">
        <f>I85*100000</f>
        <v>291800</v>
      </c>
      <c r="S85" s="169">
        <f>J85</f>
        <v>781.6</v>
      </c>
      <c r="T85">
        <f>(O85+P85*(Q85/K85/SINH(Q85/K85))^2+R85*(S85/K85/COSH(S85/K85))^2)/100000</f>
        <v>1.6840843559578043</v>
      </c>
      <c r="U85" s="170">
        <f>T85-L85</f>
        <v>-1.5644042195672725E-5</v>
      </c>
    </row>
    <row r="86" spans="1:21" ht="25" x14ac:dyDescent="0.15">
      <c r="A86" s="62">
        <v>85</v>
      </c>
      <c r="B86" s="27" t="s">
        <v>183</v>
      </c>
      <c r="C86" s="28" t="s">
        <v>770</v>
      </c>
      <c r="D86" s="29" t="s">
        <v>184</v>
      </c>
      <c r="E86" s="48">
        <v>147.00196</v>
      </c>
      <c r="F86" s="31">
        <v>0.7</v>
      </c>
      <c r="G86" s="31">
        <v>2.0746000000000002</v>
      </c>
      <c r="H86" s="31">
        <v>1.3664000000000001</v>
      </c>
      <c r="I86" s="32">
        <v>1.5983000000000001</v>
      </c>
      <c r="J86" s="55">
        <v>620.16</v>
      </c>
      <c r="K86" s="34">
        <v>200</v>
      </c>
      <c r="L86" s="35">
        <v>0.82450000000000001</v>
      </c>
      <c r="M86" s="73">
        <v>1500</v>
      </c>
      <c r="N86" s="36">
        <v>2.5160999999999998</v>
      </c>
      <c r="O86">
        <f>F86*100000</f>
        <v>70000</v>
      </c>
      <c r="P86">
        <f>G86*100000</f>
        <v>207460.00000000003</v>
      </c>
      <c r="Q86">
        <f>H86*1000</f>
        <v>1366.4</v>
      </c>
      <c r="R86">
        <f>I86*100000</f>
        <v>159830</v>
      </c>
      <c r="S86" s="169">
        <f>J86</f>
        <v>620.16</v>
      </c>
      <c r="T86">
        <f>(O86+P86*(Q86/K86/SINH(Q86/K86))^2+R86*(S86/K86/COSH(S86/K86))^2)/100000</f>
        <v>0.82449791369640402</v>
      </c>
      <c r="U86" s="170">
        <f>T86-L86</f>
        <v>-2.0863035959939324E-6</v>
      </c>
    </row>
    <row r="87" spans="1:21" ht="25" x14ac:dyDescent="0.35">
      <c r="A87" s="56">
        <v>86</v>
      </c>
      <c r="B87" s="38" t="s">
        <v>185</v>
      </c>
      <c r="C87" s="39" t="s">
        <v>770</v>
      </c>
      <c r="D87" s="40" t="s">
        <v>186</v>
      </c>
      <c r="E87" s="51">
        <v>147.00196</v>
      </c>
      <c r="F87" s="42">
        <v>0.69479999999999997</v>
      </c>
      <c r="G87" s="42">
        <v>2.0804</v>
      </c>
      <c r="H87" s="42">
        <v>1.3632</v>
      </c>
      <c r="I87" s="43">
        <v>1.5940000000000001</v>
      </c>
      <c r="J87" s="44">
        <v>619.20000000000005</v>
      </c>
      <c r="K87" s="53">
        <v>200</v>
      </c>
      <c r="L87" s="46">
        <v>0.81977999999999995</v>
      </c>
      <c r="M87" s="70">
        <v>1500</v>
      </c>
      <c r="N87" s="47">
        <v>2.5160999999999998</v>
      </c>
      <c r="O87">
        <f>F87*100000</f>
        <v>69480</v>
      </c>
      <c r="P87">
        <f>G87*100000</f>
        <v>208040</v>
      </c>
      <c r="Q87">
        <f>H87*1000</f>
        <v>1363.2</v>
      </c>
      <c r="R87">
        <f>I87*100000</f>
        <v>159400</v>
      </c>
      <c r="S87" s="169">
        <f>J87</f>
        <v>619.20000000000005</v>
      </c>
      <c r="T87">
        <f>(O87+P87*(Q87/K87/SINH(Q87/K87))^2+R87*(S87/K87/COSH(S87/K87))^2)/100000</f>
        <v>0.81978005751052452</v>
      </c>
      <c r="U87" s="170">
        <f>T87-L87</f>
        <v>5.7510524564818866E-8</v>
      </c>
    </row>
    <row r="88" spans="1:21" ht="25" x14ac:dyDescent="0.35">
      <c r="A88" s="56">
        <v>87</v>
      </c>
      <c r="B88" s="38" t="s">
        <v>187</v>
      </c>
      <c r="C88" s="39" t="s">
        <v>770</v>
      </c>
      <c r="D88" s="40" t="s">
        <v>188</v>
      </c>
      <c r="E88" s="51">
        <v>147.00196</v>
      </c>
      <c r="F88" s="42">
        <v>0.69779999999999998</v>
      </c>
      <c r="G88" s="42">
        <v>2.0779999999999998</v>
      </c>
      <c r="H88" s="42">
        <v>1.3634999999999999</v>
      </c>
      <c r="I88" s="43">
        <v>1.5965</v>
      </c>
      <c r="J88" s="77">
        <v>619.37</v>
      </c>
      <c r="K88" s="53">
        <v>200</v>
      </c>
      <c r="L88" s="46">
        <v>0.82282999999999995</v>
      </c>
      <c r="M88" s="70">
        <v>1500</v>
      </c>
      <c r="N88" s="47">
        <v>2.5175000000000001</v>
      </c>
      <c r="O88">
        <f>F88*100000</f>
        <v>69780</v>
      </c>
      <c r="P88">
        <f>G88*100000</f>
        <v>207799.99999999997</v>
      </c>
      <c r="Q88">
        <f>H88*1000</f>
        <v>1363.5</v>
      </c>
      <c r="R88">
        <f>I88*100000</f>
        <v>159650</v>
      </c>
      <c r="S88" s="169">
        <f>J88</f>
        <v>619.37</v>
      </c>
      <c r="T88">
        <f>(O88+P88*(Q88/K88/SINH(Q88/K88))^2+R88*(S88/K88/COSH(S88/K88))^2)/100000</f>
        <v>0.82283103028691007</v>
      </c>
      <c r="U88" s="170">
        <f>T88-L88</f>
        <v>1.0302869101197487E-6</v>
      </c>
    </row>
    <row r="89" spans="1:21" ht="25" x14ac:dyDescent="0.35">
      <c r="A89" s="56">
        <v>88</v>
      </c>
      <c r="B89" s="38" t="s">
        <v>189</v>
      </c>
      <c r="C89" s="39" t="s">
        <v>771</v>
      </c>
      <c r="D89" s="71" t="s">
        <v>190</v>
      </c>
      <c r="E89" s="79">
        <v>98.959159999999997</v>
      </c>
      <c r="F89" s="42">
        <v>0.63412000000000002</v>
      </c>
      <c r="G89" s="42">
        <v>0.83862000000000003</v>
      </c>
      <c r="H89" s="46">
        <v>0.76898</v>
      </c>
      <c r="I89" s="43">
        <v>0.44030000000000002</v>
      </c>
      <c r="J89" s="44">
        <v>2533.1999999999998</v>
      </c>
      <c r="K89" s="59">
        <v>298.14999999999998</v>
      </c>
      <c r="L89" s="46">
        <v>0.76395000000000002</v>
      </c>
      <c r="M89" s="70">
        <v>1500</v>
      </c>
      <c r="N89" s="47">
        <v>1.5632999999999999</v>
      </c>
      <c r="O89">
        <f>F89*100000</f>
        <v>63412</v>
      </c>
      <c r="P89">
        <f>G89*100000</f>
        <v>83862</v>
      </c>
      <c r="Q89">
        <f>H89*1000</f>
        <v>768.98</v>
      </c>
      <c r="R89">
        <f>I89*100000</f>
        <v>44030</v>
      </c>
      <c r="S89" s="169">
        <f>J89</f>
        <v>2533.1999999999998</v>
      </c>
      <c r="T89">
        <f>(O89+P89*(Q89/K89/SINH(Q89/K89))^2+R89*(S89/K89/COSH(S89/K89))^2)/100000</f>
        <v>0.76394948061780976</v>
      </c>
      <c r="U89" s="170">
        <f>T89-L89</f>
        <v>-5.1938219025604582E-7</v>
      </c>
    </row>
    <row r="90" spans="1:21" ht="25" x14ac:dyDescent="0.35">
      <c r="A90" s="56">
        <v>89</v>
      </c>
      <c r="B90" s="38" t="s">
        <v>191</v>
      </c>
      <c r="C90" s="39" t="s">
        <v>771</v>
      </c>
      <c r="D90" s="40" t="s">
        <v>192</v>
      </c>
      <c r="E90" s="79">
        <v>98.959159999999997</v>
      </c>
      <c r="F90" s="42">
        <v>0.65271000000000001</v>
      </c>
      <c r="G90" s="42">
        <v>1.1254</v>
      </c>
      <c r="H90" s="58">
        <v>1.7376</v>
      </c>
      <c r="I90" s="43">
        <v>0.878</v>
      </c>
      <c r="J90" s="77">
        <v>795.45</v>
      </c>
      <c r="K90" s="53">
        <v>200</v>
      </c>
      <c r="L90" s="46">
        <v>0.67220999999999997</v>
      </c>
      <c r="M90" s="70">
        <v>1500</v>
      </c>
      <c r="N90" s="47">
        <v>1.5743</v>
      </c>
      <c r="O90">
        <f>F90*100000</f>
        <v>65271</v>
      </c>
      <c r="P90">
        <f>G90*100000</f>
        <v>112540</v>
      </c>
      <c r="Q90">
        <f>H90*1000</f>
        <v>1737.6000000000001</v>
      </c>
      <c r="R90">
        <f>I90*100000</f>
        <v>87800</v>
      </c>
      <c r="S90" s="169">
        <f>J90</f>
        <v>795.45</v>
      </c>
      <c r="T90">
        <f>(O90+P90*(Q90/K90/SINH(Q90/K90))^2+R90*(S90/K90/COSH(S90/K90))^2)/100000</f>
        <v>0.67221002206492497</v>
      </c>
      <c r="U90" s="170">
        <f>T90-L90</f>
        <v>2.2064924998232982E-8</v>
      </c>
    </row>
    <row r="91" spans="1:21" ht="25" x14ac:dyDescent="0.35">
      <c r="A91" s="56">
        <v>90</v>
      </c>
      <c r="B91" s="38" t="s">
        <v>193</v>
      </c>
      <c r="C91" s="39" t="s">
        <v>772</v>
      </c>
      <c r="D91" s="71" t="s">
        <v>194</v>
      </c>
      <c r="E91" s="79">
        <v>84.932580000000002</v>
      </c>
      <c r="F91" s="42">
        <v>0.36280000000000001</v>
      </c>
      <c r="G91" s="42">
        <v>0.6804</v>
      </c>
      <c r="H91" s="58">
        <v>1.256</v>
      </c>
      <c r="I91" s="43">
        <v>0.42749999999999999</v>
      </c>
      <c r="J91" s="45">
        <v>548</v>
      </c>
      <c r="K91" s="53">
        <v>100</v>
      </c>
      <c r="L91" s="46">
        <v>0.36369000000000001</v>
      </c>
      <c r="M91" s="70">
        <v>1500</v>
      </c>
      <c r="N91" s="47">
        <v>0.95430000000000004</v>
      </c>
      <c r="O91">
        <f>F91*100000</f>
        <v>36280</v>
      </c>
      <c r="P91">
        <f>G91*100000</f>
        <v>68040</v>
      </c>
      <c r="Q91">
        <f>H91*1000</f>
        <v>1256</v>
      </c>
      <c r="R91">
        <f>I91*100000</f>
        <v>42750</v>
      </c>
      <c r="S91" s="169">
        <f>J91</f>
        <v>548</v>
      </c>
      <c r="T91">
        <f>(O91+P91*(Q91/K91/SINH(Q91/K91))^2+R91*(S91/K91/COSH(S91/K91))^2)/100000</f>
        <v>0.36369264171785537</v>
      </c>
      <c r="U91" s="170">
        <f>T91-L91</f>
        <v>2.6417178553561627E-6</v>
      </c>
    </row>
    <row r="92" spans="1:21" ht="25" x14ac:dyDescent="0.35">
      <c r="A92" s="56">
        <v>91</v>
      </c>
      <c r="B92" s="38" t="s">
        <v>195</v>
      </c>
      <c r="C92" s="39" t="s">
        <v>773</v>
      </c>
      <c r="D92" s="71" t="s">
        <v>196</v>
      </c>
      <c r="E92" s="51">
        <v>112.98574000000001</v>
      </c>
      <c r="F92" s="42">
        <v>0.71450000000000002</v>
      </c>
      <c r="G92" s="42">
        <v>1.7343999999999999</v>
      </c>
      <c r="H92" s="58">
        <v>1.524</v>
      </c>
      <c r="I92" s="43">
        <v>1.2230000000000001</v>
      </c>
      <c r="J92" s="111">
        <v>674.2</v>
      </c>
      <c r="K92" s="53">
        <v>150</v>
      </c>
      <c r="L92" s="46">
        <v>0.72682999999999998</v>
      </c>
      <c r="M92" s="70">
        <v>1500</v>
      </c>
      <c r="N92" s="47">
        <v>2.1608999999999998</v>
      </c>
      <c r="O92">
        <f>F92*100000</f>
        <v>71450</v>
      </c>
      <c r="P92">
        <f>G92*100000</f>
        <v>173440</v>
      </c>
      <c r="Q92">
        <f>H92*1000</f>
        <v>1524</v>
      </c>
      <c r="R92">
        <f>I92*100000</f>
        <v>122300.00000000001</v>
      </c>
      <c r="S92" s="169">
        <f>J92</f>
        <v>674.2</v>
      </c>
      <c r="T92">
        <f>(O92+P92*(Q92/K92/SINH(Q92/K92))^2+R92*(S92/K92/COSH(S92/K92))^2)/100000</f>
        <v>0.72682517227892229</v>
      </c>
      <c r="U92" s="170">
        <f>T92-L92</f>
        <v>-4.8277210776825896E-6</v>
      </c>
    </row>
    <row r="93" spans="1:21" ht="25" x14ac:dyDescent="0.15">
      <c r="A93" s="62">
        <v>92</v>
      </c>
      <c r="B93" s="27" t="s">
        <v>197</v>
      </c>
      <c r="C93" s="28" t="s">
        <v>773</v>
      </c>
      <c r="D93" s="72" t="s">
        <v>198</v>
      </c>
      <c r="E93" s="48">
        <v>112.98574000000001</v>
      </c>
      <c r="F93" s="31">
        <v>0.78657999999999995</v>
      </c>
      <c r="G93" s="31">
        <v>1.7428999999999999</v>
      </c>
      <c r="H93" s="81">
        <v>1.7157</v>
      </c>
      <c r="I93" s="32">
        <v>1.2626999999999999</v>
      </c>
      <c r="J93" s="49">
        <v>765.1</v>
      </c>
      <c r="K93" s="34">
        <v>200</v>
      </c>
      <c r="L93" s="35">
        <v>0.82172000000000001</v>
      </c>
      <c r="M93" s="73">
        <v>1500</v>
      </c>
      <c r="N93" s="36">
        <v>2.1894</v>
      </c>
      <c r="O93">
        <f>F93*100000</f>
        <v>78658</v>
      </c>
      <c r="P93">
        <f>G93*100000</f>
        <v>174290</v>
      </c>
      <c r="Q93">
        <f>H93*1000</f>
        <v>1715.7</v>
      </c>
      <c r="R93">
        <f>I93*100000</f>
        <v>126270</v>
      </c>
      <c r="S93" s="169">
        <f>J93</f>
        <v>765.1</v>
      </c>
      <c r="T93">
        <f>(O93+P93*(Q93/K93/SINH(Q93/K93))^2+R93*(S93/K93/COSH(S93/K93))^2)/100000</f>
        <v>0.82171669980340423</v>
      </c>
      <c r="U93" s="170">
        <f>T93-L93</f>
        <v>-3.3001965957790702E-6</v>
      </c>
    </row>
    <row r="94" spans="1:21" ht="25" x14ac:dyDescent="0.35">
      <c r="A94" s="56">
        <v>93</v>
      </c>
      <c r="B94" s="38" t="s">
        <v>199</v>
      </c>
      <c r="C94" s="38" t="s">
        <v>774</v>
      </c>
      <c r="D94" s="40" t="s">
        <v>200</v>
      </c>
      <c r="E94" s="51">
        <v>105.13564</v>
      </c>
      <c r="F94" s="43">
        <v>1.208</v>
      </c>
      <c r="G94" s="42">
        <v>3.0659999999999998</v>
      </c>
      <c r="H94" s="58">
        <v>2.089</v>
      </c>
      <c r="I94" s="43">
        <v>2.343</v>
      </c>
      <c r="J94" s="45">
        <v>891</v>
      </c>
      <c r="K94" s="59">
        <v>298.14999999999998</v>
      </c>
      <c r="L94" s="46">
        <v>1.4197</v>
      </c>
      <c r="M94" s="75">
        <v>1500.1</v>
      </c>
      <c r="N94" s="47">
        <v>3.4674</v>
      </c>
      <c r="O94">
        <f>F94*100000</f>
        <v>120800</v>
      </c>
      <c r="P94">
        <f>G94*100000</f>
        <v>306600</v>
      </c>
      <c r="Q94">
        <f>H94*1000</f>
        <v>2089</v>
      </c>
      <c r="R94">
        <f>I94*100000</f>
        <v>234300</v>
      </c>
      <c r="S94" s="169">
        <f>J94</f>
        <v>891</v>
      </c>
      <c r="T94">
        <f>(O94+P94*(Q94/K94/SINH(Q94/K94))^2+R94*(S94/K94/COSH(S94/K94))^2)/100000</f>
        <v>1.419746347554836</v>
      </c>
      <c r="U94" s="170">
        <f>T94-L94</f>
        <v>4.6347554836012606E-5</v>
      </c>
    </row>
    <row r="95" spans="1:21" ht="25" x14ac:dyDescent="0.35">
      <c r="A95" s="56">
        <v>94</v>
      </c>
      <c r="B95" s="38" t="s">
        <v>201</v>
      </c>
      <c r="C95" s="38" t="s">
        <v>775</v>
      </c>
      <c r="D95" s="40" t="s">
        <v>202</v>
      </c>
      <c r="E95" s="79">
        <v>73.136840000000007</v>
      </c>
      <c r="F95" s="42">
        <v>0.91020000000000001</v>
      </c>
      <c r="G95" s="42">
        <v>2.6739999999999999</v>
      </c>
      <c r="H95" s="58">
        <v>1.7190000000000001</v>
      </c>
      <c r="I95" s="43">
        <v>1.7926</v>
      </c>
      <c r="J95" s="77">
        <v>794.94</v>
      </c>
      <c r="K95" s="53">
        <v>200</v>
      </c>
      <c r="L95" s="46">
        <v>0.95016999999999996</v>
      </c>
      <c r="M95" s="70">
        <v>1500</v>
      </c>
      <c r="N95" s="47">
        <v>3.0518999999999998</v>
      </c>
      <c r="O95">
        <f>F95*100000</f>
        <v>91020</v>
      </c>
      <c r="P95">
        <f>G95*100000</f>
        <v>267400</v>
      </c>
      <c r="Q95">
        <f>H95*1000</f>
        <v>1719</v>
      </c>
      <c r="R95">
        <f>I95*100000</f>
        <v>179260</v>
      </c>
      <c r="S95" s="169">
        <f>J95</f>
        <v>794.94</v>
      </c>
      <c r="T95">
        <f>(O95+P95*(Q95/K95/SINH(Q95/K95))^2+R95*(S95/K95/COSH(S95/K95))^2)/100000</f>
        <v>0.95017229658675062</v>
      </c>
      <c r="U95" s="170">
        <f>T95-L95</f>
        <v>2.2965867506608006E-6</v>
      </c>
    </row>
    <row r="96" spans="1:21" x14ac:dyDescent="0.25">
      <c r="A96" s="56">
        <v>95</v>
      </c>
      <c r="B96" s="38" t="s">
        <v>203</v>
      </c>
      <c r="C96" s="38" t="s">
        <v>204</v>
      </c>
      <c r="D96" s="40" t="s">
        <v>205</v>
      </c>
      <c r="E96" s="82">
        <v>74.121600000000001</v>
      </c>
      <c r="F96" s="42">
        <v>0.99953000000000003</v>
      </c>
      <c r="G96" s="42">
        <v>1.7038</v>
      </c>
      <c r="H96" s="58">
        <v>0.87072000000000005</v>
      </c>
      <c r="I96" s="43">
        <v>1.0746</v>
      </c>
      <c r="J96" s="44">
        <v>2471.3000000000002</v>
      </c>
      <c r="K96" s="59">
        <v>298.14999999999998</v>
      </c>
      <c r="L96" s="46">
        <v>1.1695</v>
      </c>
      <c r="M96" s="70">
        <v>1500</v>
      </c>
      <c r="N96" s="47">
        <v>2.9262999999999999</v>
      </c>
      <c r="O96">
        <f>F96*100000</f>
        <v>99953</v>
      </c>
      <c r="P96">
        <f>G96*100000</f>
        <v>170380</v>
      </c>
      <c r="Q96">
        <f>H96*1000</f>
        <v>870.72</v>
      </c>
      <c r="R96">
        <f>I96*100000</f>
        <v>107460</v>
      </c>
      <c r="S96" s="169">
        <f>J96</f>
        <v>2471.3000000000002</v>
      </c>
      <c r="T96">
        <f>(O96+P96*(Q96/K96/SINH(Q96/K96))^2+R96*(S96/K96/COSH(S96/K96))^2)/100000</f>
        <v>1.1694743355124455</v>
      </c>
      <c r="U96" s="170">
        <f>T96-L96</f>
        <v>-2.5664487554477589E-5</v>
      </c>
    </row>
    <row r="97" spans="1:21" x14ac:dyDescent="0.15">
      <c r="A97" s="62">
        <v>96</v>
      </c>
      <c r="B97" s="27" t="s">
        <v>206</v>
      </c>
      <c r="C97" s="27" t="s">
        <v>207</v>
      </c>
      <c r="D97" s="29" t="s">
        <v>208</v>
      </c>
      <c r="E97" s="109">
        <v>90.187200000000004</v>
      </c>
      <c r="F97" s="31">
        <v>0.91273000000000004</v>
      </c>
      <c r="G97" s="31">
        <v>2.41</v>
      </c>
      <c r="H97" s="81">
        <v>1.6686000000000001</v>
      </c>
      <c r="I97" s="32">
        <v>1.6519999999999999</v>
      </c>
      <c r="J97" s="55">
        <v>771.08</v>
      </c>
      <c r="K97" s="34">
        <v>200</v>
      </c>
      <c r="L97" s="35">
        <v>0.95672999999999997</v>
      </c>
      <c r="M97" s="73">
        <v>1500</v>
      </c>
      <c r="N97" s="36">
        <v>2.8723999999999998</v>
      </c>
      <c r="O97">
        <f>F97*100000</f>
        <v>91273</v>
      </c>
      <c r="P97">
        <f>G97*100000</f>
        <v>241000</v>
      </c>
      <c r="Q97">
        <f>H97*1000</f>
        <v>1668.6000000000001</v>
      </c>
      <c r="R97">
        <f>I97*100000</f>
        <v>165200</v>
      </c>
      <c r="S97" s="169">
        <f>J97</f>
        <v>771.08</v>
      </c>
      <c r="T97">
        <f>(O97+P97*(Q97/K97/SINH(Q97/K97))^2+R97*(S97/K97/COSH(S97/K97))^2)/100000</f>
        <v>0.95672846528078759</v>
      </c>
      <c r="U97" s="170">
        <f>T97-L97</f>
        <v>-1.5347192123815745E-6</v>
      </c>
    </row>
    <row r="98" spans="1:21" ht="25" x14ac:dyDescent="0.35">
      <c r="A98" s="56">
        <v>97</v>
      </c>
      <c r="B98" s="38" t="s">
        <v>209</v>
      </c>
      <c r="C98" s="39" t="s">
        <v>776</v>
      </c>
      <c r="D98" s="71" t="s">
        <v>210</v>
      </c>
      <c r="E98" s="79">
        <v>66.049970000000002</v>
      </c>
      <c r="F98" s="42">
        <v>0.55476999999999999</v>
      </c>
      <c r="G98" s="42">
        <v>1.2361</v>
      </c>
      <c r="H98" s="46">
        <v>0.83501000000000003</v>
      </c>
      <c r="I98" s="58">
        <v>-0.40971999999999997</v>
      </c>
      <c r="J98" s="111">
        <v>1033.4000000000001</v>
      </c>
      <c r="K98" s="59">
        <v>298.14999999999998</v>
      </c>
      <c r="L98" s="46">
        <v>0.67988000000000004</v>
      </c>
      <c r="M98" s="70">
        <v>1500</v>
      </c>
      <c r="N98" s="47">
        <v>1.5456000000000001</v>
      </c>
      <c r="O98">
        <f>F98*100000</f>
        <v>55477</v>
      </c>
      <c r="P98">
        <f>G98*100000</f>
        <v>123610</v>
      </c>
      <c r="Q98">
        <f>H98*1000</f>
        <v>835.01</v>
      </c>
      <c r="R98">
        <f>I98*100000</f>
        <v>-40972</v>
      </c>
      <c r="S98" s="169">
        <f>J98</f>
        <v>1033.4000000000001</v>
      </c>
      <c r="T98">
        <f>(O98+P98*(Q98/K98/SINH(Q98/K98))^2+R98*(S98/K98/COSH(S98/K98))^2)/100000</f>
        <v>0.67988277913032591</v>
      </c>
      <c r="U98" s="170">
        <f>T98-L98</f>
        <v>2.7791303258695166E-6</v>
      </c>
    </row>
    <row r="99" spans="1:21" ht="25" x14ac:dyDescent="0.35">
      <c r="A99" s="56">
        <v>98</v>
      </c>
      <c r="B99" s="38" t="s">
        <v>211</v>
      </c>
      <c r="C99" s="39" t="s">
        <v>776</v>
      </c>
      <c r="D99" s="40" t="s">
        <v>212</v>
      </c>
      <c r="E99" s="79">
        <v>66.049970000000002</v>
      </c>
      <c r="F99" s="42">
        <v>0.57793000000000005</v>
      </c>
      <c r="G99" s="42">
        <v>0.89810999999999996</v>
      </c>
      <c r="H99" s="46">
        <v>0.84726999999999997</v>
      </c>
      <c r="I99" s="43">
        <v>0.43248999999999999</v>
      </c>
      <c r="J99" s="111">
        <v>2424.1999999999998</v>
      </c>
      <c r="K99" s="59">
        <v>298.14999999999998</v>
      </c>
      <c r="L99" s="46">
        <v>0.67730000000000001</v>
      </c>
      <c r="M99" s="70">
        <v>1500</v>
      </c>
      <c r="N99" s="47">
        <v>1.5513999999999999</v>
      </c>
      <c r="O99">
        <f>F99*100000</f>
        <v>57793.000000000007</v>
      </c>
      <c r="P99">
        <f>G99*100000</f>
        <v>89811</v>
      </c>
      <c r="Q99">
        <f>H99*1000</f>
        <v>847.27</v>
      </c>
      <c r="R99">
        <f>I99*100000</f>
        <v>43249</v>
      </c>
      <c r="S99" s="169">
        <f>J99</f>
        <v>2424.1999999999998</v>
      </c>
      <c r="T99">
        <f>(O99+P99*(Q99/K99/SINH(Q99/K99))^2+R99*(S99/K99/COSH(S99/K99))^2)/100000</f>
        <v>0.67729816383044161</v>
      </c>
      <c r="U99" s="170">
        <f>T99-L99</f>
        <v>-1.8361695584001581E-6</v>
      </c>
    </row>
    <row r="100" spans="1:21" ht="25" x14ac:dyDescent="0.35">
      <c r="A100" s="56">
        <v>99</v>
      </c>
      <c r="B100" s="38" t="s">
        <v>213</v>
      </c>
      <c r="C100" s="39" t="s">
        <v>777</v>
      </c>
      <c r="D100" s="71" t="s">
        <v>214</v>
      </c>
      <c r="E100" s="79">
        <v>52.023389999999999</v>
      </c>
      <c r="F100" s="42">
        <v>0.37540000000000001</v>
      </c>
      <c r="G100" s="42">
        <v>0.53510000000000002</v>
      </c>
      <c r="H100" s="46">
        <v>0.86687000000000003</v>
      </c>
      <c r="I100" s="43">
        <v>0.22997999999999999</v>
      </c>
      <c r="J100" s="111">
        <v>2437.1999999999998</v>
      </c>
      <c r="K100" s="59">
        <v>298.14999999999998</v>
      </c>
      <c r="L100" s="46">
        <v>0.42969000000000002</v>
      </c>
      <c r="M100" s="70">
        <v>1500</v>
      </c>
      <c r="N100" s="47">
        <v>0.94201000000000001</v>
      </c>
      <c r="O100">
        <f>F100*100000</f>
        <v>37540</v>
      </c>
      <c r="P100">
        <f>G100*100000</f>
        <v>53510</v>
      </c>
      <c r="Q100">
        <f>H100*1000</f>
        <v>866.87</v>
      </c>
      <c r="R100">
        <f>I100*100000</f>
        <v>22998</v>
      </c>
      <c r="S100" s="169">
        <f>J100</f>
        <v>2437.1999999999998</v>
      </c>
      <c r="T100">
        <f>(O100+P100*(Q100/K100/SINH(Q100/K100))^2+R100*(S100/K100/COSH(S100/K100))^2)/100000</f>
        <v>0.42969347106563555</v>
      </c>
      <c r="U100" s="170">
        <f>T100-L100</f>
        <v>3.4710656355296798E-6</v>
      </c>
    </row>
    <row r="101" spans="1:21" ht="25" x14ac:dyDescent="0.35">
      <c r="A101" s="114">
        <v>100</v>
      </c>
      <c r="B101" s="38" t="s">
        <v>215</v>
      </c>
      <c r="C101" s="39" t="s">
        <v>778</v>
      </c>
      <c r="D101" s="71" t="s">
        <v>216</v>
      </c>
      <c r="E101" s="60">
        <v>101.19</v>
      </c>
      <c r="F101" s="43">
        <v>1.1384000000000001</v>
      </c>
      <c r="G101" s="42">
        <v>2.5747</v>
      </c>
      <c r="H101" s="58">
        <v>0.73839999999999995</v>
      </c>
      <c r="I101" s="43">
        <v>1.62</v>
      </c>
      <c r="J101" s="53">
        <v>2143</v>
      </c>
      <c r="K101" s="53">
        <v>300</v>
      </c>
      <c r="L101" s="46">
        <v>1.5994999999999999</v>
      </c>
      <c r="M101" s="70">
        <v>1500</v>
      </c>
      <c r="N101" s="47">
        <v>4.1940999999999997</v>
      </c>
      <c r="O101">
        <f>F101*100000</f>
        <v>113840.00000000001</v>
      </c>
      <c r="P101">
        <f>G101*100000</f>
        <v>257470</v>
      </c>
      <c r="Q101">
        <f>H101*1000</f>
        <v>738.4</v>
      </c>
      <c r="R101">
        <f>I101*100000</f>
        <v>162000</v>
      </c>
      <c r="S101" s="169">
        <f>J101</f>
        <v>2143</v>
      </c>
      <c r="T101">
        <f>(O101+P101*(Q101/K101/SINH(Q101/K101))^2+R101*(S101/K101/COSH(S101/K101))^2)/100000</f>
        <v>1.5994851982436271</v>
      </c>
      <c r="U101" s="170">
        <f>T101-L101</f>
        <v>-1.4801756372806452E-5</v>
      </c>
    </row>
    <row r="102" spans="1:21" ht="25" x14ac:dyDescent="0.15">
      <c r="A102" s="115">
        <v>101</v>
      </c>
      <c r="B102" s="27" t="s">
        <v>217</v>
      </c>
      <c r="C102" s="28" t="s">
        <v>779</v>
      </c>
      <c r="D102" s="72" t="s">
        <v>218</v>
      </c>
      <c r="E102" s="48">
        <v>102.17476000000001</v>
      </c>
      <c r="F102" s="32">
        <v>1.093</v>
      </c>
      <c r="G102" s="31">
        <v>3.6829999999999998</v>
      </c>
      <c r="H102" s="81">
        <v>1.6056999999999999</v>
      </c>
      <c r="I102" s="32">
        <v>2.3420000000000001</v>
      </c>
      <c r="J102" s="33">
        <v>699</v>
      </c>
      <c r="K102" s="50">
        <v>298.14999999999998</v>
      </c>
      <c r="L102" s="35">
        <v>1.5669</v>
      </c>
      <c r="M102" s="73">
        <v>1500</v>
      </c>
      <c r="N102" s="36">
        <v>4.0534999999999997</v>
      </c>
      <c r="O102">
        <f>F102*100000</f>
        <v>109300</v>
      </c>
      <c r="P102">
        <f>G102*100000</f>
        <v>368300</v>
      </c>
      <c r="Q102">
        <f>H102*1000</f>
        <v>1605.6999999999998</v>
      </c>
      <c r="R102">
        <f>I102*100000</f>
        <v>234200</v>
      </c>
      <c r="S102" s="169">
        <f>J102</f>
        <v>699</v>
      </c>
      <c r="T102">
        <f>(O102+P102*(Q102/K102/SINH(Q102/K102))^2+R102*(S102/K102/COSH(S102/K102))^2)/100000</f>
        <v>1.5669266464672424</v>
      </c>
      <c r="U102" s="170">
        <f>T102-L102</f>
        <v>2.6646467242485983E-5</v>
      </c>
    </row>
    <row r="103" spans="1:21" ht="25" x14ac:dyDescent="0.15">
      <c r="A103" s="115">
        <v>102</v>
      </c>
      <c r="B103" s="27" t="s">
        <v>219</v>
      </c>
      <c r="C103" s="28" t="s">
        <v>780</v>
      </c>
      <c r="D103" s="72" t="s">
        <v>220</v>
      </c>
      <c r="E103" s="48">
        <v>114.18546000000001</v>
      </c>
      <c r="F103" s="32">
        <v>1.0869</v>
      </c>
      <c r="G103" s="31">
        <v>4.0540000000000003</v>
      </c>
      <c r="H103" s="81">
        <v>1.7802</v>
      </c>
      <c r="I103" s="32">
        <v>2.9786000000000001</v>
      </c>
      <c r="J103" s="49">
        <v>791.6</v>
      </c>
      <c r="K103" s="34">
        <v>300</v>
      </c>
      <c r="L103" s="35">
        <v>1.5102</v>
      </c>
      <c r="M103" s="73">
        <v>1500</v>
      </c>
      <c r="N103" s="36">
        <v>4.3093000000000004</v>
      </c>
      <c r="O103">
        <f>F103*100000</f>
        <v>108690</v>
      </c>
      <c r="P103">
        <f>G103*100000</f>
        <v>405400</v>
      </c>
      <c r="Q103">
        <f>H103*1000</f>
        <v>1780.2</v>
      </c>
      <c r="R103">
        <f>I103*100000</f>
        <v>297860</v>
      </c>
      <c r="S103" s="169">
        <f>J103</f>
        <v>791.6</v>
      </c>
      <c r="T103">
        <f>(O103+P103*(Q103/K103/SINH(Q103/K103))^2+R103*(S103/K103/COSH(S103/K103))^2)/100000</f>
        <v>1.5101801907250891</v>
      </c>
      <c r="U103" s="170">
        <f>T103-L103</f>
        <v>-1.9809274910853603E-5</v>
      </c>
    </row>
    <row r="104" spans="1:21" ht="25" x14ac:dyDescent="0.15">
      <c r="A104" s="116">
        <v>103</v>
      </c>
      <c r="B104" s="117" t="s">
        <v>221</v>
      </c>
      <c r="C104" s="28" t="s">
        <v>735</v>
      </c>
      <c r="D104" s="72" t="s">
        <v>222</v>
      </c>
      <c r="E104" s="64">
        <v>90.120999999999995</v>
      </c>
      <c r="F104" s="32">
        <v>1.1556</v>
      </c>
      <c r="G104" s="81">
        <v>1.8305</v>
      </c>
      <c r="H104" s="35">
        <v>0.95918999999999999</v>
      </c>
      <c r="I104" s="32">
        <v>0.99604999999999999</v>
      </c>
      <c r="J104" s="49">
        <v>2826.3</v>
      </c>
      <c r="K104" s="50">
        <v>298.14999999999998</v>
      </c>
      <c r="L104" s="35">
        <v>1.2777000000000001</v>
      </c>
      <c r="M104" s="73">
        <v>1500</v>
      </c>
      <c r="N104" s="36">
        <v>3.0678000000000001</v>
      </c>
      <c r="O104">
        <f>F104*100000</f>
        <v>115560</v>
      </c>
      <c r="P104">
        <f>G104*100000</f>
        <v>183050</v>
      </c>
      <c r="Q104">
        <f>H104*1000</f>
        <v>959.18999999999994</v>
      </c>
      <c r="R104">
        <f>I104*100000</f>
        <v>99605</v>
      </c>
      <c r="S104" s="169">
        <f>J104</f>
        <v>2826.3</v>
      </c>
      <c r="T104">
        <f>(O104+P104*(Q104/K104/SINH(Q104/K104))^2+R104*(S104/K104/COSH(S104/K104))^2)/100000</f>
        <v>1.2776677854452905</v>
      </c>
      <c r="U104" s="170">
        <f>T104-L104</f>
        <v>-3.2214554709586452E-5</v>
      </c>
    </row>
    <row r="105" spans="1:21" ht="25" x14ac:dyDescent="0.35">
      <c r="A105" s="118">
        <v>104</v>
      </c>
      <c r="B105" s="119" t="s">
        <v>223</v>
      </c>
      <c r="C105" s="39" t="s">
        <v>781</v>
      </c>
      <c r="D105" s="71" t="s">
        <v>224</v>
      </c>
      <c r="E105" s="51">
        <v>104.14758</v>
      </c>
      <c r="F105" s="43">
        <v>1.0113000000000001</v>
      </c>
      <c r="G105" s="58">
        <v>3.2393000000000001</v>
      </c>
      <c r="H105" s="42">
        <v>1.5610999999999999</v>
      </c>
      <c r="I105" s="43">
        <v>2.1501000000000001</v>
      </c>
      <c r="J105" s="111">
        <v>689.3</v>
      </c>
      <c r="K105" s="59">
        <v>298.14999999999998</v>
      </c>
      <c r="L105" s="46">
        <v>1.4638</v>
      </c>
      <c r="M105" s="70">
        <v>1500</v>
      </c>
      <c r="N105" s="47">
        <v>3.6669</v>
      </c>
      <c r="O105">
        <f>F105*100000</f>
        <v>101130.00000000001</v>
      </c>
      <c r="P105">
        <f>G105*100000</f>
        <v>323930</v>
      </c>
      <c r="Q105">
        <f>H105*1000</f>
        <v>1561.1</v>
      </c>
      <c r="R105">
        <f>I105*100000</f>
        <v>215010</v>
      </c>
      <c r="S105" s="169">
        <f>J105</f>
        <v>689.3</v>
      </c>
      <c r="T105">
        <f>(O105+P105*(Q105/K105/SINH(Q105/K105))^2+R105*(S105/K105/COSH(S105/K105))^2)/100000</f>
        <v>1.4638174895916256</v>
      </c>
      <c r="U105" s="170">
        <f>T105-L105</f>
        <v>1.7489591625619028E-5</v>
      </c>
    </row>
    <row r="106" spans="1:21" ht="25" x14ac:dyDescent="0.15">
      <c r="A106" s="116">
        <v>105</v>
      </c>
      <c r="B106" s="27" t="s">
        <v>225</v>
      </c>
      <c r="C106" s="28" t="s">
        <v>733</v>
      </c>
      <c r="D106" s="72" t="s">
        <v>226</v>
      </c>
      <c r="E106" s="80">
        <v>54.090440000000001</v>
      </c>
      <c r="F106" s="31">
        <v>0.65339999999999998</v>
      </c>
      <c r="G106" s="81">
        <v>1.6178999999999999</v>
      </c>
      <c r="H106" s="31">
        <v>1.7837000000000001</v>
      </c>
      <c r="I106" s="32">
        <v>1.0242</v>
      </c>
      <c r="J106" s="120">
        <v>821.4</v>
      </c>
      <c r="K106" s="34">
        <v>200</v>
      </c>
      <c r="L106" s="35">
        <v>0.67210999999999999</v>
      </c>
      <c r="M106" s="73">
        <v>1500</v>
      </c>
      <c r="N106" s="36">
        <v>1.9148000000000001</v>
      </c>
      <c r="O106">
        <f>F106*100000</f>
        <v>65340</v>
      </c>
      <c r="P106">
        <f>G106*100000</f>
        <v>161790</v>
      </c>
      <c r="Q106">
        <f>H106*1000</f>
        <v>1783.7</v>
      </c>
      <c r="R106">
        <f>I106*100000</f>
        <v>102420</v>
      </c>
      <c r="S106" s="169">
        <f>J106</f>
        <v>821.4</v>
      </c>
      <c r="T106">
        <f>(O106+P106*(Q106/K106/SINH(Q106/K106))^2+R106*(S106/K106/COSH(S106/K106))^2)/100000</f>
        <v>0.67211450182732102</v>
      </c>
      <c r="U106" s="170">
        <f>T106-L106</f>
        <v>4.5018273210351012E-6</v>
      </c>
    </row>
    <row r="107" spans="1:21" ht="25" x14ac:dyDescent="0.15">
      <c r="A107" s="116">
        <v>106</v>
      </c>
      <c r="B107" s="27" t="s">
        <v>227</v>
      </c>
      <c r="C107" s="28" t="s">
        <v>782</v>
      </c>
      <c r="D107" s="72" t="s">
        <v>228</v>
      </c>
      <c r="E107" s="80">
        <v>45.083680000000001</v>
      </c>
      <c r="F107" s="31">
        <v>0.55649999999999999</v>
      </c>
      <c r="G107" s="81">
        <v>1.6384000000000001</v>
      </c>
      <c r="H107" s="31">
        <v>1.7341</v>
      </c>
      <c r="I107" s="32">
        <v>1.0899000000000001</v>
      </c>
      <c r="J107" s="50">
        <v>793.04</v>
      </c>
      <c r="K107" s="34">
        <v>200</v>
      </c>
      <c r="L107" s="35">
        <v>0.58115000000000006</v>
      </c>
      <c r="M107" s="73">
        <v>1500</v>
      </c>
      <c r="N107" s="36">
        <v>1.8585</v>
      </c>
      <c r="O107">
        <f>F107*100000</f>
        <v>55650</v>
      </c>
      <c r="P107">
        <f>G107*100000</f>
        <v>163840</v>
      </c>
      <c r="Q107">
        <f>H107*1000</f>
        <v>1734.1</v>
      </c>
      <c r="R107">
        <f>I107*100000</f>
        <v>108990.00000000001</v>
      </c>
      <c r="S107" s="169">
        <f>J107</f>
        <v>793.04</v>
      </c>
      <c r="T107">
        <f>(O107+P107*(Q107/K107/SINH(Q107/K107))^2+R107*(S107/K107/COSH(S107/K107))^2)/100000</f>
        <v>0.58114853833428681</v>
      </c>
      <c r="U107" s="170">
        <f>T107-L107</f>
        <v>-1.461665713242688E-6</v>
      </c>
    </row>
    <row r="108" spans="1:21" ht="25" x14ac:dyDescent="0.15">
      <c r="A108" s="116">
        <v>107</v>
      </c>
      <c r="B108" s="27" t="s">
        <v>229</v>
      </c>
      <c r="C108" s="28" t="s">
        <v>783</v>
      </c>
      <c r="D108" s="72" t="s">
        <v>230</v>
      </c>
      <c r="E108" s="80">
        <v>86.175359999999998</v>
      </c>
      <c r="F108" s="31">
        <v>0.7772</v>
      </c>
      <c r="G108" s="81">
        <v>4.032</v>
      </c>
      <c r="H108" s="31">
        <v>1.544</v>
      </c>
      <c r="I108" s="32">
        <v>2.508</v>
      </c>
      <c r="J108" s="50">
        <v>649.95000000000005</v>
      </c>
      <c r="K108" s="34">
        <v>200</v>
      </c>
      <c r="L108" s="35">
        <v>0.93628</v>
      </c>
      <c r="M108" s="73">
        <v>1500</v>
      </c>
      <c r="N108" s="36">
        <v>4.0353000000000003</v>
      </c>
      <c r="O108">
        <f>F108*100000</f>
        <v>77720</v>
      </c>
      <c r="P108">
        <f>G108*100000</f>
        <v>403200</v>
      </c>
      <c r="Q108">
        <f>H108*1000</f>
        <v>1544</v>
      </c>
      <c r="R108">
        <f>I108*100000</f>
        <v>250800</v>
      </c>
      <c r="S108" s="169">
        <f>J108</f>
        <v>649.95000000000005</v>
      </c>
      <c r="T108">
        <f>(O108+P108*(Q108/K108/SINH(Q108/K108))^2+R108*(S108/K108/COSH(S108/K108))^2)/100000</f>
        <v>0.93627510152781335</v>
      </c>
      <c r="U108" s="170">
        <f>T108-L108</f>
        <v>-4.8984721866540681E-6</v>
      </c>
    </row>
    <row r="109" spans="1:21" ht="25" x14ac:dyDescent="0.15">
      <c r="A109" s="116">
        <v>108</v>
      </c>
      <c r="B109" s="27" t="s">
        <v>231</v>
      </c>
      <c r="C109" s="28" t="s">
        <v>784</v>
      </c>
      <c r="D109" s="72" t="s">
        <v>232</v>
      </c>
      <c r="E109" s="48">
        <v>112.21263999999999</v>
      </c>
      <c r="F109" s="32">
        <v>1.0775999999999999</v>
      </c>
      <c r="G109" s="81">
        <v>4.6718000000000002</v>
      </c>
      <c r="H109" s="31">
        <v>1.6539999999999999</v>
      </c>
      <c r="I109" s="32">
        <v>3.3397000000000001</v>
      </c>
      <c r="J109" s="120">
        <v>792.5</v>
      </c>
      <c r="K109" s="34">
        <v>200</v>
      </c>
      <c r="L109" s="35">
        <v>1.1535</v>
      </c>
      <c r="M109" s="73">
        <v>1500</v>
      </c>
      <c r="N109" s="36">
        <v>4.9542999999999999</v>
      </c>
      <c r="O109">
        <f>F109*100000</f>
        <v>107759.99999999999</v>
      </c>
      <c r="P109">
        <f>G109*100000</f>
        <v>467180</v>
      </c>
      <c r="Q109">
        <f>H109*1000</f>
        <v>1654</v>
      </c>
      <c r="R109">
        <f>I109*100000</f>
        <v>333970</v>
      </c>
      <c r="S109" s="169">
        <f>J109</f>
        <v>792.5</v>
      </c>
      <c r="T109">
        <f>(O109+P109*(Q109/K109/SINH(Q109/K109))^2+R109*(S109/K109/COSH(S109/K109))^2)/100000</f>
        <v>1.1534731709015573</v>
      </c>
      <c r="U109" s="170">
        <f>T109-L109</f>
        <v>-2.6829098442648913E-5</v>
      </c>
    </row>
    <row r="110" spans="1:21" ht="25" x14ac:dyDescent="0.15">
      <c r="A110" s="116">
        <v>109</v>
      </c>
      <c r="B110" s="121" t="s">
        <v>785</v>
      </c>
      <c r="C110" s="28" t="s">
        <v>784</v>
      </c>
      <c r="D110" s="72" t="s">
        <v>233</v>
      </c>
      <c r="E110" s="48">
        <v>112.21263999999999</v>
      </c>
      <c r="F110" s="32">
        <v>1.1039000000000001</v>
      </c>
      <c r="G110" s="81">
        <v>4.6444999999999999</v>
      </c>
      <c r="H110" s="31">
        <v>1.6942999999999999</v>
      </c>
      <c r="I110" s="32">
        <v>3.3948999999999998</v>
      </c>
      <c r="J110" s="50">
        <v>798.35</v>
      </c>
      <c r="K110" s="34">
        <v>200</v>
      </c>
      <c r="L110" s="35">
        <v>1.1777</v>
      </c>
      <c r="M110" s="73">
        <v>1500</v>
      </c>
      <c r="N110" s="36">
        <v>4.9242999999999997</v>
      </c>
      <c r="O110">
        <f>F110*100000</f>
        <v>110390.00000000001</v>
      </c>
      <c r="P110">
        <f>G110*100000</f>
        <v>464450</v>
      </c>
      <c r="Q110">
        <f>H110*1000</f>
        <v>1694.3</v>
      </c>
      <c r="R110">
        <f>I110*100000</f>
        <v>339490</v>
      </c>
      <c r="S110" s="169">
        <f>J110</f>
        <v>798.35</v>
      </c>
      <c r="T110">
        <f>(O110+P110*(Q110/K110/SINH(Q110/K110))^2+R110*(S110/K110/COSH(S110/K110))^2)/100000</f>
        <v>1.177702567165094</v>
      </c>
      <c r="U110" s="170">
        <f>T110-L110</f>
        <v>2.5671650940584101E-6</v>
      </c>
    </row>
    <row r="111" spans="1:21" ht="25" x14ac:dyDescent="0.15">
      <c r="A111" s="116">
        <v>110</v>
      </c>
      <c r="B111" s="121" t="s">
        <v>786</v>
      </c>
      <c r="C111" s="28" t="s">
        <v>784</v>
      </c>
      <c r="D111" s="72" t="s">
        <v>234</v>
      </c>
      <c r="E111" s="48">
        <v>112.21263999999999</v>
      </c>
      <c r="F111" s="32">
        <v>1.0991</v>
      </c>
      <c r="G111" s="81">
        <v>4.6401000000000003</v>
      </c>
      <c r="H111" s="31">
        <v>1.6678999999999999</v>
      </c>
      <c r="I111" s="32">
        <v>3.3736000000000002</v>
      </c>
      <c r="J111" s="50">
        <v>781.97</v>
      </c>
      <c r="K111" s="34">
        <v>200</v>
      </c>
      <c r="L111" s="35">
        <v>1.1819999999999999</v>
      </c>
      <c r="M111" s="73">
        <v>1500</v>
      </c>
      <c r="N111" s="36">
        <v>4.9275000000000002</v>
      </c>
      <c r="O111">
        <f>F111*100000</f>
        <v>109910</v>
      </c>
      <c r="P111">
        <f>G111*100000</f>
        <v>464010.00000000006</v>
      </c>
      <c r="Q111">
        <f>H111*1000</f>
        <v>1667.8999999999999</v>
      </c>
      <c r="R111">
        <f>I111*100000</f>
        <v>337360</v>
      </c>
      <c r="S111" s="169">
        <f>J111</f>
        <v>781.97</v>
      </c>
      <c r="T111">
        <f>(O111+P111*(Q111/K111/SINH(Q111/K111))^2+R111*(S111/K111/COSH(S111/K111))^2)/100000</f>
        <v>1.1819816735411421</v>
      </c>
      <c r="U111" s="170">
        <f>T111-L111</f>
        <v>-1.8326458857798045E-5</v>
      </c>
    </row>
    <row r="112" spans="1:21" ht="25" x14ac:dyDescent="0.15">
      <c r="A112" s="115">
        <v>111</v>
      </c>
      <c r="B112" s="27" t="s">
        <v>235</v>
      </c>
      <c r="C112" s="28" t="s">
        <v>787</v>
      </c>
      <c r="D112" s="72" t="s">
        <v>236</v>
      </c>
      <c r="E112" s="80">
        <v>94.199039999999997</v>
      </c>
      <c r="F112" s="32">
        <v>0.7843</v>
      </c>
      <c r="G112" s="81">
        <v>1.4363999999999999</v>
      </c>
      <c r="H112" s="31">
        <v>1.5835999999999999</v>
      </c>
      <c r="I112" s="32">
        <v>0.871</v>
      </c>
      <c r="J112" s="50">
        <v>730.65</v>
      </c>
      <c r="K112" s="34">
        <v>200</v>
      </c>
      <c r="L112" s="35">
        <v>0.81550999999999996</v>
      </c>
      <c r="M112" s="73">
        <v>1500</v>
      </c>
      <c r="N112" s="36">
        <v>1.9522999999999999</v>
      </c>
      <c r="O112">
        <f>F112*100000</f>
        <v>78430</v>
      </c>
      <c r="P112">
        <f>G112*100000</f>
        <v>143640</v>
      </c>
      <c r="Q112">
        <f>H112*1000</f>
        <v>1583.6</v>
      </c>
      <c r="R112">
        <f>I112*100000</f>
        <v>87100</v>
      </c>
      <c r="S112" s="169">
        <f>J112</f>
        <v>730.65</v>
      </c>
      <c r="T112">
        <f>(O112+P112*(Q112/K112/SINH(Q112/K112))^2+R112*(S112/K112/COSH(S112/K112))^2)/100000</f>
        <v>0.81551379503130927</v>
      </c>
      <c r="U112" s="170">
        <f>T112-L112</f>
        <v>3.7950313093171317E-6</v>
      </c>
    </row>
    <row r="113" spans="1:21" ht="25" x14ac:dyDescent="0.15">
      <c r="A113" s="116">
        <v>112</v>
      </c>
      <c r="B113" s="27" t="s">
        <v>237</v>
      </c>
      <c r="C113" s="28" t="s">
        <v>788</v>
      </c>
      <c r="D113" s="72" t="s">
        <v>238</v>
      </c>
      <c r="E113" s="80">
        <v>46.068440000000002</v>
      </c>
      <c r="F113" s="32">
        <v>0.57430999999999999</v>
      </c>
      <c r="G113" s="81">
        <v>0.94494</v>
      </c>
      <c r="H113" s="35">
        <v>0.89551000000000003</v>
      </c>
      <c r="I113" s="32">
        <v>0.65064999999999995</v>
      </c>
      <c r="J113" s="49">
        <v>2467.4</v>
      </c>
      <c r="K113" s="50">
        <v>298.14999999999998</v>
      </c>
      <c r="L113" s="35">
        <v>0.65866000000000002</v>
      </c>
      <c r="M113" s="73">
        <v>1500</v>
      </c>
      <c r="N113" s="36">
        <v>1.6584000000000001</v>
      </c>
      <c r="O113">
        <f>F113*100000</f>
        <v>57431</v>
      </c>
      <c r="P113">
        <f>G113*100000</f>
        <v>94494</v>
      </c>
      <c r="Q113">
        <f>H113*1000</f>
        <v>895.51</v>
      </c>
      <c r="R113">
        <f>I113*100000</f>
        <v>65064.999999999993</v>
      </c>
      <c r="S113" s="169">
        <f>J113</f>
        <v>2467.4</v>
      </c>
      <c r="T113">
        <f>(O113+P113*(Q113/K113/SINH(Q113/K113))^2+R113*(S113/K113/COSH(S113/K113))^2)/100000</f>
        <v>0.65865909601254213</v>
      </c>
      <c r="U113" s="170">
        <f>T113-L113</f>
        <v>-9.0398745788977664E-7</v>
      </c>
    </row>
    <row r="114" spans="1:21" ht="25" x14ac:dyDescent="0.15">
      <c r="A114" s="116">
        <v>113</v>
      </c>
      <c r="B114" s="27" t="s">
        <v>239</v>
      </c>
      <c r="C114" s="28" t="s">
        <v>789</v>
      </c>
      <c r="D114" s="72" t="s">
        <v>240</v>
      </c>
      <c r="E114" s="80">
        <v>73.093779999999995</v>
      </c>
      <c r="F114" s="32">
        <v>0.72199999999999998</v>
      </c>
      <c r="G114" s="81">
        <v>1.7829999999999999</v>
      </c>
      <c r="H114" s="81">
        <v>1.532</v>
      </c>
      <c r="I114" s="32">
        <v>1.31</v>
      </c>
      <c r="J114" s="34">
        <v>762</v>
      </c>
      <c r="K114" s="34">
        <v>200</v>
      </c>
      <c r="L114" s="35">
        <v>0.75936999999999999</v>
      </c>
      <c r="M114" s="73">
        <v>1500</v>
      </c>
      <c r="N114" s="36">
        <v>2.2595999999999998</v>
      </c>
      <c r="O114">
        <f>F114*100000</f>
        <v>72200</v>
      </c>
      <c r="P114">
        <f>G114*100000</f>
        <v>178300</v>
      </c>
      <c r="Q114">
        <f>H114*1000</f>
        <v>1532</v>
      </c>
      <c r="R114">
        <f>I114*100000</f>
        <v>131000</v>
      </c>
      <c r="S114" s="169">
        <f>J114</f>
        <v>762</v>
      </c>
      <c r="T114">
        <f>(O114+P114*(Q114/K114/SINH(Q114/K114))^2+R114*(S114/K114/COSH(S114/K114))^2)/100000</f>
        <v>0.75936912842328663</v>
      </c>
      <c r="U114" s="170">
        <f>T114-L114</f>
        <v>-8.7157671335713616E-7</v>
      </c>
    </row>
    <row r="115" spans="1:21" ht="25" x14ac:dyDescent="0.15">
      <c r="A115" s="116">
        <v>114</v>
      </c>
      <c r="B115" s="27" t="s">
        <v>241</v>
      </c>
      <c r="C115" s="28" t="s">
        <v>790</v>
      </c>
      <c r="D115" s="72" t="s">
        <v>242</v>
      </c>
      <c r="E115" s="48">
        <v>100.20193999999999</v>
      </c>
      <c r="F115" s="32">
        <v>0.85438000000000003</v>
      </c>
      <c r="G115" s="81">
        <v>4.5772000000000004</v>
      </c>
      <c r="H115" s="81">
        <v>1.5181</v>
      </c>
      <c r="I115" s="32">
        <v>2.9740000000000002</v>
      </c>
      <c r="J115" s="50">
        <v>641.01</v>
      </c>
      <c r="K115" s="34">
        <v>200</v>
      </c>
      <c r="L115" s="35">
        <v>1.0549999999999999</v>
      </c>
      <c r="M115" s="73">
        <v>1500</v>
      </c>
      <c r="N115" s="36">
        <v>4.5983000000000001</v>
      </c>
      <c r="O115">
        <f>F115*100000</f>
        <v>85438</v>
      </c>
      <c r="P115">
        <f>G115*100000</f>
        <v>457720.00000000006</v>
      </c>
      <c r="Q115">
        <f>H115*1000</f>
        <v>1518.1</v>
      </c>
      <c r="R115">
        <f>I115*100000</f>
        <v>297400</v>
      </c>
      <c r="S115" s="169">
        <f>J115</f>
        <v>641.01</v>
      </c>
      <c r="T115">
        <f>(O115+P115*(Q115/K115/SINH(Q115/K115))^2+R115*(S115/K115/COSH(S115/K115))^2)/100000</f>
        <v>1.0549912520343736</v>
      </c>
      <c r="U115" s="170">
        <f>T115-L115</f>
        <v>-8.747965626332288E-6</v>
      </c>
    </row>
    <row r="116" spans="1:21" ht="25" x14ac:dyDescent="0.35">
      <c r="A116" s="118">
        <v>115</v>
      </c>
      <c r="B116" s="38" t="s">
        <v>243</v>
      </c>
      <c r="C116" s="39" t="s">
        <v>791</v>
      </c>
      <c r="D116" s="71" t="s">
        <v>244</v>
      </c>
      <c r="E116" s="41">
        <v>194.184</v>
      </c>
      <c r="F116" s="43">
        <v>1.3959999999999999</v>
      </c>
      <c r="G116" s="58">
        <v>4.78</v>
      </c>
      <c r="H116" s="58">
        <v>2.19</v>
      </c>
      <c r="I116" s="43">
        <v>3.9704999999999999</v>
      </c>
      <c r="J116" s="111">
        <v>900.6</v>
      </c>
      <c r="K116" s="53">
        <v>300</v>
      </c>
      <c r="L116" s="46">
        <v>1.7481</v>
      </c>
      <c r="M116" s="70">
        <v>1200</v>
      </c>
      <c r="N116" s="47">
        <v>4.4740000000000002</v>
      </c>
      <c r="O116">
        <f>F116*100000</f>
        <v>139600</v>
      </c>
      <c r="P116">
        <f>G116*100000</f>
        <v>478000</v>
      </c>
      <c r="Q116">
        <f>H116*1000</f>
        <v>2190</v>
      </c>
      <c r="R116">
        <f>I116*100000</f>
        <v>397050</v>
      </c>
      <c r="S116" s="169">
        <f>J116</f>
        <v>900.6</v>
      </c>
      <c r="T116">
        <f>(O116+P116*(Q116/K116/SINH(Q116/K116))^2+R116*(S116/K116/COSH(S116/K116))^2)/100000</f>
        <v>1.7480907687892056</v>
      </c>
      <c r="U116" s="170">
        <f>T116-L116</f>
        <v>-9.2312107944358957E-6</v>
      </c>
    </row>
    <row r="117" spans="1:21" ht="25" x14ac:dyDescent="0.35">
      <c r="A117" s="118">
        <v>116</v>
      </c>
      <c r="B117" s="38" t="s">
        <v>245</v>
      </c>
      <c r="C117" s="38" t="s">
        <v>792</v>
      </c>
      <c r="D117" s="71" t="s">
        <v>246</v>
      </c>
      <c r="E117" s="51">
        <v>60.17042</v>
      </c>
      <c r="F117" s="43">
        <v>0.61453000000000002</v>
      </c>
      <c r="G117" s="58">
        <v>1.7438</v>
      </c>
      <c r="H117" s="58">
        <v>1.3418000000000001</v>
      </c>
      <c r="I117" s="43">
        <v>1.0102</v>
      </c>
      <c r="J117" s="59">
        <v>592.09</v>
      </c>
      <c r="K117" s="53">
        <v>200</v>
      </c>
      <c r="L117" s="46">
        <v>0.70950000000000002</v>
      </c>
      <c r="M117" s="70">
        <v>1500</v>
      </c>
      <c r="N117" s="47">
        <v>2.0943999999999998</v>
      </c>
      <c r="O117">
        <f>F117*100000</f>
        <v>61453</v>
      </c>
      <c r="P117">
        <f>G117*100000</f>
        <v>174380</v>
      </c>
      <c r="Q117">
        <f>H117*1000</f>
        <v>1341.8000000000002</v>
      </c>
      <c r="R117">
        <f>I117*100000</f>
        <v>101020</v>
      </c>
      <c r="S117" s="169">
        <f>J117</f>
        <v>592.09</v>
      </c>
      <c r="T117">
        <f>(O117+P117*(Q117/K117/SINH(Q117/K117))^2+R117*(S117/K117/COSH(S117/K117))^2)/100000</f>
        <v>0.70949931713021652</v>
      </c>
      <c r="U117" s="170">
        <f>T117-L117</f>
        <v>-6.8286978349707539E-7</v>
      </c>
    </row>
    <row r="118" spans="1:21" ht="25" x14ac:dyDescent="0.15">
      <c r="A118" s="116">
        <v>117</v>
      </c>
      <c r="B118" s="27" t="s">
        <v>247</v>
      </c>
      <c r="C118" s="28" t="s">
        <v>793</v>
      </c>
      <c r="D118" s="72" t="s">
        <v>248</v>
      </c>
      <c r="E118" s="64">
        <v>62.134</v>
      </c>
      <c r="F118" s="32">
        <v>0.60370000000000001</v>
      </c>
      <c r="G118" s="81">
        <v>1.3747</v>
      </c>
      <c r="H118" s="81">
        <v>1.641</v>
      </c>
      <c r="I118" s="32">
        <v>0.79879999999999995</v>
      </c>
      <c r="J118" s="120">
        <v>743.5</v>
      </c>
      <c r="K118" s="34">
        <v>200</v>
      </c>
      <c r="L118" s="35">
        <v>0.62975999999999999</v>
      </c>
      <c r="M118" s="73">
        <v>1500</v>
      </c>
      <c r="N118" s="36">
        <v>1.6949000000000001</v>
      </c>
      <c r="O118">
        <f>F118*100000</f>
        <v>60370</v>
      </c>
      <c r="P118">
        <f>G118*100000</f>
        <v>137470</v>
      </c>
      <c r="Q118">
        <f>H118*1000</f>
        <v>1641</v>
      </c>
      <c r="R118">
        <f>I118*100000</f>
        <v>79880</v>
      </c>
      <c r="S118" s="169">
        <f>J118</f>
        <v>743.5</v>
      </c>
      <c r="T118">
        <f>(O118+P118*(Q118/K118/SINH(Q118/K118))^2+R118*(S118/K118/COSH(S118/K118))^2)/100000</f>
        <v>0.62975967596478399</v>
      </c>
      <c r="U118" s="170">
        <f>T118-L118</f>
        <v>-3.2403521599277951E-7</v>
      </c>
    </row>
    <row r="119" spans="1:21" ht="25" x14ac:dyDescent="0.15">
      <c r="A119" s="116">
        <v>118</v>
      </c>
      <c r="B119" s="27" t="s">
        <v>249</v>
      </c>
      <c r="C119" s="28" t="s">
        <v>794</v>
      </c>
      <c r="D119" s="72" t="s">
        <v>250</v>
      </c>
      <c r="E119" s="48">
        <v>78.133439999999993</v>
      </c>
      <c r="F119" s="32">
        <v>0.69489999999999996</v>
      </c>
      <c r="G119" s="81">
        <v>1.524</v>
      </c>
      <c r="H119" s="81">
        <v>1.6514</v>
      </c>
      <c r="I119" s="32">
        <v>1.0658000000000001</v>
      </c>
      <c r="J119" s="120">
        <v>722.2</v>
      </c>
      <c r="K119" s="34">
        <v>200</v>
      </c>
      <c r="L119" s="35">
        <v>0.73546999999999996</v>
      </c>
      <c r="M119" s="73">
        <v>1500</v>
      </c>
      <c r="N119" s="36">
        <v>1.9255</v>
      </c>
      <c r="O119">
        <f>F119*100000</f>
        <v>69490</v>
      </c>
      <c r="P119">
        <f>G119*100000</f>
        <v>152400</v>
      </c>
      <c r="Q119">
        <f>H119*1000</f>
        <v>1651.4</v>
      </c>
      <c r="R119">
        <f>I119*100000</f>
        <v>106580.00000000001</v>
      </c>
      <c r="S119" s="169">
        <f>J119</f>
        <v>722.2</v>
      </c>
      <c r="T119">
        <f>(O119+P119*(Q119/K119/SINH(Q119/K119))^2+R119*(S119/K119/COSH(S119/K119))^2)/100000</f>
        <v>0.73546779240896198</v>
      </c>
      <c r="U119" s="170">
        <f>T119-L119</f>
        <v>-2.2075910379726338E-6</v>
      </c>
    </row>
    <row r="120" spans="1:21" ht="25" x14ac:dyDescent="0.15">
      <c r="A120" s="116">
        <v>119</v>
      </c>
      <c r="B120" s="27" t="s">
        <v>251</v>
      </c>
      <c r="C120" s="112" t="s">
        <v>795</v>
      </c>
      <c r="D120" s="72" t="s">
        <v>252</v>
      </c>
      <c r="E120" s="64">
        <v>194.184</v>
      </c>
      <c r="F120" s="32">
        <v>1.14025</v>
      </c>
      <c r="G120" s="81">
        <v>5.3680099999999999</v>
      </c>
      <c r="H120" s="81">
        <v>2.0886</v>
      </c>
      <c r="I120" s="32">
        <v>4.1344000000000003</v>
      </c>
      <c r="J120" s="122">
        <v>809.83699999999999</v>
      </c>
      <c r="K120" s="50">
        <v>298.14999999999998</v>
      </c>
      <c r="L120" s="35">
        <v>1.67</v>
      </c>
      <c r="M120" s="73">
        <v>1500</v>
      </c>
      <c r="N120" s="36">
        <v>4.9722</v>
      </c>
      <c r="O120">
        <f>F120*100000</f>
        <v>114025</v>
      </c>
      <c r="P120">
        <f>G120*100000</f>
        <v>536801</v>
      </c>
      <c r="Q120">
        <f>H120*1000</f>
        <v>2088.6</v>
      </c>
      <c r="R120">
        <f>I120*100000</f>
        <v>413440.00000000006</v>
      </c>
      <c r="S120" s="169">
        <f>J120</f>
        <v>809.83699999999999</v>
      </c>
      <c r="T120">
        <f>(O120+P120*(Q120/K120/SINH(Q120/K120))^2+R120*(S120/K120/COSH(S120/K120))^2)/100000</f>
        <v>1.6699778814786312</v>
      </c>
      <c r="U120" s="170">
        <f>T120-L120</f>
        <v>-2.2118521368685862E-5</v>
      </c>
    </row>
    <row r="121" spans="1:21" ht="25" x14ac:dyDescent="0.35">
      <c r="A121" s="118">
        <v>120</v>
      </c>
      <c r="B121" s="38" t="s">
        <v>253</v>
      </c>
      <c r="C121" s="39" t="s">
        <v>742</v>
      </c>
      <c r="D121" s="71" t="s">
        <v>254</v>
      </c>
      <c r="E121" s="51">
        <v>88.105119999999999</v>
      </c>
      <c r="F121" s="43">
        <v>0.68444000000000005</v>
      </c>
      <c r="G121" s="58">
        <v>1.9802</v>
      </c>
      <c r="H121" s="46">
        <v>0.82793000000000005</v>
      </c>
      <c r="I121" s="43">
        <v>0.9083</v>
      </c>
      <c r="J121" s="44">
        <v>2447.1</v>
      </c>
      <c r="K121" s="59">
        <v>298.14999999999998</v>
      </c>
      <c r="L121" s="46">
        <v>0.92283999999999999</v>
      </c>
      <c r="M121" s="70">
        <v>1500</v>
      </c>
      <c r="N121" s="47">
        <v>2.8186</v>
      </c>
      <c r="O121">
        <f>F121*100000</f>
        <v>68444</v>
      </c>
      <c r="P121">
        <f>G121*100000</f>
        <v>198020</v>
      </c>
      <c r="Q121">
        <f>H121*1000</f>
        <v>827.93000000000006</v>
      </c>
      <c r="R121">
        <f>I121*100000</f>
        <v>90830</v>
      </c>
      <c r="S121" s="169">
        <f>J121</f>
        <v>2447.1</v>
      </c>
      <c r="T121">
        <f>(O121+P121*(Q121/K121/SINH(Q121/K121))^2+R121*(S121/K121/COSH(S121/K121))^2)/100000</f>
        <v>0.92284395030932675</v>
      </c>
      <c r="U121" s="170">
        <f>T121-L121</f>
        <v>3.9503093267612144E-6</v>
      </c>
    </row>
    <row r="122" spans="1:21" ht="25" x14ac:dyDescent="0.35">
      <c r="A122" s="118">
        <v>121</v>
      </c>
      <c r="B122" s="38" t="s">
        <v>255</v>
      </c>
      <c r="C122" s="39" t="s">
        <v>796</v>
      </c>
      <c r="D122" s="71" t="s">
        <v>256</v>
      </c>
      <c r="E122" s="57">
        <v>170.2072</v>
      </c>
      <c r="F122" s="43">
        <v>1.0985</v>
      </c>
      <c r="G122" s="58">
        <v>4.3411999999999997</v>
      </c>
      <c r="H122" s="58">
        <v>1.6222000000000001</v>
      </c>
      <c r="I122" s="43">
        <v>3.6455000000000002</v>
      </c>
      <c r="J122" s="59">
        <v>743.62</v>
      </c>
      <c r="K122" s="53">
        <v>300</v>
      </c>
      <c r="L122" s="46">
        <v>1.7298</v>
      </c>
      <c r="M122" s="70">
        <v>1200</v>
      </c>
      <c r="N122" s="47">
        <v>4.5143000000000004</v>
      </c>
      <c r="O122">
        <f>F122*100000</f>
        <v>109850</v>
      </c>
      <c r="P122">
        <f>G122*100000</f>
        <v>434120</v>
      </c>
      <c r="Q122">
        <f>H122*1000</f>
        <v>1622.2</v>
      </c>
      <c r="R122">
        <f>I122*100000</f>
        <v>364550</v>
      </c>
      <c r="S122" s="169">
        <f>J122</f>
        <v>743.62</v>
      </c>
      <c r="T122">
        <f>(O122+P122*(Q122/K122/SINH(Q122/K122))^2+R122*(S122/K122/COSH(S122/K122))^2)/100000</f>
        <v>1.7298490676397271</v>
      </c>
      <c r="U122" s="170">
        <f>T122-L122</f>
        <v>4.9067639727118362E-5</v>
      </c>
    </row>
    <row r="123" spans="1:21" ht="25" x14ac:dyDescent="0.15">
      <c r="A123" s="116">
        <v>122</v>
      </c>
      <c r="B123" s="27" t="s">
        <v>257</v>
      </c>
      <c r="C123" s="28" t="s">
        <v>778</v>
      </c>
      <c r="D123" s="72" t="s">
        <v>258</v>
      </c>
      <c r="E123" s="123">
        <v>101.19</v>
      </c>
      <c r="F123" s="32">
        <v>1.2114</v>
      </c>
      <c r="G123" s="81">
        <v>2.6126999999999998</v>
      </c>
      <c r="H123" s="35">
        <v>0.78956000000000004</v>
      </c>
      <c r="I123" s="32">
        <v>1.6902999999999999</v>
      </c>
      <c r="J123" s="49">
        <v>2394.4</v>
      </c>
      <c r="K123" s="34">
        <v>300</v>
      </c>
      <c r="L123" s="35">
        <v>1.59</v>
      </c>
      <c r="M123" s="73">
        <v>1500</v>
      </c>
      <c r="N123" s="36">
        <v>4.2484000000000002</v>
      </c>
      <c r="O123">
        <f>F123*100000</f>
        <v>121140</v>
      </c>
      <c r="P123">
        <f>G123*100000</f>
        <v>261269.99999999997</v>
      </c>
      <c r="Q123">
        <f>H123*1000</f>
        <v>789.56000000000006</v>
      </c>
      <c r="R123">
        <f>I123*100000</f>
        <v>169030</v>
      </c>
      <c r="S123" s="169">
        <f>J123</f>
        <v>2394.4</v>
      </c>
      <c r="T123">
        <f>(O123+P123*(Q123/K123/SINH(Q123/K123))^2+R123*(S123/K123/COSH(S123/K123))^2)/100000</f>
        <v>1.5900449054378085</v>
      </c>
      <c r="U123" s="170">
        <f>T123-L123</f>
        <v>4.4905437808440141E-5</v>
      </c>
    </row>
    <row r="124" spans="1:21" ht="25" x14ac:dyDescent="0.15">
      <c r="A124" s="116">
        <v>123</v>
      </c>
      <c r="B124" s="27" t="s">
        <v>259</v>
      </c>
      <c r="C124" s="112" t="s">
        <v>797</v>
      </c>
      <c r="D124" s="72" t="s">
        <v>260</v>
      </c>
      <c r="E124" s="48">
        <v>170.33484000000001</v>
      </c>
      <c r="F124" s="31">
        <v>2.1295000000000002</v>
      </c>
      <c r="G124" s="81">
        <v>6.633</v>
      </c>
      <c r="H124" s="31">
        <v>1.7155</v>
      </c>
      <c r="I124" s="32">
        <v>4.5160999999999998</v>
      </c>
      <c r="J124" s="120">
        <v>777.5</v>
      </c>
      <c r="K124" s="34">
        <v>200</v>
      </c>
      <c r="L124" s="35">
        <v>2.2442000000000002</v>
      </c>
      <c r="M124" s="73">
        <v>1500</v>
      </c>
      <c r="N124" s="36">
        <v>7.4325000000000001</v>
      </c>
      <c r="O124">
        <f>F124*100000</f>
        <v>212950.00000000003</v>
      </c>
      <c r="P124">
        <f>G124*100000</f>
        <v>663300</v>
      </c>
      <c r="Q124">
        <f>H124*1000</f>
        <v>1715.5</v>
      </c>
      <c r="R124">
        <f>I124*100000</f>
        <v>451610</v>
      </c>
      <c r="S124" s="169">
        <f>J124</f>
        <v>777.5</v>
      </c>
      <c r="T124">
        <f>(O124+P124*(Q124/K124/SINH(Q124/K124))^2+R124*(S124/K124/COSH(S124/K124))^2)/100000</f>
        <v>2.2441626943684714</v>
      </c>
      <c r="U124" s="170">
        <f>T124-L124</f>
        <v>-3.7305631528816718E-5</v>
      </c>
    </row>
    <row r="125" spans="1:21" ht="25" x14ac:dyDescent="0.35">
      <c r="A125" s="118">
        <v>124</v>
      </c>
      <c r="B125" s="38" t="s">
        <v>261</v>
      </c>
      <c r="C125" s="39" t="s">
        <v>798</v>
      </c>
      <c r="D125" s="71" t="s">
        <v>262</v>
      </c>
      <c r="E125" s="51">
        <v>282.54748000000001</v>
      </c>
      <c r="F125" s="42">
        <v>3.2481</v>
      </c>
      <c r="G125" s="58">
        <v>11.09</v>
      </c>
      <c r="H125" s="42">
        <v>1.6359999999999999</v>
      </c>
      <c r="I125" s="43">
        <v>7.45</v>
      </c>
      <c r="J125" s="59">
        <v>726.27</v>
      </c>
      <c r="K125" s="53">
        <v>200</v>
      </c>
      <c r="L125" s="46">
        <v>3.5234999999999999</v>
      </c>
      <c r="M125" s="70">
        <v>1500</v>
      </c>
      <c r="N125" s="124">
        <v>12.211</v>
      </c>
      <c r="O125">
        <f>F125*100000</f>
        <v>324810</v>
      </c>
      <c r="P125">
        <f>G125*100000</f>
        <v>1109000</v>
      </c>
      <c r="Q125">
        <f>H125*1000</f>
        <v>1636</v>
      </c>
      <c r="R125">
        <f>I125*100000</f>
        <v>745000</v>
      </c>
      <c r="S125" s="169">
        <f>J125</f>
        <v>726.27</v>
      </c>
      <c r="T125">
        <f>(O125+P125*(Q125/K125/SINH(Q125/K125))^2+R125*(S125/K125/COSH(S125/K125))^2)/100000</f>
        <v>3.5234979853193478</v>
      </c>
      <c r="U125" s="170">
        <f>T125-L125</f>
        <v>-2.014680652084877E-6</v>
      </c>
    </row>
    <row r="126" spans="1:21" ht="25" x14ac:dyDescent="0.35">
      <c r="A126" s="118">
        <v>125</v>
      </c>
      <c r="B126" s="38" t="s">
        <v>263</v>
      </c>
      <c r="C126" s="39" t="s">
        <v>799</v>
      </c>
      <c r="D126" s="71" t="s">
        <v>264</v>
      </c>
      <c r="E126" s="125">
        <v>30.068999999999999</v>
      </c>
      <c r="F126" s="42">
        <v>0.44256000000000001</v>
      </c>
      <c r="G126" s="58">
        <v>0.84736999999999996</v>
      </c>
      <c r="H126" s="42">
        <v>0.87224000000000002</v>
      </c>
      <c r="I126" s="43">
        <v>0.67130000000000001</v>
      </c>
      <c r="J126" s="44">
        <v>2430.4</v>
      </c>
      <c r="K126" s="59">
        <v>298.14999999999998</v>
      </c>
      <c r="L126" s="46">
        <v>0.52651999999999999</v>
      </c>
      <c r="M126" s="70">
        <v>1500</v>
      </c>
      <c r="N126" s="47">
        <v>1.4560999999999999</v>
      </c>
      <c r="O126">
        <f>F126*100000</f>
        <v>44256</v>
      </c>
      <c r="P126">
        <f>G126*100000</f>
        <v>84737</v>
      </c>
      <c r="Q126">
        <f>H126*1000</f>
        <v>872.24</v>
      </c>
      <c r="R126">
        <f>I126*100000</f>
        <v>67130</v>
      </c>
      <c r="S126" s="169">
        <f>J126</f>
        <v>2430.4</v>
      </c>
      <c r="T126">
        <f>(O126+P126*(Q126/K126/SINH(Q126/K126))^2+R126*(S126/K126/COSH(S126/K126))^2)/100000</f>
        <v>0.52651591871006131</v>
      </c>
      <c r="U126" s="170">
        <f>T126-L126</f>
        <v>-4.0812899386732937E-6</v>
      </c>
    </row>
    <row r="127" spans="1:21" ht="25" x14ac:dyDescent="0.35">
      <c r="A127" s="118">
        <v>126</v>
      </c>
      <c r="B127" s="38" t="s">
        <v>265</v>
      </c>
      <c r="C127" s="39" t="s">
        <v>788</v>
      </c>
      <c r="D127" s="71" t="s">
        <v>266</v>
      </c>
      <c r="E127" s="79">
        <v>46.068440000000002</v>
      </c>
      <c r="F127" s="42">
        <v>0.49199999999999999</v>
      </c>
      <c r="G127" s="58">
        <v>1.4577</v>
      </c>
      <c r="H127" s="42">
        <v>1.6628000000000001</v>
      </c>
      <c r="I127" s="43">
        <v>0.93899999999999995</v>
      </c>
      <c r="J127" s="111">
        <v>744.7</v>
      </c>
      <c r="K127" s="59">
        <v>273.14999999999998</v>
      </c>
      <c r="L127" s="46">
        <v>0.61172000000000004</v>
      </c>
      <c r="M127" s="70">
        <v>1500</v>
      </c>
      <c r="N127" s="47">
        <v>1.6576</v>
      </c>
      <c r="O127">
        <f>F127*100000</f>
        <v>49200</v>
      </c>
      <c r="P127">
        <f>G127*100000</f>
        <v>145770</v>
      </c>
      <c r="Q127">
        <f>H127*1000</f>
        <v>1662.8</v>
      </c>
      <c r="R127">
        <f>I127*100000</f>
        <v>93900</v>
      </c>
      <c r="S127" s="169">
        <f>J127</f>
        <v>744.7</v>
      </c>
      <c r="T127">
        <f>(O127+P127*(Q127/K127/SINH(Q127/K127))^2+R127*(S127/K127/COSH(S127/K127))^2)/100000</f>
        <v>0.6117193667419053</v>
      </c>
      <c r="U127" s="170">
        <f>T127-L127</f>
        <v>-6.3325809473990802E-7</v>
      </c>
    </row>
    <row r="128" spans="1:21" ht="25" x14ac:dyDescent="0.35">
      <c r="A128" s="118">
        <v>127</v>
      </c>
      <c r="B128" s="38" t="s">
        <v>267</v>
      </c>
      <c r="C128" s="39" t="s">
        <v>742</v>
      </c>
      <c r="D128" s="71" t="s">
        <v>268</v>
      </c>
      <c r="E128" s="79">
        <v>88.105119999999999</v>
      </c>
      <c r="F128" s="42">
        <v>0.99809999999999999</v>
      </c>
      <c r="G128" s="58">
        <v>2.0931000000000002</v>
      </c>
      <c r="H128" s="42">
        <v>2.0226000000000002</v>
      </c>
      <c r="I128" s="43">
        <v>1.8029999999999999</v>
      </c>
      <c r="J128" s="59">
        <v>928.05</v>
      </c>
      <c r="K128" s="53">
        <v>200</v>
      </c>
      <c r="L128" s="46">
        <v>1.0125999999999999</v>
      </c>
      <c r="M128" s="70">
        <v>1500</v>
      </c>
      <c r="N128" s="47">
        <v>2.6594000000000002</v>
      </c>
      <c r="O128">
        <f>F128*100000</f>
        <v>99810</v>
      </c>
      <c r="P128">
        <f>G128*100000</f>
        <v>209310.00000000003</v>
      </c>
      <c r="Q128">
        <f>H128*1000</f>
        <v>2022.6000000000001</v>
      </c>
      <c r="R128">
        <f>I128*100000</f>
        <v>180300</v>
      </c>
      <c r="S128" s="169">
        <f>J128</f>
        <v>928.05</v>
      </c>
      <c r="T128">
        <f>(O128+P128*(Q128/K128/SINH(Q128/K128))^2+R128*(S128/K128/COSH(S128/K128))^2)/100000</f>
        <v>1.0125753745420025</v>
      </c>
      <c r="U128" s="170">
        <f>T128-L128</f>
        <v>-2.462545799741811E-5</v>
      </c>
    </row>
    <row r="129" spans="1:21" ht="25" x14ac:dyDescent="0.35">
      <c r="A129" s="118">
        <v>128</v>
      </c>
      <c r="B129" s="38" t="s">
        <v>269</v>
      </c>
      <c r="C129" s="39" t="s">
        <v>782</v>
      </c>
      <c r="D129" s="71" t="s">
        <v>270</v>
      </c>
      <c r="E129" s="79">
        <v>45.083680000000001</v>
      </c>
      <c r="F129" s="42">
        <v>0.59399999999999997</v>
      </c>
      <c r="G129" s="58">
        <v>1.6180000000000001</v>
      </c>
      <c r="H129" s="42">
        <v>1.8120000000000001</v>
      </c>
      <c r="I129" s="43">
        <v>1.0780000000000001</v>
      </c>
      <c r="J129" s="53">
        <v>820</v>
      </c>
      <c r="K129" s="53">
        <v>200</v>
      </c>
      <c r="L129" s="46">
        <v>0.6139</v>
      </c>
      <c r="M129" s="70">
        <v>1500</v>
      </c>
      <c r="N129" s="47">
        <v>1.8528</v>
      </c>
      <c r="O129">
        <f>F129*100000</f>
        <v>59400</v>
      </c>
      <c r="P129">
        <f>G129*100000</f>
        <v>161800</v>
      </c>
      <c r="Q129">
        <f>H129*1000</f>
        <v>1812</v>
      </c>
      <c r="R129">
        <f>I129*100000</f>
        <v>107800</v>
      </c>
      <c r="S129" s="169">
        <f>J129</f>
        <v>820</v>
      </c>
      <c r="T129">
        <f>(O129+P129*(Q129/K129/SINH(Q129/K129))^2+R129*(S129/K129/COSH(S129/K129))^2)/100000</f>
        <v>0.61390443185248467</v>
      </c>
      <c r="U129" s="170">
        <f>T129-L129</f>
        <v>4.4318524846653773E-6</v>
      </c>
    </row>
    <row r="130" spans="1:21" ht="25" x14ac:dyDescent="0.15">
      <c r="A130" s="116">
        <v>129</v>
      </c>
      <c r="B130" s="27" t="s">
        <v>271</v>
      </c>
      <c r="C130" s="28" t="s">
        <v>800</v>
      </c>
      <c r="D130" s="72" t="s">
        <v>272</v>
      </c>
      <c r="E130" s="64">
        <v>106.16500000000001</v>
      </c>
      <c r="F130" s="31">
        <v>0.78439999999999999</v>
      </c>
      <c r="G130" s="81">
        <v>3.399</v>
      </c>
      <c r="H130" s="31">
        <v>1.5589999999999999</v>
      </c>
      <c r="I130" s="32">
        <v>2.4260000000000002</v>
      </c>
      <c r="J130" s="34">
        <v>702</v>
      </c>
      <c r="K130" s="34">
        <v>200</v>
      </c>
      <c r="L130" s="35">
        <v>0.89120999999999995</v>
      </c>
      <c r="M130" s="73">
        <v>1500</v>
      </c>
      <c r="N130" s="36">
        <v>3.6147</v>
      </c>
      <c r="O130">
        <f>F130*100000</f>
        <v>78440</v>
      </c>
      <c r="P130">
        <f>G130*100000</f>
        <v>339900</v>
      </c>
      <c r="Q130">
        <f>H130*1000</f>
        <v>1559</v>
      </c>
      <c r="R130">
        <f>I130*100000</f>
        <v>242600.00000000003</v>
      </c>
      <c r="S130" s="169">
        <f>J130</f>
        <v>702</v>
      </c>
      <c r="T130">
        <f>(O130+P130*(Q130/K130/SINH(Q130/K130))^2+R130*(S130/K130/COSH(S130/K130))^2)/100000</f>
        <v>0.89120994838053302</v>
      </c>
      <c r="U130" s="170">
        <f>T130-L130</f>
        <v>-5.1619466923114032E-8</v>
      </c>
    </row>
    <row r="131" spans="1:21" ht="25" x14ac:dyDescent="0.35">
      <c r="A131" s="118">
        <v>130</v>
      </c>
      <c r="B131" s="38" t="s">
        <v>273</v>
      </c>
      <c r="C131" s="39" t="s">
        <v>801</v>
      </c>
      <c r="D131" s="71" t="s">
        <v>274</v>
      </c>
      <c r="E131" s="57">
        <v>150.17449999999999</v>
      </c>
      <c r="F131" s="42">
        <v>1.0944</v>
      </c>
      <c r="G131" s="58">
        <v>4.1794000000000002</v>
      </c>
      <c r="H131" s="46">
        <v>0.88375000000000004</v>
      </c>
      <c r="I131" s="42">
        <v>-1.609</v>
      </c>
      <c r="J131" s="44">
        <v>1183.0999999999999</v>
      </c>
      <c r="K131" s="53">
        <v>300</v>
      </c>
      <c r="L131" s="46">
        <v>1.4598</v>
      </c>
      <c r="M131" s="70">
        <v>1500</v>
      </c>
      <c r="N131" s="47">
        <v>4.2539999999999996</v>
      </c>
      <c r="O131">
        <f>F131*100000</f>
        <v>109440</v>
      </c>
      <c r="P131">
        <f>G131*100000</f>
        <v>417940</v>
      </c>
      <c r="Q131">
        <f>H131*1000</f>
        <v>883.75</v>
      </c>
      <c r="R131">
        <f>I131*100000</f>
        <v>-160900</v>
      </c>
      <c r="S131" s="169">
        <f>J131</f>
        <v>1183.0999999999999</v>
      </c>
      <c r="T131">
        <f>(O131+P131*(Q131/K131/SINH(Q131/K131))^2+R131*(S131/K131/COSH(S131/K131))^2)/100000</f>
        <v>1.4598170179768617</v>
      </c>
      <c r="U131" s="170">
        <f>T131-L131</f>
        <v>1.7017976861710693E-5</v>
      </c>
    </row>
    <row r="132" spans="1:21" ht="25" x14ac:dyDescent="0.15">
      <c r="A132" s="116">
        <v>131</v>
      </c>
      <c r="B132" s="27" t="s">
        <v>275</v>
      </c>
      <c r="C132" s="28" t="s">
        <v>802</v>
      </c>
      <c r="D132" s="72" t="s">
        <v>276</v>
      </c>
      <c r="E132" s="48">
        <v>116.15828</v>
      </c>
      <c r="F132" s="31">
        <v>1.0455000000000001</v>
      </c>
      <c r="G132" s="81">
        <v>2.3148</v>
      </c>
      <c r="H132" s="35">
        <v>0.71</v>
      </c>
      <c r="I132" s="32">
        <v>1.4710000000000001</v>
      </c>
      <c r="J132" s="49">
        <v>2061.6</v>
      </c>
      <c r="K132" s="34">
        <v>300</v>
      </c>
      <c r="L132" s="35">
        <v>1.5102</v>
      </c>
      <c r="M132" s="126">
        <v>1200.1500000000001</v>
      </c>
      <c r="N132" s="36">
        <v>3.633</v>
      </c>
      <c r="O132">
        <f>F132*100000</f>
        <v>104550.00000000001</v>
      </c>
      <c r="P132">
        <f>G132*100000</f>
        <v>231480</v>
      </c>
      <c r="Q132">
        <f>H132*1000</f>
        <v>710</v>
      </c>
      <c r="R132">
        <f>I132*100000</f>
        <v>147100</v>
      </c>
      <c r="S132" s="169">
        <f>J132</f>
        <v>2061.6</v>
      </c>
      <c r="T132">
        <f>(O132+P132*(Q132/K132/SINH(Q132/K132))^2+R132*(S132/K132/COSH(S132/K132))^2)/100000</f>
        <v>1.5101661359974792</v>
      </c>
      <c r="U132" s="170">
        <f>T132-L132</f>
        <v>-3.3864002520811454E-5</v>
      </c>
    </row>
    <row r="133" spans="1:21" ht="25" x14ac:dyDescent="0.15">
      <c r="A133" s="116">
        <v>132</v>
      </c>
      <c r="B133" s="27" t="s">
        <v>277</v>
      </c>
      <c r="C133" s="27" t="s">
        <v>738</v>
      </c>
      <c r="D133" s="72" t="s">
        <v>278</v>
      </c>
      <c r="E133" s="48">
        <v>116.15828</v>
      </c>
      <c r="F133" s="31">
        <v>1.115</v>
      </c>
      <c r="G133" s="81">
        <v>3.391</v>
      </c>
      <c r="H133" s="81">
        <v>1.6705000000000001</v>
      </c>
      <c r="I133" s="32">
        <v>2.5179999999999998</v>
      </c>
      <c r="J133" s="120">
        <v>733.6</v>
      </c>
      <c r="K133" s="34">
        <v>298</v>
      </c>
      <c r="L133" s="35">
        <v>1.5583</v>
      </c>
      <c r="M133" s="73">
        <v>1200</v>
      </c>
      <c r="N133" s="36">
        <v>3.6213000000000002</v>
      </c>
      <c r="O133">
        <f>F133*100000</f>
        <v>111500</v>
      </c>
      <c r="P133">
        <f>G133*100000</f>
        <v>339100</v>
      </c>
      <c r="Q133">
        <f>H133*1000</f>
        <v>1670.5</v>
      </c>
      <c r="R133">
        <f>I133*100000</f>
        <v>251799.99999999997</v>
      </c>
      <c r="S133" s="169">
        <f>J133</f>
        <v>733.6</v>
      </c>
      <c r="T133">
        <f>(O133+P133*(Q133/K133/SINH(Q133/K133))^2+R133*(S133/K133/COSH(S133/K133))^2)/100000</f>
        <v>1.5583473508768371</v>
      </c>
      <c r="U133" s="170">
        <f>T133-L133</f>
        <v>4.7350876837048972E-5</v>
      </c>
    </row>
    <row r="134" spans="1:21" ht="25" x14ac:dyDescent="0.35">
      <c r="A134" s="118">
        <v>133</v>
      </c>
      <c r="B134" s="38" t="s">
        <v>279</v>
      </c>
      <c r="C134" s="39" t="s">
        <v>784</v>
      </c>
      <c r="D134" s="71" t="s">
        <v>280</v>
      </c>
      <c r="E134" s="51">
        <v>112.21263999999999</v>
      </c>
      <c r="F134" s="42">
        <v>1.1059000000000001</v>
      </c>
      <c r="G134" s="58">
        <v>4.6306000000000003</v>
      </c>
      <c r="H134" s="58">
        <v>1.6628000000000001</v>
      </c>
      <c r="I134" s="43">
        <v>3.2989999999999999</v>
      </c>
      <c r="J134" s="111">
        <v>781.1</v>
      </c>
      <c r="K134" s="53">
        <v>200</v>
      </c>
      <c r="L134" s="46">
        <v>1.1875</v>
      </c>
      <c r="M134" s="70">
        <v>1500</v>
      </c>
      <c r="N134" s="47">
        <v>4.9184000000000001</v>
      </c>
      <c r="O134">
        <f>F134*100000</f>
        <v>110590.00000000001</v>
      </c>
      <c r="P134">
        <f>G134*100000</f>
        <v>463060</v>
      </c>
      <c r="Q134">
        <f>H134*1000</f>
        <v>1662.8</v>
      </c>
      <c r="R134">
        <f>I134*100000</f>
        <v>329900</v>
      </c>
      <c r="S134" s="169">
        <f>J134</f>
        <v>781.1</v>
      </c>
      <c r="T134">
        <f>(O134+P134*(Q134/K134/SINH(Q134/K134))^2+R134*(S134/K134/COSH(S134/K134))^2)/100000</f>
        <v>1.1874791150398627</v>
      </c>
      <c r="U134" s="170">
        <f>T134-L134</f>
        <v>-2.0884960137301789E-5</v>
      </c>
    </row>
    <row r="135" spans="1:21" ht="25" x14ac:dyDescent="0.35">
      <c r="A135" s="118">
        <v>134</v>
      </c>
      <c r="B135" s="38" t="s">
        <v>281</v>
      </c>
      <c r="C135" s="39" t="s">
        <v>803</v>
      </c>
      <c r="D135" s="71" t="s">
        <v>282</v>
      </c>
      <c r="E135" s="51">
        <v>98.186059999999998</v>
      </c>
      <c r="F135" s="42">
        <v>0.93176999999999999</v>
      </c>
      <c r="G135" s="58">
        <v>2.7932999999999999</v>
      </c>
      <c r="H135" s="58">
        <v>0.78649999999999998</v>
      </c>
      <c r="I135" s="43">
        <v>1.6458999999999999</v>
      </c>
      <c r="J135" s="44">
        <v>2303.3000000000002</v>
      </c>
      <c r="K135" s="59">
        <v>298.14999999999998</v>
      </c>
      <c r="L135" s="46">
        <v>1.3334999999999999</v>
      </c>
      <c r="M135" s="70">
        <v>1500</v>
      </c>
      <c r="N135" s="47">
        <v>4.1399999999999997</v>
      </c>
      <c r="O135">
        <f>F135*100000</f>
        <v>93177</v>
      </c>
      <c r="P135">
        <f>G135*100000</f>
        <v>279330</v>
      </c>
      <c r="Q135">
        <f>H135*1000</f>
        <v>786.5</v>
      </c>
      <c r="R135">
        <f>I135*100000</f>
        <v>164590</v>
      </c>
      <c r="S135" s="169">
        <f>J135</f>
        <v>2303.3000000000002</v>
      </c>
      <c r="T135">
        <f>(O135+P135*(Q135/K135/SINH(Q135/K135))^2+R135*(S135/K135/COSH(S135/K135))^2)/100000</f>
        <v>1.3335245887109939</v>
      </c>
      <c r="U135" s="170">
        <f>T135-L135</f>
        <v>2.4588710993977969E-5</v>
      </c>
    </row>
    <row r="136" spans="1:21" ht="25" x14ac:dyDescent="0.35">
      <c r="A136" s="118">
        <v>135</v>
      </c>
      <c r="B136" s="38" t="s">
        <v>283</v>
      </c>
      <c r="C136" s="39" t="s">
        <v>804</v>
      </c>
      <c r="D136" s="40" t="s">
        <v>284</v>
      </c>
      <c r="E136" s="51">
        <v>28.053159999999998</v>
      </c>
      <c r="F136" s="42">
        <v>0.33379999999999999</v>
      </c>
      <c r="G136" s="58">
        <v>0.94789999999999996</v>
      </c>
      <c r="H136" s="58">
        <v>1.5960000000000001</v>
      </c>
      <c r="I136" s="43">
        <v>0.55100000000000005</v>
      </c>
      <c r="J136" s="111">
        <v>740.8</v>
      </c>
      <c r="K136" s="45">
        <v>60</v>
      </c>
      <c r="L136" s="46">
        <v>0.33379999999999999</v>
      </c>
      <c r="M136" s="70">
        <v>1500</v>
      </c>
      <c r="N136" s="47">
        <v>1.0987</v>
      </c>
      <c r="O136">
        <f>F136*100000</f>
        <v>33380</v>
      </c>
      <c r="P136">
        <f>G136*100000</f>
        <v>94790</v>
      </c>
      <c r="Q136">
        <f>H136*1000</f>
        <v>1596</v>
      </c>
      <c r="R136">
        <f>I136*100000</f>
        <v>55100.000000000007</v>
      </c>
      <c r="S136" s="169">
        <f>J136</f>
        <v>740.8</v>
      </c>
      <c r="T136">
        <f>(O136+P136*(Q136/K136/SINH(Q136/K136))^2+R136*(S136/K136/COSH(S136/K136))^2)/100000</f>
        <v>0.33380000634063317</v>
      </c>
      <c r="U136" s="170">
        <f>T136-L136</f>
        <v>6.3406331851645348E-9</v>
      </c>
    </row>
    <row r="137" spans="1:21" ht="25" x14ac:dyDescent="0.35">
      <c r="A137" s="118">
        <v>136</v>
      </c>
      <c r="B137" s="38" t="s">
        <v>285</v>
      </c>
      <c r="C137" s="39" t="s">
        <v>805</v>
      </c>
      <c r="D137" s="71" t="s">
        <v>286</v>
      </c>
      <c r="E137" s="51">
        <v>60.098320000000001</v>
      </c>
      <c r="F137" s="42">
        <v>0.72860000000000003</v>
      </c>
      <c r="G137" s="58">
        <v>1.8435999999999999</v>
      </c>
      <c r="H137" s="58">
        <v>1.6879999999999999</v>
      </c>
      <c r="I137" s="43">
        <v>1.1990000000000001</v>
      </c>
      <c r="J137" s="111">
        <v>767.3</v>
      </c>
      <c r="K137" s="53">
        <v>300</v>
      </c>
      <c r="L137" s="46">
        <v>0.91774999999999995</v>
      </c>
      <c r="M137" s="70">
        <v>1500</v>
      </c>
      <c r="N137" s="47">
        <v>2.2016</v>
      </c>
      <c r="O137">
        <f>F137*100000</f>
        <v>72860</v>
      </c>
      <c r="P137">
        <f>G137*100000</f>
        <v>184360</v>
      </c>
      <c r="Q137">
        <f>H137*1000</f>
        <v>1688</v>
      </c>
      <c r="R137">
        <f>I137*100000</f>
        <v>119900</v>
      </c>
      <c r="S137" s="169">
        <f>J137</f>
        <v>767.3</v>
      </c>
      <c r="T137">
        <f>(O137+P137*(Q137/K137/SINH(Q137/K137))^2+R137*(S137/K137/COSH(S137/K137))^2)/100000</f>
        <v>0.91775259363890205</v>
      </c>
      <c r="U137" s="170">
        <f>T137-L137</f>
        <v>2.5936389020930761E-6</v>
      </c>
    </row>
    <row r="138" spans="1:21" ht="25" x14ac:dyDescent="0.35">
      <c r="A138" s="118">
        <v>137</v>
      </c>
      <c r="B138" s="38" t="s">
        <v>287</v>
      </c>
      <c r="C138" s="39" t="s">
        <v>806</v>
      </c>
      <c r="D138" s="71" t="s">
        <v>288</v>
      </c>
      <c r="E138" s="51">
        <v>62.067839999999997</v>
      </c>
      <c r="F138" s="42">
        <v>0.63012000000000001</v>
      </c>
      <c r="G138" s="58">
        <v>1.4583999999999999</v>
      </c>
      <c r="H138" s="58">
        <v>1.673</v>
      </c>
      <c r="I138" s="43">
        <v>0.97296000000000005</v>
      </c>
      <c r="J138" s="59">
        <v>773.65</v>
      </c>
      <c r="K138" s="53">
        <v>300</v>
      </c>
      <c r="L138" s="46">
        <v>0.77997000000000005</v>
      </c>
      <c r="M138" s="70">
        <v>1500</v>
      </c>
      <c r="N138" s="47">
        <v>1.8095000000000001</v>
      </c>
      <c r="O138">
        <f>F138*100000</f>
        <v>63012</v>
      </c>
      <c r="P138">
        <f>G138*100000</f>
        <v>145840</v>
      </c>
      <c r="Q138">
        <f>H138*1000</f>
        <v>1673</v>
      </c>
      <c r="R138">
        <f>I138*100000</f>
        <v>97296</v>
      </c>
      <c r="S138" s="169">
        <f>J138</f>
        <v>773.65</v>
      </c>
      <c r="T138">
        <f>(O138+P138*(Q138/K138/SINH(Q138/K138))^2+R138*(S138/K138/COSH(S138/K138))^2)/100000</f>
        <v>0.77997463906924547</v>
      </c>
      <c r="U138" s="170">
        <f>T138-L138</f>
        <v>4.6390692454156834E-6</v>
      </c>
    </row>
    <row r="139" spans="1:21" ht="25" x14ac:dyDescent="0.35">
      <c r="A139" s="118">
        <v>138</v>
      </c>
      <c r="B139" s="38" t="s">
        <v>289</v>
      </c>
      <c r="C139" s="39" t="s">
        <v>807</v>
      </c>
      <c r="D139" s="71" t="s">
        <v>290</v>
      </c>
      <c r="E139" s="57">
        <v>43.067799999999998</v>
      </c>
      <c r="F139" s="42">
        <v>0.34300000000000003</v>
      </c>
      <c r="G139" s="58">
        <v>1.427</v>
      </c>
      <c r="H139" s="58">
        <v>1.6379999999999999</v>
      </c>
      <c r="I139" s="43">
        <v>1.0369999999999999</v>
      </c>
      <c r="J139" s="111">
        <v>744.7</v>
      </c>
      <c r="K139" s="53">
        <v>150</v>
      </c>
      <c r="L139" s="46">
        <v>0.34798000000000001</v>
      </c>
      <c r="M139" s="70">
        <v>1500</v>
      </c>
      <c r="N139" s="47">
        <v>1.5178</v>
      </c>
      <c r="O139">
        <f>F139*100000</f>
        <v>34300</v>
      </c>
      <c r="P139">
        <f>G139*100000</f>
        <v>142700</v>
      </c>
      <c r="Q139">
        <f>H139*1000</f>
        <v>1638</v>
      </c>
      <c r="R139">
        <f>I139*100000</f>
        <v>103699.99999999999</v>
      </c>
      <c r="S139" s="169">
        <f>J139</f>
        <v>744.7</v>
      </c>
      <c r="T139">
        <f>(O139+P139*(Q139/K139/SINH(Q139/K139))^2+R139*(S139/K139/COSH(S139/K139))^2)/100000</f>
        <v>0.3479812847407539</v>
      </c>
      <c r="U139" s="170">
        <f>T139-L139</f>
        <v>1.2847407538929545E-6</v>
      </c>
    </row>
    <row r="140" spans="1:21" ht="25" x14ac:dyDescent="0.15">
      <c r="A140" s="116">
        <v>139</v>
      </c>
      <c r="B140" s="27" t="s">
        <v>291</v>
      </c>
      <c r="C140" s="28" t="s">
        <v>808</v>
      </c>
      <c r="D140" s="72" t="s">
        <v>292</v>
      </c>
      <c r="E140" s="48">
        <v>44.05256</v>
      </c>
      <c r="F140" s="31">
        <v>0.33460000000000001</v>
      </c>
      <c r="G140" s="81">
        <v>1.2116</v>
      </c>
      <c r="H140" s="81">
        <v>1.6084000000000001</v>
      </c>
      <c r="I140" s="32">
        <v>0.82410000000000005</v>
      </c>
      <c r="J140" s="120">
        <v>737.3</v>
      </c>
      <c r="K140" s="33">
        <v>50</v>
      </c>
      <c r="L140" s="35">
        <v>0.33460000000000001</v>
      </c>
      <c r="M140" s="73">
        <v>1500</v>
      </c>
      <c r="N140" s="36">
        <v>1.3297000000000001</v>
      </c>
      <c r="O140">
        <f>F140*100000</f>
        <v>33460</v>
      </c>
      <c r="P140">
        <f>G140*100000</f>
        <v>121160</v>
      </c>
      <c r="Q140">
        <f>H140*1000</f>
        <v>1608.4</v>
      </c>
      <c r="R140">
        <f>I140*100000</f>
        <v>82410</v>
      </c>
      <c r="S140" s="169">
        <f>J140</f>
        <v>737.3</v>
      </c>
      <c r="T140">
        <f>(O140+P140*(Q140/K140/SINH(Q140/K140))^2+R140*(S140/K140/COSH(S140/K140))^2)/100000</f>
        <v>0.3346000001114745</v>
      </c>
      <c r="U140" s="170">
        <f>T140-L140</f>
        <v>1.1147449630044548E-10</v>
      </c>
    </row>
    <row r="141" spans="1:21" ht="25" x14ac:dyDescent="0.15">
      <c r="A141" s="116">
        <v>140</v>
      </c>
      <c r="B141" s="27" t="s">
        <v>293</v>
      </c>
      <c r="C141" s="28" t="s">
        <v>809</v>
      </c>
      <c r="D141" s="72" t="s">
        <v>294</v>
      </c>
      <c r="E141" s="48">
        <v>74.078540000000004</v>
      </c>
      <c r="F141" s="31">
        <v>0.53700000000000003</v>
      </c>
      <c r="G141" s="81">
        <v>1.8859999999999999</v>
      </c>
      <c r="H141" s="81">
        <v>1.2070000000000001</v>
      </c>
      <c r="I141" s="32">
        <v>0.86399999999999999</v>
      </c>
      <c r="J141" s="34">
        <v>496</v>
      </c>
      <c r="K141" s="34">
        <v>100</v>
      </c>
      <c r="L141" s="35">
        <v>0.54117999999999999</v>
      </c>
      <c r="M141" s="73">
        <v>1500</v>
      </c>
      <c r="N141" s="36">
        <v>2.1484999999999999</v>
      </c>
      <c r="O141">
        <f>F141*100000</f>
        <v>53700</v>
      </c>
      <c r="P141">
        <f>G141*100000</f>
        <v>188600</v>
      </c>
      <c r="Q141">
        <f>H141*1000</f>
        <v>1207</v>
      </c>
      <c r="R141">
        <f>I141*100000</f>
        <v>86400</v>
      </c>
      <c r="S141" s="169">
        <f>J141</f>
        <v>496</v>
      </c>
      <c r="T141">
        <f>(O141+P141*(Q141/K141/SINH(Q141/K141))^2+R141*(S141/K141/COSH(S141/K141))^2)/100000</f>
        <v>0.54118116066211852</v>
      </c>
      <c r="U141" s="170">
        <f>T141-L141</f>
        <v>1.160662118526723E-6</v>
      </c>
    </row>
    <row r="142" spans="1:21" ht="25" x14ac:dyDescent="0.15">
      <c r="A142" s="116">
        <v>141</v>
      </c>
      <c r="B142" s="27" t="s">
        <v>295</v>
      </c>
      <c r="C142" s="28" t="s">
        <v>810</v>
      </c>
      <c r="D142" s="72" t="s">
        <v>296</v>
      </c>
      <c r="E142" s="64">
        <v>144.21100000000001</v>
      </c>
      <c r="F142" s="31">
        <v>1.5777000000000001</v>
      </c>
      <c r="G142" s="81">
        <v>4.4016999999999999</v>
      </c>
      <c r="H142" s="81">
        <v>1.7494000000000001</v>
      </c>
      <c r="I142" s="32">
        <v>3.2378</v>
      </c>
      <c r="J142" s="50">
        <v>792.34</v>
      </c>
      <c r="K142" s="50">
        <v>298.14999999999998</v>
      </c>
      <c r="L142" s="35">
        <v>2.0278999999999998</v>
      </c>
      <c r="M142" s="73">
        <v>1500</v>
      </c>
      <c r="N142" s="36">
        <v>5.1200999999999999</v>
      </c>
      <c r="O142">
        <f>F142*100000</f>
        <v>157770</v>
      </c>
      <c r="P142">
        <f>G142*100000</f>
        <v>440170</v>
      </c>
      <c r="Q142">
        <f>H142*1000</f>
        <v>1749.4</v>
      </c>
      <c r="R142">
        <f>I142*100000</f>
        <v>323780</v>
      </c>
      <c r="S142" s="169">
        <f>J142</f>
        <v>792.34</v>
      </c>
      <c r="T142">
        <f>(O142+P142*(Q142/K142/SINH(Q142/K142))^2+R142*(S142/K142/COSH(S142/K142))^2)/100000</f>
        <v>2.027912506146702</v>
      </c>
      <c r="U142" s="170">
        <f>T142-L142</f>
        <v>1.2506146702229159E-5</v>
      </c>
    </row>
    <row r="143" spans="1:21" ht="25" x14ac:dyDescent="0.15">
      <c r="A143" s="116">
        <v>142</v>
      </c>
      <c r="B143" s="27" t="s">
        <v>297</v>
      </c>
      <c r="C143" s="28" t="s">
        <v>811</v>
      </c>
      <c r="D143" s="72" t="s">
        <v>298</v>
      </c>
      <c r="E143" s="48">
        <v>130.22792000000001</v>
      </c>
      <c r="F143" s="31">
        <v>1.6339999999999999</v>
      </c>
      <c r="G143" s="81">
        <v>4.5118999999999998</v>
      </c>
      <c r="H143" s="81">
        <v>1.7532000000000001</v>
      </c>
      <c r="I143" s="32">
        <v>3.1032000000000002</v>
      </c>
      <c r="J143" s="50">
        <v>809.75</v>
      </c>
      <c r="K143" s="50">
        <v>298.14999999999998</v>
      </c>
      <c r="L143" s="35">
        <v>2.036</v>
      </c>
      <c r="M143" s="73">
        <v>1200</v>
      </c>
      <c r="N143" s="36">
        <v>4.8743999999999996</v>
      </c>
      <c r="O143">
        <f>F143*100000</f>
        <v>163400</v>
      </c>
      <c r="P143">
        <f>G143*100000</f>
        <v>451190</v>
      </c>
      <c r="Q143">
        <f>H143*1000</f>
        <v>1753.2</v>
      </c>
      <c r="R143">
        <f>I143*100000</f>
        <v>310320</v>
      </c>
      <c r="S143" s="169">
        <f>J143</f>
        <v>809.75</v>
      </c>
      <c r="T143">
        <f>(O143+P143*(Q143/K143/SINH(Q143/K143))^2+R143*(S143/K143/COSH(S143/K143))^2)/100000</f>
        <v>2.035968749893085</v>
      </c>
      <c r="U143" s="170">
        <f>T143-L143</f>
        <v>-3.1250106915070575E-5</v>
      </c>
    </row>
    <row r="144" spans="1:21" ht="25" x14ac:dyDescent="0.15">
      <c r="A144" s="116">
        <v>143</v>
      </c>
      <c r="B144" s="27" t="s">
        <v>299</v>
      </c>
      <c r="C144" s="28" t="s">
        <v>812</v>
      </c>
      <c r="D144" s="72" t="s">
        <v>300</v>
      </c>
      <c r="E144" s="80">
        <v>88.148179999999996</v>
      </c>
      <c r="F144" s="31">
        <v>1.0952999999999999</v>
      </c>
      <c r="G144" s="81">
        <v>3.0032000000000001</v>
      </c>
      <c r="H144" s="81">
        <v>1.7988</v>
      </c>
      <c r="I144" s="32">
        <v>2.1311</v>
      </c>
      <c r="J144" s="50">
        <v>817.35</v>
      </c>
      <c r="K144" s="50">
        <v>298.14999999999998</v>
      </c>
      <c r="L144" s="35">
        <v>1.3620000000000001</v>
      </c>
      <c r="M144" s="73">
        <v>1200</v>
      </c>
      <c r="N144" s="36">
        <v>3.2288999999999999</v>
      </c>
      <c r="O144">
        <f>F144*100000</f>
        <v>109530</v>
      </c>
      <c r="P144">
        <f>G144*100000</f>
        <v>300320</v>
      </c>
      <c r="Q144">
        <f>H144*1000</f>
        <v>1798.8</v>
      </c>
      <c r="R144">
        <f>I144*100000</f>
        <v>213110</v>
      </c>
      <c r="S144" s="169">
        <f>J144</f>
        <v>817.35</v>
      </c>
      <c r="T144">
        <f>(O144+P144*(Q144/K144/SINH(Q144/K144))^2+R144*(S144/K144/COSH(S144/K144))^2)/100000</f>
        <v>1.3619649484080958</v>
      </c>
      <c r="U144" s="170">
        <f>T144-L144</f>
        <v>-3.5051591904311508E-5</v>
      </c>
    </row>
    <row r="145" spans="1:21" ht="25" x14ac:dyDescent="0.35">
      <c r="A145" s="118">
        <v>144</v>
      </c>
      <c r="B145" s="38" t="s">
        <v>301</v>
      </c>
      <c r="C145" s="39" t="s">
        <v>756</v>
      </c>
      <c r="D145" s="71" t="s">
        <v>302</v>
      </c>
      <c r="E145" s="51">
        <v>100.15888</v>
      </c>
      <c r="F145" s="42">
        <v>1.24</v>
      </c>
      <c r="G145" s="58">
        <v>3.2</v>
      </c>
      <c r="H145" s="58">
        <v>1.9670000000000001</v>
      </c>
      <c r="I145" s="43">
        <v>2.3460000000000001</v>
      </c>
      <c r="J145" s="53">
        <v>896</v>
      </c>
      <c r="K145" s="59">
        <v>298.14999999999998</v>
      </c>
      <c r="L145" s="46">
        <v>1.4479</v>
      </c>
      <c r="M145" s="70">
        <v>1200</v>
      </c>
      <c r="N145" s="47">
        <v>3.4234</v>
      </c>
      <c r="O145">
        <f>F145*100000</f>
        <v>124000</v>
      </c>
      <c r="P145">
        <f>G145*100000</f>
        <v>320000</v>
      </c>
      <c r="Q145">
        <f>H145*1000</f>
        <v>1967</v>
      </c>
      <c r="R145">
        <f>I145*100000</f>
        <v>234600</v>
      </c>
      <c r="S145" s="169">
        <f>J145</f>
        <v>896</v>
      </c>
      <c r="T145">
        <f>(O145+P145*(Q145/K145/SINH(Q145/K145))^2+R145*(S145/K145/COSH(S145/K145))^2)/100000</f>
        <v>1.4479190138911615</v>
      </c>
      <c r="U145" s="170">
        <f>T145-L145</f>
        <v>1.9013891161545615E-5</v>
      </c>
    </row>
    <row r="146" spans="1:21" ht="25" x14ac:dyDescent="0.15">
      <c r="A146" s="116">
        <v>145</v>
      </c>
      <c r="B146" s="27" t="s">
        <v>303</v>
      </c>
      <c r="C146" s="28" t="s">
        <v>793</v>
      </c>
      <c r="D146" s="29" t="s">
        <v>304</v>
      </c>
      <c r="E146" s="48">
        <v>62.134039999999999</v>
      </c>
      <c r="F146" s="31">
        <v>0.60436000000000001</v>
      </c>
      <c r="G146" s="81">
        <v>0.87524000000000002</v>
      </c>
      <c r="H146" s="81">
        <v>0.78661999999999999</v>
      </c>
      <c r="I146" s="32">
        <v>0.62622</v>
      </c>
      <c r="J146" s="73">
        <v>-2190</v>
      </c>
      <c r="K146" s="50">
        <v>298.14999999999998</v>
      </c>
      <c r="L146" s="35">
        <v>0.73021000000000003</v>
      </c>
      <c r="M146" s="73">
        <v>1500</v>
      </c>
      <c r="N146" s="36">
        <v>1.6628000000000001</v>
      </c>
      <c r="O146">
        <f>F146*100000</f>
        <v>60436</v>
      </c>
      <c r="P146">
        <f>G146*100000</f>
        <v>87524</v>
      </c>
      <c r="Q146">
        <f>H146*1000</f>
        <v>786.62</v>
      </c>
      <c r="R146">
        <f>I146*100000</f>
        <v>62622</v>
      </c>
      <c r="S146" s="169">
        <f>J146</f>
        <v>-2190</v>
      </c>
      <c r="T146">
        <f>(O146+P146*(Q146/K146/SINH(Q146/K146))^2+R146*(S146/K146/COSH(S146/K146))^2)/100000</f>
        <v>0.73021236721975935</v>
      </c>
      <c r="U146" s="170">
        <f>T146-L146</f>
        <v>2.3672197593249678E-6</v>
      </c>
    </row>
    <row r="147" spans="1:21" ht="25" x14ac:dyDescent="0.35">
      <c r="A147" s="118">
        <v>146</v>
      </c>
      <c r="B147" s="38" t="s">
        <v>305</v>
      </c>
      <c r="C147" s="39" t="s">
        <v>813</v>
      </c>
      <c r="D147" s="71" t="s">
        <v>306</v>
      </c>
      <c r="E147" s="57">
        <v>102.1317</v>
      </c>
      <c r="F147" s="42">
        <v>0.93700000000000006</v>
      </c>
      <c r="G147" s="58">
        <v>2.8290000000000002</v>
      </c>
      <c r="H147" s="58">
        <v>1.6479999999999999</v>
      </c>
      <c r="I147" s="43">
        <v>2.1549999999999998</v>
      </c>
      <c r="J147" s="111">
        <v>724.7</v>
      </c>
      <c r="K147" s="53">
        <v>300</v>
      </c>
      <c r="L147" s="46">
        <v>1.3376999999999999</v>
      </c>
      <c r="M147" s="70">
        <v>1200</v>
      </c>
      <c r="N147" s="47">
        <v>3.0569000000000002</v>
      </c>
      <c r="O147">
        <f>F147*100000</f>
        <v>93700</v>
      </c>
      <c r="P147">
        <f>G147*100000</f>
        <v>282900</v>
      </c>
      <c r="Q147">
        <f>H147*1000</f>
        <v>1648</v>
      </c>
      <c r="R147">
        <f>I147*100000</f>
        <v>215499.99999999997</v>
      </c>
      <c r="S147" s="169">
        <f>J147</f>
        <v>724.7</v>
      </c>
      <c r="T147">
        <f>(O147+P147*(Q147/K147/SINH(Q147/K147))^2+R147*(S147/K147/COSH(S147/K147))^2)/100000</f>
        <v>1.3376549977477812</v>
      </c>
      <c r="U147" s="170">
        <f>T147-L147</f>
        <v>-4.5002252218706573E-5</v>
      </c>
    </row>
    <row r="148" spans="1:21" ht="25" x14ac:dyDescent="0.35">
      <c r="A148" s="118">
        <v>147</v>
      </c>
      <c r="B148" s="38" t="s">
        <v>307</v>
      </c>
      <c r="C148" s="39" t="s">
        <v>812</v>
      </c>
      <c r="D148" s="71" t="s">
        <v>308</v>
      </c>
      <c r="E148" s="79">
        <v>88.148179999999996</v>
      </c>
      <c r="F148" s="43">
        <v>1.1319999999999999</v>
      </c>
      <c r="G148" s="58">
        <v>2.94</v>
      </c>
      <c r="H148" s="58">
        <v>1.827</v>
      </c>
      <c r="I148" s="43">
        <v>2.0550000000000002</v>
      </c>
      <c r="J148" s="53">
        <v>852</v>
      </c>
      <c r="K148" s="59">
        <v>298.14999999999998</v>
      </c>
      <c r="L148" s="46">
        <v>1.3537999999999999</v>
      </c>
      <c r="M148" s="70">
        <v>1500</v>
      </c>
      <c r="N148" s="47">
        <v>3.4535</v>
      </c>
      <c r="O148">
        <f>F148*100000</f>
        <v>113199.99999999999</v>
      </c>
      <c r="P148">
        <f>G148*100000</f>
        <v>294000</v>
      </c>
      <c r="Q148">
        <f>H148*1000</f>
        <v>1827</v>
      </c>
      <c r="R148">
        <f>I148*100000</f>
        <v>205500.00000000003</v>
      </c>
      <c r="S148" s="169">
        <f>J148</f>
        <v>852</v>
      </c>
      <c r="T148">
        <f>(O148+P148*(Q148/K148/SINH(Q148/K148))^2+R148*(S148/K148/COSH(S148/K148))^2)/100000</f>
        <v>1.3538492677565908</v>
      </c>
      <c r="U148" s="170">
        <f>T148-L148</f>
        <v>4.9267756590865019E-5</v>
      </c>
    </row>
    <row r="149" spans="1:21" ht="25" x14ac:dyDescent="0.35">
      <c r="A149" s="118">
        <v>148</v>
      </c>
      <c r="B149" s="38" t="s">
        <v>309</v>
      </c>
      <c r="C149" s="38" t="s">
        <v>814</v>
      </c>
      <c r="D149" s="71" t="s">
        <v>310</v>
      </c>
      <c r="E149" s="41">
        <v>163.506</v>
      </c>
      <c r="F149" s="43">
        <v>0.96992999999999996</v>
      </c>
      <c r="G149" s="58">
        <v>1.0878000000000001</v>
      </c>
      <c r="H149" s="46">
        <v>0.70467000000000002</v>
      </c>
      <c r="I149" s="43">
        <v>0.55556000000000005</v>
      </c>
      <c r="J149" s="44">
        <v>2089.6999999999998</v>
      </c>
      <c r="K149" s="59">
        <v>298.14999999999998</v>
      </c>
      <c r="L149" s="46">
        <v>1.1891</v>
      </c>
      <c r="M149" s="70">
        <v>1500</v>
      </c>
      <c r="N149" s="47">
        <v>2.2170000000000001</v>
      </c>
      <c r="O149">
        <f>F149*100000</f>
        <v>96993</v>
      </c>
      <c r="P149">
        <f>G149*100000</f>
        <v>108780.00000000001</v>
      </c>
      <c r="Q149">
        <f>H149*1000</f>
        <v>704.67000000000007</v>
      </c>
      <c r="R149">
        <f>I149*100000</f>
        <v>55556.000000000007</v>
      </c>
      <c r="S149" s="169">
        <f>J149</f>
        <v>2089.6999999999998</v>
      </c>
      <c r="T149">
        <f>(O149+P149*(Q149/K149/SINH(Q149/K149))^2+R149*(S149/K149/COSH(S149/K149))^2)/100000</f>
        <v>1.1890711294896663</v>
      </c>
      <c r="U149" s="170">
        <f>T149-L149</f>
        <v>-2.887051033373389E-5</v>
      </c>
    </row>
    <row r="150" spans="1:21" ht="25" x14ac:dyDescent="0.35">
      <c r="A150" s="118">
        <v>149</v>
      </c>
      <c r="B150" s="38" t="s">
        <v>311</v>
      </c>
      <c r="C150" s="38" t="s">
        <v>815</v>
      </c>
      <c r="D150" s="71" t="s">
        <v>312</v>
      </c>
      <c r="E150" s="127">
        <v>37.996806399999997</v>
      </c>
      <c r="F150" s="43">
        <v>0.29121999999999998</v>
      </c>
      <c r="G150" s="58">
        <v>0.10131999999999999</v>
      </c>
      <c r="H150" s="58">
        <v>1.4530000000000001</v>
      </c>
      <c r="I150" s="43">
        <v>9.4100000000000003E-2</v>
      </c>
      <c r="J150" s="59">
        <v>662.91</v>
      </c>
      <c r="K150" s="45">
        <v>50</v>
      </c>
      <c r="L150" s="46">
        <v>0.29121999999999998</v>
      </c>
      <c r="M150" s="70">
        <v>1500</v>
      </c>
      <c r="N150" s="47">
        <v>0.38122</v>
      </c>
      <c r="O150">
        <f>F150*100000</f>
        <v>29121.999999999996</v>
      </c>
      <c r="P150">
        <f>G150*100000</f>
        <v>10132</v>
      </c>
      <c r="Q150">
        <f>H150*1000</f>
        <v>1453</v>
      </c>
      <c r="R150">
        <f>I150*100000</f>
        <v>9410</v>
      </c>
      <c r="S150" s="169">
        <f>J150</f>
        <v>662.91</v>
      </c>
      <c r="T150">
        <f>(O150+P150*(Q150/K150/SINH(Q150/K150))^2+R150*(S150/K150/COSH(S150/K150))^2)/100000</f>
        <v>0.29122000020169375</v>
      </c>
      <c r="U150" s="170">
        <f>T150-L150</f>
        <v>2.0169377279444234E-10</v>
      </c>
    </row>
    <row r="151" spans="1:21" ht="25" x14ac:dyDescent="0.35">
      <c r="A151" s="118">
        <v>150</v>
      </c>
      <c r="B151" s="38" t="s">
        <v>313</v>
      </c>
      <c r="C151" s="39" t="s">
        <v>816</v>
      </c>
      <c r="D151" s="71" t="s">
        <v>314</v>
      </c>
      <c r="E151" s="127">
        <v>96.102303199999994</v>
      </c>
      <c r="F151" s="43">
        <v>0.73392999999999997</v>
      </c>
      <c r="G151" s="58">
        <v>2.3738999999999999</v>
      </c>
      <c r="H151" s="58">
        <v>2.3086000000000002</v>
      </c>
      <c r="I151" s="43">
        <v>2.4588999999999999</v>
      </c>
      <c r="J151" s="59">
        <v>906.45</v>
      </c>
      <c r="K151" s="53">
        <v>200</v>
      </c>
      <c r="L151" s="46">
        <v>0.75729999999999997</v>
      </c>
      <c r="M151" s="70">
        <v>1500</v>
      </c>
      <c r="N151" s="47">
        <v>2.508</v>
      </c>
      <c r="O151">
        <f>F151*100000</f>
        <v>73393</v>
      </c>
      <c r="P151">
        <f>G151*100000</f>
        <v>237390</v>
      </c>
      <c r="Q151">
        <f>H151*1000</f>
        <v>2308.6000000000004</v>
      </c>
      <c r="R151">
        <f>I151*100000</f>
        <v>245890</v>
      </c>
      <c r="S151" s="169">
        <f>J151</f>
        <v>906.45</v>
      </c>
      <c r="T151">
        <f>(O151+P151*(Q151/K151/SINH(Q151/K151))^2+R151*(S151/K151/COSH(S151/K151))^2)/100000</f>
        <v>0.75730049791767573</v>
      </c>
      <c r="U151" s="170">
        <f>T151-L151</f>
        <v>4.9791767575690926E-7</v>
      </c>
    </row>
    <row r="152" spans="1:21" ht="25" x14ac:dyDescent="0.35">
      <c r="A152" s="118">
        <v>151</v>
      </c>
      <c r="B152" s="38" t="s">
        <v>315</v>
      </c>
      <c r="C152" s="39" t="s">
        <v>817</v>
      </c>
      <c r="D152" s="71" t="s">
        <v>316</v>
      </c>
      <c r="E152" s="57">
        <v>48.0595</v>
      </c>
      <c r="F152" s="43">
        <v>0.4909</v>
      </c>
      <c r="G152" s="58">
        <v>0.88880000000000003</v>
      </c>
      <c r="H152" s="46">
        <v>0.83106999999999998</v>
      </c>
      <c r="I152" s="43">
        <v>0.54120000000000001</v>
      </c>
      <c r="J152" s="45">
        <v>2446</v>
      </c>
      <c r="K152" s="59">
        <v>298.14999999999998</v>
      </c>
      <c r="L152" s="46">
        <v>0.59645999999999999</v>
      </c>
      <c r="M152" s="70">
        <v>1500</v>
      </c>
      <c r="N152" s="47">
        <v>1.4987999999999999</v>
      </c>
      <c r="O152">
        <f>F152*100000</f>
        <v>49090</v>
      </c>
      <c r="P152">
        <f>G152*100000</f>
        <v>88880</v>
      </c>
      <c r="Q152">
        <f>H152*1000</f>
        <v>831.06999999999994</v>
      </c>
      <c r="R152">
        <f>I152*100000</f>
        <v>54120</v>
      </c>
      <c r="S152" s="169">
        <f>J152</f>
        <v>2446</v>
      </c>
      <c r="T152">
        <f>(O152+P152*(Q152/K152/SINH(Q152/K152))^2+R152*(S152/K152/COSH(S152/K152))^2)/100000</f>
        <v>0.59645775065575635</v>
      </c>
      <c r="U152" s="170">
        <f>T152-L152</f>
        <v>-2.2493442436433142E-6</v>
      </c>
    </row>
    <row r="153" spans="1:21" ht="25" x14ac:dyDescent="0.35">
      <c r="A153" s="118">
        <v>152</v>
      </c>
      <c r="B153" s="38" t="s">
        <v>317</v>
      </c>
      <c r="C153" s="39" t="s">
        <v>818</v>
      </c>
      <c r="D153" s="71" t="s">
        <v>318</v>
      </c>
      <c r="E153" s="79">
        <v>34.032919999999997</v>
      </c>
      <c r="F153" s="43">
        <v>0.35193000000000002</v>
      </c>
      <c r="G153" s="58">
        <v>0.65344000000000002</v>
      </c>
      <c r="H153" s="42">
        <v>1.1333</v>
      </c>
      <c r="I153" s="43">
        <v>0.15240000000000001</v>
      </c>
      <c r="J153" s="44">
        <v>5316.2</v>
      </c>
      <c r="K153" s="53">
        <v>100</v>
      </c>
      <c r="L153" s="46">
        <v>0.35193000000000002</v>
      </c>
      <c r="M153" s="70">
        <v>6000</v>
      </c>
      <c r="N153" s="47">
        <v>1.0570999999999999</v>
      </c>
      <c r="O153">
        <f>F153*100000</f>
        <v>35193</v>
      </c>
      <c r="P153">
        <f>G153*100000</f>
        <v>65344</v>
      </c>
      <c r="Q153">
        <f>H153*1000</f>
        <v>1133.3</v>
      </c>
      <c r="R153">
        <f>I153*100000</f>
        <v>15240</v>
      </c>
      <c r="S153" s="169">
        <f>J153</f>
        <v>5316.2</v>
      </c>
      <c r="T153">
        <f>(O153+P153*(Q153/K153/SINH(Q153/K153))^2+R153*(S153/K153/COSH(S153/K153))^2)/100000</f>
        <v>0.35193004811015527</v>
      </c>
      <c r="U153" s="170">
        <f>T153-L153</f>
        <v>4.8110155248526354E-8</v>
      </c>
    </row>
    <row r="154" spans="1:21" ht="25" x14ac:dyDescent="0.35">
      <c r="A154" s="118">
        <v>153</v>
      </c>
      <c r="B154" s="38" t="s">
        <v>319</v>
      </c>
      <c r="C154" s="39" t="s">
        <v>819</v>
      </c>
      <c r="D154" s="71" t="s">
        <v>320</v>
      </c>
      <c r="E154" s="79">
        <v>30.025980000000001</v>
      </c>
      <c r="F154" s="43">
        <v>0.33502999999999999</v>
      </c>
      <c r="G154" s="58">
        <v>0.49393999999999999</v>
      </c>
      <c r="H154" s="42">
        <v>1.9279999999999999</v>
      </c>
      <c r="I154" s="43">
        <v>0.29727999999999999</v>
      </c>
      <c r="J154" s="59">
        <v>965.04</v>
      </c>
      <c r="K154" s="59">
        <v>298.14999999999998</v>
      </c>
      <c r="L154" s="46">
        <v>0.35439999999999999</v>
      </c>
      <c r="M154" s="70">
        <v>1500</v>
      </c>
      <c r="N154" s="47">
        <v>0.71121000000000001</v>
      </c>
      <c r="O154">
        <f>F154*100000</f>
        <v>33503</v>
      </c>
      <c r="P154">
        <f>G154*100000</f>
        <v>49394</v>
      </c>
      <c r="Q154">
        <f>H154*1000</f>
        <v>1928</v>
      </c>
      <c r="R154">
        <f>I154*100000</f>
        <v>29728</v>
      </c>
      <c r="S154" s="169">
        <f>J154</f>
        <v>965.04</v>
      </c>
      <c r="T154">
        <f>(O154+P154*(Q154/K154/SINH(Q154/K154))^2+R154*(S154/K154/COSH(S154/K154))^2)/100000</f>
        <v>0.35440278909394479</v>
      </c>
      <c r="U154" s="170">
        <f>T154-L154</f>
        <v>2.7890939447994256E-6</v>
      </c>
    </row>
    <row r="155" spans="1:21" ht="25" x14ac:dyDescent="0.15">
      <c r="A155" s="116">
        <v>154</v>
      </c>
      <c r="B155" s="27" t="s">
        <v>321</v>
      </c>
      <c r="C155" s="28" t="s">
        <v>820</v>
      </c>
      <c r="D155" s="72" t="s">
        <v>322</v>
      </c>
      <c r="E155" s="80">
        <v>45.040619999999997</v>
      </c>
      <c r="F155" s="32">
        <v>0.38219999999999998</v>
      </c>
      <c r="G155" s="81">
        <v>0.93</v>
      </c>
      <c r="H155" s="31">
        <v>1.845</v>
      </c>
      <c r="I155" s="32">
        <v>0.69</v>
      </c>
      <c r="J155" s="34">
        <v>850</v>
      </c>
      <c r="K155" s="34">
        <v>150</v>
      </c>
      <c r="L155" s="35">
        <v>0.38325999999999999</v>
      </c>
      <c r="M155" s="73">
        <v>1500</v>
      </c>
      <c r="N155" s="36">
        <v>1.1203000000000001</v>
      </c>
      <c r="O155">
        <f>F155*100000</f>
        <v>38220</v>
      </c>
      <c r="P155">
        <f>G155*100000</f>
        <v>93000</v>
      </c>
      <c r="Q155">
        <f>H155*1000</f>
        <v>1845</v>
      </c>
      <c r="R155">
        <f>I155*100000</f>
        <v>69000</v>
      </c>
      <c r="S155" s="169">
        <f>J155</f>
        <v>850</v>
      </c>
      <c r="T155">
        <f>(O155+P155*(Q155/K155/SINH(Q155/K155))^2+R155*(S155/K155/COSH(S155/K155))^2)/100000</f>
        <v>0.38326060743484902</v>
      </c>
      <c r="U155" s="170">
        <f>T155-L155</f>
        <v>6.0743484903147404E-7</v>
      </c>
    </row>
    <row r="156" spans="1:21" ht="25" x14ac:dyDescent="0.15">
      <c r="A156" s="116">
        <v>155</v>
      </c>
      <c r="B156" s="27" t="s">
        <v>323</v>
      </c>
      <c r="C156" s="28" t="s">
        <v>821</v>
      </c>
      <c r="D156" s="72" t="s">
        <v>324</v>
      </c>
      <c r="E156" s="109">
        <v>46.025700000000001</v>
      </c>
      <c r="F156" s="32">
        <v>0.33810000000000001</v>
      </c>
      <c r="G156" s="81">
        <v>0.75929999999999997</v>
      </c>
      <c r="H156" s="31">
        <v>1.1924999999999999</v>
      </c>
      <c r="I156" s="32">
        <v>0.318</v>
      </c>
      <c r="J156" s="34">
        <v>550</v>
      </c>
      <c r="K156" s="33">
        <v>50</v>
      </c>
      <c r="L156" s="35">
        <v>0.33810000000000001</v>
      </c>
      <c r="M156" s="73">
        <v>1500</v>
      </c>
      <c r="N156" s="36">
        <v>0.99328000000000005</v>
      </c>
      <c r="O156">
        <f>F156*100000</f>
        <v>33810</v>
      </c>
      <c r="P156">
        <f>G156*100000</f>
        <v>75930</v>
      </c>
      <c r="Q156">
        <f>H156*1000</f>
        <v>1192.5</v>
      </c>
      <c r="R156">
        <f>I156*100000</f>
        <v>31800</v>
      </c>
      <c r="S156" s="169">
        <f>J156</f>
        <v>550</v>
      </c>
      <c r="T156">
        <f>(O156+P156*(Q156/K156/SINH(Q156/K156))^2+R156*(S156/K156/COSH(S156/K156))^2)/100000</f>
        <v>0.33810004293326129</v>
      </c>
      <c r="U156" s="170">
        <f>T156-L156</f>
        <v>4.2933261279465285E-8</v>
      </c>
    </row>
    <row r="157" spans="1:21" ht="27" thickBot="1" x14ac:dyDescent="0.2">
      <c r="A157" s="128">
        <v>156</v>
      </c>
      <c r="B157" s="129" t="s">
        <v>916</v>
      </c>
      <c r="C157" s="130" t="s">
        <v>822</v>
      </c>
      <c r="D157" s="131" t="s">
        <v>918</v>
      </c>
      <c r="E157" s="132" t="s">
        <v>919</v>
      </c>
      <c r="F157" s="133">
        <v>0.43673000000000001</v>
      </c>
      <c r="G157" s="91">
        <v>1.2839</v>
      </c>
      <c r="H157" s="95">
        <v>0.74699000000000004</v>
      </c>
      <c r="I157" s="92">
        <v>0.47541</v>
      </c>
      <c r="J157" s="93">
        <v>2500.6</v>
      </c>
      <c r="K157" s="134">
        <v>298.14999999999998</v>
      </c>
      <c r="L157" s="95">
        <v>0.65449999999999997</v>
      </c>
      <c r="M157" s="96">
        <v>1500</v>
      </c>
      <c r="N157" s="97">
        <v>1.7951999999999999</v>
      </c>
      <c r="O157">
        <f>F157*100000</f>
        <v>43673</v>
      </c>
      <c r="P157">
        <f>G157*100000</f>
        <v>128390</v>
      </c>
      <c r="Q157">
        <f>H157*1000</f>
        <v>746.99</v>
      </c>
      <c r="R157">
        <f>I157*100000</f>
        <v>47541</v>
      </c>
      <c r="S157" s="169">
        <f>J157</f>
        <v>2500.6</v>
      </c>
      <c r="T157">
        <f>(O157+P157*(Q157/K157/SINH(Q157/K157))^2+R157*(S157/K157/COSH(S157/K157))^2)/100000</f>
        <v>0.65449921269414968</v>
      </c>
      <c r="U157" s="170">
        <f>T157-L157</f>
        <v>-7.873058502916308E-7</v>
      </c>
    </row>
    <row r="158" spans="1:21" ht="18" thickBot="1" x14ac:dyDescent="0.2">
      <c r="A158" s="180">
        <v>157</v>
      </c>
      <c r="B158" s="183" t="s">
        <v>917</v>
      </c>
      <c r="C158" s="186" t="s">
        <v>942</v>
      </c>
      <c r="D158" s="188" t="s">
        <v>920</v>
      </c>
      <c r="E158" s="192" t="s">
        <v>921</v>
      </c>
      <c r="F158" s="195"/>
      <c r="G158" s="197"/>
      <c r="H158" s="177"/>
      <c r="I158" s="199"/>
      <c r="J158" s="200"/>
      <c r="K158" s="202"/>
      <c r="L158" s="177"/>
      <c r="M158" s="178"/>
      <c r="N158" s="206"/>
      <c r="O158">
        <f>F158*100000</f>
        <v>0</v>
      </c>
      <c r="P158">
        <f>G158*100000</f>
        <v>0</v>
      </c>
      <c r="Q158">
        <f>H158*1000</f>
        <v>0</v>
      </c>
      <c r="R158">
        <f>I158*100000</f>
        <v>0</v>
      </c>
      <c r="S158" s="169">
        <f>J158</f>
        <v>0</v>
      </c>
      <c r="T158" t="e">
        <f>(O158+P158*(Q158/K158/SINH(Q158/K158))^2+R158*(S158/K158/COSH(S158/K158))^2)/100000</f>
        <v>#DIV/0!</v>
      </c>
      <c r="U158" s="170" t="e">
        <f>T158-L158</f>
        <v>#DIV/0!</v>
      </c>
    </row>
    <row r="159" spans="1:21" ht="25" x14ac:dyDescent="0.35">
      <c r="A159" s="98">
        <v>158</v>
      </c>
      <c r="B159" s="16" t="s">
        <v>325</v>
      </c>
      <c r="C159" s="16" t="s">
        <v>823</v>
      </c>
      <c r="D159" s="100" t="s">
        <v>326</v>
      </c>
      <c r="E159" s="18">
        <v>240.46773999999999</v>
      </c>
      <c r="F159" s="19">
        <v>2.7877999999999998</v>
      </c>
      <c r="G159" s="19">
        <v>9.5246999999999993</v>
      </c>
      <c r="H159" s="19">
        <v>1.6935</v>
      </c>
      <c r="I159" s="20">
        <v>6.6650999999999998</v>
      </c>
      <c r="J159" s="22">
        <v>744.57</v>
      </c>
      <c r="K159" s="104">
        <v>200</v>
      </c>
      <c r="L159" s="23">
        <v>3.0034000000000001</v>
      </c>
      <c r="M159" s="105">
        <v>1500</v>
      </c>
      <c r="N159" s="135">
        <v>10.416</v>
      </c>
      <c r="O159">
        <f>F159*100000</f>
        <v>278780</v>
      </c>
      <c r="P159">
        <f>G159*100000</f>
        <v>952469.99999999988</v>
      </c>
      <c r="Q159">
        <f>H159*1000</f>
        <v>1693.5</v>
      </c>
      <c r="R159">
        <f>I159*100000</f>
        <v>666510</v>
      </c>
      <c r="S159" s="169">
        <f>J159</f>
        <v>744.57</v>
      </c>
      <c r="T159">
        <f>(O159+P159*(Q159/K159/SINH(Q159/K159))^2+R159*(S159/K159/COSH(S159/K159))^2)/100000</f>
        <v>3.0034390315528836</v>
      </c>
      <c r="U159" s="170">
        <f>T159-L159</f>
        <v>3.9031552883539433E-5</v>
      </c>
    </row>
    <row r="160" spans="1:21" ht="25" x14ac:dyDescent="0.35">
      <c r="A160" s="56">
        <v>159</v>
      </c>
      <c r="B160" s="38" t="s">
        <v>327</v>
      </c>
      <c r="C160" s="39" t="s">
        <v>780</v>
      </c>
      <c r="D160" s="71" t="s">
        <v>328</v>
      </c>
      <c r="E160" s="51">
        <v>114.18546000000001</v>
      </c>
      <c r="F160" s="43">
        <v>1.3092999999999999</v>
      </c>
      <c r="G160" s="42">
        <v>3.5381</v>
      </c>
      <c r="H160" s="42">
        <v>1.5249999999999999</v>
      </c>
      <c r="I160" s="43">
        <v>2.2395</v>
      </c>
      <c r="J160" s="59">
        <v>740.37</v>
      </c>
      <c r="K160" s="59">
        <v>298.14999999999998</v>
      </c>
      <c r="L160" s="46">
        <v>1.7022999999999999</v>
      </c>
      <c r="M160" s="70">
        <v>1500</v>
      </c>
      <c r="N160" s="47">
        <v>4.2759</v>
      </c>
      <c r="O160">
        <f>F160*100000</f>
        <v>130929.99999999999</v>
      </c>
      <c r="P160">
        <f>G160*100000</f>
        <v>353810</v>
      </c>
      <c r="Q160">
        <f>H160*1000</f>
        <v>1525</v>
      </c>
      <c r="R160">
        <f>I160*100000</f>
        <v>223950</v>
      </c>
      <c r="S160" s="169">
        <f>J160</f>
        <v>740.37</v>
      </c>
      <c r="T160">
        <f>(O160+P160*(Q160/K160/SINH(Q160/K160))^2+R160*(S160/K160/COSH(S160/K160))^2)/100000</f>
        <v>1.7022512676872796</v>
      </c>
      <c r="U160" s="170">
        <f>T160-L160</f>
        <v>-4.8732312720289883E-5</v>
      </c>
    </row>
    <row r="161" spans="1:21" ht="25" x14ac:dyDescent="0.35">
      <c r="A161" s="56">
        <v>160</v>
      </c>
      <c r="B161" s="38" t="s">
        <v>329</v>
      </c>
      <c r="C161" s="39" t="s">
        <v>790</v>
      </c>
      <c r="D161" s="71" t="s">
        <v>330</v>
      </c>
      <c r="E161" s="51">
        <v>100.20193999999999</v>
      </c>
      <c r="F161" s="43">
        <v>1.2015</v>
      </c>
      <c r="G161" s="42">
        <v>4.0010000000000003</v>
      </c>
      <c r="H161" s="42">
        <v>1.6766000000000001</v>
      </c>
      <c r="I161" s="43">
        <v>2.74</v>
      </c>
      <c r="J161" s="111">
        <v>756.4</v>
      </c>
      <c r="K161" s="53">
        <v>200</v>
      </c>
      <c r="L161" s="46">
        <v>1.2827999999999999</v>
      </c>
      <c r="M161" s="70">
        <v>1500</v>
      </c>
      <c r="N161" s="47">
        <v>4.4283000000000001</v>
      </c>
      <c r="O161">
        <f>F161*100000</f>
        <v>120150</v>
      </c>
      <c r="P161">
        <f>G161*100000</f>
        <v>400100.00000000006</v>
      </c>
      <c r="Q161">
        <f>H161*1000</f>
        <v>1676.6000000000001</v>
      </c>
      <c r="R161">
        <f>I161*100000</f>
        <v>274000</v>
      </c>
      <c r="S161" s="169">
        <f>J161</f>
        <v>756.4</v>
      </c>
      <c r="T161">
        <f>(O161+P161*(Q161/K161/SINH(Q161/K161))^2+R161*(S161/K161/COSH(S161/K161))^2)/100000</f>
        <v>1.2828043967981777</v>
      </c>
      <c r="U161" s="170">
        <f>T161-L161</f>
        <v>4.3967981777637277E-6</v>
      </c>
    </row>
    <row r="162" spans="1:21" ht="25" x14ac:dyDescent="0.35">
      <c r="A162" s="56">
        <v>161</v>
      </c>
      <c r="B162" s="38" t="s">
        <v>331</v>
      </c>
      <c r="C162" s="38" t="s">
        <v>824</v>
      </c>
      <c r="D162" s="71" t="s">
        <v>332</v>
      </c>
      <c r="E162" s="41">
        <v>130.185</v>
      </c>
      <c r="F162" s="43">
        <v>1.3134999999999999</v>
      </c>
      <c r="G162" s="42">
        <v>2.3317000000000001</v>
      </c>
      <c r="H162" s="46">
        <v>0.67566999999999999</v>
      </c>
      <c r="I162" s="43">
        <v>1.8240000000000001</v>
      </c>
      <c r="J162" s="53">
        <v>1846</v>
      </c>
      <c r="K162" s="53">
        <v>300</v>
      </c>
      <c r="L162" s="46">
        <v>1.8496999999999999</v>
      </c>
      <c r="M162" s="70">
        <v>1500</v>
      </c>
      <c r="N162" s="47">
        <v>4.2941000000000003</v>
      </c>
      <c r="O162">
        <f>F162*100000</f>
        <v>131350</v>
      </c>
      <c r="P162">
        <f>G162*100000</f>
        <v>233170</v>
      </c>
      <c r="Q162">
        <f>H162*1000</f>
        <v>675.67</v>
      </c>
      <c r="R162">
        <f>I162*100000</f>
        <v>182400</v>
      </c>
      <c r="S162" s="169">
        <f>J162</f>
        <v>1846</v>
      </c>
      <c r="T162">
        <f>(O162+P162*(Q162/K162/SINH(Q162/K162))^2+R162*(S162/K162/COSH(S162/K162))^2)/100000</f>
        <v>1.8497494217386787</v>
      </c>
      <c r="U162" s="170">
        <f>T162-L162</f>
        <v>4.9421738678834259E-5</v>
      </c>
    </row>
    <row r="163" spans="1:21" ht="25" x14ac:dyDescent="0.35">
      <c r="A163" s="56">
        <v>162</v>
      </c>
      <c r="B163" s="38" t="s">
        <v>333</v>
      </c>
      <c r="C163" s="39" t="s">
        <v>825</v>
      </c>
      <c r="D163" s="71" t="s">
        <v>334</v>
      </c>
      <c r="E163" s="51">
        <v>116.20134</v>
      </c>
      <c r="F163" s="43">
        <v>1.2215</v>
      </c>
      <c r="G163" s="42">
        <v>3.9910000000000001</v>
      </c>
      <c r="H163" s="42">
        <v>1.58</v>
      </c>
      <c r="I163" s="43">
        <v>2.835</v>
      </c>
      <c r="J163" s="111">
        <v>717.7</v>
      </c>
      <c r="K163" s="59">
        <v>298.14999999999998</v>
      </c>
      <c r="L163" s="46">
        <v>1.7572000000000001</v>
      </c>
      <c r="M163" s="70">
        <v>1500</v>
      </c>
      <c r="N163" s="47">
        <v>4.5346000000000002</v>
      </c>
      <c r="O163">
        <f>F163*100000</f>
        <v>122150</v>
      </c>
      <c r="P163">
        <f>G163*100000</f>
        <v>399100</v>
      </c>
      <c r="Q163">
        <f>H163*1000</f>
        <v>1580</v>
      </c>
      <c r="R163">
        <f>I163*100000</f>
        <v>283500</v>
      </c>
      <c r="S163" s="169">
        <f>J163</f>
        <v>717.7</v>
      </c>
      <c r="T163">
        <f>(O163+P163*(Q163/K163/SINH(Q163/K163))^2+R163*(S163/K163/COSH(S163/K163))^2)/100000</f>
        <v>1.7572071877645072</v>
      </c>
      <c r="U163" s="170">
        <f>T163-L163</f>
        <v>7.1877645071438678E-6</v>
      </c>
    </row>
    <row r="164" spans="1:21" ht="25" x14ac:dyDescent="0.35">
      <c r="A164" s="56">
        <v>163</v>
      </c>
      <c r="B164" s="38" t="s">
        <v>335</v>
      </c>
      <c r="C164" s="39" t="s">
        <v>825</v>
      </c>
      <c r="D164" s="71" t="s">
        <v>336</v>
      </c>
      <c r="E164" s="51">
        <v>116.20134</v>
      </c>
      <c r="F164" s="43">
        <v>1.4106000000000001</v>
      </c>
      <c r="G164" s="42">
        <v>2.8858000000000001</v>
      </c>
      <c r="H164" s="42">
        <v>0.80393999999999999</v>
      </c>
      <c r="I164" s="43">
        <v>1.4967999999999999</v>
      </c>
      <c r="J164" s="44">
        <v>2456.1</v>
      </c>
      <c r="K164" s="59">
        <v>298.14999999999998</v>
      </c>
      <c r="L164" s="46">
        <v>1.7959000000000001</v>
      </c>
      <c r="M164" s="70">
        <v>1500</v>
      </c>
      <c r="N164" s="47">
        <v>4.5990000000000002</v>
      </c>
      <c r="O164">
        <f>F164*100000</f>
        <v>141060</v>
      </c>
      <c r="P164">
        <f>G164*100000</f>
        <v>288580</v>
      </c>
      <c r="Q164">
        <f>H164*1000</f>
        <v>803.93999999999994</v>
      </c>
      <c r="R164">
        <f>I164*100000</f>
        <v>149680</v>
      </c>
      <c r="S164" s="169">
        <f>J164</f>
        <v>2456.1</v>
      </c>
      <c r="T164">
        <f>(O164+P164*(Q164/K164/SINH(Q164/K164))^2+R164*(S164/K164/COSH(S164/K164))^2)/100000</f>
        <v>1.7959084330407262</v>
      </c>
      <c r="U164" s="170">
        <f>T164-L164</f>
        <v>8.4330407261745677E-6</v>
      </c>
    </row>
    <row r="165" spans="1:21" ht="25" x14ac:dyDescent="0.35">
      <c r="A165" s="56">
        <v>164</v>
      </c>
      <c r="B165" s="38" t="s">
        <v>337</v>
      </c>
      <c r="C165" s="39" t="s">
        <v>780</v>
      </c>
      <c r="D165" s="71" t="s">
        <v>338</v>
      </c>
      <c r="E165" s="51">
        <v>114.18546000000001</v>
      </c>
      <c r="F165" s="43">
        <v>1.2767999999999999</v>
      </c>
      <c r="G165" s="42">
        <v>3.3809999999999998</v>
      </c>
      <c r="H165" s="42">
        <v>1.3831</v>
      </c>
      <c r="I165" s="43">
        <v>1.8879999999999999</v>
      </c>
      <c r="J165" s="44">
        <v>650.29999999999995</v>
      </c>
      <c r="K165" s="53">
        <v>200</v>
      </c>
      <c r="L165" s="46">
        <v>1.3968</v>
      </c>
      <c r="M165" s="70">
        <v>1500</v>
      </c>
      <c r="N165" s="47">
        <v>4.1386000000000003</v>
      </c>
      <c r="O165">
        <f>F165*100000</f>
        <v>127680</v>
      </c>
      <c r="P165">
        <f>G165*100000</f>
        <v>338100</v>
      </c>
      <c r="Q165">
        <f>H165*1000</f>
        <v>1383.1</v>
      </c>
      <c r="R165">
        <f>I165*100000</f>
        <v>188800</v>
      </c>
      <c r="S165" s="169">
        <f>J165</f>
        <v>650.29999999999995</v>
      </c>
      <c r="T165">
        <f>(O165+P165*(Q165/K165/SINH(Q165/K165))^2+R165*(S165/K165/COSH(S165/K165))^2)/100000</f>
        <v>1.396756354063788</v>
      </c>
      <c r="U165" s="170">
        <f>T165-L165</f>
        <v>-4.3645936212088898E-5</v>
      </c>
    </row>
    <row r="166" spans="1:21" ht="25" x14ac:dyDescent="0.15">
      <c r="A166" s="62">
        <v>165</v>
      </c>
      <c r="B166" s="27" t="s">
        <v>339</v>
      </c>
      <c r="C166" s="28" t="s">
        <v>780</v>
      </c>
      <c r="D166" s="72" t="s">
        <v>340</v>
      </c>
      <c r="E166" s="48">
        <v>114.18546000000001</v>
      </c>
      <c r="F166" s="32">
        <v>1.2506999999999999</v>
      </c>
      <c r="G166" s="31">
        <v>2.1480000000000001</v>
      </c>
      <c r="H166" s="31">
        <v>0.69120000000000004</v>
      </c>
      <c r="I166" s="32">
        <v>1.619</v>
      </c>
      <c r="J166" s="49">
        <v>1759.3</v>
      </c>
      <c r="K166" s="34">
        <v>150</v>
      </c>
      <c r="L166" s="35">
        <v>1.2687999999999999</v>
      </c>
      <c r="M166" s="73">
        <v>1200</v>
      </c>
      <c r="N166" s="36">
        <v>3.8445999999999998</v>
      </c>
      <c r="O166">
        <f>F166*100000</f>
        <v>125069.99999999999</v>
      </c>
      <c r="P166">
        <f>G166*100000</f>
        <v>214800</v>
      </c>
      <c r="Q166">
        <f>H166*1000</f>
        <v>691.2</v>
      </c>
      <c r="R166">
        <f>I166*100000</f>
        <v>161900</v>
      </c>
      <c r="S166" s="169">
        <f>J166</f>
        <v>1759.3</v>
      </c>
      <c r="T166">
        <f>(O166+P166*(Q166/K166/SINH(Q166/K166))^2+R166*(S166/K166/COSH(S166/K166))^2)/100000</f>
        <v>1.2688446678245229</v>
      </c>
      <c r="U166" s="170">
        <f>T166-L166</f>
        <v>4.4667824522948152E-5</v>
      </c>
    </row>
    <row r="167" spans="1:21" ht="25" x14ac:dyDescent="0.15">
      <c r="A167" s="62">
        <v>166</v>
      </c>
      <c r="B167" s="27" t="s">
        <v>341</v>
      </c>
      <c r="C167" s="28" t="s">
        <v>803</v>
      </c>
      <c r="D167" s="72" t="s">
        <v>342</v>
      </c>
      <c r="E167" s="80">
        <v>98.186059999999998</v>
      </c>
      <c r="F167" s="32">
        <v>1.1851</v>
      </c>
      <c r="G167" s="31">
        <v>3.6362000000000001</v>
      </c>
      <c r="H167" s="31">
        <v>1.7359</v>
      </c>
      <c r="I167" s="32">
        <v>2.5047999999999999</v>
      </c>
      <c r="J167" s="50">
        <v>785.73</v>
      </c>
      <c r="K167" s="50">
        <v>298.14999999999998</v>
      </c>
      <c r="L167" s="35">
        <v>1.5434000000000001</v>
      </c>
      <c r="M167" s="73">
        <v>1500</v>
      </c>
      <c r="N167" s="36">
        <v>4.0835999999999997</v>
      </c>
      <c r="O167">
        <f>F167*100000</f>
        <v>118510</v>
      </c>
      <c r="P167">
        <f>G167*100000</f>
        <v>363620</v>
      </c>
      <c r="Q167">
        <f>H167*1000</f>
        <v>1735.9</v>
      </c>
      <c r="R167">
        <f>I167*100000</f>
        <v>250480</v>
      </c>
      <c r="S167" s="169">
        <f>J167</f>
        <v>785.73</v>
      </c>
      <c r="T167">
        <f>(O167+P167*(Q167/K167/SINH(Q167/K167))^2+R167*(S167/K167/COSH(S167/K167))^2)/100000</f>
        <v>1.543436348888267</v>
      </c>
      <c r="U167" s="170">
        <f>T167-L167</f>
        <v>3.6348888266868329E-5</v>
      </c>
    </row>
    <row r="168" spans="1:21" ht="25" x14ac:dyDescent="0.15">
      <c r="A168" s="62">
        <v>167</v>
      </c>
      <c r="B168" s="27" t="s">
        <v>343</v>
      </c>
      <c r="C168" s="28" t="s">
        <v>826</v>
      </c>
      <c r="D168" s="72" t="s">
        <v>344</v>
      </c>
      <c r="E168" s="48">
        <v>132.26694000000001</v>
      </c>
      <c r="F168" s="32">
        <v>1.4419999999999999</v>
      </c>
      <c r="G168" s="31">
        <v>4.1603000000000003</v>
      </c>
      <c r="H168" s="31">
        <v>1.6603000000000001</v>
      </c>
      <c r="I168" s="32">
        <v>2.6572</v>
      </c>
      <c r="J168" s="50">
        <v>759.39</v>
      </c>
      <c r="K168" s="34">
        <v>200</v>
      </c>
      <c r="L168" s="35">
        <v>1.5190999999999999</v>
      </c>
      <c r="M168" s="73">
        <v>1500</v>
      </c>
      <c r="N168" s="36">
        <v>4.7831000000000001</v>
      </c>
      <c r="O168">
        <f>F168*100000</f>
        <v>144200</v>
      </c>
      <c r="P168">
        <f>G168*100000</f>
        <v>416030.00000000006</v>
      </c>
      <c r="Q168">
        <f>H168*1000</f>
        <v>1660.3000000000002</v>
      </c>
      <c r="R168">
        <f>I168*100000</f>
        <v>265720</v>
      </c>
      <c r="S168" s="169">
        <f>J168</f>
        <v>759.39</v>
      </c>
      <c r="T168">
        <f>(O168+P168*(Q168/K168/SINH(Q168/K168))^2+R168*(S168/K168/COSH(S168/K168))^2)/100000</f>
        <v>1.519148164338161</v>
      </c>
      <c r="U168" s="170">
        <f>T168-L168</f>
        <v>4.8164338161127418E-5</v>
      </c>
    </row>
    <row r="169" spans="1:21" ht="25" x14ac:dyDescent="0.15">
      <c r="A169" s="62">
        <v>168</v>
      </c>
      <c r="B169" s="27" t="s">
        <v>345</v>
      </c>
      <c r="C169" s="28" t="s">
        <v>827</v>
      </c>
      <c r="D169" s="72" t="s">
        <v>346</v>
      </c>
      <c r="E169" s="80">
        <v>96.170180000000002</v>
      </c>
      <c r="F169" s="32">
        <v>1.0711999999999999</v>
      </c>
      <c r="G169" s="31">
        <v>3.0257999999999998</v>
      </c>
      <c r="H169" s="31">
        <v>1.5273000000000001</v>
      </c>
      <c r="I169" s="32">
        <v>2.0975000000000001</v>
      </c>
      <c r="J169" s="50">
        <v>689.62</v>
      </c>
      <c r="K169" s="34">
        <v>200</v>
      </c>
      <c r="L169" s="35">
        <v>1.1720999999999999</v>
      </c>
      <c r="M169" s="73">
        <v>1500</v>
      </c>
      <c r="N169" s="36">
        <v>3.5985</v>
      </c>
      <c r="O169">
        <f>F169*100000</f>
        <v>107120</v>
      </c>
      <c r="P169">
        <f>G169*100000</f>
        <v>302580</v>
      </c>
      <c r="Q169">
        <f>H169*1000</f>
        <v>1527.3000000000002</v>
      </c>
      <c r="R169">
        <f>I169*100000</f>
        <v>209750</v>
      </c>
      <c r="S169" s="169">
        <f>J169</f>
        <v>689.62</v>
      </c>
      <c r="T169">
        <f>(O169+P169*(Q169/K169/SINH(Q169/K169))^2+R169*(S169/K169/COSH(S169/K169))^2)/100000</f>
        <v>1.172071828361233</v>
      </c>
      <c r="U169" s="170">
        <f>T169-L169</f>
        <v>-2.8171638766893992E-5</v>
      </c>
    </row>
    <row r="170" spans="1:21" ht="25" x14ac:dyDescent="0.35">
      <c r="A170" s="56">
        <v>169</v>
      </c>
      <c r="B170" s="38" t="s">
        <v>347</v>
      </c>
      <c r="C170" s="39" t="s">
        <v>828</v>
      </c>
      <c r="D170" s="71" t="s">
        <v>348</v>
      </c>
      <c r="E170" s="51">
        <v>226.44116</v>
      </c>
      <c r="F170" s="42">
        <v>2.6282999999999999</v>
      </c>
      <c r="G170" s="42">
        <v>8.9733000000000001</v>
      </c>
      <c r="H170" s="42">
        <v>1.6912</v>
      </c>
      <c r="I170" s="43">
        <v>6.2640000000000002</v>
      </c>
      <c r="J170" s="59">
        <v>744.41</v>
      </c>
      <c r="K170" s="53">
        <v>200</v>
      </c>
      <c r="L170" s="46">
        <v>2.8311999999999999</v>
      </c>
      <c r="M170" s="70">
        <v>1500</v>
      </c>
      <c r="N170" s="47">
        <v>9.8181999999999992</v>
      </c>
      <c r="O170">
        <f>F170*100000</f>
        <v>262830</v>
      </c>
      <c r="P170">
        <f>G170*100000</f>
        <v>897330</v>
      </c>
      <c r="Q170">
        <f>H170*1000</f>
        <v>1691.2</v>
      </c>
      <c r="R170">
        <f>I170*100000</f>
        <v>626400</v>
      </c>
      <c r="S170" s="169">
        <f>J170</f>
        <v>744.41</v>
      </c>
      <c r="T170">
        <f>(O170+P170*(Q170/K170/SINH(Q170/K170))^2+R170*(S170/K170/COSH(S170/K170))^2)/100000</f>
        <v>2.8312014423979814</v>
      </c>
      <c r="U170" s="170">
        <f>T170-L170</f>
        <v>1.4423979814992549E-6</v>
      </c>
    </row>
    <row r="171" spans="1:21" ht="25" x14ac:dyDescent="0.35">
      <c r="A171" s="56">
        <v>170</v>
      </c>
      <c r="B171" s="38" t="s">
        <v>349</v>
      </c>
      <c r="C171" s="39" t="s">
        <v>756</v>
      </c>
      <c r="D171" s="40" t="s">
        <v>350</v>
      </c>
      <c r="E171" s="51">
        <v>100.15888</v>
      </c>
      <c r="F171" s="43">
        <v>1.1839999999999999</v>
      </c>
      <c r="G171" s="42">
        <v>3.0726</v>
      </c>
      <c r="H171" s="42">
        <v>1.7077</v>
      </c>
      <c r="I171" s="43">
        <v>2.1173999999999999</v>
      </c>
      <c r="J171" s="59">
        <v>790.64</v>
      </c>
      <c r="K171" s="59">
        <v>298.14999999999998</v>
      </c>
      <c r="L171" s="46">
        <v>1.4816</v>
      </c>
      <c r="M171" s="70">
        <v>1500</v>
      </c>
      <c r="N171" s="47">
        <v>3.6644000000000001</v>
      </c>
      <c r="O171">
        <f>F171*100000</f>
        <v>118400</v>
      </c>
      <c r="P171">
        <f>G171*100000</f>
        <v>307260</v>
      </c>
      <c r="Q171">
        <f>H171*1000</f>
        <v>1707.7</v>
      </c>
      <c r="R171">
        <f>I171*100000</f>
        <v>211740</v>
      </c>
      <c r="S171" s="169">
        <f>J171</f>
        <v>790.64</v>
      </c>
      <c r="T171">
        <f>(O171+P171*(Q171/K171/SINH(Q171/K171))^2+R171*(S171/K171/COSH(S171/K171))^2)/100000</f>
        <v>1.4815633771299921</v>
      </c>
      <c r="U171" s="170">
        <f>T171-L171</f>
        <v>-3.6622870007940733E-5</v>
      </c>
    </row>
    <row r="172" spans="1:21" ht="25" x14ac:dyDescent="0.35">
      <c r="A172" s="56">
        <v>171</v>
      </c>
      <c r="B172" s="38" t="s">
        <v>351</v>
      </c>
      <c r="C172" s="39" t="s">
        <v>783</v>
      </c>
      <c r="D172" s="40" t="s">
        <v>352</v>
      </c>
      <c r="E172" s="79">
        <v>86.175359999999998</v>
      </c>
      <c r="F172" s="43">
        <v>1.044</v>
      </c>
      <c r="G172" s="42">
        <v>3.5230000000000001</v>
      </c>
      <c r="H172" s="42">
        <v>1.6946000000000001</v>
      </c>
      <c r="I172" s="43">
        <v>2.3690000000000002</v>
      </c>
      <c r="J172" s="111">
        <v>761.6</v>
      </c>
      <c r="K172" s="53">
        <v>200</v>
      </c>
      <c r="L172" s="46">
        <v>1.1116999999999999</v>
      </c>
      <c r="M172" s="70">
        <v>1500</v>
      </c>
      <c r="N172" s="47">
        <v>3.8620000000000001</v>
      </c>
      <c r="O172">
        <f>F172*100000</f>
        <v>104400</v>
      </c>
      <c r="P172">
        <f>G172*100000</f>
        <v>352300</v>
      </c>
      <c r="Q172">
        <f>H172*1000</f>
        <v>1694.6000000000001</v>
      </c>
      <c r="R172">
        <f>I172*100000</f>
        <v>236900.00000000003</v>
      </c>
      <c r="S172" s="169">
        <f>J172</f>
        <v>761.6</v>
      </c>
      <c r="T172">
        <f>(O172+P172*(Q172/K172/SINH(Q172/K172))^2+R172*(S172/K172/COSH(S172/K172))^2)/100000</f>
        <v>1.1116532014642022</v>
      </c>
      <c r="U172" s="170">
        <f>T172-L172</f>
        <v>-4.6798535797698548E-5</v>
      </c>
    </row>
    <row r="173" spans="1:21" ht="25" x14ac:dyDescent="0.35">
      <c r="A173" s="56">
        <v>172</v>
      </c>
      <c r="B173" s="38" t="s">
        <v>353</v>
      </c>
      <c r="C173" s="38" t="s">
        <v>829</v>
      </c>
      <c r="D173" s="40" t="s">
        <v>354</v>
      </c>
      <c r="E173" s="41">
        <v>116.158</v>
      </c>
      <c r="F173" s="43">
        <v>1.1621999999999999</v>
      </c>
      <c r="G173" s="42">
        <v>2.0708000000000002</v>
      </c>
      <c r="H173" s="46">
        <v>0.68661000000000005</v>
      </c>
      <c r="I173" s="42">
        <v>1.5355000000000001</v>
      </c>
      <c r="J173" s="44">
        <v>1932.5</v>
      </c>
      <c r="K173" s="59">
        <v>298.14999999999998</v>
      </c>
      <c r="L173" s="46">
        <v>1.6107</v>
      </c>
      <c r="M173" s="70">
        <v>1500</v>
      </c>
      <c r="N173" s="47">
        <v>3.7635999999999998</v>
      </c>
      <c r="O173">
        <f>F173*100000</f>
        <v>116219.99999999999</v>
      </c>
      <c r="P173">
        <f>G173*100000</f>
        <v>207080.00000000003</v>
      </c>
      <c r="Q173">
        <f>H173*1000</f>
        <v>686.61</v>
      </c>
      <c r="R173">
        <f>I173*100000</f>
        <v>153550</v>
      </c>
      <c r="S173" s="169">
        <f>J173</f>
        <v>1932.5</v>
      </c>
      <c r="T173">
        <f>(O173+P173*(Q173/K173/SINH(Q173/K173))^2+R173*(S173/K173/COSH(S173/K173))^2)/100000</f>
        <v>1.6107227832014051</v>
      </c>
      <c r="U173" s="170">
        <f>T173-L173</f>
        <v>2.2783201405029985E-5</v>
      </c>
    </row>
    <row r="174" spans="1:21" ht="25" x14ac:dyDescent="0.35">
      <c r="A174" s="56">
        <v>173</v>
      </c>
      <c r="B174" s="38" t="s">
        <v>355</v>
      </c>
      <c r="C174" s="39" t="s">
        <v>779</v>
      </c>
      <c r="D174" s="40" t="s">
        <v>356</v>
      </c>
      <c r="E174" s="51">
        <v>102.17476000000001</v>
      </c>
      <c r="F174" s="43">
        <v>1.0625</v>
      </c>
      <c r="G174" s="42">
        <v>3.5209999999999999</v>
      </c>
      <c r="H174" s="58">
        <v>1.5834999999999999</v>
      </c>
      <c r="I174" s="43">
        <v>2.4620000000000002</v>
      </c>
      <c r="J174" s="59">
        <v>715.75</v>
      </c>
      <c r="K174" s="59">
        <v>298.14999999999998</v>
      </c>
      <c r="L174" s="46">
        <v>1.5310999999999999</v>
      </c>
      <c r="M174" s="70">
        <v>1500</v>
      </c>
      <c r="N174" s="47">
        <v>3.9725999999999999</v>
      </c>
      <c r="O174">
        <f>F174*100000</f>
        <v>106250</v>
      </c>
      <c r="P174">
        <f>G174*100000</f>
        <v>352100</v>
      </c>
      <c r="Q174">
        <f>H174*1000</f>
        <v>1583.5</v>
      </c>
      <c r="R174">
        <f>I174*100000</f>
        <v>246200.00000000003</v>
      </c>
      <c r="S174" s="169">
        <f>J174</f>
        <v>715.75</v>
      </c>
      <c r="T174">
        <f>(O174+P174*(Q174/K174/SINH(Q174/K174))^2+R174*(S174/K174/COSH(S174/K174))^2)/100000</f>
        <v>1.5310883679976253</v>
      </c>
      <c r="U174" s="170">
        <f>T174-L174</f>
        <v>-1.1632002374639683E-5</v>
      </c>
    </row>
    <row r="175" spans="1:21" ht="25" x14ac:dyDescent="0.35">
      <c r="A175" s="56">
        <v>174</v>
      </c>
      <c r="B175" s="38" t="s">
        <v>357</v>
      </c>
      <c r="C175" s="39" t="s">
        <v>779</v>
      </c>
      <c r="D175" s="40" t="s">
        <v>358</v>
      </c>
      <c r="E175" s="41">
        <v>102.175</v>
      </c>
      <c r="F175" s="43">
        <v>1.2615000000000001</v>
      </c>
      <c r="G175" s="42">
        <v>3.5964</v>
      </c>
      <c r="H175" s="58">
        <v>1.8445</v>
      </c>
      <c r="I175" s="43">
        <v>2.5939999999999999</v>
      </c>
      <c r="J175" s="59">
        <v>819.17</v>
      </c>
      <c r="K175" s="59">
        <v>298.14999999999998</v>
      </c>
      <c r="L175" s="46">
        <v>1.5829</v>
      </c>
      <c r="M175" s="70">
        <v>1500</v>
      </c>
      <c r="N175" s="47">
        <v>4.0671999999999997</v>
      </c>
      <c r="O175">
        <f>F175*100000</f>
        <v>126150</v>
      </c>
      <c r="P175">
        <f>G175*100000</f>
        <v>359640</v>
      </c>
      <c r="Q175">
        <f>H175*1000</f>
        <v>1844.5</v>
      </c>
      <c r="R175">
        <f>I175*100000</f>
        <v>259400</v>
      </c>
      <c r="S175" s="169">
        <f>J175</f>
        <v>819.17</v>
      </c>
      <c r="T175">
        <f>(O175+P175*(Q175/K175/SINH(Q175/K175))^2+R175*(S175/K175/COSH(S175/K175))^2)/100000</f>
        <v>1.5829039648281891</v>
      </c>
      <c r="U175" s="170">
        <f>T175-L175</f>
        <v>3.9648281890958259E-6</v>
      </c>
    </row>
    <row r="176" spans="1:21" ht="25" x14ac:dyDescent="0.35">
      <c r="A176" s="56">
        <v>175</v>
      </c>
      <c r="B176" s="38" t="s">
        <v>359</v>
      </c>
      <c r="C176" s="39" t="s">
        <v>756</v>
      </c>
      <c r="D176" s="40" t="s">
        <v>360</v>
      </c>
      <c r="E176" s="51">
        <v>100.15888</v>
      </c>
      <c r="F176" s="43">
        <v>1.0940000000000001</v>
      </c>
      <c r="G176" s="42">
        <v>1.8069999999999999</v>
      </c>
      <c r="H176" s="58">
        <v>0.68899999999999995</v>
      </c>
      <c r="I176" s="43">
        <v>1.474</v>
      </c>
      <c r="J176" s="53">
        <v>1772</v>
      </c>
      <c r="K176" s="53">
        <v>200</v>
      </c>
      <c r="L176" s="46">
        <v>1.1815</v>
      </c>
      <c r="M176" s="70">
        <v>1200</v>
      </c>
      <c r="N176" s="47">
        <v>3.3207</v>
      </c>
      <c r="O176">
        <f>F176*100000</f>
        <v>109400.00000000001</v>
      </c>
      <c r="P176">
        <f>G176*100000</f>
        <v>180700</v>
      </c>
      <c r="Q176">
        <f>H176*1000</f>
        <v>689</v>
      </c>
      <c r="R176">
        <f>I176*100000</f>
        <v>147400</v>
      </c>
      <c r="S176" s="169">
        <f>J176</f>
        <v>1772</v>
      </c>
      <c r="T176">
        <f>(O176+P176*(Q176/K176/SINH(Q176/K176))^2+R176*(S176/K176/COSH(S176/K176))^2)/100000</f>
        <v>1.1815061357634409</v>
      </c>
      <c r="U176" s="170">
        <f>T176-L176</f>
        <v>6.1357634408842898E-6</v>
      </c>
    </row>
    <row r="177" spans="1:21" ht="25" x14ac:dyDescent="0.35">
      <c r="A177" s="56">
        <v>176</v>
      </c>
      <c r="B177" s="38" t="s">
        <v>361</v>
      </c>
      <c r="C177" s="39" t="s">
        <v>756</v>
      </c>
      <c r="D177" s="40" t="s">
        <v>362</v>
      </c>
      <c r="E177" s="51">
        <v>100.15888</v>
      </c>
      <c r="F177" s="43">
        <v>1.1236999999999999</v>
      </c>
      <c r="G177" s="42">
        <v>2.9359999999999999</v>
      </c>
      <c r="H177" s="58">
        <v>1.401</v>
      </c>
      <c r="I177" s="43">
        <v>1.601</v>
      </c>
      <c r="J177" s="111">
        <v>650.5</v>
      </c>
      <c r="K177" s="53">
        <v>150</v>
      </c>
      <c r="L177" s="46">
        <v>1.1443000000000001</v>
      </c>
      <c r="M177" s="70">
        <v>1500</v>
      </c>
      <c r="N177" s="47">
        <v>3.5874000000000001</v>
      </c>
      <c r="O177">
        <f>F177*100000</f>
        <v>112369.99999999999</v>
      </c>
      <c r="P177">
        <f>G177*100000</f>
        <v>293600</v>
      </c>
      <c r="Q177">
        <f>H177*1000</f>
        <v>1401</v>
      </c>
      <c r="R177">
        <f>I177*100000</f>
        <v>160100</v>
      </c>
      <c r="S177" s="169">
        <f>J177</f>
        <v>650.5</v>
      </c>
      <c r="T177">
        <f>(O177+P177*(Q177/K177/SINH(Q177/K177))^2+R177*(S177/K177/COSH(S177/K177))^2)/100000</f>
        <v>1.1443063294644316</v>
      </c>
      <c r="U177" s="170">
        <f>T177-L177</f>
        <v>6.3294644314648707E-6</v>
      </c>
    </row>
    <row r="178" spans="1:21" ht="25" x14ac:dyDescent="0.35">
      <c r="A178" s="56">
        <v>177</v>
      </c>
      <c r="B178" s="38" t="s">
        <v>363</v>
      </c>
      <c r="C178" s="39" t="s">
        <v>755</v>
      </c>
      <c r="D178" s="40" t="s">
        <v>364</v>
      </c>
      <c r="E178" s="51">
        <v>84.159480000000002</v>
      </c>
      <c r="F178" s="43">
        <v>1.0434000000000001</v>
      </c>
      <c r="G178" s="42">
        <v>3.0749</v>
      </c>
      <c r="H178" s="58">
        <v>1.7459</v>
      </c>
      <c r="I178" s="43">
        <v>2.0728</v>
      </c>
      <c r="J178" s="59">
        <v>793.53</v>
      </c>
      <c r="K178" s="53">
        <v>298</v>
      </c>
      <c r="L178" s="46">
        <v>1.3301000000000001</v>
      </c>
      <c r="M178" s="70">
        <v>1500</v>
      </c>
      <c r="N178" s="47">
        <v>3.4819</v>
      </c>
      <c r="O178">
        <f>F178*100000</f>
        <v>104340.00000000001</v>
      </c>
      <c r="P178">
        <f>G178*100000</f>
        <v>307490</v>
      </c>
      <c r="Q178">
        <f>H178*1000</f>
        <v>1745.9</v>
      </c>
      <c r="R178">
        <f>I178*100000</f>
        <v>207280</v>
      </c>
      <c r="S178" s="169">
        <f>J178</f>
        <v>793.53</v>
      </c>
      <c r="T178">
        <f>(O178+P178*(Q178/K178/SINH(Q178/K178))^2+R178*(S178/K178/COSH(S178/K178))^2)/100000</f>
        <v>1.3300923439221148</v>
      </c>
      <c r="U178" s="170">
        <f>T178-L178</f>
        <v>-7.6560778852208244E-6</v>
      </c>
    </row>
    <row r="179" spans="1:21" ht="25" x14ac:dyDescent="0.35">
      <c r="A179" s="56">
        <v>178</v>
      </c>
      <c r="B179" s="38" t="s">
        <v>365</v>
      </c>
      <c r="C179" s="39" t="s">
        <v>758</v>
      </c>
      <c r="D179" s="40" t="s">
        <v>366</v>
      </c>
      <c r="E179" s="57">
        <v>82.143600000000006</v>
      </c>
      <c r="F179" s="42">
        <v>0.93759999999999999</v>
      </c>
      <c r="G179" s="42">
        <v>3.0150000000000001</v>
      </c>
      <c r="H179" s="58">
        <v>1.9056999999999999</v>
      </c>
      <c r="I179" s="43">
        <v>1.986</v>
      </c>
      <c r="J179" s="53">
        <v>817</v>
      </c>
      <c r="K179" s="53">
        <v>300</v>
      </c>
      <c r="L179" s="46">
        <v>1.1909000000000001</v>
      </c>
      <c r="M179" s="70">
        <v>1500</v>
      </c>
      <c r="N179" s="47">
        <v>3.1888999999999998</v>
      </c>
      <c r="O179">
        <f>F179*100000</f>
        <v>93760</v>
      </c>
      <c r="P179">
        <f>G179*100000</f>
        <v>301500</v>
      </c>
      <c r="Q179">
        <f>H179*1000</f>
        <v>1905.7</v>
      </c>
      <c r="R179">
        <f>I179*100000</f>
        <v>198600</v>
      </c>
      <c r="S179" s="169">
        <f>J179</f>
        <v>817</v>
      </c>
      <c r="T179">
        <f>(O179+P179*(Q179/K179/SINH(Q179/K179))^2+R179*(S179/K179/COSH(S179/K179))^2)/100000</f>
        <v>1.1908731038514575</v>
      </c>
      <c r="U179" s="170">
        <f>T179-L179</f>
        <v>-2.6896148542565612E-5</v>
      </c>
    </row>
    <row r="180" spans="1:21" ht="25" x14ac:dyDescent="0.15">
      <c r="A180" s="62">
        <v>179</v>
      </c>
      <c r="B180" s="27" t="s">
        <v>367</v>
      </c>
      <c r="C180" s="28" t="s">
        <v>830</v>
      </c>
      <c r="D180" s="29" t="s">
        <v>368</v>
      </c>
      <c r="E180" s="48">
        <v>118.24036</v>
      </c>
      <c r="F180" s="32">
        <v>1.2662</v>
      </c>
      <c r="G180" s="31">
        <v>3.7294</v>
      </c>
      <c r="H180" s="81">
        <v>1.6574</v>
      </c>
      <c r="I180" s="32">
        <v>2.3079999999999998</v>
      </c>
      <c r="J180" s="120">
        <v>757.8</v>
      </c>
      <c r="K180" s="34">
        <v>200</v>
      </c>
      <c r="L180" s="35">
        <v>1.3340000000000001</v>
      </c>
      <c r="M180" s="73">
        <v>1500</v>
      </c>
      <c r="N180" s="36">
        <v>4.2483000000000004</v>
      </c>
      <c r="O180">
        <f>F180*100000</f>
        <v>126620</v>
      </c>
      <c r="P180">
        <f>G180*100000</f>
        <v>372940</v>
      </c>
      <c r="Q180">
        <f>H180*1000</f>
        <v>1657.4</v>
      </c>
      <c r="R180">
        <f>I180*100000</f>
        <v>230799.99999999997</v>
      </c>
      <c r="S180" s="169">
        <f>J180</f>
        <v>757.8</v>
      </c>
      <c r="T180">
        <f>(O180+P180*(Q180/K180/SINH(Q180/K180))^2+R180*(S180/K180/COSH(S180/K180))^2)/100000</f>
        <v>1.3340005686396483</v>
      </c>
      <c r="U180" s="170">
        <f>T180-L180</f>
        <v>5.6863964825737412E-7</v>
      </c>
    </row>
    <row r="181" spans="1:21" ht="25" x14ac:dyDescent="0.15">
      <c r="A181" s="62">
        <v>180</v>
      </c>
      <c r="B181" s="27" t="s">
        <v>369</v>
      </c>
      <c r="C181" s="28" t="s">
        <v>758</v>
      </c>
      <c r="D181" s="29" t="s">
        <v>370</v>
      </c>
      <c r="E181" s="109">
        <v>82.143600000000006</v>
      </c>
      <c r="F181" s="31">
        <v>0.91290000000000004</v>
      </c>
      <c r="G181" s="31">
        <v>2.5577000000000001</v>
      </c>
      <c r="H181" s="81">
        <v>1.5289999999999999</v>
      </c>
      <c r="I181" s="32">
        <v>1.7370000000000001</v>
      </c>
      <c r="J181" s="34">
        <v>683</v>
      </c>
      <c r="K181" s="34">
        <v>200</v>
      </c>
      <c r="L181" s="35">
        <v>1.0004</v>
      </c>
      <c r="M181" s="73">
        <v>1500</v>
      </c>
      <c r="N181" s="36">
        <v>3.0371000000000001</v>
      </c>
      <c r="O181">
        <f>F181*100000</f>
        <v>91290</v>
      </c>
      <c r="P181">
        <f>G181*100000</f>
        <v>255770</v>
      </c>
      <c r="Q181">
        <f>H181*1000</f>
        <v>1529</v>
      </c>
      <c r="R181">
        <f>I181*100000</f>
        <v>173700</v>
      </c>
      <c r="S181" s="169">
        <f>J181</f>
        <v>683</v>
      </c>
      <c r="T181">
        <f>(O181+P181*(Q181/K181/SINH(Q181/K181))^2+R181*(S181/K181/COSH(S181/K181))^2)/100000</f>
        <v>1.0004288522781659</v>
      </c>
      <c r="U181" s="170">
        <f>T181-L181</f>
        <v>2.8852278165958367E-5</v>
      </c>
    </row>
    <row r="182" spans="1:21" ht="25" x14ac:dyDescent="0.15">
      <c r="A182" s="62">
        <v>181</v>
      </c>
      <c r="B182" s="27" t="s">
        <v>371</v>
      </c>
      <c r="C182" s="28" t="s">
        <v>758</v>
      </c>
      <c r="D182" s="29" t="s">
        <v>372</v>
      </c>
      <c r="E182" s="109">
        <v>82.143600000000006</v>
      </c>
      <c r="F182" s="32">
        <v>1.036</v>
      </c>
      <c r="G182" s="31">
        <v>3.0089999999999999</v>
      </c>
      <c r="H182" s="81">
        <v>2.1160000000000001</v>
      </c>
      <c r="I182" s="32">
        <v>2.1059999999999999</v>
      </c>
      <c r="J182" s="120">
        <v>902.4</v>
      </c>
      <c r="K182" s="34">
        <v>300</v>
      </c>
      <c r="L182" s="35">
        <v>1.2215</v>
      </c>
      <c r="M182" s="73">
        <v>1500</v>
      </c>
      <c r="N182" s="36">
        <v>3.1894</v>
      </c>
      <c r="O182">
        <f>F182*100000</f>
        <v>103600</v>
      </c>
      <c r="P182">
        <f>G182*100000</f>
        <v>300900</v>
      </c>
      <c r="Q182">
        <f>H182*1000</f>
        <v>2116</v>
      </c>
      <c r="R182">
        <f>I182*100000</f>
        <v>210600</v>
      </c>
      <c r="S182" s="169">
        <f>J182</f>
        <v>902.4</v>
      </c>
      <c r="T182">
        <f>(O182+P182*(Q182/K182/SINH(Q182/K182))^2+R182*(S182/K182/COSH(S182/K182))^2)/100000</f>
        <v>1.2214775352946401</v>
      </c>
      <c r="U182" s="170">
        <f>T182-L182</f>
        <v>-2.2464705359936943E-5</v>
      </c>
    </row>
    <row r="183" spans="1:21" x14ac:dyDescent="0.25">
      <c r="A183" s="56">
        <v>182</v>
      </c>
      <c r="B183" s="38" t="s">
        <v>373</v>
      </c>
      <c r="C183" s="119" t="s">
        <v>374</v>
      </c>
      <c r="D183" s="40" t="s">
        <v>375</v>
      </c>
      <c r="E183" s="79">
        <v>32.045160000000003</v>
      </c>
      <c r="F183" s="42">
        <v>0.41728999999999999</v>
      </c>
      <c r="G183" s="42">
        <v>0.54686000000000001</v>
      </c>
      <c r="H183" s="58">
        <v>0.81130000000000002</v>
      </c>
      <c r="I183" s="43">
        <v>0.41754999999999998</v>
      </c>
      <c r="J183" s="44">
        <v>2639.2</v>
      </c>
      <c r="K183" s="59">
        <v>298.14999999999998</v>
      </c>
      <c r="L183" s="46">
        <v>0.48803000000000002</v>
      </c>
      <c r="M183" s="70">
        <v>1500</v>
      </c>
      <c r="N183" s="47">
        <v>1.0583</v>
      </c>
      <c r="O183">
        <f>F183*100000</f>
        <v>41729</v>
      </c>
      <c r="P183">
        <f>G183*100000</f>
        <v>54686</v>
      </c>
      <c r="Q183">
        <f>H183*1000</f>
        <v>811.30000000000007</v>
      </c>
      <c r="R183">
        <f>I183*100000</f>
        <v>41755</v>
      </c>
      <c r="S183" s="169">
        <f>J183</f>
        <v>2639.2</v>
      </c>
      <c r="T183">
        <f>(O183+P183*(Q183/K183/SINH(Q183/K183))^2+R183*(S183/K183/COSH(S183/K183))^2)/100000</f>
        <v>0.48803337112386225</v>
      </c>
      <c r="U183" s="170">
        <f>T183-L183</f>
        <v>3.3711238622280426E-6</v>
      </c>
    </row>
    <row r="184" spans="1:21" ht="25" x14ac:dyDescent="0.35">
      <c r="A184" s="56">
        <v>183</v>
      </c>
      <c r="B184" s="38" t="s">
        <v>376</v>
      </c>
      <c r="C184" s="38" t="s">
        <v>831</v>
      </c>
      <c r="D184" s="71" t="s">
        <v>377</v>
      </c>
      <c r="E184" s="136">
        <v>2.0158800000000001</v>
      </c>
      <c r="F184" s="42">
        <v>0.27617000000000003</v>
      </c>
      <c r="G184" s="42">
        <v>9.5600000000000004E-2</v>
      </c>
      <c r="H184" s="58">
        <v>2.4660000000000002</v>
      </c>
      <c r="I184" s="43">
        <v>3.7600000000000001E-2</v>
      </c>
      <c r="J184" s="44">
        <v>567.6</v>
      </c>
      <c r="K184" s="53">
        <v>250</v>
      </c>
      <c r="L184" s="46">
        <v>0.28426000000000001</v>
      </c>
      <c r="M184" s="70">
        <v>1500</v>
      </c>
      <c r="N184" s="47">
        <v>0.32247999999999999</v>
      </c>
      <c r="O184">
        <f>F184*100000</f>
        <v>27617.000000000004</v>
      </c>
      <c r="P184">
        <f>G184*100000</f>
        <v>9560</v>
      </c>
      <c r="Q184">
        <f>H184*1000</f>
        <v>2466</v>
      </c>
      <c r="R184">
        <f>I184*100000</f>
        <v>3760</v>
      </c>
      <c r="S184" s="169">
        <f>J184</f>
        <v>567.6</v>
      </c>
      <c r="T184">
        <f>(O184+P184*(Q184/K184/SINH(Q184/K184))^2+R184*(S184/K184/COSH(S184/K184))^2)/100000</f>
        <v>0.28426467223634616</v>
      </c>
      <c r="U184" s="170">
        <f>T184-L184</f>
        <v>4.6722363461482175E-6</v>
      </c>
    </row>
    <row r="185" spans="1:21" x14ac:dyDescent="0.15">
      <c r="A185" s="62">
        <v>184</v>
      </c>
      <c r="B185" s="27" t="s">
        <v>378</v>
      </c>
      <c r="C185" s="27" t="s">
        <v>379</v>
      </c>
      <c r="D185" s="63" t="s">
        <v>380</v>
      </c>
      <c r="E185" s="80">
        <v>80.911940000000001</v>
      </c>
      <c r="F185" s="31">
        <v>0.29120000000000001</v>
      </c>
      <c r="G185" s="31">
        <v>9.5299999999999996E-2</v>
      </c>
      <c r="H185" s="35">
        <v>2.1419999999999999</v>
      </c>
      <c r="I185" s="32">
        <v>1.5699999999999999E-2</v>
      </c>
      <c r="J185" s="34">
        <v>1400</v>
      </c>
      <c r="K185" s="34">
        <v>50</v>
      </c>
      <c r="L185" s="35">
        <v>0.29120000000000001</v>
      </c>
      <c r="M185" s="73">
        <v>1500</v>
      </c>
      <c r="N185" s="36">
        <v>0.34786</v>
      </c>
      <c r="O185">
        <f>F185*100000</f>
        <v>29120</v>
      </c>
      <c r="P185">
        <f>G185*100000</f>
        <v>9530</v>
      </c>
      <c r="Q185">
        <f>H185*1000</f>
        <v>2142</v>
      </c>
      <c r="R185">
        <f>I185*100000</f>
        <v>1569.9999999999998</v>
      </c>
      <c r="S185" s="169">
        <f>J185</f>
        <v>1400</v>
      </c>
      <c r="T185">
        <f>(O185+P185*(Q185/K185/SINH(Q185/K185))^2+R185*(S185/K185/COSH(S185/K185))^2)/100000</f>
        <v>0.29120000000000001</v>
      </c>
      <c r="U185" s="170">
        <f>T185-L185</f>
        <v>0</v>
      </c>
    </row>
    <row r="186" spans="1:21" ht="22" x14ac:dyDescent="0.25">
      <c r="A186" s="56">
        <v>185</v>
      </c>
      <c r="B186" s="38" t="s">
        <v>381</v>
      </c>
      <c r="C186" s="38" t="s">
        <v>382</v>
      </c>
      <c r="D186" s="71" t="s">
        <v>383</v>
      </c>
      <c r="E186" s="79">
        <v>36.460940000000001</v>
      </c>
      <c r="F186" s="42">
        <v>0.29157</v>
      </c>
      <c r="G186" s="42">
        <v>9.0480000000000005E-2</v>
      </c>
      <c r="H186" s="46">
        <v>2.0937999999999999</v>
      </c>
      <c r="I186" s="58">
        <v>-1.07E-3</v>
      </c>
      <c r="J186" s="53">
        <v>120</v>
      </c>
      <c r="K186" s="53">
        <v>50</v>
      </c>
      <c r="L186" s="46">
        <v>0.29137000000000002</v>
      </c>
      <c r="M186" s="70">
        <v>1500</v>
      </c>
      <c r="N186" s="47">
        <v>0.34062999999999999</v>
      </c>
      <c r="O186">
        <f>F186*100000</f>
        <v>29157</v>
      </c>
      <c r="P186">
        <f>G186*100000</f>
        <v>9048</v>
      </c>
      <c r="Q186">
        <f>H186*1000</f>
        <v>2093.7999999999997</v>
      </c>
      <c r="R186">
        <f>I186*100000</f>
        <v>-107</v>
      </c>
      <c r="S186" s="169">
        <f>J186</f>
        <v>120</v>
      </c>
      <c r="T186">
        <f>(O186+P186*(Q186/K186/SINH(Q186/K186))^2+R186*(S186/K186/COSH(S186/K186))^2)/100000</f>
        <v>0.29137041232197958</v>
      </c>
      <c r="U186" s="170">
        <f>T186-L186</f>
        <v>4.1232197955931582E-7</v>
      </c>
    </row>
    <row r="187" spans="1:21" x14ac:dyDescent="0.15">
      <c r="A187" s="62">
        <v>186</v>
      </c>
      <c r="B187" s="27" t="s">
        <v>384</v>
      </c>
      <c r="C187" s="27" t="s">
        <v>385</v>
      </c>
      <c r="D187" s="29" t="s">
        <v>386</v>
      </c>
      <c r="E187" s="80">
        <v>27.02534</v>
      </c>
      <c r="F187" s="31">
        <v>0.30125000000000002</v>
      </c>
      <c r="G187" s="31">
        <v>0.31709999999999999</v>
      </c>
      <c r="H187" s="31">
        <v>1.6102000000000001</v>
      </c>
      <c r="I187" s="32">
        <v>0.21790000000000001</v>
      </c>
      <c r="J187" s="34">
        <v>626</v>
      </c>
      <c r="K187" s="34">
        <v>100</v>
      </c>
      <c r="L187" s="35">
        <v>0.30137000000000003</v>
      </c>
      <c r="M187" s="73">
        <v>1500</v>
      </c>
      <c r="N187" s="36">
        <v>0.55223999999999995</v>
      </c>
      <c r="O187">
        <f>F187*100000</f>
        <v>30125</v>
      </c>
      <c r="P187">
        <f>G187*100000</f>
        <v>31710</v>
      </c>
      <c r="Q187">
        <f>H187*1000</f>
        <v>1610.2</v>
      </c>
      <c r="R187">
        <f>I187*100000</f>
        <v>21790</v>
      </c>
      <c r="S187" s="169">
        <f>J187</f>
        <v>626</v>
      </c>
      <c r="T187">
        <f>(O187+P187*(Q187/K187/SINH(Q187/K187))^2+R187*(S187/K187/COSH(S187/K187))^2)/100000</f>
        <v>0.3013747658740949</v>
      </c>
      <c r="U187" s="170">
        <f>T187-L187</f>
        <v>4.7658740948697265E-6</v>
      </c>
    </row>
    <row r="188" spans="1:21" ht="22" x14ac:dyDescent="0.15">
      <c r="A188" s="62">
        <v>187</v>
      </c>
      <c r="B188" s="27" t="s">
        <v>387</v>
      </c>
      <c r="C188" s="27" t="s">
        <v>388</v>
      </c>
      <c r="D188" s="72" t="s">
        <v>389</v>
      </c>
      <c r="E188" s="137">
        <v>20.0063432</v>
      </c>
      <c r="F188" s="31">
        <v>0.29133999999999999</v>
      </c>
      <c r="G188" s="31">
        <v>9.325E-2</v>
      </c>
      <c r="H188" s="35">
        <v>2.9049999999999998</v>
      </c>
      <c r="I188" s="32">
        <v>1.9499999999999999E-3</v>
      </c>
      <c r="J188" s="34">
        <v>1326</v>
      </c>
      <c r="K188" s="34">
        <v>50</v>
      </c>
      <c r="L188" s="35">
        <v>0.29133999999999999</v>
      </c>
      <c r="M188" s="73">
        <v>1500</v>
      </c>
      <c r="N188" s="36">
        <v>0.32242999999999999</v>
      </c>
      <c r="O188">
        <f>F188*100000</f>
        <v>29134</v>
      </c>
      <c r="P188">
        <f>G188*100000</f>
        <v>9325</v>
      </c>
      <c r="Q188">
        <f>H188*1000</f>
        <v>2905</v>
      </c>
      <c r="R188">
        <f>I188*100000</f>
        <v>195</v>
      </c>
      <c r="S188" s="169">
        <f>J188</f>
        <v>1326</v>
      </c>
      <c r="T188">
        <f>(O188+P188*(Q188/K188/SINH(Q188/K188))^2+R188*(S188/K188/COSH(S188/K188))^2)/100000</f>
        <v>0.29133999999999999</v>
      </c>
      <c r="U188" s="170">
        <f>T188-L188</f>
        <v>0</v>
      </c>
    </row>
    <row r="189" spans="1:21" ht="25" x14ac:dyDescent="0.35">
      <c r="A189" s="56">
        <v>188</v>
      </c>
      <c r="B189" s="38" t="s">
        <v>390</v>
      </c>
      <c r="C189" s="39" t="s">
        <v>832</v>
      </c>
      <c r="D189" s="71" t="s">
        <v>391</v>
      </c>
      <c r="E189" s="79">
        <v>34.080880000000001</v>
      </c>
      <c r="F189" s="42">
        <v>0.33288000000000001</v>
      </c>
      <c r="G189" s="42">
        <v>0.26085999999999998</v>
      </c>
      <c r="H189" s="42">
        <v>0.91339999999999999</v>
      </c>
      <c r="I189" s="58">
        <v>-0.17979000000000001</v>
      </c>
      <c r="J189" s="111">
        <v>949.4</v>
      </c>
      <c r="K189" s="53">
        <v>100</v>
      </c>
      <c r="L189" s="46">
        <v>0.33288000000000001</v>
      </c>
      <c r="M189" s="70">
        <v>1500</v>
      </c>
      <c r="N189" s="47">
        <v>0.51432</v>
      </c>
      <c r="O189">
        <f>F189*100000</f>
        <v>33288</v>
      </c>
      <c r="P189">
        <f>G189*100000</f>
        <v>26085.999999999996</v>
      </c>
      <c r="Q189">
        <f>H189*1000</f>
        <v>913.4</v>
      </c>
      <c r="R189">
        <f>I189*100000</f>
        <v>-17979</v>
      </c>
      <c r="S189" s="169">
        <f>J189</f>
        <v>949.4</v>
      </c>
      <c r="T189">
        <f>(O189+P189*(Q189/K189/SINH(Q189/K189))^2+R189*(S189/K189/COSH(S189/K189))^2)/100000</f>
        <v>0.3328806465697472</v>
      </c>
      <c r="U189" s="170">
        <f>T189-L189</f>
        <v>6.4656974718690918E-7</v>
      </c>
    </row>
    <row r="190" spans="1:21" ht="25" x14ac:dyDescent="0.35">
      <c r="A190" s="56">
        <v>189</v>
      </c>
      <c r="B190" s="38" t="s">
        <v>392</v>
      </c>
      <c r="C190" s="39" t="s">
        <v>742</v>
      </c>
      <c r="D190" s="71" t="s">
        <v>393</v>
      </c>
      <c r="E190" s="79">
        <v>88.105119999999999</v>
      </c>
      <c r="F190" s="42">
        <v>0.74694000000000005</v>
      </c>
      <c r="G190" s="42">
        <v>2.4356</v>
      </c>
      <c r="H190" s="42">
        <v>1.7150000000000001</v>
      </c>
      <c r="I190" s="43">
        <v>1.8484</v>
      </c>
      <c r="J190" s="59">
        <v>757.75</v>
      </c>
      <c r="K190" s="59">
        <v>298.14999999999998</v>
      </c>
      <c r="L190" s="46">
        <v>1.0427</v>
      </c>
      <c r="M190" s="70">
        <v>1200</v>
      </c>
      <c r="N190" s="47">
        <v>2.5383</v>
      </c>
      <c r="O190">
        <f>F190*100000</f>
        <v>74694</v>
      </c>
      <c r="P190">
        <f>G190*100000</f>
        <v>243560</v>
      </c>
      <c r="Q190">
        <f>H190*1000</f>
        <v>1715</v>
      </c>
      <c r="R190">
        <f>I190*100000</f>
        <v>184840</v>
      </c>
      <c r="S190" s="169">
        <f>J190</f>
        <v>757.75</v>
      </c>
      <c r="T190">
        <f>(O190+P190*(Q190/K190/SINH(Q190/K190))^2+R190*(S190/K190/COSH(S190/K190))^2)/100000</f>
        <v>1.0427041089592135</v>
      </c>
      <c r="U190" s="170">
        <f>T190-L190</f>
        <v>4.108959213544594E-6</v>
      </c>
    </row>
    <row r="191" spans="1:21" ht="25" x14ac:dyDescent="0.35">
      <c r="A191" s="56">
        <v>190</v>
      </c>
      <c r="B191" s="38" t="s">
        <v>394</v>
      </c>
      <c r="C191" s="39" t="s">
        <v>833</v>
      </c>
      <c r="D191" s="71" t="s">
        <v>395</v>
      </c>
      <c r="E191" s="79">
        <v>59.110259999999997</v>
      </c>
      <c r="F191" s="42">
        <v>0.79534000000000005</v>
      </c>
      <c r="G191" s="42">
        <v>1.4424999999999999</v>
      </c>
      <c r="H191" s="46">
        <v>0.81830999999999998</v>
      </c>
      <c r="I191" s="43">
        <v>0.95492999999999995</v>
      </c>
      <c r="J191" s="44">
        <v>2499.9</v>
      </c>
      <c r="K191" s="59">
        <v>298.14999999999998</v>
      </c>
      <c r="L191" s="46">
        <v>0.97640000000000005</v>
      </c>
      <c r="M191" s="70">
        <v>1500</v>
      </c>
      <c r="N191" s="47">
        <v>2.4558</v>
      </c>
      <c r="O191">
        <f>F191*100000</f>
        <v>79534</v>
      </c>
      <c r="P191">
        <f>G191*100000</f>
        <v>144250</v>
      </c>
      <c r="Q191">
        <f>H191*1000</f>
        <v>818.31</v>
      </c>
      <c r="R191">
        <f>I191*100000</f>
        <v>95493</v>
      </c>
      <c r="S191" s="169">
        <f>J191</f>
        <v>2499.9</v>
      </c>
      <c r="T191">
        <f>(O191+P191*(Q191/K191/SINH(Q191/K191))^2+R191*(S191/K191/COSH(S191/K191))^2)/100000</f>
        <v>0.97639889168797611</v>
      </c>
      <c r="U191" s="170">
        <f>T191-L191</f>
        <v>-1.1083120239341326E-6</v>
      </c>
    </row>
    <row r="192" spans="1:21" ht="25" x14ac:dyDescent="0.35">
      <c r="A192" s="56">
        <v>191</v>
      </c>
      <c r="B192" s="38" t="s">
        <v>396</v>
      </c>
      <c r="C192" s="39" t="s">
        <v>834</v>
      </c>
      <c r="D192" s="40" t="s">
        <v>397</v>
      </c>
      <c r="E192" s="51">
        <v>104.06146</v>
      </c>
      <c r="F192" s="42">
        <v>0.49521999999999999</v>
      </c>
      <c r="G192" s="42">
        <v>1.8717999999999999</v>
      </c>
      <c r="H192" s="42">
        <v>1.2958000000000001</v>
      </c>
      <c r="I192" s="43">
        <v>1.4852000000000001</v>
      </c>
      <c r="J192" s="59">
        <v>569.96</v>
      </c>
      <c r="K192" s="53">
        <v>300</v>
      </c>
      <c r="L192" s="46">
        <v>0.97902999999999996</v>
      </c>
      <c r="M192" s="70">
        <v>1500</v>
      </c>
      <c r="N192" s="47">
        <v>2.1497000000000002</v>
      </c>
      <c r="O192">
        <f>F192*100000</f>
        <v>49522</v>
      </c>
      <c r="P192">
        <f>G192*100000</f>
        <v>187180</v>
      </c>
      <c r="Q192">
        <f>H192*1000</f>
        <v>1295.8</v>
      </c>
      <c r="R192">
        <f>I192*100000</f>
        <v>148520</v>
      </c>
      <c r="S192" s="169">
        <f>J192</f>
        <v>569.96</v>
      </c>
      <c r="T192">
        <f>(O192+P192*(Q192/K192/SINH(Q192/K192))^2+R192*(S192/K192/COSH(S192/K192))^2)/100000</f>
        <v>0.97902674986165661</v>
      </c>
      <c r="U192" s="170">
        <f>T192-L192</f>
        <v>-3.2501383433469755E-6</v>
      </c>
    </row>
    <row r="193" spans="1:21" ht="25" x14ac:dyDescent="0.35">
      <c r="A193" s="56">
        <v>192</v>
      </c>
      <c r="B193" s="38" t="s">
        <v>398</v>
      </c>
      <c r="C193" s="39" t="s">
        <v>835</v>
      </c>
      <c r="D193" s="71" t="s">
        <v>399</v>
      </c>
      <c r="E193" s="51">
        <v>86.089240000000004</v>
      </c>
      <c r="F193" s="42">
        <v>0.72509999999999997</v>
      </c>
      <c r="G193" s="42">
        <v>2.089</v>
      </c>
      <c r="H193" s="42">
        <v>1.8515999999999999</v>
      </c>
      <c r="I193" s="43">
        <v>1.6483000000000001</v>
      </c>
      <c r="J193" s="59">
        <v>798.43</v>
      </c>
      <c r="K193" s="59">
        <v>298.14999999999998</v>
      </c>
      <c r="L193" s="46">
        <v>0.94749000000000005</v>
      </c>
      <c r="M193" s="75">
        <v>1200.0999999999999</v>
      </c>
      <c r="N193" s="47">
        <v>2.2057000000000002</v>
      </c>
      <c r="O193">
        <f>F193*100000</f>
        <v>72510</v>
      </c>
      <c r="P193">
        <f>G193*100000</f>
        <v>208900</v>
      </c>
      <c r="Q193">
        <f>H193*1000</f>
        <v>1851.6</v>
      </c>
      <c r="R193">
        <f>I193*100000</f>
        <v>164830</v>
      </c>
      <c r="S193" s="169">
        <f>J193</f>
        <v>798.43</v>
      </c>
      <c r="T193">
        <f>(O193+P193*(Q193/K193/SINH(Q193/K193))^2+R193*(S193/K193/COSH(S193/K193))^2)/100000</f>
        <v>0.94749301410990705</v>
      </c>
      <c r="U193" s="170">
        <f>T193-L193</f>
        <v>3.0141099069957988E-6</v>
      </c>
    </row>
    <row r="194" spans="1:21" ht="25" x14ac:dyDescent="0.35">
      <c r="A194" s="56">
        <v>193</v>
      </c>
      <c r="B194" s="38" t="s">
        <v>400</v>
      </c>
      <c r="C194" s="39" t="s">
        <v>836</v>
      </c>
      <c r="D194" s="71" t="s">
        <v>401</v>
      </c>
      <c r="E194" s="57">
        <v>16.0425</v>
      </c>
      <c r="F194" s="42">
        <v>0.33298</v>
      </c>
      <c r="G194" s="42">
        <v>0.79932999999999998</v>
      </c>
      <c r="H194" s="42">
        <v>2.0869</v>
      </c>
      <c r="I194" s="43">
        <v>0.41602</v>
      </c>
      <c r="J194" s="59">
        <v>991.96</v>
      </c>
      <c r="K194" s="53">
        <v>50</v>
      </c>
      <c r="L194" s="46">
        <v>0.33298</v>
      </c>
      <c r="M194" s="70">
        <v>1500</v>
      </c>
      <c r="N194" s="47">
        <v>0.88904000000000005</v>
      </c>
      <c r="O194">
        <f>F194*100000</f>
        <v>33298</v>
      </c>
      <c r="P194">
        <f>G194*100000</f>
        <v>79933</v>
      </c>
      <c r="Q194">
        <f>H194*1000</f>
        <v>2086.9</v>
      </c>
      <c r="R194">
        <f>I194*100000</f>
        <v>41602</v>
      </c>
      <c r="S194" s="169">
        <f>J194</f>
        <v>991.96</v>
      </c>
      <c r="T194">
        <f>(O194+P194*(Q194/K194/SINH(Q194/K194))^2+R194*(S194/K194/COSH(S194/K194))^2)/100000</f>
        <v>0.33298000000000388</v>
      </c>
      <c r="U194" s="170">
        <f>T194-L194</f>
        <v>3.8857805861880479E-15</v>
      </c>
    </row>
    <row r="195" spans="1:21" ht="25" x14ac:dyDescent="0.35">
      <c r="A195" s="56">
        <v>194</v>
      </c>
      <c r="B195" s="38" t="s">
        <v>402</v>
      </c>
      <c r="C195" s="39" t="s">
        <v>837</v>
      </c>
      <c r="D195" s="71" t="s">
        <v>403</v>
      </c>
      <c r="E195" s="51">
        <v>32.04186</v>
      </c>
      <c r="F195" s="42">
        <v>0.39251999999999998</v>
      </c>
      <c r="G195" s="42">
        <v>0.879</v>
      </c>
      <c r="H195" s="42">
        <v>1.9165000000000001</v>
      </c>
      <c r="I195" s="43">
        <v>0.53654000000000002</v>
      </c>
      <c r="J195" s="111">
        <v>896.7</v>
      </c>
      <c r="K195" s="59">
        <v>273.14999999999998</v>
      </c>
      <c r="L195" s="46">
        <v>0.42513000000000001</v>
      </c>
      <c r="M195" s="70">
        <v>1500</v>
      </c>
      <c r="N195" s="47">
        <v>1.0532999999999999</v>
      </c>
      <c r="O195">
        <f>F195*100000</f>
        <v>39252</v>
      </c>
      <c r="P195">
        <f>G195*100000</f>
        <v>87900</v>
      </c>
      <c r="Q195">
        <f>H195*1000</f>
        <v>1916.5</v>
      </c>
      <c r="R195">
        <f>I195*100000</f>
        <v>53654</v>
      </c>
      <c r="S195" s="169">
        <f>J195</f>
        <v>896.7</v>
      </c>
      <c r="T195">
        <f>(O195+P195*(Q195/K195/SINH(Q195/K195))^2+R195*(S195/K195/COSH(S195/K195))^2)/100000</f>
        <v>0.42513198282029946</v>
      </c>
      <c r="U195" s="170">
        <f>T195-L195</f>
        <v>1.9828202994509603E-6</v>
      </c>
    </row>
    <row r="196" spans="1:21" ht="25" x14ac:dyDescent="0.35">
      <c r="A196" s="56">
        <v>195</v>
      </c>
      <c r="B196" s="38" t="s">
        <v>404</v>
      </c>
      <c r="C196" s="39" t="s">
        <v>789</v>
      </c>
      <c r="D196" s="71" t="s">
        <v>405</v>
      </c>
      <c r="E196" s="51">
        <v>73.093779999999995</v>
      </c>
      <c r="F196" s="42">
        <v>0.61160000000000003</v>
      </c>
      <c r="G196" s="42">
        <v>2.0289999999999999</v>
      </c>
      <c r="H196" s="42">
        <v>1.7683</v>
      </c>
      <c r="I196" s="43">
        <v>1.3302</v>
      </c>
      <c r="J196" s="111">
        <v>835.5</v>
      </c>
      <c r="K196" s="53">
        <v>300</v>
      </c>
      <c r="L196" s="46">
        <v>0.76980000000000004</v>
      </c>
      <c r="M196" s="70">
        <v>1500</v>
      </c>
      <c r="N196" s="47">
        <v>2.2208999999999999</v>
      </c>
      <c r="O196">
        <f>F196*100000</f>
        <v>61160</v>
      </c>
      <c r="P196">
        <f>G196*100000</f>
        <v>202900</v>
      </c>
      <c r="Q196">
        <f>H196*1000</f>
        <v>1768.3</v>
      </c>
      <c r="R196">
        <f>I196*100000</f>
        <v>133020</v>
      </c>
      <c r="S196" s="169">
        <f>J196</f>
        <v>835.5</v>
      </c>
      <c r="T196">
        <f>(O196+P196*(Q196/K196/SINH(Q196/K196))^2+R196*(S196/K196/COSH(S196/K196))^2)/100000</f>
        <v>0.76980457088814469</v>
      </c>
      <c r="U196" s="170">
        <f>T196-L196</f>
        <v>4.5708881446504535E-6</v>
      </c>
    </row>
    <row r="197" spans="1:21" ht="25" x14ac:dyDescent="0.15">
      <c r="A197" s="62">
        <v>196</v>
      </c>
      <c r="B197" s="27" t="s">
        <v>406</v>
      </c>
      <c r="C197" s="28" t="s">
        <v>838</v>
      </c>
      <c r="D197" s="72" t="s">
        <v>407</v>
      </c>
      <c r="E197" s="48">
        <v>74.078540000000004</v>
      </c>
      <c r="F197" s="31">
        <v>0.55500000000000005</v>
      </c>
      <c r="G197" s="31">
        <v>1.782</v>
      </c>
      <c r="H197" s="31">
        <v>1.26</v>
      </c>
      <c r="I197" s="32">
        <v>0.85299999999999998</v>
      </c>
      <c r="J197" s="34">
        <v>562</v>
      </c>
      <c r="K197" s="34">
        <v>298</v>
      </c>
      <c r="L197" s="35">
        <v>0.84891000000000005</v>
      </c>
      <c r="M197" s="73">
        <v>1500</v>
      </c>
      <c r="N197" s="36">
        <v>2.0754000000000001</v>
      </c>
      <c r="O197">
        <f>F197*100000</f>
        <v>55500.000000000007</v>
      </c>
      <c r="P197">
        <f>G197*100000</f>
        <v>178200</v>
      </c>
      <c r="Q197">
        <f>H197*1000</f>
        <v>1260</v>
      </c>
      <c r="R197">
        <f>I197*100000</f>
        <v>85300</v>
      </c>
      <c r="S197" s="169">
        <f>J197</f>
        <v>562</v>
      </c>
      <c r="T197">
        <f>(O197+P197*(Q197/K197/SINH(Q197/K197))^2+R197*(S197/K197/COSH(S197/K197))^2)/100000</f>
        <v>0.84891192430158469</v>
      </c>
      <c r="U197" s="170">
        <f>T197-L197</f>
        <v>1.9243015846326372E-6</v>
      </c>
    </row>
    <row r="198" spans="1:21" ht="25" x14ac:dyDescent="0.15">
      <c r="A198" s="62">
        <v>197</v>
      </c>
      <c r="B198" s="27" t="s">
        <v>408</v>
      </c>
      <c r="C198" s="28" t="s">
        <v>839</v>
      </c>
      <c r="D198" s="72" t="s">
        <v>409</v>
      </c>
      <c r="E198" s="48">
        <v>40.063859999999998</v>
      </c>
      <c r="F198" s="31">
        <v>0.51734000000000002</v>
      </c>
      <c r="G198" s="31">
        <v>0.68157000000000001</v>
      </c>
      <c r="H198" s="35">
        <v>0.80525000000000002</v>
      </c>
      <c r="I198" s="32">
        <v>0.51402000000000003</v>
      </c>
      <c r="J198" s="49">
        <v>2463.8000000000002</v>
      </c>
      <c r="K198" s="50">
        <v>298.14999999999998</v>
      </c>
      <c r="L198" s="35">
        <v>0.60784000000000005</v>
      </c>
      <c r="M198" s="73">
        <v>1500</v>
      </c>
      <c r="N198" s="36">
        <v>1.33</v>
      </c>
      <c r="O198">
        <f>F198*100000</f>
        <v>51734</v>
      </c>
      <c r="P198">
        <f>G198*100000</f>
        <v>68157</v>
      </c>
      <c r="Q198">
        <f>H198*1000</f>
        <v>805.25</v>
      </c>
      <c r="R198">
        <f>I198*100000</f>
        <v>51402</v>
      </c>
      <c r="S198" s="169">
        <f>J198</f>
        <v>2463.8000000000002</v>
      </c>
      <c r="T198">
        <f>(O198+P198*(Q198/K198/SINH(Q198/K198))^2+R198*(S198/K198/COSH(S198/K198))^2)/100000</f>
        <v>0.6078358305967273</v>
      </c>
      <c r="U198" s="170">
        <f>T198-L198</f>
        <v>-4.1694032727468411E-6</v>
      </c>
    </row>
    <row r="199" spans="1:21" ht="25" x14ac:dyDescent="0.15">
      <c r="A199" s="62">
        <v>198</v>
      </c>
      <c r="B199" s="27" t="s">
        <v>410</v>
      </c>
      <c r="C199" s="28" t="s">
        <v>835</v>
      </c>
      <c r="D199" s="72" t="s">
        <v>411</v>
      </c>
      <c r="E199" s="48">
        <v>86.089240000000004</v>
      </c>
      <c r="F199" s="31">
        <v>0.1206</v>
      </c>
      <c r="G199" s="31">
        <v>2.3765999999999998</v>
      </c>
      <c r="H199" s="31">
        <v>1.0543</v>
      </c>
      <c r="I199" s="32">
        <v>1.8186</v>
      </c>
      <c r="J199" s="120">
        <v>418.8</v>
      </c>
      <c r="K199" s="50">
        <v>298.14999999999998</v>
      </c>
      <c r="L199" s="35">
        <v>0.99082999999999999</v>
      </c>
      <c r="M199" s="138">
        <v>1200.0999999999999</v>
      </c>
      <c r="N199" s="36">
        <v>2.1663000000000001</v>
      </c>
      <c r="O199">
        <f>F199*100000</f>
        <v>12060</v>
      </c>
      <c r="P199">
        <f>G199*100000</f>
        <v>237659.99999999997</v>
      </c>
      <c r="Q199">
        <f>H199*1000</f>
        <v>1054.3</v>
      </c>
      <c r="R199">
        <f>I199*100000</f>
        <v>181860</v>
      </c>
      <c r="S199" s="169">
        <f>J199</f>
        <v>418.8</v>
      </c>
      <c r="T199">
        <f>(O199+P199*(Q199/K199/SINH(Q199/K199))^2+R199*(S199/K199/COSH(S199/K199))^2)/100000</f>
        <v>0.99083490268770047</v>
      </c>
      <c r="U199" s="170">
        <f>T199-L199</f>
        <v>4.9026877004809677E-6</v>
      </c>
    </row>
    <row r="200" spans="1:21" ht="25" x14ac:dyDescent="0.15">
      <c r="A200" s="62">
        <v>199</v>
      </c>
      <c r="B200" s="27" t="s">
        <v>412</v>
      </c>
      <c r="C200" s="28" t="s">
        <v>840</v>
      </c>
      <c r="D200" s="72" t="s">
        <v>413</v>
      </c>
      <c r="E200" s="30">
        <v>31.057099999999998</v>
      </c>
      <c r="F200" s="31">
        <v>0.41</v>
      </c>
      <c r="G200" s="31">
        <v>1.0578000000000001</v>
      </c>
      <c r="H200" s="31">
        <v>1.708</v>
      </c>
      <c r="I200" s="32">
        <v>0.68359999999999999</v>
      </c>
      <c r="J200" s="34">
        <v>735</v>
      </c>
      <c r="K200" s="34">
        <v>150</v>
      </c>
      <c r="L200" s="35">
        <v>0.41364000000000001</v>
      </c>
      <c r="M200" s="73">
        <v>1500</v>
      </c>
      <c r="N200" s="36">
        <v>1.2387999999999999</v>
      </c>
      <c r="O200">
        <f>F200*100000</f>
        <v>41000</v>
      </c>
      <c r="P200">
        <f>G200*100000</f>
        <v>105780.00000000001</v>
      </c>
      <c r="Q200">
        <f>H200*1000</f>
        <v>1708</v>
      </c>
      <c r="R200">
        <f>I200*100000</f>
        <v>68360</v>
      </c>
      <c r="S200" s="169">
        <f>J200</f>
        <v>735</v>
      </c>
      <c r="T200">
        <f>(O200+P200*(Q200/K200/SINH(Q200/K200))^2+R200*(S200/K200/COSH(S200/K200))^2)/100000</f>
        <v>0.41364022765533681</v>
      </c>
      <c r="U200" s="170">
        <f>T200-L200</f>
        <v>2.2765533680413341E-7</v>
      </c>
    </row>
    <row r="201" spans="1:21" ht="25" x14ac:dyDescent="0.15">
      <c r="A201" s="62">
        <v>200</v>
      </c>
      <c r="B201" s="27" t="s">
        <v>414</v>
      </c>
      <c r="C201" s="28" t="s">
        <v>841</v>
      </c>
      <c r="D201" s="72" t="s">
        <v>415</v>
      </c>
      <c r="E201" s="48">
        <v>136.14792</v>
      </c>
      <c r="F201" s="31">
        <v>0.93959999999999999</v>
      </c>
      <c r="G201" s="31">
        <v>2.5590000000000002</v>
      </c>
      <c r="H201" s="81">
        <v>0.82499999999999996</v>
      </c>
      <c r="I201" s="32">
        <v>1.36</v>
      </c>
      <c r="J201" s="34">
        <v>3000</v>
      </c>
      <c r="K201" s="34">
        <v>300</v>
      </c>
      <c r="L201" s="35">
        <v>1.2585999999999999</v>
      </c>
      <c r="M201" s="73">
        <v>1200</v>
      </c>
      <c r="N201" s="36">
        <v>3.3569</v>
      </c>
      <c r="O201">
        <f>F201*100000</f>
        <v>93960</v>
      </c>
      <c r="P201">
        <f>G201*100000</f>
        <v>255900.00000000003</v>
      </c>
      <c r="Q201">
        <f>H201*1000</f>
        <v>825</v>
      </c>
      <c r="R201">
        <f>I201*100000</f>
        <v>136000</v>
      </c>
      <c r="S201" s="169">
        <f>J201</f>
        <v>3000</v>
      </c>
      <c r="T201">
        <f>(O201+P201*(Q201/K201/SINH(Q201/K201))^2+R201*(S201/K201/COSH(S201/K201))^2)/100000</f>
        <v>1.2585587634554518</v>
      </c>
      <c r="U201" s="170">
        <f>T201-L201</f>
        <v>-4.1236544548128862E-5</v>
      </c>
    </row>
    <row r="202" spans="1:21" ht="25" x14ac:dyDescent="0.15">
      <c r="A202" s="62">
        <v>201</v>
      </c>
      <c r="B202" s="27" t="s">
        <v>416</v>
      </c>
      <c r="C202" s="28" t="s">
        <v>760</v>
      </c>
      <c r="D202" s="72" t="s">
        <v>417</v>
      </c>
      <c r="E202" s="80">
        <v>68.117019999999997</v>
      </c>
      <c r="F202" s="31">
        <v>0.67100000000000004</v>
      </c>
      <c r="G202" s="31">
        <v>2.222</v>
      </c>
      <c r="H202" s="31">
        <v>1.421</v>
      </c>
      <c r="I202" s="32">
        <v>1.194</v>
      </c>
      <c r="J202" s="120">
        <v>614.70000000000005</v>
      </c>
      <c r="K202" s="34">
        <v>150</v>
      </c>
      <c r="L202" s="35">
        <v>0.69311</v>
      </c>
      <c r="M202" s="73">
        <v>1500</v>
      </c>
      <c r="N202" s="36">
        <v>2.5028000000000001</v>
      </c>
      <c r="O202">
        <f>F202*100000</f>
        <v>67100</v>
      </c>
      <c r="P202">
        <f>G202*100000</f>
        <v>222200</v>
      </c>
      <c r="Q202">
        <f>H202*1000</f>
        <v>1421</v>
      </c>
      <c r="R202">
        <f>I202*100000</f>
        <v>119400</v>
      </c>
      <c r="S202" s="169">
        <f>J202</f>
        <v>614.70000000000005</v>
      </c>
      <c r="T202">
        <f>(O202+P202*(Q202/K202/SINH(Q202/K202))^2+R202*(S202/K202/COSH(S202/K202))^2)/100000</f>
        <v>0.69310974690248617</v>
      </c>
      <c r="U202" s="170">
        <f>T202-L202</f>
        <v>-2.5309751383595369E-7</v>
      </c>
    </row>
    <row r="203" spans="1:21" ht="25" x14ac:dyDescent="0.15">
      <c r="A203" s="62">
        <v>202</v>
      </c>
      <c r="B203" s="27" t="s">
        <v>418</v>
      </c>
      <c r="C203" s="28" t="s">
        <v>842</v>
      </c>
      <c r="D203" s="29" t="s">
        <v>419</v>
      </c>
      <c r="E203" s="80">
        <v>72.148780000000002</v>
      </c>
      <c r="F203" s="31">
        <v>0.746</v>
      </c>
      <c r="G203" s="31">
        <v>3.2650000000000001</v>
      </c>
      <c r="H203" s="31">
        <v>1.5449999999999999</v>
      </c>
      <c r="I203" s="32">
        <v>1.923</v>
      </c>
      <c r="J203" s="120">
        <v>666.7</v>
      </c>
      <c r="K203" s="34">
        <v>200</v>
      </c>
      <c r="L203" s="35">
        <v>0.85462000000000005</v>
      </c>
      <c r="M203" s="73">
        <v>1500</v>
      </c>
      <c r="N203" s="36">
        <v>3.3792</v>
      </c>
      <c r="O203">
        <f>F203*100000</f>
        <v>74600</v>
      </c>
      <c r="P203">
        <f>G203*100000</f>
        <v>326500</v>
      </c>
      <c r="Q203">
        <f>H203*1000</f>
        <v>1545</v>
      </c>
      <c r="R203">
        <f>I203*100000</f>
        <v>192300</v>
      </c>
      <c r="S203" s="169">
        <f>J203</f>
        <v>666.7</v>
      </c>
      <c r="T203">
        <f>(O203+P203*(Q203/K203/SINH(Q203/K203))^2+R203*(S203/K203/COSH(S203/K203))^2)/100000</f>
        <v>0.85461824974314893</v>
      </c>
      <c r="U203" s="170">
        <f>T203-L203</f>
        <v>-1.7502568511185146E-6</v>
      </c>
    </row>
    <row r="204" spans="1:21" ht="25" x14ac:dyDescent="0.35">
      <c r="A204" s="56">
        <v>203</v>
      </c>
      <c r="B204" s="38" t="s">
        <v>420</v>
      </c>
      <c r="C204" s="39" t="s">
        <v>813</v>
      </c>
      <c r="D204" s="71" t="s">
        <v>421</v>
      </c>
      <c r="E204" s="57">
        <v>102.1317</v>
      </c>
      <c r="F204" s="42">
        <v>1.8458000000000001</v>
      </c>
      <c r="G204" s="42">
        <v>1.7430000000000001</v>
      </c>
      <c r="H204" s="42">
        <v>1.22</v>
      </c>
      <c r="I204" s="58">
        <v>-56.11</v>
      </c>
      <c r="J204" s="139">
        <v>31.2</v>
      </c>
      <c r="K204" s="53">
        <v>300</v>
      </c>
      <c r="L204" s="46">
        <v>1.2793000000000001</v>
      </c>
      <c r="M204" s="70">
        <v>1500</v>
      </c>
      <c r="N204" s="47">
        <v>3.2262</v>
      </c>
      <c r="O204">
        <f>F204*100000</f>
        <v>184580</v>
      </c>
      <c r="P204">
        <f>G204*100000</f>
        <v>174300</v>
      </c>
      <c r="Q204">
        <f>H204*1000</f>
        <v>1220</v>
      </c>
      <c r="R204">
        <f>I204*100000</f>
        <v>-5611000</v>
      </c>
      <c r="S204" s="169">
        <f>J204</f>
        <v>31.2</v>
      </c>
      <c r="T204">
        <f>(O204+P204*(Q204/K204/SINH(Q204/K204))^2+R204*(S204/K204/COSH(S204/K204))^2)/100000</f>
        <v>1.2793022555496205</v>
      </c>
      <c r="U204" s="170">
        <f>T204-L204</f>
        <v>2.2555496204113012E-6</v>
      </c>
    </row>
    <row r="205" spans="1:21" ht="25" x14ac:dyDescent="0.35">
      <c r="A205" s="56">
        <v>204</v>
      </c>
      <c r="B205" s="38" t="s">
        <v>422</v>
      </c>
      <c r="C205" s="39" t="s">
        <v>812</v>
      </c>
      <c r="D205" s="71" t="s">
        <v>423</v>
      </c>
      <c r="E205" s="82">
        <v>88.148200000000003</v>
      </c>
      <c r="F205" s="42">
        <v>0.92139000000000004</v>
      </c>
      <c r="G205" s="42">
        <v>3.3371</v>
      </c>
      <c r="H205" s="42">
        <v>1.8361000000000001</v>
      </c>
      <c r="I205" s="43">
        <v>2.4643999999999999</v>
      </c>
      <c r="J205" s="59">
        <v>757.83</v>
      </c>
      <c r="K205" s="59">
        <v>298.14999999999998</v>
      </c>
      <c r="L205" s="46">
        <v>1.3134999999999999</v>
      </c>
      <c r="M205" s="70">
        <v>1500</v>
      </c>
      <c r="N205" s="47">
        <v>3.4855999999999998</v>
      </c>
      <c r="O205">
        <f>F205*100000</f>
        <v>92139</v>
      </c>
      <c r="P205">
        <f>G205*100000</f>
        <v>333710</v>
      </c>
      <c r="Q205">
        <f>H205*1000</f>
        <v>1836.1000000000001</v>
      </c>
      <c r="R205">
        <f>I205*100000</f>
        <v>246440</v>
      </c>
      <c r="S205" s="169">
        <f>J205</f>
        <v>757.83</v>
      </c>
      <c r="T205">
        <f>(O205+P205*(Q205/K205/SINH(Q205/K205))^2+R205*(S205/K205/COSH(S205/K205))^2)/100000</f>
        <v>1.313527602581092</v>
      </c>
      <c r="U205" s="170">
        <f>T205-L205</f>
        <v>2.7602581092134315E-5</v>
      </c>
    </row>
    <row r="206" spans="1:21" ht="25" x14ac:dyDescent="0.15">
      <c r="A206" s="62">
        <v>205</v>
      </c>
      <c r="B206" s="27" t="s">
        <v>424</v>
      </c>
      <c r="C206" s="28" t="s">
        <v>759</v>
      </c>
      <c r="D206" s="72" t="s">
        <v>425</v>
      </c>
      <c r="E206" s="109">
        <v>70.132900000000006</v>
      </c>
      <c r="F206" s="31">
        <v>0.87026000000000003</v>
      </c>
      <c r="G206" s="31">
        <v>2.5556000000000001</v>
      </c>
      <c r="H206" s="31">
        <v>1.7757000000000001</v>
      </c>
      <c r="I206" s="32">
        <v>1.7636000000000001</v>
      </c>
      <c r="J206" s="50">
        <v>807.82</v>
      </c>
      <c r="K206" s="34">
        <v>200</v>
      </c>
      <c r="L206" s="35">
        <v>0.90595999999999999</v>
      </c>
      <c r="M206" s="73">
        <v>1500</v>
      </c>
      <c r="N206" s="36">
        <v>2.8923000000000001</v>
      </c>
      <c r="O206">
        <f>F206*100000</f>
        <v>87026</v>
      </c>
      <c r="P206">
        <f>G206*100000</f>
        <v>255560</v>
      </c>
      <c r="Q206">
        <f>H206*1000</f>
        <v>1775.7</v>
      </c>
      <c r="R206">
        <f>I206*100000</f>
        <v>176360</v>
      </c>
      <c r="S206" s="169">
        <f>J206</f>
        <v>807.82</v>
      </c>
      <c r="T206">
        <f>(O206+P206*(Q206/K206/SINH(Q206/K206))^2+R206*(S206/K206/COSH(S206/K206))^2)/100000</f>
        <v>0.90595707312953033</v>
      </c>
      <c r="U206" s="170">
        <f>T206-L206</f>
        <v>-2.9268704696550074E-6</v>
      </c>
    </row>
    <row r="207" spans="1:21" ht="25" x14ac:dyDescent="0.15">
      <c r="A207" s="62">
        <v>206</v>
      </c>
      <c r="B207" s="27" t="s">
        <v>426</v>
      </c>
      <c r="C207" s="28" t="s">
        <v>759</v>
      </c>
      <c r="D207" s="72" t="s">
        <v>427</v>
      </c>
      <c r="E207" s="109">
        <v>70.132900000000006</v>
      </c>
      <c r="F207" s="31">
        <v>0.81923999999999997</v>
      </c>
      <c r="G207" s="31">
        <v>2.6038000000000001</v>
      </c>
      <c r="H207" s="31">
        <v>1.7593000000000001</v>
      </c>
      <c r="I207" s="32">
        <v>1.7195</v>
      </c>
      <c r="J207" s="50">
        <v>800.93</v>
      </c>
      <c r="K207" s="34">
        <v>200</v>
      </c>
      <c r="L207" s="35">
        <v>0.85589000000000004</v>
      </c>
      <c r="M207" s="73">
        <v>1500</v>
      </c>
      <c r="N207" s="36">
        <v>2.8708999999999998</v>
      </c>
      <c r="O207">
        <f>F207*100000</f>
        <v>81924</v>
      </c>
      <c r="P207">
        <f>G207*100000</f>
        <v>260380</v>
      </c>
      <c r="Q207">
        <f>H207*1000</f>
        <v>1759.3000000000002</v>
      </c>
      <c r="R207">
        <f>I207*100000</f>
        <v>171950</v>
      </c>
      <c r="S207" s="169">
        <f>J207</f>
        <v>800.93</v>
      </c>
      <c r="T207">
        <f>(O207+P207*(Q207/K207/SINH(Q207/K207))^2+R207*(S207/K207/COSH(S207/K207))^2)/100000</f>
        <v>0.85589442447788389</v>
      </c>
      <c r="U207" s="170">
        <f>T207-L207</f>
        <v>4.4244778838464782E-6</v>
      </c>
    </row>
    <row r="208" spans="1:21" ht="25" x14ac:dyDescent="0.15">
      <c r="A208" s="62">
        <v>207</v>
      </c>
      <c r="B208" s="27" t="s">
        <v>428</v>
      </c>
      <c r="C208" s="28" t="s">
        <v>843</v>
      </c>
      <c r="D208" s="29" t="s">
        <v>429</v>
      </c>
      <c r="E208" s="80">
        <v>66.101140000000001</v>
      </c>
      <c r="F208" s="31">
        <v>0.79059999999999997</v>
      </c>
      <c r="G208" s="31">
        <v>1.6559999999999999</v>
      </c>
      <c r="H208" s="31">
        <v>1.6926000000000001</v>
      </c>
      <c r="I208" s="32">
        <v>1.2166999999999999</v>
      </c>
      <c r="J208" s="120">
        <v>788.4</v>
      </c>
      <c r="K208" s="50">
        <v>298.14999999999998</v>
      </c>
      <c r="L208" s="35">
        <v>0.96318999999999999</v>
      </c>
      <c r="M208" s="126">
        <v>1500.15</v>
      </c>
      <c r="N208" s="36">
        <v>2.1501999999999999</v>
      </c>
      <c r="O208">
        <f>F208*100000</f>
        <v>79060</v>
      </c>
      <c r="P208">
        <f>G208*100000</f>
        <v>165600</v>
      </c>
      <c r="Q208">
        <f>H208*1000</f>
        <v>1692.6000000000001</v>
      </c>
      <c r="R208">
        <f>I208*100000</f>
        <v>121669.99999999999</v>
      </c>
      <c r="S208" s="169">
        <f>J208</f>
        <v>788.4</v>
      </c>
      <c r="T208">
        <f>(O208+P208*(Q208/K208/SINH(Q208/K208))^2+R208*(S208/K208/COSH(S208/K208))^2)/100000</f>
        <v>0.96319198963315211</v>
      </c>
      <c r="U208" s="170">
        <f>T208-L208</f>
        <v>1.9896331521218613E-6</v>
      </c>
    </row>
    <row r="209" spans="1:21" ht="25" x14ac:dyDescent="0.15">
      <c r="A209" s="62">
        <v>208</v>
      </c>
      <c r="B209" s="27" t="s">
        <v>430</v>
      </c>
      <c r="C209" s="28" t="s">
        <v>812</v>
      </c>
      <c r="D209" s="72" t="s">
        <v>431</v>
      </c>
      <c r="E209" s="80">
        <v>88.148179999999996</v>
      </c>
      <c r="F209" s="31">
        <v>0.82050999999999996</v>
      </c>
      <c r="G209" s="31">
        <v>3.0869</v>
      </c>
      <c r="H209" s="31">
        <v>1.3864000000000001</v>
      </c>
      <c r="I209" s="32">
        <v>1.7886</v>
      </c>
      <c r="J209" s="50">
        <v>613.87</v>
      </c>
      <c r="K209" s="34">
        <v>300</v>
      </c>
      <c r="L209" s="35">
        <v>1.33</v>
      </c>
      <c r="M209" s="73">
        <v>1200</v>
      </c>
      <c r="N209" s="36">
        <v>3.1993999999999998</v>
      </c>
      <c r="O209">
        <f>F209*100000</f>
        <v>82051</v>
      </c>
      <c r="P209">
        <f>G209*100000</f>
        <v>308690</v>
      </c>
      <c r="Q209">
        <f>H209*1000</f>
        <v>1386.4</v>
      </c>
      <c r="R209">
        <f>I209*100000</f>
        <v>178860</v>
      </c>
      <c r="S209" s="169">
        <f>J209</f>
        <v>613.87</v>
      </c>
      <c r="T209">
        <f>(O209+P209*(Q209/K209/SINH(Q209/K209))^2+R209*(S209/K209/COSH(S209/K209))^2)/100000</f>
        <v>1.3299557708463963</v>
      </c>
      <c r="U209" s="170">
        <f>T209-L209</f>
        <v>-4.4229153603803084E-5</v>
      </c>
    </row>
    <row r="210" spans="1:21" ht="25" x14ac:dyDescent="0.15">
      <c r="A210" s="62">
        <v>209</v>
      </c>
      <c r="B210" s="27" t="s">
        <v>432</v>
      </c>
      <c r="C210" s="28" t="s">
        <v>844</v>
      </c>
      <c r="D210" s="72" t="s">
        <v>433</v>
      </c>
      <c r="E210" s="64">
        <v>104.214</v>
      </c>
      <c r="F210" s="32">
        <v>1.0785</v>
      </c>
      <c r="G210" s="31">
        <v>2.7387999999999999</v>
      </c>
      <c r="H210" s="31">
        <v>1.5885</v>
      </c>
      <c r="I210" s="32">
        <v>1.9067000000000001</v>
      </c>
      <c r="J210" s="120">
        <v>749.6</v>
      </c>
      <c r="K210" s="50">
        <v>273.14999999999998</v>
      </c>
      <c r="L210" s="35">
        <v>1.3172999999999999</v>
      </c>
      <c r="M210" s="73">
        <v>1200</v>
      </c>
      <c r="N210" s="36">
        <v>3.1686999999999999</v>
      </c>
      <c r="O210">
        <f>F210*100000</f>
        <v>107850</v>
      </c>
      <c r="P210">
        <f>G210*100000</f>
        <v>273880</v>
      </c>
      <c r="Q210">
        <f>H210*1000</f>
        <v>1588.5</v>
      </c>
      <c r="R210">
        <f>I210*100000</f>
        <v>190670</v>
      </c>
      <c r="S210" s="169">
        <f>J210</f>
        <v>749.6</v>
      </c>
      <c r="T210">
        <f>(O210+P210*(Q210/K210/SINH(Q210/K210))^2+R210*(S210/K210/COSH(S210/K210))^2)/100000</f>
        <v>1.3172784375749504</v>
      </c>
      <c r="U210" s="170">
        <f>T210-L210</f>
        <v>-2.156242504947059E-5</v>
      </c>
    </row>
    <row r="211" spans="1:21" ht="25" x14ac:dyDescent="0.35">
      <c r="A211" s="140">
        <v>210</v>
      </c>
      <c r="B211" s="119" t="s">
        <v>434</v>
      </c>
      <c r="C211" s="39" t="s">
        <v>760</v>
      </c>
      <c r="D211" s="40" t="s">
        <v>435</v>
      </c>
      <c r="E211" s="79">
        <v>68.117019999999997</v>
      </c>
      <c r="F211" s="42">
        <v>0.82740000000000002</v>
      </c>
      <c r="G211" s="42">
        <v>2.1377000000000002</v>
      </c>
      <c r="H211" s="58">
        <v>1.7549999999999999</v>
      </c>
      <c r="I211" s="42">
        <v>1.5148999999999999</v>
      </c>
      <c r="J211" s="45">
        <v>782</v>
      </c>
      <c r="K211" s="53">
        <v>200</v>
      </c>
      <c r="L211" s="42">
        <v>0.86458999999999997</v>
      </c>
      <c r="M211" s="70">
        <v>1500</v>
      </c>
      <c r="N211" s="141">
        <v>2.5255000000000001</v>
      </c>
      <c r="O211">
        <f>F211*100000</f>
        <v>82740</v>
      </c>
      <c r="P211">
        <f>G211*100000</f>
        <v>213770.00000000003</v>
      </c>
      <c r="Q211">
        <f>H211*1000</f>
        <v>1755</v>
      </c>
      <c r="R211">
        <f>I211*100000</f>
        <v>151490</v>
      </c>
      <c r="S211" s="169">
        <f>J211</f>
        <v>782</v>
      </c>
      <c r="T211">
        <f>(O211+P211*(Q211/K211/SINH(Q211/K211))^2+R211*(S211/K211/COSH(S211/K211))^2)/100000</f>
        <v>0.86459199956429289</v>
      </c>
      <c r="U211" s="170">
        <f>T211-L211</f>
        <v>1.9995642929204749E-6</v>
      </c>
    </row>
    <row r="212" spans="1:21" ht="25" x14ac:dyDescent="0.35">
      <c r="A212" s="140">
        <v>211</v>
      </c>
      <c r="B212" s="38" t="s">
        <v>436</v>
      </c>
      <c r="C212" s="107" t="s">
        <v>845</v>
      </c>
      <c r="D212" s="40" t="s">
        <v>437</v>
      </c>
      <c r="E212" s="57">
        <v>102.1317</v>
      </c>
      <c r="F212" s="42">
        <v>0.89400000000000002</v>
      </c>
      <c r="G212" s="42">
        <v>2.91</v>
      </c>
      <c r="H212" s="58">
        <v>1.57</v>
      </c>
      <c r="I212" s="42">
        <v>2.073</v>
      </c>
      <c r="J212" s="44">
        <v>678.3</v>
      </c>
      <c r="K212" s="53">
        <v>298</v>
      </c>
      <c r="L212" s="142">
        <v>1.3461000000000001</v>
      </c>
      <c r="M212" s="70">
        <v>1200</v>
      </c>
      <c r="N212" s="141">
        <v>3.0766</v>
      </c>
      <c r="O212">
        <f>F212*100000</f>
        <v>89400</v>
      </c>
      <c r="P212">
        <f>G212*100000</f>
        <v>291000</v>
      </c>
      <c r="Q212">
        <f>H212*1000</f>
        <v>1570</v>
      </c>
      <c r="R212">
        <f>I212*100000</f>
        <v>207300</v>
      </c>
      <c r="S212" s="169">
        <f>J212</f>
        <v>678.3</v>
      </c>
      <c r="T212">
        <f>(O212+P212*(Q212/K212/SINH(Q212/K212))^2+R212*(S212/K212/COSH(S212/K212))^2)/100000</f>
        <v>1.3460825156139755</v>
      </c>
      <c r="U212" s="170">
        <f>T212-L212</f>
        <v>-1.7484386024557708E-5</v>
      </c>
    </row>
    <row r="213" spans="1:21" ht="25" x14ac:dyDescent="0.15">
      <c r="A213" s="143">
        <v>212</v>
      </c>
      <c r="B213" s="27" t="s">
        <v>438</v>
      </c>
      <c r="C213" s="27" t="s">
        <v>846</v>
      </c>
      <c r="D213" s="29" t="s">
        <v>439</v>
      </c>
      <c r="E213" s="109">
        <v>80.588899999999995</v>
      </c>
      <c r="F213" s="31">
        <v>0.59894999999999998</v>
      </c>
      <c r="G213" s="31">
        <v>1.1636</v>
      </c>
      <c r="H213" s="81">
        <v>1.5649999999999999</v>
      </c>
      <c r="I213" s="31">
        <v>0.81581000000000004</v>
      </c>
      <c r="J213" s="55">
        <v>690.39</v>
      </c>
      <c r="K213" s="34">
        <v>200</v>
      </c>
      <c r="L213" s="31">
        <v>0.63795000000000002</v>
      </c>
      <c r="M213" s="73">
        <v>1500</v>
      </c>
      <c r="N213" s="144">
        <v>1.5592999999999999</v>
      </c>
      <c r="O213">
        <f>F213*100000</f>
        <v>59895</v>
      </c>
      <c r="P213">
        <f>G213*100000</f>
        <v>116360</v>
      </c>
      <c r="Q213">
        <f>H213*1000</f>
        <v>1565</v>
      </c>
      <c r="R213">
        <f>I213*100000</f>
        <v>81581</v>
      </c>
      <c r="S213" s="169">
        <f>J213</f>
        <v>690.39</v>
      </c>
      <c r="T213">
        <f>(O213+P213*(Q213/K213/SINH(Q213/K213))^2+R213*(S213/K213/COSH(S213/K213))^2)/100000</f>
        <v>0.63795209227055727</v>
      </c>
      <c r="U213" s="170">
        <f>T213-L213</f>
        <v>2.0922705572523626E-6</v>
      </c>
    </row>
    <row r="214" spans="1:21" ht="25" x14ac:dyDescent="0.15">
      <c r="A214" s="143">
        <v>213</v>
      </c>
      <c r="B214" s="27" t="s">
        <v>440</v>
      </c>
      <c r="C214" s="28" t="s">
        <v>803</v>
      </c>
      <c r="D214" s="29" t="s">
        <v>441</v>
      </c>
      <c r="E214" s="80">
        <v>98.186059999999998</v>
      </c>
      <c r="F214" s="31">
        <v>0.92269999999999996</v>
      </c>
      <c r="G214" s="31">
        <v>4.1150000000000002</v>
      </c>
      <c r="H214" s="81">
        <v>1.6504000000000001</v>
      </c>
      <c r="I214" s="31">
        <v>2.9005999999999998</v>
      </c>
      <c r="J214" s="55">
        <v>779.48</v>
      </c>
      <c r="K214" s="34">
        <v>200</v>
      </c>
      <c r="L214" s="31">
        <v>0.99529999999999996</v>
      </c>
      <c r="M214" s="73">
        <v>1500</v>
      </c>
      <c r="N214" s="144">
        <v>4.3179999999999996</v>
      </c>
      <c r="O214">
        <f>F214*100000</f>
        <v>92270</v>
      </c>
      <c r="P214">
        <f>G214*100000</f>
        <v>411500</v>
      </c>
      <c r="Q214">
        <f>H214*1000</f>
        <v>1650.4</v>
      </c>
      <c r="R214">
        <f>I214*100000</f>
        <v>290060</v>
      </c>
      <c r="S214" s="169">
        <f>J214</f>
        <v>779.48</v>
      </c>
      <c r="T214">
        <f>(O214+P214*(Q214/K214/SINH(Q214/K214))^2+R214*(S214/K214/COSH(S214/K214))^2)/100000</f>
        <v>0.99530349698428922</v>
      </c>
      <c r="U214" s="170">
        <f>T214-L214</f>
        <v>3.4969842892529357E-6</v>
      </c>
    </row>
    <row r="215" spans="1:21" ht="25" x14ac:dyDescent="0.15">
      <c r="A215" s="143">
        <v>214</v>
      </c>
      <c r="B215" s="27" t="s">
        <v>442</v>
      </c>
      <c r="C215" s="28" t="s">
        <v>780</v>
      </c>
      <c r="D215" s="72" t="s">
        <v>443</v>
      </c>
      <c r="E215" s="48">
        <v>114.18546000000001</v>
      </c>
      <c r="F215" s="31">
        <v>0.79590000000000005</v>
      </c>
      <c r="G215" s="31">
        <v>2.5960000000000001</v>
      </c>
      <c r="H215" s="81">
        <v>0.62129999999999996</v>
      </c>
      <c r="I215" s="31">
        <v>2.2879999999999998</v>
      </c>
      <c r="J215" s="49">
        <v>1698.6</v>
      </c>
      <c r="K215" s="34">
        <v>300</v>
      </c>
      <c r="L215" s="145">
        <v>1.5302</v>
      </c>
      <c r="M215" s="73">
        <v>1200</v>
      </c>
      <c r="N215" s="144">
        <v>4.1359000000000004</v>
      </c>
      <c r="O215">
        <f>F215*100000</f>
        <v>79590</v>
      </c>
      <c r="P215">
        <f>G215*100000</f>
        <v>259600</v>
      </c>
      <c r="Q215">
        <f>H215*1000</f>
        <v>621.29999999999995</v>
      </c>
      <c r="R215">
        <f>I215*100000</f>
        <v>228799.99999999997</v>
      </c>
      <c r="S215" s="169">
        <f>J215</f>
        <v>1698.6</v>
      </c>
      <c r="T215">
        <f>(O215+P215*(Q215/K215/SINH(Q215/K215))^2+R215*(S215/K215/COSH(S215/K215))^2)/100000</f>
        <v>1.5302309161222174</v>
      </c>
      <c r="U215" s="170">
        <f>T215-L215</f>
        <v>3.0916122217394815E-5</v>
      </c>
    </row>
    <row r="216" spans="1:21" ht="25" x14ac:dyDescent="0.35">
      <c r="A216" s="140">
        <v>215</v>
      </c>
      <c r="B216" s="38" t="s">
        <v>444</v>
      </c>
      <c r="C216" s="39" t="s">
        <v>780</v>
      </c>
      <c r="D216" s="71" t="s">
        <v>445</v>
      </c>
      <c r="E216" s="51">
        <v>114.18546000000001</v>
      </c>
      <c r="F216" s="42">
        <v>0.92279</v>
      </c>
      <c r="G216" s="42">
        <v>2.6709000000000001</v>
      </c>
      <c r="H216" s="58">
        <v>0.68784000000000001</v>
      </c>
      <c r="I216" s="42">
        <v>1.9846999999999999</v>
      </c>
      <c r="J216" s="44">
        <v>1732.4</v>
      </c>
      <c r="K216" s="53">
        <v>300</v>
      </c>
      <c r="L216" s="142">
        <v>1.5099</v>
      </c>
      <c r="M216" s="70">
        <v>1200</v>
      </c>
      <c r="N216" s="141">
        <v>4.1467000000000001</v>
      </c>
      <c r="O216">
        <f>F216*100000</f>
        <v>92279</v>
      </c>
      <c r="P216">
        <f>G216*100000</f>
        <v>267090</v>
      </c>
      <c r="Q216">
        <f>H216*1000</f>
        <v>687.84</v>
      </c>
      <c r="R216">
        <f>I216*100000</f>
        <v>198470</v>
      </c>
      <c r="S216" s="169">
        <f>J216</f>
        <v>1732.4</v>
      </c>
      <c r="T216">
        <f>(O216+P216*(Q216/K216/SINH(Q216/K216))^2+R216*(S216/K216/COSH(S216/K216))^2)/100000</f>
        <v>1.5099337487935043</v>
      </c>
      <c r="U216" s="170">
        <f>T216-L216</f>
        <v>3.3748793504262409E-5</v>
      </c>
    </row>
    <row r="217" spans="1:21" ht="25" x14ac:dyDescent="0.15">
      <c r="A217" s="143">
        <v>216</v>
      </c>
      <c r="B217" s="27" t="s">
        <v>446</v>
      </c>
      <c r="C217" s="28" t="s">
        <v>780</v>
      </c>
      <c r="D217" s="72" t="s">
        <v>447</v>
      </c>
      <c r="E217" s="48">
        <v>114.18546000000001</v>
      </c>
      <c r="F217" s="31">
        <v>0.92279</v>
      </c>
      <c r="G217" s="31">
        <v>2.6709000000000001</v>
      </c>
      <c r="H217" s="81">
        <v>0.68784000000000001</v>
      </c>
      <c r="I217" s="31">
        <v>1.9846999999999999</v>
      </c>
      <c r="J217" s="49">
        <v>1732.4</v>
      </c>
      <c r="K217" s="34">
        <v>300</v>
      </c>
      <c r="L217" s="145">
        <v>1.5099</v>
      </c>
      <c r="M217" s="73">
        <v>1200</v>
      </c>
      <c r="N217" s="144">
        <v>4.1467000000000001</v>
      </c>
      <c r="O217">
        <f>F217*100000</f>
        <v>92279</v>
      </c>
      <c r="P217">
        <f>G217*100000</f>
        <v>267090</v>
      </c>
      <c r="Q217">
        <f>H217*1000</f>
        <v>687.84</v>
      </c>
      <c r="R217">
        <f>I217*100000</f>
        <v>198470</v>
      </c>
      <c r="S217" s="169">
        <f>J217</f>
        <v>1732.4</v>
      </c>
      <c r="T217">
        <f>(O217+P217*(Q217/K217/SINH(Q217/K217))^2+R217*(S217/K217/COSH(S217/K217))^2)/100000</f>
        <v>1.5099337487935043</v>
      </c>
      <c r="U217" s="170">
        <f>T217-L217</f>
        <v>3.3748793504262409E-5</v>
      </c>
    </row>
    <row r="218" spans="1:21" ht="25" x14ac:dyDescent="0.15">
      <c r="A218" s="143">
        <v>217</v>
      </c>
      <c r="B218" s="27" t="s">
        <v>448</v>
      </c>
      <c r="C218" s="28" t="s">
        <v>755</v>
      </c>
      <c r="D218" s="72" t="s">
        <v>449</v>
      </c>
      <c r="E218" s="80">
        <v>84.159480000000002</v>
      </c>
      <c r="F218" s="31">
        <v>0.78439000000000003</v>
      </c>
      <c r="G218" s="31">
        <v>2.5007000000000001</v>
      </c>
      <c r="H218" s="81">
        <v>0.81937000000000004</v>
      </c>
      <c r="I218" s="31">
        <v>1.3001</v>
      </c>
      <c r="J218" s="49">
        <v>2416.4</v>
      </c>
      <c r="K218" s="50">
        <v>298.14999999999998</v>
      </c>
      <c r="L218" s="145">
        <v>1.0968</v>
      </c>
      <c r="M218" s="73">
        <v>1500</v>
      </c>
      <c r="N218" s="144">
        <v>3.5482999999999998</v>
      </c>
      <c r="O218">
        <f>F218*100000</f>
        <v>78439</v>
      </c>
      <c r="P218">
        <f>G218*100000</f>
        <v>250070</v>
      </c>
      <c r="Q218">
        <f>H218*1000</f>
        <v>819.37</v>
      </c>
      <c r="R218">
        <f>I218*100000</f>
        <v>130010</v>
      </c>
      <c r="S218" s="169">
        <f>J218</f>
        <v>2416.4</v>
      </c>
      <c r="T218">
        <f>(O218+P218*(Q218/K218/SINH(Q218/K218))^2+R218*(S218/K218/COSH(S218/K218))^2)/100000</f>
        <v>1.0968440837312923</v>
      </c>
      <c r="U218" s="170">
        <f>T218-L218</f>
        <v>4.4083731292277051E-5</v>
      </c>
    </row>
    <row r="219" spans="1:21" ht="25" x14ac:dyDescent="0.35">
      <c r="A219" s="140">
        <v>218</v>
      </c>
      <c r="B219" s="38" t="s">
        <v>450</v>
      </c>
      <c r="C219" s="39" t="s">
        <v>758</v>
      </c>
      <c r="D219" s="71" t="s">
        <v>451</v>
      </c>
      <c r="E219" s="82">
        <v>82.143600000000006</v>
      </c>
      <c r="F219" s="42">
        <v>0.69411</v>
      </c>
      <c r="G219" s="42">
        <v>3.0209000000000001</v>
      </c>
      <c r="H219" s="58">
        <v>1.6902999999999999</v>
      </c>
      <c r="I219" s="42">
        <v>2.1208999999999998</v>
      </c>
      <c r="J219" s="77">
        <v>781.56</v>
      </c>
      <c r="K219" s="53">
        <v>200</v>
      </c>
      <c r="L219" s="42">
        <v>0.74636999999999998</v>
      </c>
      <c r="M219" s="70">
        <v>1500</v>
      </c>
      <c r="N219" s="141">
        <v>3.1496</v>
      </c>
      <c r="O219">
        <f>F219*100000</f>
        <v>69411</v>
      </c>
      <c r="P219">
        <f>G219*100000</f>
        <v>302090</v>
      </c>
      <c r="Q219">
        <f>H219*1000</f>
        <v>1690.3</v>
      </c>
      <c r="R219">
        <f>I219*100000</f>
        <v>212089.99999999997</v>
      </c>
      <c r="S219" s="169">
        <f>J219</f>
        <v>781.56</v>
      </c>
      <c r="T219">
        <f>(O219+P219*(Q219/K219/SINH(Q219/K219))^2+R219*(S219/K219/COSH(S219/K219))^2)/100000</f>
        <v>0.74636765331912147</v>
      </c>
      <c r="U219" s="170">
        <f>T219-L219</f>
        <v>-2.3466808785066462E-6</v>
      </c>
    </row>
    <row r="220" spans="1:21" ht="25" x14ac:dyDescent="0.35">
      <c r="A220" s="140">
        <v>219</v>
      </c>
      <c r="B220" s="38" t="s">
        <v>452</v>
      </c>
      <c r="C220" s="39" t="s">
        <v>758</v>
      </c>
      <c r="D220" s="71" t="s">
        <v>453</v>
      </c>
      <c r="E220" s="82">
        <v>82.143600000000006</v>
      </c>
      <c r="F220" s="42">
        <v>0.64219999999999999</v>
      </c>
      <c r="G220" s="42">
        <v>3.0710999999999999</v>
      </c>
      <c r="H220" s="58">
        <v>1.6387</v>
      </c>
      <c r="I220" s="42">
        <v>2.1297999999999999</v>
      </c>
      <c r="J220" s="77">
        <v>750.25</v>
      </c>
      <c r="K220" s="53">
        <v>200</v>
      </c>
      <c r="L220" s="42">
        <v>0.70833000000000002</v>
      </c>
      <c r="M220" s="70">
        <v>1500</v>
      </c>
      <c r="N220" s="141">
        <v>3.1549</v>
      </c>
      <c r="O220">
        <f>F220*100000</f>
        <v>64220</v>
      </c>
      <c r="P220">
        <f>G220*100000</f>
        <v>307110</v>
      </c>
      <c r="Q220">
        <f>H220*1000</f>
        <v>1638.7</v>
      </c>
      <c r="R220">
        <f>I220*100000</f>
        <v>212980</v>
      </c>
      <c r="S220" s="169">
        <f>J220</f>
        <v>750.25</v>
      </c>
      <c r="T220">
        <f>(O220+P220*(Q220/K220/SINH(Q220/K220))^2+R220*(S220/K220/COSH(S220/K220))^2)/100000</f>
        <v>0.70832893260522467</v>
      </c>
      <c r="U220" s="170">
        <f>T220-L220</f>
        <v>-1.0673947753447877E-6</v>
      </c>
    </row>
    <row r="221" spans="1:21" ht="25" x14ac:dyDescent="0.35">
      <c r="A221" s="140">
        <v>220</v>
      </c>
      <c r="B221" s="38" t="s">
        <v>454</v>
      </c>
      <c r="C221" s="38" t="s">
        <v>847</v>
      </c>
      <c r="D221" s="71" t="s">
        <v>455</v>
      </c>
      <c r="E221" s="51">
        <v>115.03395999999999</v>
      </c>
      <c r="F221" s="42">
        <v>0.72829999999999995</v>
      </c>
      <c r="G221" s="42">
        <v>1.0306999999999999</v>
      </c>
      <c r="H221" s="58">
        <v>1.5428999999999999</v>
      </c>
      <c r="I221" s="42">
        <v>0.78110000000000002</v>
      </c>
      <c r="J221" s="77">
        <v>668.94</v>
      </c>
      <c r="K221" s="53">
        <v>200</v>
      </c>
      <c r="L221" s="42">
        <v>0.77171999999999996</v>
      </c>
      <c r="M221" s="70">
        <v>1500</v>
      </c>
      <c r="N221" s="141">
        <v>1.5892999999999999</v>
      </c>
      <c r="O221">
        <f>F221*100000</f>
        <v>72830</v>
      </c>
      <c r="P221">
        <f>G221*100000</f>
        <v>103070</v>
      </c>
      <c r="Q221">
        <f>H221*1000</f>
        <v>1542.8999999999999</v>
      </c>
      <c r="R221">
        <f>I221*100000</f>
        <v>78110</v>
      </c>
      <c r="S221" s="169">
        <f>J221</f>
        <v>668.94</v>
      </c>
      <c r="T221">
        <f>(O221+P221*(Q221/K221/SINH(Q221/K221))^2+R221*(S221/K221/COSH(S221/K221))^2)/100000</f>
        <v>0.77172308467923079</v>
      </c>
      <c r="U221" s="170">
        <f>T221-L221</f>
        <v>3.0846792308247828E-6</v>
      </c>
    </row>
    <row r="222" spans="1:21" ht="25" x14ac:dyDescent="0.35">
      <c r="A222" s="140">
        <v>221</v>
      </c>
      <c r="B222" s="38" t="s">
        <v>456</v>
      </c>
      <c r="C222" s="39" t="s">
        <v>848</v>
      </c>
      <c r="D222" s="71" t="s">
        <v>457</v>
      </c>
      <c r="E222" s="79">
        <v>60.095019999999998</v>
      </c>
      <c r="F222" s="42">
        <v>0.79188000000000003</v>
      </c>
      <c r="G222" s="42">
        <v>1.3166</v>
      </c>
      <c r="H222" s="58">
        <v>0.87136000000000002</v>
      </c>
      <c r="I222" s="42">
        <v>0.86597000000000002</v>
      </c>
      <c r="J222" s="53">
        <v>2468</v>
      </c>
      <c r="K222" s="59">
        <v>298.14999999999998</v>
      </c>
      <c r="L222" s="42">
        <v>0.92283000000000004</v>
      </c>
      <c r="M222" s="70">
        <v>1500</v>
      </c>
      <c r="N222" s="141">
        <v>2.2944</v>
      </c>
      <c r="O222">
        <f>F222*100000</f>
        <v>79188</v>
      </c>
      <c r="P222">
        <f>G222*100000</f>
        <v>131660</v>
      </c>
      <c r="Q222">
        <f>H222*1000</f>
        <v>871.36</v>
      </c>
      <c r="R222">
        <f>I222*100000</f>
        <v>86597</v>
      </c>
      <c r="S222" s="169">
        <f>J222</f>
        <v>2468</v>
      </c>
      <c r="T222">
        <f>(O222+P222*(Q222/K222/SINH(Q222/K222))^2+R222*(S222/K222/COSH(S222/K222))^2)/100000</f>
        <v>0.9228307408274945</v>
      </c>
      <c r="U222" s="170">
        <f>T222-L222</f>
        <v>7.4082749446091611E-7</v>
      </c>
    </row>
    <row r="223" spans="1:21" ht="25" x14ac:dyDescent="0.15">
      <c r="A223" s="143">
        <v>222</v>
      </c>
      <c r="B223" s="27" t="s">
        <v>458</v>
      </c>
      <c r="C223" s="28" t="s">
        <v>741</v>
      </c>
      <c r="D223" s="72" t="s">
        <v>459</v>
      </c>
      <c r="E223" s="80">
        <v>72.105720000000005</v>
      </c>
      <c r="F223" s="31">
        <v>0.78400000000000003</v>
      </c>
      <c r="G223" s="31">
        <v>2.1032000000000002</v>
      </c>
      <c r="H223" s="81">
        <v>1.5488</v>
      </c>
      <c r="I223" s="31">
        <v>1.1855</v>
      </c>
      <c r="J223" s="34">
        <v>693</v>
      </c>
      <c r="K223" s="34">
        <v>200</v>
      </c>
      <c r="L223" s="31">
        <v>0.83967000000000003</v>
      </c>
      <c r="M223" s="73">
        <v>1500</v>
      </c>
      <c r="N223" s="144">
        <v>2.4815999999999998</v>
      </c>
      <c r="O223">
        <f>F223*100000</f>
        <v>78400</v>
      </c>
      <c r="P223">
        <f>G223*100000</f>
        <v>210320.00000000003</v>
      </c>
      <c r="Q223">
        <f>H223*1000</f>
        <v>1548.8</v>
      </c>
      <c r="R223">
        <f>I223*100000</f>
        <v>118550</v>
      </c>
      <c r="S223" s="169">
        <f>J223</f>
        <v>693</v>
      </c>
      <c r="T223">
        <f>(O223+P223*(Q223/K223/SINH(Q223/K223))^2+R223*(S223/K223/COSH(S223/K223))^2)/100000</f>
        <v>0.83966701509652342</v>
      </c>
      <c r="U223" s="170">
        <f>T223-L223</f>
        <v>-2.984903476610512E-6</v>
      </c>
    </row>
    <row r="224" spans="1:21" ht="25" x14ac:dyDescent="0.35">
      <c r="A224" s="140">
        <v>223</v>
      </c>
      <c r="B224" s="38" t="s">
        <v>460</v>
      </c>
      <c r="C224" s="39" t="s">
        <v>849</v>
      </c>
      <c r="D224" s="71" t="s">
        <v>461</v>
      </c>
      <c r="E224" s="82">
        <v>76.160600000000002</v>
      </c>
      <c r="F224" s="42">
        <v>0.75083</v>
      </c>
      <c r="G224" s="42">
        <v>1.9577</v>
      </c>
      <c r="H224" s="58">
        <v>1.6424000000000001</v>
      </c>
      <c r="I224" s="42">
        <v>1.1949000000000001</v>
      </c>
      <c r="J224" s="77">
        <v>749.19</v>
      </c>
      <c r="K224" s="59">
        <v>273.16000000000003</v>
      </c>
      <c r="L224" s="42">
        <v>0.90039999999999998</v>
      </c>
      <c r="M224" s="70">
        <v>1500</v>
      </c>
      <c r="N224" s="141">
        <v>2.3178000000000001</v>
      </c>
      <c r="O224">
        <f>F224*100000</f>
        <v>75083</v>
      </c>
      <c r="P224">
        <f>G224*100000</f>
        <v>195770</v>
      </c>
      <c r="Q224">
        <f>H224*1000</f>
        <v>1642.4</v>
      </c>
      <c r="R224">
        <f>I224*100000</f>
        <v>119490.00000000001</v>
      </c>
      <c r="S224" s="169">
        <f>J224</f>
        <v>749.19</v>
      </c>
      <c r="T224">
        <f>(O224+P224*(Q224/K224/SINH(Q224/K224))^2+R224*(S224/K224/COSH(S224/K224))^2)/100000</f>
        <v>0.90039835326090312</v>
      </c>
      <c r="U224" s="170">
        <f>T224-L224</f>
        <v>-1.6467390968610829E-6</v>
      </c>
    </row>
    <row r="225" spans="1:21" ht="25" x14ac:dyDescent="0.15">
      <c r="A225" s="143">
        <v>224</v>
      </c>
      <c r="B225" s="27" t="s">
        <v>462</v>
      </c>
      <c r="C225" s="28" t="s">
        <v>710</v>
      </c>
      <c r="D225" s="72" t="s">
        <v>463</v>
      </c>
      <c r="E225" s="80">
        <v>60.051960000000001</v>
      </c>
      <c r="F225" s="31">
        <v>0.50600000000000001</v>
      </c>
      <c r="G225" s="31">
        <v>1.2190000000000001</v>
      </c>
      <c r="H225" s="81">
        <v>1.637</v>
      </c>
      <c r="I225" s="31">
        <v>0.89400000000000002</v>
      </c>
      <c r="J225" s="33">
        <v>743</v>
      </c>
      <c r="K225" s="34">
        <v>250</v>
      </c>
      <c r="L225" s="31">
        <v>0.58879999999999999</v>
      </c>
      <c r="M225" s="73">
        <v>1500</v>
      </c>
      <c r="N225" s="144">
        <v>1.5108999999999999</v>
      </c>
      <c r="O225">
        <f>F225*100000</f>
        <v>50600</v>
      </c>
      <c r="P225">
        <f>G225*100000</f>
        <v>121900.00000000001</v>
      </c>
      <c r="Q225">
        <f>H225*1000</f>
        <v>1637</v>
      </c>
      <c r="R225">
        <f>I225*100000</f>
        <v>89400</v>
      </c>
      <c r="S225" s="169">
        <f>J225</f>
        <v>743</v>
      </c>
      <c r="T225">
        <f>(O225+P225*(Q225/K225/SINH(Q225/K225))^2+R225*(S225/K225/COSH(S225/K225))^2)/100000</f>
        <v>0.58880036497739585</v>
      </c>
      <c r="U225" s="170">
        <f>T225-L225</f>
        <v>3.6497739586138778E-7</v>
      </c>
    </row>
    <row r="226" spans="1:21" ht="25" x14ac:dyDescent="0.15">
      <c r="A226" s="143">
        <v>225</v>
      </c>
      <c r="B226" s="27" t="s">
        <v>464</v>
      </c>
      <c r="C226" s="28" t="s">
        <v>812</v>
      </c>
      <c r="D226" s="72" t="s">
        <v>465</v>
      </c>
      <c r="E226" s="80">
        <v>88.148179999999996</v>
      </c>
      <c r="F226" s="31">
        <v>0.72840000000000005</v>
      </c>
      <c r="G226" s="31">
        <v>3.1713</v>
      </c>
      <c r="H226" s="81">
        <v>1.3520000000000001</v>
      </c>
      <c r="I226" s="31">
        <v>1.8948</v>
      </c>
      <c r="J226" s="55">
        <v>585.14</v>
      </c>
      <c r="K226" s="34">
        <v>300</v>
      </c>
      <c r="L226" s="145">
        <v>1.32</v>
      </c>
      <c r="M226" s="73">
        <v>1200</v>
      </c>
      <c r="N226" s="144">
        <v>3.1987000000000001</v>
      </c>
      <c r="O226">
        <f>F226*100000</f>
        <v>72840</v>
      </c>
      <c r="P226">
        <f>G226*100000</f>
        <v>317130</v>
      </c>
      <c r="Q226">
        <f>H226*1000</f>
        <v>1352</v>
      </c>
      <c r="R226">
        <f>I226*100000</f>
        <v>189480</v>
      </c>
      <c r="S226" s="169">
        <f>J226</f>
        <v>585.14</v>
      </c>
      <c r="T226">
        <f>(O226+P226*(Q226/K226/SINH(Q226/K226))^2+R226*(S226/K226/COSH(S226/K226))^2)/100000</f>
        <v>1.3199985613830125</v>
      </c>
      <c r="U226" s="170">
        <f>T226-L226</f>
        <v>-1.4386169875368893E-6</v>
      </c>
    </row>
    <row r="227" spans="1:21" ht="25" x14ac:dyDescent="0.15">
      <c r="A227" s="143">
        <v>226</v>
      </c>
      <c r="B227" s="27" t="s">
        <v>466</v>
      </c>
      <c r="C227" s="28" t="s">
        <v>756</v>
      </c>
      <c r="D227" s="72" t="s">
        <v>467</v>
      </c>
      <c r="E227" s="48">
        <v>100.15888</v>
      </c>
      <c r="F227" s="31">
        <v>1.2270000000000001</v>
      </c>
      <c r="G227" s="31">
        <v>2.1949999999999998</v>
      </c>
      <c r="H227" s="81">
        <v>0.84199999999999997</v>
      </c>
      <c r="I227" s="31">
        <v>1.1910000000000001</v>
      </c>
      <c r="J227" s="34">
        <v>2460</v>
      </c>
      <c r="K227" s="50">
        <v>298.14999999999998</v>
      </c>
      <c r="L227" s="145">
        <v>1.4755</v>
      </c>
      <c r="M227" s="126">
        <v>1500.15</v>
      </c>
      <c r="N227" s="144">
        <v>3.6532</v>
      </c>
      <c r="O227">
        <f>F227*100000</f>
        <v>122700.00000000001</v>
      </c>
      <c r="P227">
        <f>G227*100000</f>
        <v>219499.99999999997</v>
      </c>
      <c r="Q227">
        <f>H227*1000</f>
        <v>842</v>
      </c>
      <c r="R227">
        <f>I227*100000</f>
        <v>119100</v>
      </c>
      <c r="S227" s="169">
        <f>J227</f>
        <v>2460</v>
      </c>
      <c r="T227">
        <f>(O227+P227*(Q227/K227/SINH(Q227/K227))^2+R227*(S227/K227/COSH(S227/K227))^2)/100000</f>
        <v>1.4755350633940061</v>
      </c>
      <c r="U227" s="170">
        <f>T227-L227</f>
        <v>3.5063394006051851E-5</v>
      </c>
    </row>
    <row r="228" spans="1:21" ht="25" x14ac:dyDescent="0.15">
      <c r="A228" s="143">
        <v>227</v>
      </c>
      <c r="B228" s="27" t="s">
        <v>468</v>
      </c>
      <c r="C228" s="28" t="s">
        <v>850</v>
      </c>
      <c r="D228" s="72" t="s">
        <v>469</v>
      </c>
      <c r="E228" s="80">
        <v>57.051319999999997</v>
      </c>
      <c r="F228" s="31">
        <v>0.47399999999999998</v>
      </c>
      <c r="G228" s="31">
        <v>1.226</v>
      </c>
      <c r="H228" s="81">
        <v>2.1880000000000002</v>
      </c>
      <c r="I228" s="31">
        <v>0.85982999999999998</v>
      </c>
      <c r="J228" s="49">
        <v>1008.2</v>
      </c>
      <c r="K228" s="50">
        <v>298.14999999999998</v>
      </c>
      <c r="L228" s="145">
        <v>0.51946000000000003</v>
      </c>
      <c r="M228" s="73">
        <v>1500</v>
      </c>
      <c r="N228" s="144">
        <v>1.3594999999999999</v>
      </c>
      <c r="O228">
        <f>F228*100000</f>
        <v>47400</v>
      </c>
      <c r="P228">
        <f>G228*100000</f>
        <v>122600</v>
      </c>
      <c r="Q228">
        <f>H228*1000</f>
        <v>2188</v>
      </c>
      <c r="R228">
        <f>I228*100000</f>
        <v>85983</v>
      </c>
      <c r="S228" s="169">
        <f>J228</f>
        <v>1008.2</v>
      </c>
      <c r="T228">
        <f>(O228+P228*(Q228/K228/SINH(Q228/K228))^2+R228*(S228/K228/COSH(S228/K228))^2)/100000</f>
        <v>0.51945795898131397</v>
      </c>
      <c r="U228" s="170">
        <f>T228-L228</f>
        <v>-2.0410186860608803E-6</v>
      </c>
    </row>
    <row r="229" spans="1:21" ht="25" x14ac:dyDescent="0.15">
      <c r="A229" s="143">
        <v>228</v>
      </c>
      <c r="B229" s="27" t="s">
        <v>470</v>
      </c>
      <c r="C229" s="28" t="s">
        <v>736</v>
      </c>
      <c r="D229" s="72" t="s">
        <v>471</v>
      </c>
      <c r="E229" s="109">
        <v>74.121600000000001</v>
      </c>
      <c r="F229" s="31">
        <v>0.89232</v>
      </c>
      <c r="G229" s="31">
        <v>2.4765000000000001</v>
      </c>
      <c r="H229" s="31">
        <v>1.696</v>
      </c>
      <c r="I229" s="31">
        <v>1.5598000000000001</v>
      </c>
      <c r="J229" s="120">
        <v>791.4</v>
      </c>
      <c r="K229" s="34">
        <v>200</v>
      </c>
      <c r="L229" s="145">
        <v>0.92803999999999998</v>
      </c>
      <c r="M229" s="73">
        <v>1500</v>
      </c>
      <c r="N229" s="144">
        <v>2.8696000000000002</v>
      </c>
      <c r="O229">
        <f>F229*100000</f>
        <v>89232</v>
      </c>
      <c r="P229">
        <f>G229*100000</f>
        <v>247650.00000000003</v>
      </c>
      <c r="Q229">
        <f>H229*1000</f>
        <v>1696</v>
      </c>
      <c r="R229">
        <f>I229*100000</f>
        <v>155980</v>
      </c>
      <c r="S229" s="169">
        <f>J229</f>
        <v>791.4</v>
      </c>
      <c r="T229">
        <f>(O229+P229*(Q229/K229/SINH(Q229/K229))^2+R229*(S229/K229/COSH(S229/K229))^2)/100000</f>
        <v>0.92803990863730756</v>
      </c>
      <c r="U229" s="170">
        <f>T229-L229</f>
        <v>-9.1362692411500745E-8</v>
      </c>
    </row>
    <row r="230" spans="1:21" ht="25" x14ac:dyDescent="0.35">
      <c r="A230" s="140">
        <v>229</v>
      </c>
      <c r="B230" s="38" t="s">
        <v>472</v>
      </c>
      <c r="C230" s="39" t="s">
        <v>851</v>
      </c>
      <c r="D230" s="71" t="s">
        <v>473</v>
      </c>
      <c r="E230" s="82">
        <v>86.132300000000001</v>
      </c>
      <c r="F230" s="42">
        <v>1.5913999999999999</v>
      </c>
      <c r="G230" s="42">
        <v>1.764</v>
      </c>
      <c r="H230" s="42">
        <v>1.2076</v>
      </c>
      <c r="I230" s="83">
        <v>-407.4</v>
      </c>
      <c r="J230" s="69">
        <v>10.503</v>
      </c>
      <c r="K230" s="53">
        <v>300</v>
      </c>
      <c r="L230" s="142">
        <v>1.1291</v>
      </c>
      <c r="M230" s="70">
        <v>1500</v>
      </c>
      <c r="N230" s="141">
        <v>2.9990999999999999</v>
      </c>
      <c r="O230">
        <f>F230*100000</f>
        <v>159140</v>
      </c>
      <c r="P230">
        <f>G230*100000</f>
        <v>176400</v>
      </c>
      <c r="Q230">
        <f>H230*1000</f>
        <v>1207.5999999999999</v>
      </c>
      <c r="R230">
        <f>I230*100000</f>
        <v>-40740000</v>
      </c>
      <c r="S230" s="169">
        <f>J230</f>
        <v>10.503</v>
      </c>
      <c r="T230">
        <f>(O230+P230*(Q230/K230/SINH(Q230/K230))^2+R230*(S230/K230/COSH(S230/K230))^2)/100000</f>
        <v>1.129143379401202</v>
      </c>
      <c r="U230" s="170">
        <f>T230-L230</f>
        <v>4.3379401202026102E-5</v>
      </c>
    </row>
    <row r="231" spans="1:21" ht="22" x14ac:dyDescent="0.25">
      <c r="A231" s="140">
        <v>230</v>
      </c>
      <c r="B231" s="38" t="s">
        <v>474</v>
      </c>
      <c r="C231" s="110" t="s">
        <v>207</v>
      </c>
      <c r="D231" s="71" t="s">
        <v>475</v>
      </c>
      <c r="E231" s="82">
        <v>90.187200000000004</v>
      </c>
      <c r="F231" s="42">
        <v>0.99246999999999996</v>
      </c>
      <c r="G231" s="42">
        <v>2.7275</v>
      </c>
      <c r="H231" s="58">
        <v>2.0030000000000001</v>
      </c>
      <c r="I231" s="43">
        <v>1.8974</v>
      </c>
      <c r="J231" s="77">
        <v>849.64</v>
      </c>
      <c r="K231" s="53">
        <v>273</v>
      </c>
      <c r="L231" s="142">
        <v>1.1376999999999999</v>
      </c>
      <c r="M231" s="70">
        <v>1500</v>
      </c>
      <c r="N231" s="141">
        <v>2.9952000000000001</v>
      </c>
      <c r="O231">
        <f>F231*100000</f>
        <v>99247</v>
      </c>
      <c r="P231">
        <f>G231*100000</f>
        <v>272750</v>
      </c>
      <c r="Q231">
        <f>H231*1000</f>
        <v>2003</v>
      </c>
      <c r="R231">
        <f>I231*100000</f>
        <v>189740</v>
      </c>
      <c r="S231" s="169">
        <f>J231</f>
        <v>849.64</v>
      </c>
      <c r="T231">
        <f>(O231+P231*(Q231/K231/SINH(Q231/K231))^2+R231*(S231/K231/COSH(S231/K231))^2)/100000</f>
        <v>1.137727108461362</v>
      </c>
      <c r="U231" s="170">
        <f>T231-L231</f>
        <v>2.710846136211309E-5</v>
      </c>
    </row>
    <row r="232" spans="1:21" ht="25" x14ac:dyDescent="0.35">
      <c r="A232" s="140">
        <v>231</v>
      </c>
      <c r="B232" s="38" t="s">
        <v>476</v>
      </c>
      <c r="C232" s="39" t="s">
        <v>852</v>
      </c>
      <c r="D232" s="71" t="s">
        <v>477</v>
      </c>
      <c r="E232" s="79">
        <v>48.107460000000003</v>
      </c>
      <c r="F232" s="42">
        <v>0.43697000000000003</v>
      </c>
      <c r="G232" s="42">
        <v>0.50387000000000004</v>
      </c>
      <c r="H232" s="58">
        <v>0.80923999999999996</v>
      </c>
      <c r="I232" s="43">
        <v>0.42222999999999999</v>
      </c>
      <c r="J232" s="111">
        <v>2192.4</v>
      </c>
      <c r="K232" s="59">
        <v>298.14999999999998</v>
      </c>
      <c r="L232" s="42">
        <v>0.50277000000000005</v>
      </c>
      <c r="M232" s="70">
        <v>1500</v>
      </c>
      <c r="N232" s="141">
        <v>1.0693999999999999</v>
      </c>
      <c r="O232">
        <f>F232*100000</f>
        <v>43697</v>
      </c>
      <c r="P232">
        <f>G232*100000</f>
        <v>50387.000000000007</v>
      </c>
      <c r="Q232">
        <f>H232*1000</f>
        <v>809.24</v>
      </c>
      <c r="R232">
        <f>I232*100000</f>
        <v>42223</v>
      </c>
      <c r="S232" s="169">
        <f>J232</f>
        <v>2192.4</v>
      </c>
      <c r="T232">
        <f>(O232+P232*(Q232/K232/SINH(Q232/K232))^2+R232*(S232/K232/COSH(S232/K232))^2)/100000</f>
        <v>0.502766768302499</v>
      </c>
      <c r="U232" s="170">
        <f>T232-L232</f>
        <v>-3.2316975010493465E-6</v>
      </c>
    </row>
    <row r="233" spans="1:21" ht="25" x14ac:dyDescent="0.35">
      <c r="A233" s="140">
        <v>232</v>
      </c>
      <c r="B233" s="38" t="s">
        <v>478</v>
      </c>
      <c r="C233" s="107" t="s">
        <v>853</v>
      </c>
      <c r="D233" s="71" t="s">
        <v>479</v>
      </c>
      <c r="E233" s="51">
        <v>100.11582</v>
      </c>
      <c r="F233" s="42">
        <v>0.86399999999999999</v>
      </c>
      <c r="G233" s="42">
        <v>1.8109999999999999</v>
      </c>
      <c r="H233" s="58">
        <v>0.75429999999999997</v>
      </c>
      <c r="I233" s="43">
        <v>0.8</v>
      </c>
      <c r="J233" s="53">
        <v>2160</v>
      </c>
      <c r="K233" s="59">
        <v>298.14999999999998</v>
      </c>
      <c r="L233" s="142">
        <v>1.1620999999999999</v>
      </c>
      <c r="M233" s="70">
        <v>1500</v>
      </c>
      <c r="N233" s="141">
        <v>2.8637000000000001</v>
      </c>
      <c r="O233">
        <f>F233*100000</f>
        <v>86400</v>
      </c>
      <c r="P233">
        <f>G233*100000</f>
        <v>181100</v>
      </c>
      <c r="Q233">
        <f>H233*1000</f>
        <v>754.3</v>
      </c>
      <c r="R233">
        <f>I233*100000</f>
        <v>80000</v>
      </c>
      <c r="S233" s="169">
        <f>J233</f>
        <v>2160</v>
      </c>
      <c r="T233">
        <f>(O233+P233*(Q233/K233/SINH(Q233/K233))^2+R233*(S233/K233/COSH(S233/K233))^2)/100000</f>
        <v>1.1621113227123514</v>
      </c>
      <c r="U233" s="170">
        <f>T233-L233</f>
        <v>1.1322712351491404E-5</v>
      </c>
    </row>
    <row r="234" spans="1:21" ht="25" x14ac:dyDescent="0.35">
      <c r="A234" s="140">
        <v>233</v>
      </c>
      <c r="B234" s="38" t="s">
        <v>480</v>
      </c>
      <c r="C234" s="39" t="s">
        <v>854</v>
      </c>
      <c r="D234" s="71" t="s">
        <v>481</v>
      </c>
      <c r="E234" s="51">
        <v>158.23802000000001</v>
      </c>
      <c r="F234" s="42">
        <v>1.7483</v>
      </c>
      <c r="G234" s="42">
        <v>4.9287999999999998</v>
      </c>
      <c r="H234" s="58">
        <v>1.7383999999999999</v>
      </c>
      <c r="I234" s="43">
        <v>3.5897000000000001</v>
      </c>
      <c r="J234" s="77">
        <v>788.01</v>
      </c>
      <c r="K234" s="59">
        <v>298.14999999999998</v>
      </c>
      <c r="L234" s="42">
        <v>2.2566999999999999</v>
      </c>
      <c r="M234" s="70">
        <v>1500</v>
      </c>
      <c r="N234" s="141">
        <v>5.7176999999999998</v>
      </c>
      <c r="O234">
        <f>F234*100000</f>
        <v>174830</v>
      </c>
      <c r="P234">
        <f>G234*100000</f>
        <v>492880</v>
      </c>
      <c r="Q234">
        <f>H234*1000</f>
        <v>1738.3999999999999</v>
      </c>
      <c r="R234">
        <f>I234*100000</f>
        <v>358970</v>
      </c>
      <c r="S234" s="169">
        <f>J234</f>
        <v>788.01</v>
      </c>
      <c r="T234">
        <f>(O234+P234*(Q234/K234/SINH(Q234/K234))^2+R234*(S234/K234/COSH(S234/K234))^2)/100000</f>
        <v>2.2567069548789709</v>
      </c>
      <c r="U234" s="170">
        <f>T234-L234</f>
        <v>6.9548789709550363E-6</v>
      </c>
    </row>
    <row r="235" spans="1:21" ht="25" x14ac:dyDescent="0.15">
      <c r="A235" s="143">
        <v>234</v>
      </c>
      <c r="B235" s="27" t="s">
        <v>482</v>
      </c>
      <c r="C235" s="28" t="s">
        <v>783</v>
      </c>
      <c r="D235" s="72" t="s">
        <v>483</v>
      </c>
      <c r="E235" s="80">
        <v>86.175359999999998</v>
      </c>
      <c r="F235" s="31">
        <v>0.90300000000000002</v>
      </c>
      <c r="G235" s="31">
        <v>3.8010000000000002</v>
      </c>
      <c r="H235" s="81">
        <v>1.6020000000000001</v>
      </c>
      <c r="I235" s="32">
        <v>2.4529999999999998</v>
      </c>
      <c r="J235" s="49">
        <v>691.6</v>
      </c>
      <c r="K235" s="34">
        <v>200</v>
      </c>
      <c r="L235" s="145">
        <v>1.0192000000000001</v>
      </c>
      <c r="M235" s="73">
        <v>1500</v>
      </c>
      <c r="N235" s="144">
        <v>3.9617</v>
      </c>
      <c r="O235">
        <f>F235*100000</f>
        <v>90300</v>
      </c>
      <c r="P235">
        <f>G235*100000</f>
        <v>380100</v>
      </c>
      <c r="Q235">
        <f>H235*1000</f>
        <v>1602</v>
      </c>
      <c r="R235">
        <f>I235*100000</f>
        <v>245299.99999999997</v>
      </c>
      <c r="S235" s="169">
        <f>J235</f>
        <v>691.6</v>
      </c>
      <c r="T235">
        <f>(O235+P235*(Q235/K235/SINH(Q235/K235))^2+R235*(S235/K235/COSH(S235/K235))^2)/100000</f>
        <v>1.0192433322342414</v>
      </c>
      <c r="U235" s="170">
        <f>T235-L235</f>
        <v>4.3332234241244549E-5</v>
      </c>
    </row>
    <row r="236" spans="1:21" ht="25" x14ac:dyDescent="0.15">
      <c r="A236" s="143">
        <v>235</v>
      </c>
      <c r="B236" s="27" t="s">
        <v>484</v>
      </c>
      <c r="C236" s="28" t="s">
        <v>779</v>
      </c>
      <c r="D236" s="72" t="s">
        <v>485</v>
      </c>
      <c r="E236" s="48">
        <v>102.17476000000001</v>
      </c>
      <c r="F236" s="31">
        <v>0.94325999999999999</v>
      </c>
      <c r="G236" s="31">
        <v>3.5964999999999998</v>
      </c>
      <c r="H236" s="81">
        <v>1.3532999999999999</v>
      </c>
      <c r="I236" s="32">
        <v>2.0569000000000002</v>
      </c>
      <c r="J236" s="55">
        <v>599.91999999999996</v>
      </c>
      <c r="K236" s="34">
        <v>300</v>
      </c>
      <c r="L236" s="145">
        <v>1.56</v>
      </c>
      <c r="M236" s="73">
        <v>1200</v>
      </c>
      <c r="N236" s="144">
        <v>3.7408999999999999</v>
      </c>
      <c r="O236">
        <f>F236*100000</f>
        <v>94326</v>
      </c>
      <c r="P236">
        <f>G236*100000</f>
        <v>359650</v>
      </c>
      <c r="Q236">
        <f>H236*1000</f>
        <v>1353.3</v>
      </c>
      <c r="R236">
        <f>I236*100000</f>
        <v>205690.00000000003</v>
      </c>
      <c r="S236" s="169">
        <f>J236</f>
        <v>599.91999999999996</v>
      </c>
      <c r="T236">
        <f>(O236+P236*(Q236/K236/SINH(Q236/K236))^2+R236*(S236/K236/COSH(S236/K236))^2)/100000</f>
        <v>1.5600402910414055</v>
      </c>
      <c r="U236" s="170">
        <f>T236-L236</f>
        <v>4.0291041405460248E-5</v>
      </c>
    </row>
    <row r="237" spans="1:21" ht="25" x14ac:dyDescent="0.15">
      <c r="A237" s="143">
        <v>236</v>
      </c>
      <c r="B237" s="27" t="s">
        <v>486</v>
      </c>
      <c r="C237" s="28" t="s">
        <v>734</v>
      </c>
      <c r="D237" s="72" t="s">
        <v>487</v>
      </c>
      <c r="E237" s="109">
        <v>58.122199999999999</v>
      </c>
      <c r="F237" s="31">
        <v>0.76393999999999995</v>
      </c>
      <c r="G237" s="31">
        <v>1.6801999999999999</v>
      </c>
      <c r="H237" s="81">
        <v>0.82654000000000005</v>
      </c>
      <c r="I237" s="32">
        <v>1.0285</v>
      </c>
      <c r="J237" s="49">
        <v>2483.1</v>
      </c>
      <c r="K237" s="50">
        <v>298.14999999999998</v>
      </c>
      <c r="L237" s="31">
        <v>0.96745000000000003</v>
      </c>
      <c r="M237" s="73">
        <v>1500</v>
      </c>
      <c r="N237" s="144">
        <v>2.6667999999999998</v>
      </c>
      <c r="O237">
        <f>F237*100000</f>
        <v>76394</v>
      </c>
      <c r="P237">
        <f>G237*100000</f>
        <v>168020</v>
      </c>
      <c r="Q237">
        <f>H237*1000</f>
        <v>826.54000000000008</v>
      </c>
      <c r="R237">
        <f>I237*100000</f>
        <v>102850</v>
      </c>
      <c r="S237" s="169">
        <f>J237</f>
        <v>2483.1</v>
      </c>
      <c r="T237">
        <f>(O237+P237*(Q237/K237/SINH(Q237/K237))^2+R237*(S237/K237/COSH(S237/K237))^2)/100000</f>
        <v>0.96745169130799491</v>
      </c>
      <c r="U237" s="170">
        <f>T237-L237</f>
        <v>1.691307994877711E-6</v>
      </c>
    </row>
    <row r="238" spans="1:21" ht="25" x14ac:dyDescent="0.15">
      <c r="A238" s="143">
        <v>237</v>
      </c>
      <c r="B238" s="27" t="s">
        <v>488</v>
      </c>
      <c r="C238" s="28" t="s">
        <v>736</v>
      </c>
      <c r="D238" s="72" t="s">
        <v>489</v>
      </c>
      <c r="E238" s="109">
        <v>74.121600000000001</v>
      </c>
      <c r="F238" s="31">
        <v>0.90658000000000005</v>
      </c>
      <c r="G238" s="31">
        <v>1.7137</v>
      </c>
      <c r="H238" s="81">
        <v>0.80201</v>
      </c>
      <c r="I238" s="32">
        <v>1.0424</v>
      </c>
      <c r="J238" s="49">
        <v>2489.6999999999998</v>
      </c>
      <c r="K238" s="50">
        <v>298.14999999999998</v>
      </c>
      <c r="L238" s="145">
        <v>1.1373</v>
      </c>
      <c r="M238" s="73">
        <v>1500</v>
      </c>
      <c r="N238" s="144">
        <v>2.8529</v>
      </c>
      <c r="O238">
        <f>F238*100000</f>
        <v>90658</v>
      </c>
      <c r="P238">
        <f>G238*100000</f>
        <v>171370</v>
      </c>
      <c r="Q238">
        <f>H238*1000</f>
        <v>802.01</v>
      </c>
      <c r="R238">
        <f>I238*100000</f>
        <v>104240</v>
      </c>
      <c r="S238" s="169">
        <f>J238</f>
        <v>2489.6999999999998</v>
      </c>
      <c r="T238">
        <f>(O238+P238*(Q238/K238/SINH(Q238/K238))^2+R238*(S238/K238/COSH(S238/K238))^2)/100000</f>
        <v>1.1372877679564741</v>
      </c>
      <c r="U238" s="170">
        <f>T238-L238</f>
        <v>-1.22320435258505E-5</v>
      </c>
    </row>
    <row r="239" spans="1:21" ht="25" x14ac:dyDescent="0.15">
      <c r="A239" s="143">
        <v>238</v>
      </c>
      <c r="B239" s="27" t="s">
        <v>490</v>
      </c>
      <c r="C239" s="28" t="s">
        <v>737</v>
      </c>
      <c r="D239" s="72" t="s">
        <v>491</v>
      </c>
      <c r="E239" s="80">
        <v>56.106319999999997</v>
      </c>
      <c r="F239" s="31">
        <v>0.73226000000000002</v>
      </c>
      <c r="G239" s="31">
        <v>1.3606</v>
      </c>
      <c r="H239" s="81">
        <v>0.84872000000000003</v>
      </c>
      <c r="I239" s="32">
        <v>0.88666999999999996</v>
      </c>
      <c r="J239" s="49">
        <v>2499.8000000000002</v>
      </c>
      <c r="K239" s="50">
        <v>298.14999999999998</v>
      </c>
      <c r="L239" s="145">
        <v>0.88183999999999996</v>
      </c>
      <c r="M239" s="73">
        <v>1500</v>
      </c>
      <c r="N239" s="144">
        <v>2.2841999999999998</v>
      </c>
      <c r="O239">
        <f>F239*100000</f>
        <v>73226</v>
      </c>
      <c r="P239">
        <f>G239*100000</f>
        <v>136060</v>
      </c>
      <c r="Q239">
        <f>H239*1000</f>
        <v>848.72</v>
      </c>
      <c r="R239">
        <f>I239*100000</f>
        <v>88667</v>
      </c>
      <c r="S239" s="169">
        <f>J239</f>
        <v>2499.8000000000002</v>
      </c>
      <c r="T239">
        <f>(O239+P239*(Q239/K239/SINH(Q239/K239))^2+R239*(S239/K239/COSH(S239/K239))^2)/100000</f>
        <v>0.88184048995662945</v>
      </c>
      <c r="U239" s="170">
        <f>T239-L239</f>
        <v>4.8995662949025132E-7</v>
      </c>
    </row>
    <row r="240" spans="1:21" ht="25" x14ac:dyDescent="0.15">
      <c r="A240" s="143">
        <v>239</v>
      </c>
      <c r="B240" s="27" t="s">
        <v>492</v>
      </c>
      <c r="C240" s="28" t="s">
        <v>742</v>
      </c>
      <c r="D240" s="72" t="s">
        <v>493</v>
      </c>
      <c r="E240" s="80">
        <v>88.105119999999999</v>
      </c>
      <c r="F240" s="31">
        <v>0.77649999999999997</v>
      </c>
      <c r="G240" s="31">
        <v>2.4420000000000002</v>
      </c>
      <c r="H240" s="31">
        <v>1.714</v>
      </c>
      <c r="I240" s="32">
        <v>1.8180000000000001</v>
      </c>
      <c r="J240" s="33">
        <v>716</v>
      </c>
      <c r="K240" s="34">
        <v>300</v>
      </c>
      <c r="L240" s="145">
        <v>1.1242000000000001</v>
      </c>
      <c r="M240" s="73">
        <v>1200</v>
      </c>
      <c r="N240" s="144">
        <v>2.5276000000000001</v>
      </c>
      <c r="O240">
        <f>F240*100000</f>
        <v>77650</v>
      </c>
      <c r="P240">
        <f>G240*100000</f>
        <v>244200.00000000003</v>
      </c>
      <c r="Q240">
        <f>H240*1000</f>
        <v>1714</v>
      </c>
      <c r="R240">
        <f>I240*100000</f>
        <v>181800</v>
      </c>
      <c r="S240" s="169">
        <f>J240</f>
        <v>716</v>
      </c>
      <c r="T240">
        <f>(O240+P240*(Q240/K240/SINH(Q240/K240))^2+R240*(S240/K240/COSH(S240/K240))^2)/100000</f>
        <v>1.1242420825557846</v>
      </c>
      <c r="U240" s="170">
        <f>T240-L240</f>
        <v>4.2082555784528353E-5</v>
      </c>
    </row>
    <row r="241" spans="1:21" ht="25" x14ac:dyDescent="0.35">
      <c r="A241" s="140">
        <v>240</v>
      </c>
      <c r="B241" s="38" t="s">
        <v>494</v>
      </c>
      <c r="C241" s="39" t="s">
        <v>736</v>
      </c>
      <c r="D241" s="71" t="s">
        <v>495</v>
      </c>
      <c r="E241" s="82">
        <v>74.121600000000001</v>
      </c>
      <c r="F241" s="42">
        <v>0.92151000000000005</v>
      </c>
      <c r="G241" s="42">
        <v>2.3942999999999999</v>
      </c>
      <c r="H241" s="42">
        <v>1.6936</v>
      </c>
      <c r="I241" s="43">
        <v>1.4896</v>
      </c>
      <c r="J241" s="77">
        <v>797.79</v>
      </c>
      <c r="K241" s="53">
        <v>298</v>
      </c>
      <c r="L241" s="142">
        <v>1.1251</v>
      </c>
      <c r="M241" s="70">
        <v>1200</v>
      </c>
      <c r="N241" s="141">
        <v>2.6391</v>
      </c>
      <c r="O241">
        <f>F241*100000</f>
        <v>92151</v>
      </c>
      <c r="P241">
        <f>G241*100000</f>
        <v>239430</v>
      </c>
      <c r="Q241">
        <f>H241*1000</f>
        <v>1693.6</v>
      </c>
      <c r="R241">
        <f>I241*100000</f>
        <v>148960</v>
      </c>
      <c r="S241" s="169">
        <f>J241</f>
        <v>797.79</v>
      </c>
      <c r="T241">
        <f>(O241+P241*(Q241/K241/SINH(Q241/K241))^2+R241*(S241/K241/COSH(S241/K241))^2)/100000</f>
        <v>1.1250944358923134</v>
      </c>
      <c r="U241" s="170">
        <f>T241-L241</f>
        <v>-5.564107686595321E-6</v>
      </c>
    </row>
    <row r="242" spans="1:21" ht="22" x14ac:dyDescent="0.25">
      <c r="A242" s="140">
        <v>241</v>
      </c>
      <c r="B242" s="38" t="s">
        <v>496</v>
      </c>
      <c r="C242" s="110" t="s">
        <v>207</v>
      </c>
      <c r="D242" s="71" t="s">
        <v>497</v>
      </c>
      <c r="E242" s="82">
        <v>90.187200000000004</v>
      </c>
      <c r="F242" s="42">
        <v>0.93774999999999997</v>
      </c>
      <c r="G242" s="42">
        <v>2.6177999999999999</v>
      </c>
      <c r="H242" s="42">
        <v>1.7291000000000001</v>
      </c>
      <c r="I242" s="43">
        <v>1.6235999999999999</v>
      </c>
      <c r="J242" s="77">
        <v>783.23</v>
      </c>
      <c r="K242" s="59">
        <v>298.14999999999998</v>
      </c>
      <c r="L242" s="142">
        <v>1.1728000000000001</v>
      </c>
      <c r="M242" s="70">
        <v>1500</v>
      </c>
      <c r="N242" s="141">
        <v>2.9904000000000002</v>
      </c>
      <c r="O242">
        <f>F242*100000</f>
        <v>93775</v>
      </c>
      <c r="P242">
        <f>G242*100000</f>
        <v>261780</v>
      </c>
      <c r="Q242">
        <f>H242*1000</f>
        <v>1729.1000000000001</v>
      </c>
      <c r="R242">
        <f>I242*100000</f>
        <v>162360</v>
      </c>
      <c r="S242" s="169">
        <f>J242</f>
        <v>783.23</v>
      </c>
      <c r="T242">
        <f>(O242+P242*(Q242/K242/SINH(Q242/K242))^2+R242*(S242/K242/COSH(S242/K242))^2)/100000</f>
        <v>1.1728098692009963</v>
      </c>
      <c r="U242" s="170">
        <f>T242-L242</f>
        <v>9.8692009962153548E-6</v>
      </c>
    </row>
    <row r="243" spans="1:21" ht="25" x14ac:dyDescent="0.35">
      <c r="A243" s="140">
        <v>242</v>
      </c>
      <c r="B243" s="38" t="s">
        <v>498</v>
      </c>
      <c r="C243" s="38" t="s">
        <v>855</v>
      </c>
      <c r="D243" s="71" t="s">
        <v>499</v>
      </c>
      <c r="E243" s="79">
        <v>46.143839999999997</v>
      </c>
      <c r="F243" s="42">
        <v>0.46149000000000001</v>
      </c>
      <c r="G243" s="42">
        <v>1.2781</v>
      </c>
      <c r="H243" s="42">
        <v>1.4564999999999999</v>
      </c>
      <c r="I243" s="43">
        <v>0.79115000000000002</v>
      </c>
      <c r="J243" s="77">
        <v>643.23</v>
      </c>
      <c r="K243" s="53">
        <v>200</v>
      </c>
      <c r="L243" s="42">
        <v>0.51410999999999996</v>
      </c>
      <c r="M243" s="70">
        <v>1500</v>
      </c>
      <c r="N243" s="141">
        <v>1.5253000000000001</v>
      </c>
      <c r="O243">
        <f>F243*100000</f>
        <v>46149</v>
      </c>
      <c r="P243">
        <f>G243*100000</f>
        <v>127810</v>
      </c>
      <c r="Q243">
        <f>H243*1000</f>
        <v>1456.5</v>
      </c>
      <c r="R243">
        <f>I243*100000</f>
        <v>79115</v>
      </c>
      <c r="S243" s="169">
        <f>J243</f>
        <v>643.23</v>
      </c>
      <c r="T243">
        <f>(O243+P243*(Q243/K243/SINH(Q243/K243))^2+R243*(S243/K243/COSH(S243/K243))^2)/100000</f>
        <v>0.51410889369795787</v>
      </c>
      <c r="U243" s="170">
        <f>T243-L243</f>
        <v>-1.1063020420865044E-6</v>
      </c>
    </row>
    <row r="244" spans="1:21" ht="22" x14ac:dyDescent="0.25">
      <c r="A244" s="140">
        <v>243</v>
      </c>
      <c r="B244" s="38" t="s">
        <v>500</v>
      </c>
      <c r="C244" s="110" t="s">
        <v>501</v>
      </c>
      <c r="D244" s="71" t="s">
        <v>502</v>
      </c>
      <c r="E244" s="82">
        <v>118.17570000000001</v>
      </c>
      <c r="F244" s="42">
        <v>1.0001</v>
      </c>
      <c r="G244" s="42">
        <v>2.6537000000000002</v>
      </c>
      <c r="H244" s="42">
        <v>0.77176</v>
      </c>
      <c r="I244" s="43">
        <v>1.1162000000000001</v>
      </c>
      <c r="J244" s="44">
        <v>2405.1999999999998</v>
      </c>
      <c r="K244" s="59">
        <v>298.14999999999998</v>
      </c>
      <c r="L244" s="42">
        <v>1.4061999999999999</v>
      </c>
      <c r="M244" s="70">
        <v>1500</v>
      </c>
      <c r="N244" s="141">
        <v>3.8607999999999998</v>
      </c>
      <c r="O244">
        <f>F244*100000</f>
        <v>100010</v>
      </c>
      <c r="P244">
        <f>G244*100000</f>
        <v>265370</v>
      </c>
      <c r="Q244">
        <f>H244*1000</f>
        <v>771.76</v>
      </c>
      <c r="R244">
        <f>I244*100000</f>
        <v>111620.00000000001</v>
      </c>
      <c r="S244" s="169">
        <f>J244</f>
        <v>2405.1999999999998</v>
      </c>
      <c r="T244">
        <f>(O244+P244*(Q244/K244/SINH(Q244/K244))^2+R244*(S244/K244/COSH(S244/K244))^2)/100000</f>
        <v>1.4061836707499877</v>
      </c>
      <c r="U244" s="170">
        <f>T244-L244</f>
        <v>-1.6329250012159235E-5</v>
      </c>
    </row>
    <row r="245" spans="1:21" ht="25" x14ac:dyDescent="0.35">
      <c r="A245" s="140">
        <v>244</v>
      </c>
      <c r="B245" s="38" t="s">
        <v>503</v>
      </c>
      <c r="C245" s="39" t="s">
        <v>812</v>
      </c>
      <c r="D245" s="71" t="s">
        <v>504</v>
      </c>
      <c r="E245" s="82">
        <v>88.148200000000003</v>
      </c>
      <c r="F245" s="42">
        <v>0.98058999999999996</v>
      </c>
      <c r="G245" s="42">
        <v>3.0893999999999999</v>
      </c>
      <c r="H245" s="42">
        <v>1.6456</v>
      </c>
      <c r="I245" s="43">
        <v>2.0985</v>
      </c>
      <c r="J245" s="44">
        <v>732.6</v>
      </c>
      <c r="K245" s="59">
        <v>298.14999999999998</v>
      </c>
      <c r="L245" s="42">
        <v>1.3532999999999999</v>
      </c>
      <c r="M245" s="70">
        <v>1500</v>
      </c>
      <c r="N245" s="141">
        <v>3.4781</v>
      </c>
      <c r="O245">
        <f>F245*100000</f>
        <v>98059</v>
      </c>
      <c r="P245">
        <f>G245*100000</f>
        <v>308940</v>
      </c>
      <c r="Q245">
        <f>H245*1000</f>
        <v>1645.6</v>
      </c>
      <c r="R245">
        <f>I245*100000</f>
        <v>209850</v>
      </c>
      <c r="S245" s="169">
        <f>J245</f>
        <v>732.6</v>
      </c>
      <c r="T245">
        <f>(O245+P245*(Q245/K245/SINH(Q245/K245))^2+R245*(S245/K245/COSH(S245/K245))^2)/100000</f>
        <v>1.3532660295264907</v>
      </c>
      <c r="U245" s="170">
        <f>T245-L245</f>
        <v>-3.3970473509281618E-5</v>
      </c>
    </row>
    <row r="246" spans="1:21" ht="25" x14ac:dyDescent="0.15">
      <c r="A246" s="143">
        <v>245</v>
      </c>
      <c r="B246" s="27" t="s">
        <v>505</v>
      </c>
      <c r="C246" s="28" t="s">
        <v>856</v>
      </c>
      <c r="D246" s="72" t="s">
        <v>506</v>
      </c>
      <c r="E246" s="80">
        <v>58.079140000000002</v>
      </c>
      <c r="F246" s="31">
        <v>0.60865000000000002</v>
      </c>
      <c r="G246" s="31">
        <v>1.5965</v>
      </c>
      <c r="H246" s="31">
        <v>1.619</v>
      </c>
      <c r="I246" s="32">
        <v>0.93783000000000005</v>
      </c>
      <c r="J246" s="55">
        <v>739.55</v>
      </c>
      <c r="K246" s="34">
        <v>300</v>
      </c>
      <c r="L246" s="31">
        <v>0.77480000000000004</v>
      </c>
      <c r="M246" s="73">
        <v>1500</v>
      </c>
      <c r="N246" s="144">
        <v>1.8871</v>
      </c>
      <c r="O246">
        <f>F246*100000</f>
        <v>60865</v>
      </c>
      <c r="P246">
        <f>G246*100000</f>
        <v>159650</v>
      </c>
      <c r="Q246">
        <f>H246*1000</f>
        <v>1619</v>
      </c>
      <c r="R246">
        <f>I246*100000</f>
        <v>93783</v>
      </c>
      <c r="S246" s="169">
        <f>J246</f>
        <v>739.55</v>
      </c>
      <c r="T246">
        <f>(O246+P246*(Q246/K246/SINH(Q246/K246))^2+R246*(S246/K246/COSH(S246/K246))^2)/100000</f>
        <v>0.77480296585021646</v>
      </c>
      <c r="U246" s="170">
        <f>T246-L246</f>
        <v>2.9658502164187084E-6</v>
      </c>
    </row>
    <row r="247" spans="1:21" ht="26" x14ac:dyDescent="0.25">
      <c r="A247" s="140">
        <v>246</v>
      </c>
      <c r="B247" s="146" t="s">
        <v>922</v>
      </c>
      <c r="C247" s="147" t="s">
        <v>857</v>
      </c>
      <c r="D247" s="148" t="s">
        <v>925</v>
      </c>
      <c r="E247" s="148" t="s">
        <v>926</v>
      </c>
      <c r="F247" s="149">
        <v>0.89232</v>
      </c>
      <c r="G247" s="31">
        <v>2.6772</v>
      </c>
      <c r="H247" s="81">
        <v>0.76122000000000001</v>
      </c>
      <c r="I247" s="32">
        <v>1.0201</v>
      </c>
      <c r="J247" s="49">
        <v>2435.5</v>
      </c>
      <c r="K247" s="50">
        <v>298.14999999999998</v>
      </c>
      <c r="L247" s="145">
        <v>1.3204</v>
      </c>
      <c r="M247" s="73">
        <v>1500</v>
      </c>
      <c r="N247" s="144">
        <v>3.7385999999999999</v>
      </c>
      <c r="O247">
        <f>F247*100000</f>
        <v>89232</v>
      </c>
      <c r="P247">
        <f>G247*100000</f>
        <v>267720</v>
      </c>
      <c r="Q247">
        <f>H247*1000</f>
        <v>761.22</v>
      </c>
      <c r="R247">
        <f>I247*100000</f>
        <v>102010</v>
      </c>
      <c r="S247" s="169">
        <f>J247</f>
        <v>2435.5</v>
      </c>
      <c r="T247">
        <f>(O247+P247*(Q247/K247/SINH(Q247/K247))^2+R247*(S247/K247/COSH(S247/K247))^2)/100000</f>
        <v>1.3204336513422723</v>
      </c>
      <c r="U247" s="170">
        <f>T247-L247</f>
        <v>3.3651342272289497E-5</v>
      </c>
    </row>
    <row r="248" spans="1:21" ht="17" x14ac:dyDescent="0.15">
      <c r="A248" s="182">
        <v>247</v>
      </c>
      <c r="B248" s="185" t="s">
        <v>923</v>
      </c>
      <c r="C248" s="187" t="s">
        <v>924</v>
      </c>
      <c r="D248" s="191">
        <v>2023453</v>
      </c>
      <c r="E248" s="194" t="s">
        <v>927</v>
      </c>
      <c r="F248" s="196"/>
      <c r="G248" s="172"/>
      <c r="H248" s="198"/>
      <c r="I248" s="173"/>
      <c r="J248" s="176"/>
      <c r="K248" s="204"/>
      <c r="L248" s="205"/>
      <c r="M248" s="179"/>
      <c r="N248" s="207"/>
      <c r="O248">
        <f>F248*100000</f>
        <v>0</v>
      </c>
      <c r="P248">
        <f>G248*100000</f>
        <v>0</v>
      </c>
      <c r="Q248">
        <f>H248*1000</f>
        <v>0</v>
      </c>
      <c r="R248">
        <f>I248*100000</f>
        <v>0</v>
      </c>
      <c r="S248" s="169">
        <f>J248</f>
        <v>0</v>
      </c>
      <c r="T248" t="e">
        <f>(O248+P248*(Q248/K248/SINH(Q248/K248))^2+R248*(S248/K248/COSH(S248/K248))^2)/100000</f>
        <v>#DIV/0!</v>
      </c>
      <c r="U248" s="170" t="e">
        <f>T248-L248</f>
        <v>#DIV/0!</v>
      </c>
    </row>
    <row r="249" spans="1:21" ht="25" x14ac:dyDescent="0.25">
      <c r="A249" s="140">
        <v>248</v>
      </c>
      <c r="B249" s="27" t="s">
        <v>507</v>
      </c>
      <c r="C249" s="28" t="s">
        <v>858</v>
      </c>
      <c r="D249" s="72" t="s">
        <v>508</v>
      </c>
      <c r="E249" s="109">
        <v>75.066599999999994</v>
      </c>
      <c r="F249" s="31">
        <v>0.64083999999999997</v>
      </c>
      <c r="G249" s="31">
        <v>1.1631</v>
      </c>
      <c r="H249" s="81">
        <v>0.80969999999999998</v>
      </c>
      <c r="I249" s="32">
        <v>0.59591000000000005</v>
      </c>
      <c r="J249" s="49">
        <v>2425.6</v>
      </c>
      <c r="K249" s="50">
        <v>298.14999999999998</v>
      </c>
      <c r="L249" s="31">
        <v>0.79235</v>
      </c>
      <c r="M249" s="73">
        <v>1500</v>
      </c>
      <c r="N249" s="144">
        <v>1.9245000000000001</v>
      </c>
      <c r="O249">
        <f>F249*100000</f>
        <v>64084</v>
      </c>
      <c r="P249">
        <f>G249*100000</f>
        <v>116310</v>
      </c>
      <c r="Q249">
        <f>H249*1000</f>
        <v>809.69999999999993</v>
      </c>
      <c r="R249">
        <f>I249*100000</f>
        <v>59591.000000000007</v>
      </c>
      <c r="S249" s="169">
        <f>J249</f>
        <v>2425.6</v>
      </c>
      <c r="T249">
        <f>(O249+P249*(Q249/K249/SINH(Q249/K249))^2+R249*(S249/K249/COSH(S249/K249))^2)/100000</f>
        <v>0.79234826047899409</v>
      </c>
      <c r="U249" s="170">
        <f>T249-L249</f>
        <v>-1.7395210059056865E-6</v>
      </c>
    </row>
    <row r="250" spans="1:21" ht="25" x14ac:dyDescent="0.15">
      <c r="A250" s="143">
        <v>249</v>
      </c>
      <c r="B250" s="27" t="s">
        <v>509</v>
      </c>
      <c r="C250" s="28" t="s">
        <v>859</v>
      </c>
      <c r="D250" s="72" t="s">
        <v>510</v>
      </c>
      <c r="E250" s="109">
        <v>28.013400000000001</v>
      </c>
      <c r="F250" s="31">
        <v>0.29104999999999998</v>
      </c>
      <c r="G250" s="31">
        <v>8.6150000000000004E-2</v>
      </c>
      <c r="H250" s="31">
        <v>1.7016</v>
      </c>
      <c r="I250" s="32">
        <v>1.0300000000000001E-3</v>
      </c>
      <c r="J250" s="50">
        <v>909.79</v>
      </c>
      <c r="K250" s="150">
        <v>50</v>
      </c>
      <c r="L250" s="31">
        <v>0.29104999999999998</v>
      </c>
      <c r="M250" s="73">
        <v>1500</v>
      </c>
      <c r="N250" s="144">
        <v>0.34838000000000002</v>
      </c>
      <c r="O250">
        <f>F250*100000</f>
        <v>29104.999999999996</v>
      </c>
      <c r="P250">
        <f>G250*100000</f>
        <v>8615</v>
      </c>
      <c r="Q250">
        <f>H250*1000</f>
        <v>1701.6</v>
      </c>
      <c r="R250">
        <f>I250*100000</f>
        <v>103.00000000000001</v>
      </c>
      <c r="S250" s="169">
        <f>J250</f>
        <v>909.79</v>
      </c>
      <c r="T250">
        <f>(O250+P250*(Q250/K250/SINH(Q250/K250))^2+R250*(S250/K250/COSH(S250/K250))^2)/100000</f>
        <v>0.2910500000000002</v>
      </c>
      <c r="U250" s="170">
        <f>T250-L250</f>
        <v>0</v>
      </c>
    </row>
    <row r="251" spans="1:21" ht="25" x14ac:dyDescent="0.25">
      <c r="A251" s="140">
        <v>250</v>
      </c>
      <c r="B251" s="27" t="s">
        <v>511</v>
      </c>
      <c r="C251" s="28" t="s">
        <v>860</v>
      </c>
      <c r="D251" s="72" t="s">
        <v>512</v>
      </c>
      <c r="E251" s="80">
        <v>71.001909999999995</v>
      </c>
      <c r="F251" s="31">
        <v>0.33284000000000002</v>
      </c>
      <c r="G251" s="31">
        <v>0.49836999999999998</v>
      </c>
      <c r="H251" s="81">
        <v>0.70930000000000004</v>
      </c>
      <c r="I251" s="32">
        <v>0.23264000000000001</v>
      </c>
      <c r="J251" s="50">
        <v>372.91</v>
      </c>
      <c r="K251" s="34">
        <v>100</v>
      </c>
      <c r="L251" s="31">
        <v>0.34036</v>
      </c>
      <c r="M251" s="73">
        <v>1500</v>
      </c>
      <c r="N251" s="144">
        <v>0.80918999999999996</v>
      </c>
      <c r="O251">
        <f>F251*100000</f>
        <v>33284</v>
      </c>
      <c r="P251">
        <f>G251*100000</f>
        <v>49837</v>
      </c>
      <c r="Q251">
        <f>H251*1000</f>
        <v>709.30000000000007</v>
      </c>
      <c r="R251">
        <f>I251*100000</f>
        <v>23264</v>
      </c>
      <c r="S251" s="169">
        <f>J251</f>
        <v>372.91</v>
      </c>
      <c r="T251">
        <f>(O251+P251*(Q251/K251/SINH(Q251/K251))^2+R251*(S251/K251/COSH(S251/K251))^2)/100000</f>
        <v>0.34036336546149093</v>
      </c>
      <c r="U251" s="170">
        <f>T251-L251</f>
        <v>3.3654614909339742E-6</v>
      </c>
    </row>
    <row r="252" spans="1:21" ht="25" x14ac:dyDescent="0.15">
      <c r="A252" s="143">
        <v>251</v>
      </c>
      <c r="B252" s="27" t="s">
        <v>513</v>
      </c>
      <c r="C252" s="28" t="s">
        <v>861</v>
      </c>
      <c r="D252" s="72" t="s">
        <v>514</v>
      </c>
      <c r="E252" s="80">
        <v>61.040019999999998</v>
      </c>
      <c r="F252" s="31">
        <v>0.47876000000000002</v>
      </c>
      <c r="G252" s="31">
        <v>0.78356999999999999</v>
      </c>
      <c r="H252" s="81">
        <v>0.8296</v>
      </c>
      <c r="I252" s="32">
        <v>0.37214999999999998</v>
      </c>
      <c r="J252" s="49">
        <v>2433.8000000000002</v>
      </c>
      <c r="K252" s="50">
        <v>298.14999999999998</v>
      </c>
      <c r="L252" s="31">
        <v>0.57242000000000004</v>
      </c>
      <c r="M252" s="73">
        <v>1500</v>
      </c>
      <c r="N252" s="144">
        <v>1.3286</v>
      </c>
      <c r="O252">
        <f>F252*100000</f>
        <v>47876</v>
      </c>
      <c r="P252">
        <f>G252*100000</f>
        <v>78357</v>
      </c>
      <c r="Q252">
        <f>H252*1000</f>
        <v>829.6</v>
      </c>
      <c r="R252">
        <f>I252*100000</f>
        <v>37215</v>
      </c>
      <c r="S252" s="169">
        <f>J252</f>
        <v>2433.8000000000002</v>
      </c>
      <c r="T252">
        <f>(O252+P252*(Q252/K252/SINH(Q252/K252))^2+R252*(S252/K252/COSH(S252/K252))^2)/100000</f>
        <v>0.57241563482115776</v>
      </c>
      <c r="U252" s="170">
        <f>T252-L252</f>
        <v>-4.3651788422804927E-6</v>
      </c>
    </row>
    <row r="253" spans="1:21" ht="26" x14ac:dyDescent="0.25">
      <c r="A253" s="140">
        <v>252</v>
      </c>
      <c r="B253" s="146" t="s">
        <v>929</v>
      </c>
      <c r="C253" s="147" t="s">
        <v>862</v>
      </c>
      <c r="D253" s="151" t="s">
        <v>931</v>
      </c>
      <c r="E253" s="148" t="s">
        <v>930</v>
      </c>
      <c r="F253" s="149">
        <v>0.29337999999999997</v>
      </c>
      <c r="G253" s="31">
        <v>0.3236</v>
      </c>
      <c r="H253" s="31">
        <v>1.1237999999999999</v>
      </c>
      <c r="I253" s="32">
        <v>0.2177</v>
      </c>
      <c r="J253" s="120">
        <v>479.4</v>
      </c>
      <c r="K253" s="34">
        <v>100</v>
      </c>
      <c r="L253" s="31">
        <v>0.29475000000000001</v>
      </c>
      <c r="M253" s="73">
        <v>1500</v>
      </c>
      <c r="N253" s="144">
        <v>0.58277999999999996</v>
      </c>
      <c r="O253">
        <f>F253*100000</f>
        <v>29337.999999999996</v>
      </c>
      <c r="P253">
        <f>G253*100000</f>
        <v>32360</v>
      </c>
      <c r="Q253">
        <f>H253*1000</f>
        <v>1123.8</v>
      </c>
      <c r="R253">
        <f>I253*100000</f>
        <v>21770</v>
      </c>
      <c r="S253" s="169">
        <f>J253</f>
        <v>479.4</v>
      </c>
      <c r="T253">
        <f>(O253+P253*(Q253/K253/SINH(Q253/K253))^2+R253*(S253/K253/COSH(S253/K253))^2)/100000</f>
        <v>0.29475166614771298</v>
      </c>
      <c r="U253" s="170">
        <f>T253-L253</f>
        <v>1.6661477129642499E-6</v>
      </c>
    </row>
    <row r="254" spans="1:21" ht="17" x14ac:dyDescent="0.2">
      <c r="A254" s="182">
        <v>253</v>
      </c>
      <c r="B254" s="185" t="s">
        <v>928</v>
      </c>
      <c r="C254" s="187" t="s">
        <v>941</v>
      </c>
      <c r="D254" s="190" t="s">
        <v>933</v>
      </c>
      <c r="E254" s="194" t="s">
        <v>932</v>
      </c>
      <c r="F254" s="196"/>
      <c r="G254" s="172"/>
      <c r="H254" s="172"/>
      <c r="I254" s="173"/>
      <c r="J254" s="201"/>
      <c r="K254" s="203"/>
      <c r="L254" s="172"/>
      <c r="M254" s="179"/>
      <c r="N254" s="207"/>
      <c r="O254" s="174">
        <f>F254*100000</f>
        <v>0</v>
      </c>
      <c r="P254" s="174">
        <f>G254*100000</f>
        <v>0</v>
      </c>
      <c r="Q254" s="174">
        <f>H254*1000</f>
        <v>0</v>
      </c>
      <c r="R254" s="174">
        <f>I254*100000</f>
        <v>0</v>
      </c>
      <c r="S254" s="175">
        <f>J254</f>
        <v>0</v>
      </c>
      <c r="T254" s="174" t="e">
        <f>(O254+P254*(Q254/K254/SINH(Q254/K254))^2+R254*(S254/K254/COSH(S254/K254))^2)/100000</f>
        <v>#DIV/0!</v>
      </c>
      <c r="U254" s="170" t="e">
        <f>T254-L254</f>
        <v>#DIV/0!</v>
      </c>
    </row>
    <row r="255" spans="1:21" ht="22" x14ac:dyDescent="0.25">
      <c r="A255" s="140">
        <v>254</v>
      </c>
      <c r="B255" s="38" t="s">
        <v>515</v>
      </c>
      <c r="C255" s="110" t="s">
        <v>516</v>
      </c>
      <c r="D255" s="71" t="s">
        <v>517</v>
      </c>
      <c r="E255" s="57">
        <v>268.52089999999998</v>
      </c>
      <c r="F255" s="42">
        <v>3.1061999999999999</v>
      </c>
      <c r="G255" s="58">
        <v>10.574999999999999</v>
      </c>
      <c r="H255" s="58">
        <v>0.76790999999999998</v>
      </c>
      <c r="I255" s="42">
        <v>-4.5660999999999996</v>
      </c>
      <c r="J255" s="59">
        <v>912.03</v>
      </c>
      <c r="K255" s="53">
        <v>200</v>
      </c>
      <c r="L255" s="42">
        <v>3.3532999999999999</v>
      </c>
      <c r="M255" s="70">
        <v>1500</v>
      </c>
      <c r="N255" s="141">
        <v>11.613</v>
      </c>
      <c r="O255">
        <f>F255*100000</f>
        <v>310620</v>
      </c>
      <c r="P255">
        <f>G255*100000</f>
        <v>1057500</v>
      </c>
      <c r="Q255">
        <f>H255*1000</f>
        <v>767.91</v>
      </c>
      <c r="R255">
        <f>I255*100000</f>
        <v>-456609.99999999994</v>
      </c>
      <c r="S255" s="169">
        <f>J255</f>
        <v>912.03</v>
      </c>
      <c r="T255">
        <f>(O255+P255*(Q255/K255/SINH(Q255/K255))^2+R255*(S255/K255/COSH(S255/K255))^2)/100000</f>
        <v>3.3532602500431437</v>
      </c>
      <c r="U255" s="170">
        <f>T255-L255</f>
        <v>-3.9749956856294233E-5</v>
      </c>
    </row>
    <row r="256" spans="1:21" ht="25" x14ac:dyDescent="0.35">
      <c r="A256" s="140">
        <v>255</v>
      </c>
      <c r="B256" s="38" t="s">
        <v>518</v>
      </c>
      <c r="C256" s="39" t="s">
        <v>863</v>
      </c>
      <c r="D256" s="71" t="s">
        <v>519</v>
      </c>
      <c r="E256" s="51">
        <v>142.23862</v>
      </c>
      <c r="F256" s="42">
        <v>1.7119</v>
      </c>
      <c r="G256" s="42">
        <v>4.5057999999999998</v>
      </c>
      <c r="H256" s="58">
        <v>1.71</v>
      </c>
      <c r="I256" s="43">
        <v>3.3658000000000001</v>
      </c>
      <c r="J256" s="59">
        <v>807.38</v>
      </c>
      <c r="K256" s="59">
        <v>298.14999999999998</v>
      </c>
      <c r="L256" s="42">
        <v>2.1530999999999998</v>
      </c>
      <c r="M256" s="70">
        <v>1500</v>
      </c>
      <c r="N256" s="141">
        <v>5.4241999999999999</v>
      </c>
      <c r="O256">
        <f>F256*100000</f>
        <v>171190</v>
      </c>
      <c r="P256">
        <f>G256*100000</f>
        <v>450580</v>
      </c>
      <c r="Q256">
        <f>H256*1000</f>
        <v>1710</v>
      </c>
      <c r="R256">
        <f>I256*100000</f>
        <v>336580</v>
      </c>
      <c r="S256" s="169">
        <f>J256</f>
        <v>807.38</v>
      </c>
      <c r="T256">
        <f>(O256+P256*(Q256/K256/SINH(Q256/K256))^2+R256*(S256/K256/COSH(S256/K256))^2)/100000</f>
        <v>2.1530679083120536</v>
      </c>
      <c r="U256" s="170">
        <f>T256-L256</f>
        <v>-3.2091687946156355E-5</v>
      </c>
    </row>
    <row r="257" spans="1:21" ht="25" x14ac:dyDescent="0.35">
      <c r="A257" s="140">
        <v>256</v>
      </c>
      <c r="B257" s="38" t="s">
        <v>520</v>
      </c>
      <c r="C257" s="39" t="s">
        <v>864</v>
      </c>
      <c r="D257" s="71" t="s">
        <v>521</v>
      </c>
      <c r="E257" s="57">
        <v>128.2551</v>
      </c>
      <c r="F257" s="42">
        <v>1.5175000000000001</v>
      </c>
      <c r="G257" s="42">
        <v>4.915</v>
      </c>
      <c r="H257" s="58">
        <v>1.6448</v>
      </c>
      <c r="I257" s="43">
        <v>3.47</v>
      </c>
      <c r="J257" s="111">
        <v>749.6</v>
      </c>
      <c r="K257" s="53">
        <v>200</v>
      </c>
      <c r="L257" s="142">
        <v>1.6256999999999999</v>
      </c>
      <c r="M257" s="70">
        <v>1500</v>
      </c>
      <c r="N257" s="141">
        <v>5.5407000000000002</v>
      </c>
      <c r="O257">
        <f>F257*100000</f>
        <v>151750</v>
      </c>
      <c r="P257">
        <f>G257*100000</f>
        <v>491500</v>
      </c>
      <c r="Q257">
        <f>H257*1000</f>
        <v>1644.8</v>
      </c>
      <c r="R257">
        <f>I257*100000</f>
        <v>347000</v>
      </c>
      <c r="S257" s="169">
        <f>J257</f>
        <v>749.6</v>
      </c>
      <c r="T257">
        <f>(O257+P257*(Q257/K257/SINH(Q257/K257))^2+R257*(S257/K257/COSH(S257/K257))^2)/100000</f>
        <v>1.6257477142942391</v>
      </c>
      <c r="U257" s="170">
        <f>T257-L257</f>
        <v>4.7714294239220578E-5</v>
      </c>
    </row>
    <row r="258" spans="1:21" ht="25" x14ac:dyDescent="0.35">
      <c r="A258" s="140">
        <v>257</v>
      </c>
      <c r="B258" s="38" t="s">
        <v>522</v>
      </c>
      <c r="C258" s="38" t="s">
        <v>865</v>
      </c>
      <c r="D258" s="71" t="s">
        <v>523</v>
      </c>
      <c r="E258" s="41">
        <v>158.238</v>
      </c>
      <c r="F258" s="42">
        <v>0.12659999999999999</v>
      </c>
      <c r="G258" s="42">
        <v>6.0110000000000001</v>
      </c>
      <c r="H258" s="58">
        <v>1.0814999999999999</v>
      </c>
      <c r="I258" s="43">
        <v>4.5945999999999998</v>
      </c>
      <c r="J258" s="111">
        <v>418.2</v>
      </c>
      <c r="K258" s="59">
        <v>298.14999999999998</v>
      </c>
      <c r="L258" s="42">
        <v>2.2953000000000001</v>
      </c>
      <c r="M258" s="70">
        <v>1500</v>
      </c>
      <c r="N258" s="141">
        <v>5.5266999999999999</v>
      </c>
      <c r="O258">
        <f>F258*100000</f>
        <v>12659.999999999998</v>
      </c>
      <c r="P258">
        <f>G258*100000</f>
        <v>601100</v>
      </c>
      <c r="Q258">
        <f>H258*1000</f>
        <v>1081.5</v>
      </c>
      <c r="R258">
        <f>I258*100000</f>
        <v>459460</v>
      </c>
      <c r="S258" s="169">
        <f>J258</f>
        <v>418.2</v>
      </c>
      <c r="T258">
        <f>(O258+P258*(Q258/K258/SINH(Q258/K258))^2+R258*(S258/K258/COSH(S258/K258))^2)/100000</f>
        <v>2.2952988497189826</v>
      </c>
      <c r="U258" s="170">
        <f>T258-L258</f>
        <v>-1.1502810175478828E-6</v>
      </c>
    </row>
    <row r="259" spans="1:21" ht="25" x14ac:dyDescent="0.35">
      <c r="A259" s="140">
        <v>258</v>
      </c>
      <c r="B259" s="38" t="s">
        <v>524</v>
      </c>
      <c r="C259" s="39" t="s">
        <v>866</v>
      </c>
      <c r="D259" s="71" t="s">
        <v>525</v>
      </c>
      <c r="E259" s="57">
        <v>144.25450000000001</v>
      </c>
      <c r="F259" s="42">
        <v>1.54</v>
      </c>
      <c r="G259" s="42">
        <v>4.9359999999999999</v>
      </c>
      <c r="H259" s="58">
        <v>1.5780000000000001</v>
      </c>
      <c r="I259" s="43">
        <v>3.5880000000000001</v>
      </c>
      <c r="J259" s="59">
        <v>721.11</v>
      </c>
      <c r="K259" s="59">
        <v>298.14999999999998</v>
      </c>
      <c r="L259" s="42">
        <v>2.2092000000000001</v>
      </c>
      <c r="M259" s="70">
        <v>1500</v>
      </c>
      <c r="N259" s="141">
        <v>5.6605999999999996</v>
      </c>
      <c r="O259">
        <f>F259*100000</f>
        <v>154000</v>
      </c>
      <c r="P259">
        <f>G259*100000</f>
        <v>493600</v>
      </c>
      <c r="Q259">
        <f>H259*1000</f>
        <v>1578</v>
      </c>
      <c r="R259">
        <f>I259*100000</f>
        <v>358800</v>
      </c>
      <c r="S259" s="169">
        <f>J259</f>
        <v>721.11</v>
      </c>
      <c r="T259">
        <f>(O259+P259*(Q259/K259/SINH(Q259/K259))^2+R259*(S259/K259/COSH(S259/K259))^2)/100000</f>
        <v>2.2092305866098618</v>
      </c>
      <c r="U259" s="170">
        <f>T259-L259</f>
        <v>3.0586609861771308E-5</v>
      </c>
    </row>
    <row r="260" spans="1:21" ht="25" x14ac:dyDescent="0.35">
      <c r="A260" s="140">
        <v>259</v>
      </c>
      <c r="B260" s="38" t="s">
        <v>526</v>
      </c>
      <c r="C260" s="39" t="s">
        <v>866</v>
      </c>
      <c r="D260" s="71" t="s">
        <v>527</v>
      </c>
      <c r="E260" s="41">
        <v>144.255</v>
      </c>
      <c r="F260" s="42">
        <v>1.8118000000000001</v>
      </c>
      <c r="G260" s="42">
        <v>3.5926999999999998</v>
      </c>
      <c r="H260" s="58">
        <v>0.81840999999999997</v>
      </c>
      <c r="I260" s="43">
        <v>2.1791999999999998</v>
      </c>
      <c r="J260" s="44">
        <v>2550.1</v>
      </c>
      <c r="K260" s="59">
        <v>298.14999999999998</v>
      </c>
      <c r="L260" s="42">
        <v>2.2625000000000002</v>
      </c>
      <c r="M260" s="70">
        <v>1500</v>
      </c>
      <c r="N260" s="141">
        <v>5.8555000000000001</v>
      </c>
      <c r="O260">
        <f>F260*100000</f>
        <v>181180</v>
      </c>
      <c r="P260">
        <f>G260*100000</f>
        <v>359270</v>
      </c>
      <c r="Q260">
        <f>H260*1000</f>
        <v>818.41</v>
      </c>
      <c r="R260">
        <f>I260*100000</f>
        <v>217919.99999999997</v>
      </c>
      <c r="S260" s="169">
        <f>J260</f>
        <v>2550.1</v>
      </c>
      <c r="T260">
        <f>(O260+P260*(Q260/K260/SINH(Q260/K260))^2+R260*(S260/K260/COSH(S260/K260))^2)/100000</f>
        <v>2.2625405983447342</v>
      </c>
      <c r="U260" s="170">
        <f>T260-L260</f>
        <v>4.0598344734021907E-5</v>
      </c>
    </row>
    <row r="261" spans="1:21" ht="25" x14ac:dyDescent="0.35">
      <c r="A261" s="140">
        <v>260</v>
      </c>
      <c r="B261" s="38" t="s">
        <v>528</v>
      </c>
      <c r="C261" s="39" t="s">
        <v>867</v>
      </c>
      <c r="D261" s="71" t="s">
        <v>529</v>
      </c>
      <c r="E261" s="51">
        <v>126.23922</v>
      </c>
      <c r="F261" s="42">
        <v>1.5351999999999999</v>
      </c>
      <c r="G261" s="42">
        <v>4.6844000000000001</v>
      </c>
      <c r="H261" s="58">
        <v>1.7287999999999999</v>
      </c>
      <c r="I261" s="43">
        <v>3.2303999999999999</v>
      </c>
      <c r="J261" s="77">
        <v>783.67</v>
      </c>
      <c r="K261" s="59">
        <v>298.14999999999998</v>
      </c>
      <c r="L261" s="42">
        <v>2.0013999999999998</v>
      </c>
      <c r="M261" s="70">
        <v>1500</v>
      </c>
      <c r="N261" s="141">
        <v>5.2775999999999996</v>
      </c>
      <c r="O261">
        <f>F261*100000</f>
        <v>153520</v>
      </c>
      <c r="P261">
        <f>G261*100000</f>
        <v>468440</v>
      </c>
      <c r="Q261">
        <f>H261*1000</f>
        <v>1728.8</v>
      </c>
      <c r="R261">
        <f>I261*100000</f>
        <v>323040</v>
      </c>
      <c r="S261" s="169">
        <f>J261</f>
        <v>783.67</v>
      </c>
      <c r="T261">
        <f>(O261+P261*(Q261/K261/SINH(Q261/K261))^2+R261*(S261/K261/COSH(S261/K261))^2)/100000</f>
        <v>2.0014216349408147</v>
      </c>
      <c r="U261" s="170">
        <f>T261-L261</f>
        <v>2.1634940814863057E-5</v>
      </c>
    </row>
    <row r="262" spans="1:21" ht="25" x14ac:dyDescent="0.35">
      <c r="A262" s="140">
        <v>261</v>
      </c>
      <c r="B262" s="38" t="s">
        <v>530</v>
      </c>
      <c r="C262" s="39" t="s">
        <v>868</v>
      </c>
      <c r="D262" s="71" t="s">
        <v>531</v>
      </c>
      <c r="E262" s="57">
        <v>160.3201</v>
      </c>
      <c r="F262" s="42">
        <v>1.7645999999999999</v>
      </c>
      <c r="G262" s="42">
        <v>5.0439999999999996</v>
      </c>
      <c r="H262" s="58">
        <v>1.6182000000000001</v>
      </c>
      <c r="I262" s="43">
        <v>3.3856999999999999</v>
      </c>
      <c r="J262" s="77">
        <v>755.48</v>
      </c>
      <c r="K262" s="53">
        <v>200</v>
      </c>
      <c r="L262" s="142">
        <v>1.8657999999999999</v>
      </c>
      <c r="M262" s="70">
        <v>1500</v>
      </c>
      <c r="N262" s="141">
        <v>5.9081999999999999</v>
      </c>
      <c r="O262">
        <f>F262*100000</f>
        <v>176460</v>
      </c>
      <c r="P262">
        <f>G262*100000</f>
        <v>504399.99999999994</v>
      </c>
      <c r="Q262">
        <f>H262*1000</f>
        <v>1618.2</v>
      </c>
      <c r="R262">
        <f>I262*100000</f>
        <v>338570</v>
      </c>
      <c r="S262" s="169">
        <f>J262</f>
        <v>755.48</v>
      </c>
      <c r="T262">
        <f>(O262+P262*(Q262/K262/SINH(Q262/K262))^2+R262*(S262/K262/COSH(S262/K262))^2)/100000</f>
        <v>1.865796122833421</v>
      </c>
      <c r="U262" s="170">
        <f>T262-L262</f>
        <v>-3.877166578902802E-6</v>
      </c>
    </row>
    <row r="263" spans="1:21" ht="25" x14ac:dyDescent="0.15">
      <c r="A263" s="143">
        <v>262</v>
      </c>
      <c r="B263" s="27" t="s">
        <v>532</v>
      </c>
      <c r="C263" s="28" t="s">
        <v>869</v>
      </c>
      <c r="D263" s="72" t="s">
        <v>533</v>
      </c>
      <c r="E263" s="48">
        <v>124.22333999999999</v>
      </c>
      <c r="F263" s="31">
        <v>1.6289</v>
      </c>
      <c r="G263" s="31">
        <v>3.9708000000000001</v>
      </c>
      <c r="H263" s="81">
        <v>1.8928</v>
      </c>
      <c r="I263" s="32">
        <v>3.2136</v>
      </c>
      <c r="J263" s="55">
        <v>855.52</v>
      </c>
      <c r="K263" s="50">
        <v>298.14999999999998</v>
      </c>
      <c r="L263" s="145">
        <v>1.9693000000000001</v>
      </c>
      <c r="M263" s="73">
        <v>1500</v>
      </c>
      <c r="N263" s="144">
        <v>4.7923999999999998</v>
      </c>
      <c r="O263">
        <f>F263*100000</f>
        <v>162890</v>
      </c>
      <c r="P263">
        <f>G263*100000</f>
        <v>397080</v>
      </c>
      <c r="Q263">
        <f>H263*1000</f>
        <v>1892.8</v>
      </c>
      <c r="R263">
        <f>I263*100000</f>
        <v>321360</v>
      </c>
      <c r="S263" s="169">
        <f>J263</f>
        <v>855.52</v>
      </c>
      <c r="T263">
        <f>(O263+P263*(Q263/K263/SINH(Q263/K263))^2+R263*(S263/K263/COSH(S263/K263))^2)/100000</f>
        <v>1.9693117316281412</v>
      </c>
      <c r="U263" s="170">
        <f>T263-L263</f>
        <v>1.1731628141165018E-5</v>
      </c>
    </row>
    <row r="264" spans="1:21" ht="26" thickBot="1" x14ac:dyDescent="0.2">
      <c r="A264" s="152">
        <v>263</v>
      </c>
      <c r="B264" s="87" t="s">
        <v>534</v>
      </c>
      <c r="C264" s="153" t="s">
        <v>870</v>
      </c>
      <c r="D264" s="88" t="s">
        <v>535</v>
      </c>
      <c r="E264" s="154">
        <v>254.49431999999999</v>
      </c>
      <c r="F264" s="90">
        <v>2.9502000000000002</v>
      </c>
      <c r="G264" s="91">
        <v>10.034000000000001</v>
      </c>
      <c r="H264" s="91">
        <v>0.77107000000000003</v>
      </c>
      <c r="I264" s="90">
        <v>-4.3011999999999997</v>
      </c>
      <c r="J264" s="155">
        <v>916.73</v>
      </c>
      <c r="K264" s="94">
        <v>200</v>
      </c>
      <c r="L264" s="90">
        <v>3.18</v>
      </c>
      <c r="M264" s="96">
        <v>1500</v>
      </c>
      <c r="N264" s="156">
        <v>11.016</v>
      </c>
      <c r="O264">
        <f>F264*100000</f>
        <v>295020</v>
      </c>
      <c r="P264">
        <f>G264*100000</f>
        <v>1003400.0000000001</v>
      </c>
      <c r="Q264">
        <f>H264*1000</f>
        <v>771.07</v>
      </c>
      <c r="R264">
        <f>I264*100000</f>
        <v>-430119.99999999994</v>
      </c>
      <c r="S264" s="169">
        <f>J264</f>
        <v>916.73</v>
      </c>
      <c r="T264">
        <f>(O264+P264*(Q264/K264/SINH(Q264/K264))^2+R264*(S264/K264/COSH(S264/K264))^2)/100000</f>
        <v>3.1799789206540812</v>
      </c>
      <c r="U264" s="170">
        <f>T264-L264</f>
        <v>-2.1079345918995074E-5</v>
      </c>
    </row>
    <row r="265" spans="1:21" ht="25" x14ac:dyDescent="0.35">
      <c r="A265" s="157">
        <v>264</v>
      </c>
      <c r="B265" s="16" t="s">
        <v>536</v>
      </c>
      <c r="C265" s="99" t="s">
        <v>871</v>
      </c>
      <c r="D265" s="17" t="s">
        <v>537</v>
      </c>
      <c r="E265" s="158">
        <v>128.21199999999999</v>
      </c>
      <c r="F265" s="19">
        <v>1.5954999999999999</v>
      </c>
      <c r="G265" s="19">
        <v>3.1467000000000001</v>
      </c>
      <c r="H265" s="23">
        <v>0.85787999999999998</v>
      </c>
      <c r="I265" s="19">
        <v>1.4713000000000001</v>
      </c>
      <c r="J265" s="159">
        <v>2679.4</v>
      </c>
      <c r="K265" s="22">
        <v>298.14999999999998</v>
      </c>
      <c r="L265" s="23">
        <v>1.9277</v>
      </c>
      <c r="M265" s="105">
        <v>1500</v>
      </c>
      <c r="N265" s="25">
        <v>4.9194000000000004</v>
      </c>
      <c r="O265">
        <f>F265*100000</f>
        <v>159550</v>
      </c>
      <c r="P265">
        <f>G265*100000</f>
        <v>314670</v>
      </c>
      <c r="Q265">
        <f>H265*1000</f>
        <v>857.88</v>
      </c>
      <c r="R265">
        <f>I265*100000</f>
        <v>147130</v>
      </c>
      <c r="S265" s="169">
        <f>J265</f>
        <v>2679.4</v>
      </c>
      <c r="T265">
        <f>(O265+P265*(Q265/K265/SINH(Q265/K265))^2+R265*(S265/K265/COSH(S265/K265))^2)/100000</f>
        <v>1.9277274883226401</v>
      </c>
      <c r="U265" s="170">
        <f>T265-L265</f>
        <v>2.7488322640101259E-5</v>
      </c>
    </row>
    <row r="266" spans="1:21" ht="25" x14ac:dyDescent="0.35">
      <c r="A266" s="160">
        <v>265</v>
      </c>
      <c r="B266" s="38" t="s">
        <v>538</v>
      </c>
      <c r="C266" s="107" t="s">
        <v>872</v>
      </c>
      <c r="D266" s="40" t="s">
        <v>539</v>
      </c>
      <c r="E266" s="51">
        <v>114.22852</v>
      </c>
      <c r="F266" s="42">
        <v>1.3553999999999999</v>
      </c>
      <c r="G266" s="42">
        <v>4.431</v>
      </c>
      <c r="H266" s="42">
        <v>1.6355999999999999</v>
      </c>
      <c r="I266" s="42">
        <v>3.0539999999999998</v>
      </c>
      <c r="J266" s="52">
        <v>746.4</v>
      </c>
      <c r="K266" s="53">
        <v>200</v>
      </c>
      <c r="L266" s="46">
        <v>1.4529000000000001</v>
      </c>
      <c r="M266" s="70">
        <v>1500</v>
      </c>
      <c r="N266" s="47">
        <v>4.9763999999999999</v>
      </c>
      <c r="O266">
        <f>F266*100000</f>
        <v>135540</v>
      </c>
      <c r="P266">
        <f>G266*100000</f>
        <v>443100</v>
      </c>
      <c r="Q266">
        <f>H266*1000</f>
        <v>1635.6</v>
      </c>
      <c r="R266">
        <f>I266*100000</f>
        <v>305400</v>
      </c>
      <c r="S266" s="169">
        <f>J266</f>
        <v>746.4</v>
      </c>
      <c r="T266">
        <f>(O266+P266*(Q266/K266/SINH(Q266/K266))^2+R266*(S266/K266/COSH(S266/K266))^2)/100000</f>
        <v>1.4529341442085171</v>
      </c>
      <c r="U266" s="170">
        <f>T266-L266</f>
        <v>3.4144208516995178E-5</v>
      </c>
    </row>
    <row r="267" spans="1:21" ht="25" x14ac:dyDescent="0.35">
      <c r="A267" s="160">
        <v>266</v>
      </c>
      <c r="B267" s="38" t="s">
        <v>540</v>
      </c>
      <c r="C267" s="39" t="s">
        <v>810</v>
      </c>
      <c r="D267" s="40" t="s">
        <v>541</v>
      </c>
      <c r="E267" s="41">
        <v>144.21100000000001</v>
      </c>
      <c r="F267" s="42">
        <v>1.4081999999999999</v>
      </c>
      <c r="G267" s="42">
        <v>4.3436000000000003</v>
      </c>
      <c r="H267" s="42">
        <v>1.4661999999999999</v>
      </c>
      <c r="I267" s="42">
        <v>2.7686999999999999</v>
      </c>
      <c r="J267" s="74">
        <v>659.38</v>
      </c>
      <c r="K267" s="59">
        <v>298.14999999999998</v>
      </c>
      <c r="L267" s="46">
        <v>2.0651999999999999</v>
      </c>
      <c r="M267" s="70">
        <v>1500</v>
      </c>
      <c r="N267" s="47">
        <v>5.0411000000000001</v>
      </c>
      <c r="O267">
        <f>F267*100000</f>
        <v>140820</v>
      </c>
      <c r="P267">
        <f>G267*100000</f>
        <v>434360.00000000006</v>
      </c>
      <c r="Q267">
        <f>H267*1000</f>
        <v>1466.2</v>
      </c>
      <c r="R267">
        <f>I267*100000</f>
        <v>276870</v>
      </c>
      <c r="S267" s="169">
        <f>J267</f>
        <v>659.38</v>
      </c>
      <c r="T267">
        <f>(O267+P267*(Q267/K267/SINH(Q267/K267))^2+R267*(S267/K267/COSH(S267/K267))^2)/100000</f>
        <v>2.0651955737238179</v>
      </c>
      <c r="U267" s="170">
        <f>T267-L267</f>
        <v>-4.4262761820235141E-6</v>
      </c>
    </row>
    <row r="268" spans="1:21" ht="25" x14ac:dyDescent="0.35">
      <c r="A268" s="160">
        <v>267</v>
      </c>
      <c r="B268" s="38" t="s">
        <v>542</v>
      </c>
      <c r="C268" s="39" t="s">
        <v>811</v>
      </c>
      <c r="D268" s="40" t="s">
        <v>543</v>
      </c>
      <c r="E268" s="51">
        <v>130.22792000000001</v>
      </c>
      <c r="F268" s="42">
        <v>1.3805000000000001</v>
      </c>
      <c r="G268" s="42">
        <v>4.4589999999999996</v>
      </c>
      <c r="H268" s="42">
        <v>1.5750999999999999</v>
      </c>
      <c r="I268" s="42">
        <v>3.2016</v>
      </c>
      <c r="J268" s="52">
        <v>718.8</v>
      </c>
      <c r="K268" s="59">
        <v>298.14999999999998</v>
      </c>
      <c r="L268" s="46">
        <v>1.9832000000000001</v>
      </c>
      <c r="M268" s="70">
        <v>1500</v>
      </c>
      <c r="N268" s="47">
        <v>5.0964999999999998</v>
      </c>
      <c r="O268">
        <f>F268*100000</f>
        <v>138050</v>
      </c>
      <c r="P268">
        <f>G268*100000</f>
        <v>445899.99999999994</v>
      </c>
      <c r="Q268">
        <f>H268*1000</f>
        <v>1575.1</v>
      </c>
      <c r="R268">
        <f>I268*100000</f>
        <v>320160</v>
      </c>
      <c r="S268" s="169">
        <f>J268</f>
        <v>718.8</v>
      </c>
      <c r="T268">
        <f>(O268+P268*(Q268/K268/SINH(Q268/K268))^2+R268*(S268/K268/COSH(S268/K268))^2)/100000</f>
        <v>1.9832023402729235</v>
      </c>
      <c r="U268" s="170">
        <f>T268-L268</f>
        <v>2.340272923451181E-6</v>
      </c>
    </row>
    <row r="269" spans="1:21" ht="25" x14ac:dyDescent="0.35">
      <c r="A269" s="160">
        <v>268</v>
      </c>
      <c r="B269" s="38" t="s">
        <v>544</v>
      </c>
      <c r="C269" s="39" t="s">
        <v>811</v>
      </c>
      <c r="D269" s="40" t="s">
        <v>545</v>
      </c>
      <c r="E269" s="41">
        <v>130.22800000000001</v>
      </c>
      <c r="F269" s="42">
        <v>1.5803</v>
      </c>
      <c r="G269" s="42">
        <v>3.2347999999999999</v>
      </c>
      <c r="H269" s="42">
        <v>0.79813999999999996</v>
      </c>
      <c r="I269" s="42">
        <v>1.7882</v>
      </c>
      <c r="J269" s="111">
        <v>2434.3000000000002</v>
      </c>
      <c r="K269" s="59">
        <v>298.14999999999998</v>
      </c>
      <c r="L269" s="46">
        <v>2.0230999999999999</v>
      </c>
      <c r="M269" s="70">
        <v>1500</v>
      </c>
      <c r="N269" s="47">
        <v>5.2060000000000004</v>
      </c>
      <c r="O269">
        <f>F269*100000</f>
        <v>158030</v>
      </c>
      <c r="P269">
        <f>G269*100000</f>
        <v>323480</v>
      </c>
      <c r="Q269">
        <f>H269*1000</f>
        <v>798.14</v>
      </c>
      <c r="R269">
        <f>I269*100000</f>
        <v>178820</v>
      </c>
      <c r="S269" s="169">
        <f>J269</f>
        <v>2434.3000000000002</v>
      </c>
      <c r="T269">
        <f>(O269+P269*(Q269/K269/SINH(Q269/K269))^2+R269*(S269/K269/COSH(S269/K269))^2)/100000</f>
        <v>2.0230523112347298</v>
      </c>
      <c r="U269" s="170">
        <f>T269-L269</f>
        <v>-4.7688765270059719E-5</v>
      </c>
    </row>
    <row r="270" spans="1:21" ht="25" x14ac:dyDescent="0.35">
      <c r="A270" s="160">
        <v>269</v>
      </c>
      <c r="B270" s="38" t="s">
        <v>546</v>
      </c>
      <c r="C270" s="39" t="s">
        <v>871</v>
      </c>
      <c r="D270" s="40" t="s">
        <v>547</v>
      </c>
      <c r="E270" s="51">
        <v>128.21204</v>
      </c>
      <c r="F270" s="42">
        <v>1.3900999999999999</v>
      </c>
      <c r="G270" s="42">
        <v>3.806</v>
      </c>
      <c r="H270" s="42">
        <v>1.3716999999999999</v>
      </c>
      <c r="I270" s="42">
        <v>2.2572999999999999</v>
      </c>
      <c r="J270" s="74">
        <v>660.96</v>
      </c>
      <c r="K270" s="53">
        <v>150</v>
      </c>
      <c r="L270" s="46">
        <v>1.4161999999999999</v>
      </c>
      <c r="M270" s="70">
        <v>1500</v>
      </c>
      <c r="N270" s="47">
        <v>4.6547000000000001</v>
      </c>
      <c r="O270">
        <f>F270*100000</f>
        <v>139010</v>
      </c>
      <c r="P270">
        <f>G270*100000</f>
        <v>380600</v>
      </c>
      <c r="Q270">
        <f>H270*1000</f>
        <v>1371.6999999999998</v>
      </c>
      <c r="R270">
        <f>I270*100000</f>
        <v>225730</v>
      </c>
      <c r="S270" s="169">
        <f>J270</f>
        <v>660.96</v>
      </c>
      <c r="T270">
        <f>(O270+P270*(Q270/K270/SINH(Q270/K270))^2+R270*(S270/K270/COSH(S270/K270))^2)/100000</f>
        <v>1.4161963113921709</v>
      </c>
      <c r="U270" s="170">
        <f>T270-L270</f>
        <v>-3.6886078289555257E-6</v>
      </c>
    </row>
    <row r="271" spans="1:21" ht="25" x14ac:dyDescent="0.35">
      <c r="A271" s="160">
        <v>270</v>
      </c>
      <c r="B271" s="38" t="s">
        <v>548</v>
      </c>
      <c r="C271" s="39" t="s">
        <v>871</v>
      </c>
      <c r="D271" s="40" t="s">
        <v>549</v>
      </c>
      <c r="E271" s="51">
        <v>128.21204</v>
      </c>
      <c r="F271" s="42">
        <v>1.4952000000000001</v>
      </c>
      <c r="G271" s="42">
        <v>4.4103000000000003</v>
      </c>
      <c r="H271" s="46">
        <v>0.80210999999999999</v>
      </c>
      <c r="I271" s="42">
        <v>-2.0958000000000001</v>
      </c>
      <c r="J271" s="74">
        <v>981.95</v>
      </c>
      <c r="K271" s="53">
        <v>200</v>
      </c>
      <c r="L271" s="46">
        <v>1.5774999999999999</v>
      </c>
      <c r="M271" s="70">
        <v>1500</v>
      </c>
      <c r="N271" s="47">
        <v>4.9066999999999998</v>
      </c>
      <c r="O271">
        <f>F271*100000</f>
        <v>149520</v>
      </c>
      <c r="P271">
        <f>G271*100000</f>
        <v>441030.00000000006</v>
      </c>
      <c r="Q271">
        <f>H271*1000</f>
        <v>802.11</v>
      </c>
      <c r="R271">
        <f>I271*100000</f>
        <v>-209580</v>
      </c>
      <c r="S271" s="169">
        <f>J271</f>
        <v>981.95</v>
      </c>
      <c r="T271">
        <f>(O271+P271*(Q271/K271/SINH(Q271/K271))^2+R271*(S271/K271/COSH(S271/K271))^2)/100000</f>
        <v>1.5774731831027169</v>
      </c>
      <c r="U271" s="170">
        <f>T271-L271</f>
        <v>-2.6816897283010732E-5</v>
      </c>
    </row>
    <row r="272" spans="1:21" ht="25" x14ac:dyDescent="0.35">
      <c r="A272" s="160">
        <v>271</v>
      </c>
      <c r="B272" s="38" t="s">
        <v>550</v>
      </c>
      <c r="C272" s="39" t="s">
        <v>784</v>
      </c>
      <c r="D272" s="40" t="s">
        <v>551</v>
      </c>
      <c r="E272" s="51">
        <v>112.21263999999999</v>
      </c>
      <c r="F272" s="42">
        <v>1.3599000000000001</v>
      </c>
      <c r="G272" s="42">
        <v>4.1604999999999999</v>
      </c>
      <c r="H272" s="42">
        <v>1.7317</v>
      </c>
      <c r="I272" s="42">
        <v>2.8675000000000002</v>
      </c>
      <c r="J272" s="74">
        <v>784.47</v>
      </c>
      <c r="K272" s="59">
        <v>298.14999999999998</v>
      </c>
      <c r="L272" s="46">
        <v>1.7723</v>
      </c>
      <c r="M272" s="70">
        <v>1500</v>
      </c>
      <c r="N272" s="47">
        <v>4.6806999999999999</v>
      </c>
      <c r="O272">
        <f>F272*100000</f>
        <v>135990</v>
      </c>
      <c r="P272">
        <f>G272*100000</f>
        <v>416050</v>
      </c>
      <c r="Q272">
        <f>H272*1000</f>
        <v>1731.7</v>
      </c>
      <c r="R272">
        <f>I272*100000</f>
        <v>286750</v>
      </c>
      <c r="S272" s="169">
        <f>J272</f>
        <v>784.47</v>
      </c>
      <c r="T272">
        <f>(O272+P272*(Q272/K272/SINH(Q272/K272))^2+R272*(S272/K272/COSH(S272/K272))^2)/100000</f>
        <v>1.7723330628274248</v>
      </c>
      <c r="U272" s="170">
        <f>T272-L272</f>
        <v>3.306282742476796E-5</v>
      </c>
    </row>
    <row r="273" spans="1:21" ht="25" x14ac:dyDescent="0.35">
      <c r="A273" s="160">
        <v>272</v>
      </c>
      <c r="B273" s="38" t="s">
        <v>552</v>
      </c>
      <c r="C273" s="39" t="s">
        <v>873</v>
      </c>
      <c r="D273" s="40" t="s">
        <v>553</v>
      </c>
      <c r="E273" s="51">
        <v>146.29352</v>
      </c>
      <c r="F273" s="42">
        <v>1.5981000000000001</v>
      </c>
      <c r="G273" s="42">
        <v>4.6063000000000001</v>
      </c>
      <c r="H273" s="42">
        <v>1.6294999999999999</v>
      </c>
      <c r="I273" s="42">
        <v>3.0301</v>
      </c>
      <c r="J273" s="74">
        <v>756.28</v>
      </c>
      <c r="K273" s="53">
        <v>200</v>
      </c>
      <c r="L273" s="46">
        <v>1.6880999999999999</v>
      </c>
      <c r="M273" s="70">
        <v>1500</v>
      </c>
      <c r="N273" s="47">
        <v>5.3548999999999998</v>
      </c>
      <c r="O273">
        <f>F273*100000</f>
        <v>159810</v>
      </c>
      <c r="P273">
        <f>G273*100000</f>
        <v>460630</v>
      </c>
      <c r="Q273">
        <f>H273*1000</f>
        <v>1629.5</v>
      </c>
      <c r="R273">
        <f>I273*100000</f>
        <v>303010</v>
      </c>
      <c r="S273" s="169">
        <f>J273</f>
        <v>756.28</v>
      </c>
      <c r="T273">
        <f>(O273+P273*(Q273/K273/SINH(Q273/K273))^2+R273*(S273/K273/COSH(S273/K273))^2)/100000</f>
        <v>1.6881292164842543</v>
      </c>
      <c r="U273" s="170">
        <f>T273-L273</f>
        <v>2.9216484254357411E-5</v>
      </c>
    </row>
    <row r="274" spans="1:21" ht="25" x14ac:dyDescent="0.15">
      <c r="A274" s="161">
        <v>273</v>
      </c>
      <c r="B274" s="27" t="s">
        <v>554</v>
      </c>
      <c r="C274" s="28" t="s">
        <v>874</v>
      </c>
      <c r="D274" s="29" t="s">
        <v>555</v>
      </c>
      <c r="E274" s="48">
        <v>110.19676</v>
      </c>
      <c r="F274" s="31">
        <v>1.2306999999999999</v>
      </c>
      <c r="G274" s="31">
        <v>3.4942000000000002</v>
      </c>
      <c r="H274" s="31">
        <v>1.528</v>
      </c>
      <c r="I274" s="31">
        <v>2.4617</v>
      </c>
      <c r="J274" s="54">
        <v>694.81</v>
      </c>
      <c r="K274" s="34">
        <v>200</v>
      </c>
      <c r="L274" s="35">
        <v>1.3448</v>
      </c>
      <c r="M274" s="73">
        <v>1500</v>
      </c>
      <c r="N274" s="36">
        <v>4.1604000000000001</v>
      </c>
      <c r="O274">
        <f>F274*100000</f>
        <v>123069.99999999999</v>
      </c>
      <c r="P274">
        <f>G274*100000</f>
        <v>349420</v>
      </c>
      <c r="Q274">
        <f>H274*1000</f>
        <v>1528</v>
      </c>
      <c r="R274">
        <f>I274*100000</f>
        <v>246170</v>
      </c>
      <c r="S274" s="169">
        <f>J274</f>
        <v>694.81</v>
      </c>
      <c r="T274">
        <f>(O274+P274*(Q274/K274/SINH(Q274/K274))^2+R274*(S274/K274/COSH(S274/K274))^2)/100000</f>
        <v>1.3448117457792823</v>
      </c>
      <c r="U274" s="170">
        <f>T274-L274</f>
        <v>1.1745779282312796E-5</v>
      </c>
    </row>
    <row r="275" spans="1:21" ht="25" x14ac:dyDescent="0.35">
      <c r="A275" s="160">
        <v>274</v>
      </c>
      <c r="B275" s="38" t="s">
        <v>556</v>
      </c>
      <c r="C275" s="39" t="s">
        <v>875</v>
      </c>
      <c r="D275" s="40" t="s">
        <v>557</v>
      </c>
      <c r="E275" s="51">
        <v>90.034880000000001</v>
      </c>
      <c r="F275" s="42">
        <v>0.56777</v>
      </c>
      <c r="G275" s="42">
        <v>1.1194</v>
      </c>
      <c r="H275" s="42">
        <v>0.62070000000000003</v>
      </c>
      <c r="I275" s="42">
        <v>-0.38079000000000002</v>
      </c>
      <c r="J275" s="74">
        <v>676.72</v>
      </c>
      <c r="K275" s="59">
        <v>298.14999999999998</v>
      </c>
      <c r="L275" s="42">
        <v>0.79710999999999999</v>
      </c>
      <c r="M275" s="70">
        <v>1500</v>
      </c>
      <c r="N275" s="47">
        <v>1.5618000000000001</v>
      </c>
      <c r="O275">
        <f>F275*100000</f>
        <v>56777</v>
      </c>
      <c r="P275">
        <f>G275*100000</f>
        <v>111940</v>
      </c>
      <c r="Q275">
        <f>H275*1000</f>
        <v>620.70000000000005</v>
      </c>
      <c r="R275">
        <f>I275*100000</f>
        <v>-38079</v>
      </c>
      <c r="S275" s="169">
        <f>J275</f>
        <v>676.72</v>
      </c>
      <c r="T275">
        <f>(O275+P275*(Q275/K275/SINH(Q275/K275))^2+R275*(S275/K275/COSH(S275/K275))^2)/100000</f>
        <v>0.79711382699742828</v>
      </c>
      <c r="U275" s="170">
        <f>T275-L275</f>
        <v>3.8269974282911789E-6</v>
      </c>
    </row>
    <row r="276" spans="1:21" ht="25" x14ac:dyDescent="0.35">
      <c r="A276" s="160">
        <v>275</v>
      </c>
      <c r="B276" s="38" t="s">
        <v>558</v>
      </c>
      <c r="C276" s="38" t="s">
        <v>876</v>
      </c>
      <c r="D276" s="71" t="s">
        <v>559</v>
      </c>
      <c r="E276" s="57">
        <v>31.998799999999999</v>
      </c>
      <c r="F276" s="42">
        <v>0.29103000000000001</v>
      </c>
      <c r="G276" s="42">
        <v>0.1004</v>
      </c>
      <c r="H276" s="42">
        <v>2.5265</v>
      </c>
      <c r="I276" s="42">
        <v>9.3560000000000004E-2</v>
      </c>
      <c r="J276" s="44">
        <v>1153.8</v>
      </c>
      <c r="K276" s="106">
        <v>50</v>
      </c>
      <c r="L276" s="42">
        <v>0.29103000000000001</v>
      </c>
      <c r="M276" s="70">
        <v>1500</v>
      </c>
      <c r="N276" s="47">
        <v>0.36532999999999999</v>
      </c>
      <c r="O276">
        <f>F276*100000</f>
        <v>29103</v>
      </c>
      <c r="P276">
        <f>G276*100000</f>
        <v>10040</v>
      </c>
      <c r="Q276">
        <f>H276*1000</f>
        <v>2526.5</v>
      </c>
      <c r="R276">
        <f>I276*100000</f>
        <v>9356</v>
      </c>
      <c r="S276" s="169">
        <f>J276</f>
        <v>1153.8</v>
      </c>
      <c r="T276">
        <f>(O276+P276*(Q276/K276/SINH(Q276/K276))^2+R276*(S276/K276/COSH(S276/K276))^2)/100000</f>
        <v>0.29103000000000001</v>
      </c>
      <c r="U276" s="170">
        <f>T276-L276</f>
        <v>0</v>
      </c>
    </row>
    <row r="277" spans="1:21" ht="25" x14ac:dyDescent="0.15">
      <c r="A277" s="161">
        <v>276</v>
      </c>
      <c r="B277" s="27" t="s">
        <v>560</v>
      </c>
      <c r="C277" s="27" t="s">
        <v>877</v>
      </c>
      <c r="D277" s="63" t="s">
        <v>561</v>
      </c>
      <c r="E277" s="30">
        <v>47.998199999999997</v>
      </c>
      <c r="F277" s="31">
        <v>0.33483000000000002</v>
      </c>
      <c r="G277" s="31">
        <v>0.29576999999999998</v>
      </c>
      <c r="H277" s="31">
        <v>1.5217000000000001</v>
      </c>
      <c r="I277" s="31">
        <v>0.27150999999999997</v>
      </c>
      <c r="J277" s="54">
        <v>680.35</v>
      </c>
      <c r="K277" s="34">
        <v>100</v>
      </c>
      <c r="L277" s="31">
        <v>0.33489000000000002</v>
      </c>
      <c r="M277" s="73">
        <v>1500</v>
      </c>
      <c r="N277" s="36">
        <v>0.59282000000000001</v>
      </c>
      <c r="O277">
        <f>F277*100000</f>
        <v>33483</v>
      </c>
      <c r="P277">
        <f>G277*100000</f>
        <v>29576.999999999996</v>
      </c>
      <c r="Q277">
        <f>H277*1000</f>
        <v>1521.7</v>
      </c>
      <c r="R277">
        <f>I277*100000</f>
        <v>27150.999999999996</v>
      </c>
      <c r="S277" s="169">
        <f>J277</f>
        <v>680.35</v>
      </c>
      <c r="T277">
        <f>(O277+P277*(Q277/K277/SINH(Q277/K277))^2+R277*(S277/K277/COSH(S277/K277))^2)/100000</f>
        <v>0.33489192480256291</v>
      </c>
      <c r="U277" s="170">
        <f>T277-L277</f>
        <v>1.9248025628915144E-6</v>
      </c>
    </row>
    <row r="278" spans="1:21" ht="25" x14ac:dyDescent="0.35">
      <c r="A278" s="160">
        <v>277</v>
      </c>
      <c r="B278" s="38" t="s">
        <v>562</v>
      </c>
      <c r="C278" s="39" t="s">
        <v>878</v>
      </c>
      <c r="D278" s="40" t="s">
        <v>563</v>
      </c>
      <c r="E278" s="51">
        <v>212.41458</v>
      </c>
      <c r="F278" s="42">
        <v>2.4679000000000002</v>
      </c>
      <c r="G278" s="42">
        <v>8.4212000000000007</v>
      </c>
      <c r="H278" s="42">
        <v>1.6865000000000001</v>
      </c>
      <c r="I278" s="42">
        <v>5.8536999999999999</v>
      </c>
      <c r="J278" s="52">
        <v>743.6</v>
      </c>
      <c r="K278" s="53">
        <v>200</v>
      </c>
      <c r="L278" s="46">
        <v>2.6585999999999999</v>
      </c>
      <c r="M278" s="70">
        <v>1500</v>
      </c>
      <c r="N278" s="47">
        <v>9.2209000000000003</v>
      </c>
      <c r="O278">
        <f>F278*100000</f>
        <v>246790.00000000003</v>
      </c>
      <c r="P278">
        <f>G278*100000</f>
        <v>842120.00000000012</v>
      </c>
      <c r="Q278">
        <f>H278*1000</f>
        <v>1686.5</v>
      </c>
      <c r="R278">
        <f>I278*100000</f>
        <v>585370</v>
      </c>
      <c r="S278" s="169">
        <f>J278</f>
        <v>743.6</v>
      </c>
      <c r="T278">
        <f>(O278+P278*(Q278/K278/SINH(Q278/K278))^2+R278*(S278/K278/COSH(S278/K278))^2)/100000</f>
        <v>2.658640071835721</v>
      </c>
      <c r="U278" s="170">
        <f>T278-L278</f>
        <v>4.0071835721189331E-5</v>
      </c>
    </row>
    <row r="279" spans="1:21" ht="25" x14ac:dyDescent="0.35">
      <c r="A279" s="160">
        <v>278</v>
      </c>
      <c r="B279" s="38" t="s">
        <v>564</v>
      </c>
      <c r="C279" s="39" t="s">
        <v>851</v>
      </c>
      <c r="D279" s="40" t="s">
        <v>565</v>
      </c>
      <c r="E279" s="82">
        <v>86.132300000000001</v>
      </c>
      <c r="F279" s="42">
        <v>1.06</v>
      </c>
      <c r="G279" s="42">
        <v>2.85</v>
      </c>
      <c r="H279" s="42">
        <v>1.93</v>
      </c>
      <c r="I279" s="42">
        <v>2.0099999999999998</v>
      </c>
      <c r="J279" s="74">
        <v>879.23</v>
      </c>
      <c r="K279" s="59">
        <v>298.14999999999998</v>
      </c>
      <c r="L279" s="46">
        <v>1.252</v>
      </c>
      <c r="M279" s="70">
        <v>1500</v>
      </c>
      <c r="N279" s="47">
        <v>3.2458999999999998</v>
      </c>
      <c r="O279">
        <f>F279*100000</f>
        <v>106000</v>
      </c>
      <c r="P279">
        <f>G279*100000</f>
        <v>285000</v>
      </c>
      <c r="Q279">
        <f>H279*1000</f>
        <v>1930</v>
      </c>
      <c r="R279">
        <f>I279*100000</f>
        <v>200999.99999999997</v>
      </c>
      <c r="S279" s="169">
        <f>J279</f>
        <v>879.23</v>
      </c>
      <c r="T279">
        <f>(O279+P279*(Q279/K279/SINH(Q279/K279))^2+R279*(S279/K279/COSH(S279/K279))^2)/100000</f>
        <v>1.2520290927132209</v>
      </c>
      <c r="U279" s="170">
        <f>T279-L279</f>
        <v>2.9092713220935096E-5</v>
      </c>
    </row>
    <row r="280" spans="1:21" ht="25" x14ac:dyDescent="0.15">
      <c r="A280" s="161">
        <v>279</v>
      </c>
      <c r="B280" s="27" t="s">
        <v>566</v>
      </c>
      <c r="C280" s="28" t="s">
        <v>842</v>
      </c>
      <c r="D280" s="29" t="s">
        <v>567</v>
      </c>
      <c r="E280" s="80">
        <v>72.148780000000002</v>
      </c>
      <c r="F280" s="31">
        <v>0.88049999999999995</v>
      </c>
      <c r="G280" s="31">
        <v>3.0110000000000001</v>
      </c>
      <c r="H280" s="31">
        <v>1.6501999999999999</v>
      </c>
      <c r="I280" s="31">
        <v>1.8919999999999999</v>
      </c>
      <c r="J280" s="78">
        <v>747.6</v>
      </c>
      <c r="K280" s="34">
        <v>200</v>
      </c>
      <c r="L280" s="31">
        <v>0.94038999999999995</v>
      </c>
      <c r="M280" s="73">
        <v>1500</v>
      </c>
      <c r="N280" s="36">
        <v>3.2927</v>
      </c>
      <c r="O280">
        <f>F280*100000</f>
        <v>88050</v>
      </c>
      <c r="P280">
        <f>G280*100000</f>
        <v>301100</v>
      </c>
      <c r="Q280">
        <f>H280*1000</f>
        <v>1650.1999999999998</v>
      </c>
      <c r="R280">
        <f>I280*100000</f>
        <v>189200</v>
      </c>
      <c r="S280" s="169">
        <f>J280</f>
        <v>747.6</v>
      </c>
      <c r="T280">
        <f>(O280+P280*(Q280/K280/SINH(Q280/K280))^2+R280*(S280/K280/COSH(S280/K280))^2)/100000</f>
        <v>0.94039456641651564</v>
      </c>
      <c r="U280" s="170">
        <f>T280-L280</f>
        <v>4.5664165156944492E-6</v>
      </c>
    </row>
    <row r="281" spans="1:21" ht="25" x14ac:dyDescent="0.35">
      <c r="A281" s="160">
        <v>280</v>
      </c>
      <c r="B281" s="38" t="s">
        <v>568</v>
      </c>
      <c r="C281" s="39" t="s">
        <v>813</v>
      </c>
      <c r="D281" s="40" t="s">
        <v>569</v>
      </c>
      <c r="E281" s="41">
        <v>102.13200000000001</v>
      </c>
      <c r="F281" s="42">
        <v>2.8359999999999999</v>
      </c>
      <c r="G281" s="42">
        <v>1.08</v>
      </c>
      <c r="H281" s="42">
        <v>2.1070000000000002</v>
      </c>
      <c r="I281" s="42">
        <v>-3.56</v>
      </c>
      <c r="J281" s="162">
        <v>283</v>
      </c>
      <c r="K281" s="59">
        <v>298.14999999999998</v>
      </c>
      <c r="L281" s="46">
        <v>1.3824000000000001</v>
      </c>
      <c r="M281" s="70">
        <v>1500</v>
      </c>
      <c r="N281" s="47">
        <v>3.2951999999999999</v>
      </c>
      <c r="O281">
        <f>F281*100000</f>
        <v>283600</v>
      </c>
      <c r="P281">
        <f>G281*100000</f>
        <v>108000</v>
      </c>
      <c r="Q281">
        <f>H281*1000</f>
        <v>2107</v>
      </c>
      <c r="R281">
        <f>I281*100000</f>
        <v>-356000</v>
      </c>
      <c r="S281" s="169">
        <f>J281</f>
        <v>283</v>
      </c>
      <c r="T281">
        <f>(O281+P281*(Q281/K281/SINH(Q281/K281))^2+R281*(S281/K281/COSH(S281/K281))^2)/100000</f>
        <v>1.3823510557853547</v>
      </c>
      <c r="U281" s="170">
        <f>T281-L281</f>
        <v>-4.8944214645407769E-5</v>
      </c>
    </row>
    <row r="282" spans="1:21" ht="25" x14ac:dyDescent="0.35">
      <c r="A282" s="160">
        <v>281</v>
      </c>
      <c r="B282" s="38" t="s">
        <v>570</v>
      </c>
      <c r="C282" s="39" t="s">
        <v>812</v>
      </c>
      <c r="D282" s="40" t="s">
        <v>571</v>
      </c>
      <c r="E282" s="57">
        <v>88.148200000000003</v>
      </c>
      <c r="F282" s="42">
        <v>0.90600000000000003</v>
      </c>
      <c r="G282" s="42">
        <v>3.0619999999999998</v>
      </c>
      <c r="H282" s="42">
        <v>1.6053999999999999</v>
      </c>
      <c r="I282" s="42">
        <v>2.1150000000000002</v>
      </c>
      <c r="J282" s="74">
        <v>717.97</v>
      </c>
      <c r="K282" s="59">
        <v>298.14999999999998</v>
      </c>
      <c r="L282" s="46">
        <v>1.3044</v>
      </c>
      <c r="M282" s="70">
        <v>1500</v>
      </c>
      <c r="N282" s="47">
        <v>3.4133</v>
      </c>
      <c r="O282">
        <f>F282*100000</f>
        <v>90600</v>
      </c>
      <c r="P282">
        <f>G282*100000</f>
        <v>306200</v>
      </c>
      <c r="Q282">
        <f>H282*1000</f>
        <v>1605.3999999999999</v>
      </c>
      <c r="R282">
        <f>I282*100000</f>
        <v>211500.00000000003</v>
      </c>
      <c r="S282" s="169">
        <f>J282</f>
        <v>717.97</v>
      </c>
      <c r="T282">
        <f>(O282+P282*(Q282/K282/SINH(Q282/K282))^2+R282*(S282/K282/COSH(S282/K282))^2)/100000</f>
        <v>1.3043789738311091</v>
      </c>
      <c r="U282" s="170">
        <f>T282-L282</f>
        <v>-2.1026168890880825E-5</v>
      </c>
    </row>
    <row r="283" spans="1:21" ht="25" x14ac:dyDescent="0.35">
      <c r="A283" s="160">
        <v>282</v>
      </c>
      <c r="B283" s="38" t="s">
        <v>572</v>
      </c>
      <c r="C283" s="39" t="s">
        <v>812</v>
      </c>
      <c r="D283" s="71" t="s">
        <v>573</v>
      </c>
      <c r="E283" s="57">
        <v>88.148200000000003</v>
      </c>
      <c r="F283" s="42">
        <v>1.0852999999999999</v>
      </c>
      <c r="G283" s="42">
        <v>3.0747</v>
      </c>
      <c r="H283" s="42">
        <v>1.8672</v>
      </c>
      <c r="I283" s="42">
        <v>2.2271000000000001</v>
      </c>
      <c r="J283" s="52">
        <v>825.4</v>
      </c>
      <c r="K283" s="59">
        <v>298.14999999999998</v>
      </c>
      <c r="L283" s="46">
        <v>1.3539000000000001</v>
      </c>
      <c r="M283" s="70">
        <v>1500</v>
      </c>
      <c r="N283" s="47">
        <v>3.4701</v>
      </c>
      <c r="O283">
        <f>F283*100000</f>
        <v>108530</v>
      </c>
      <c r="P283">
        <f>G283*100000</f>
        <v>307470</v>
      </c>
      <c r="Q283">
        <f>H283*1000</f>
        <v>1867.2</v>
      </c>
      <c r="R283">
        <f>I283*100000</f>
        <v>222710</v>
      </c>
      <c r="S283" s="169">
        <f>J283</f>
        <v>825.4</v>
      </c>
      <c r="T283">
        <f>(O283+P283*(Q283/K283/SINH(Q283/K283))^2+R283*(S283/K283/COSH(S283/K283))^2)/100000</f>
        <v>1.3538849446220798</v>
      </c>
      <c r="U283" s="170">
        <f>T283-L283</f>
        <v>-1.5055377920347723E-5</v>
      </c>
    </row>
    <row r="284" spans="1:21" ht="25" x14ac:dyDescent="0.35">
      <c r="A284" s="160">
        <v>283</v>
      </c>
      <c r="B284" s="38" t="s">
        <v>574</v>
      </c>
      <c r="C284" s="39" t="s">
        <v>851</v>
      </c>
      <c r="D284" s="40" t="s">
        <v>575</v>
      </c>
      <c r="E284" s="57">
        <v>86.132300000000001</v>
      </c>
      <c r="F284" s="42">
        <v>0.90053000000000005</v>
      </c>
      <c r="G284" s="42">
        <v>2.7084999999999999</v>
      </c>
      <c r="H284" s="42">
        <v>1.6592</v>
      </c>
      <c r="I284" s="42">
        <v>1.8011999999999999</v>
      </c>
      <c r="J284" s="74">
        <v>743.96</v>
      </c>
      <c r="K284" s="53">
        <v>200</v>
      </c>
      <c r="L284" s="42">
        <v>0.95908000000000004</v>
      </c>
      <c r="M284" s="70">
        <v>1500</v>
      </c>
      <c r="N284" s="47">
        <v>3.0796999999999999</v>
      </c>
      <c r="O284">
        <f>F284*100000</f>
        <v>90053</v>
      </c>
      <c r="P284">
        <f>G284*100000</f>
        <v>270850</v>
      </c>
      <c r="Q284">
        <f>H284*1000</f>
        <v>1659.2</v>
      </c>
      <c r="R284">
        <f>I284*100000</f>
        <v>180120</v>
      </c>
      <c r="S284" s="169">
        <f>J284</f>
        <v>743.96</v>
      </c>
      <c r="T284">
        <f>(O284+P284*(Q284/K284/SINH(Q284/K284))^2+R284*(S284/K284/COSH(S284/K284))^2)/100000</f>
        <v>0.95907882556801982</v>
      </c>
      <c r="U284" s="170">
        <f>T284-L284</f>
        <v>-1.174431980222046E-6</v>
      </c>
    </row>
    <row r="285" spans="1:21" ht="25" x14ac:dyDescent="0.35">
      <c r="A285" s="160">
        <v>284</v>
      </c>
      <c r="B285" s="38" t="s">
        <v>576</v>
      </c>
      <c r="C285" s="39" t="s">
        <v>851</v>
      </c>
      <c r="D285" s="40" t="s">
        <v>577</v>
      </c>
      <c r="E285" s="57">
        <v>86.132300000000001</v>
      </c>
      <c r="F285" s="42">
        <v>0.96896000000000004</v>
      </c>
      <c r="G285" s="42">
        <v>2.4906999999999999</v>
      </c>
      <c r="H285" s="42">
        <v>1.4177</v>
      </c>
      <c r="I285" s="42">
        <v>1.3009999999999999</v>
      </c>
      <c r="J285" s="52">
        <v>646.70000000000005</v>
      </c>
      <c r="K285" s="53">
        <v>200</v>
      </c>
      <c r="L285" s="46">
        <v>1.0536000000000001</v>
      </c>
      <c r="M285" s="70">
        <v>1500</v>
      </c>
      <c r="N285" s="47">
        <v>3.0358000000000001</v>
      </c>
      <c r="O285">
        <f>F285*100000</f>
        <v>96896</v>
      </c>
      <c r="P285">
        <f>G285*100000</f>
        <v>249070</v>
      </c>
      <c r="Q285">
        <f>H285*1000</f>
        <v>1417.7</v>
      </c>
      <c r="R285">
        <f>I285*100000</f>
        <v>130100</v>
      </c>
      <c r="S285" s="169">
        <f>J285</f>
        <v>646.70000000000005</v>
      </c>
      <c r="T285">
        <f>(O285+P285*(Q285/K285/SINH(Q285/K285))^2+R285*(S285/K285/COSH(S285/K285))^2)/100000</f>
        <v>1.0535940623106286</v>
      </c>
      <c r="U285" s="170">
        <f>T285-L285</f>
        <v>-5.9376893715157308E-6</v>
      </c>
    </row>
    <row r="286" spans="1:21" ht="25" x14ac:dyDescent="0.35">
      <c r="A286" s="160">
        <v>285</v>
      </c>
      <c r="B286" s="38" t="s">
        <v>578</v>
      </c>
      <c r="C286" s="39" t="s">
        <v>759</v>
      </c>
      <c r="D286" s="40" t="s">
        <v>579</v>
      </c>
      <c r="E286" s="57">
        <v>70.132900000000006</v>
      </c>
      <c r="F286" s="42">
        <v>0.82523000000000002</v>
      </c>
      <c r="G286" s="42">
        <v>2.5943000000000001</v>
      </c>
      <c r="H286" s="42">
        <v>1.7291000000000001</v>
      </c>
      <c r="I286" s="42">
        <v>1.768</v>
      </c>
      <c r="J286" s="52">
        <v>778.7</v>
      </c>
      <c r="K286" s="59">
        <v>298.14999999999998</v>
      </c>
      <c r="L286" s="46">
        <v>1.0855999999999999</v>
      </c>
      <c r="M286" s="70">
        <v>1500</v>
      </c>
      <c r="N286" s="47">
        <v>2.8896999999999999</v>
      </c>
      <c r="O286">
        <f>F286*100000</f>
        <v>82523</v>
      </c>
      <c r="P286">
        <f>G286*100000</f>
        <v>259430</v>
      </c>
      <c r="Q286">
        <f>H286*1000</f>
        <v>1729.1000000000001</v>
      </c>
      <c r="R286">
        <f>I286*100000</f>
        <v>176800</v>
      </c>
      <c r="S286" s="169">
        <f>J286</f>
        <v>778.7</v>
      </c>
      <c r="T286">
        <f>(O286+P286*(Q286/K286/SINH(Q286/K286))^2+R286*(S286/K286/COSH(S286/K286))^2)/100000</f>
        <v>1.0855840622275785</v>
      </c>
      <c r="U286" s="170">
        <f>T286-L286</f>
        <v>-1.5937772421370511E-5</v>
      </c>
    </row>
    <row r="287" spans="1:21" ht="25" x14ac:dyDescent="0.35">
      <c r="A287" s="160">
        <v>286</v>
      </c>
      <c r="B287" s="38" t="s">
        <v>580</v>
      </c>
      <c r="C287" s="39" t="s">
        <v>844</v>
      </c>
      <c r="D287" s="71" t="s">
        <v>581</v>
      </c>
      <c r="E287" s="51">
        <v>104.21378</v>
      </c>
      <c r="F287" s="42">
        <v>1.1327</v>
      </c>
      <c r="G287" s="42">
        <v>2.9470000000000001</v>
      </c>
      <c r="H287" s="42">
        <v>1.7418</v>
      </c>
      <c r="I287" s="42">
        <v>2.0987</v>
      </c>
      <c r="J287" s="74">
        <v>795.78</v>
      </c>
      <c r="K287" s="53">
        <v>298</v>
      </c>
      <c r="L287" s="46">
        <v>1.4201999999999999</v>
      </c>
      <c r="M287" s="70">
        <v>1500</v>
      </c>
      <c r="N287" s="47">
        <v>3.4994000000000001</v>
      </c>
      <c r="O287">
        <f>F287*100000</f>
        <v>113270</v>
      </c>
      <c r="P287">
        <f>G287*100000</f>
        <v>294700</v>
      </c>
      <c r="Q287">
        <f>H287*1000</f>
        <v>1741.8</v>
      </c>
      <c r="R287">
        <f>I287*100000</f>
        <v>209870</v>
      </c>
      <c r="S287" s="169">
        <f>J287</f>
        <v>795.78</v>
      </c>
      <c r="T287">
        <f>(O287+P287*(Q287/K287/SINH(Q287/K287))^2+R287*(S287/K287/COSH(S287/K287))^2)/100000</f>
        <v>1.4202118804063764</v>
      </c>
      <c r="U287" s="170">
        <f>T287-L287</f>
        <v>1.1880406376452157E-5</v>
      </c>
    </row>
    <row r="288" spans="1:21" ht="25" x14ac:dyDescent="0.15">
      <c r="A288" s="161">
        <v>287</v>
      </c>
      <c r="B288" s="27" t="s">
        <v>582</v>
      </c>
      <c r="C288" s="28" t="s">
        <v>844</v>
      </c>
      <c r="D288" s="29" t="s">
        <v>583</v>
      </c>
      <c r="E288" s="48">
        <v>104.21378</v>
      </c>
      <c r="F288" s="31">
        <v>1.0973999999999999</v>
      </c>
      <c r="G288" s="31">
        <v>3.2959000000000001</v>
      </c>
      <c r="H288" s="31">
        <v>1.6760999999999999</v>
      </c>
      <c r="I288" s="31">
        <v>1.9486000000000001</v>
      </c>
      <c r="J288" s="54">
        <v>757.67</v>
      </c>
      <c r="K288" s="34">
        <v>200</v>
      </c>
      <c r="L288" s="35">
        <v>1.1547000000000001</v>
      </c>
      <c r="M288" s="73">
        <v>1500</v>
      </c>
      <c r="N288" s="36">
        <v>3.6956000000000002</v>
      </c>
      <c r="O288">
        <f>F288*100000</f>
        <v>109740</v>
      </c>
      <c r="P288">
        <f>G288*100000</f>
        <v>329590</v>
      </c>
      <c r="Q288">
        <f>H288*1000</f>
        <v>1676.1</v>
      </c>
      <c r="R288">
        <f>I288*100000</f>
        <v>194860</v>
      </c>
      <c r="S288" s="169">
        <f>J288</f>
        <v>757.67</v>
      </c>
      <c r="T288">
        <f>(O288+P288*(Q288/K288/SINH(Q288/K288))^2+R288*(S288/K288/COSH(S288/K288))^2)/100000</f>
        <v>1.1546912431921352</v>
      </c>
      <c r="U288" s="170">
        <f>T288-L288</f>
        <v>-8.7568078648292413E-6</v>
      </c>
    </row>
    <row r="289" spans="1:21" ht="25" x14ac:dyDescent="0.15">
      <c r="A289" s="161">
        <v>288</v>
      </c>
      <c r="B289" s="27" t="s">
        <v>584</v>
      </c>
      <c r="C289" s="28" t="s">
        <v>760</v>
      </c>
      <c r="D289" s="29" t="s">
        <v>585</v>
      </c>
      <c r="E289" s="80">
        <v>68.117019999999997</v>
      </c>
      <c r="F289" s="31">
        <v>0.753</v>
      </c>
      <c r="G289" s="31">
        <v>2.0905</v>
      </c>
      <c r="H289" s="31">
        <v>1.5306999999999999</v>
      </c>
      <c r="I289" s="31">
        <v>1.3779999999999999</v>
      </c>
      <c r="J289" s="78">
        <v>672.8</v>
      </c>
      <c r="K289" s="34">
        <v>200</v>
      </c>
      <c r="L289" s="31">
        <v>0.82759000000000005</v>
      </c>
      <c r="M289" s="73">
        <v>1500</v>
      </c>
      <c r="N289" s="36">
        <v>2.4754</v>
      </c>
      <c r="O289">
        <f>F289*100000</f>
        <v>75300</v>
      </c>
      <c r="P289">
        <f>G289*100000</f>
        <v>209050</v>
      </c>
      <c r="Q289">
        <f>H289*1000</f>
        <v>1530.7</v>
      </c>
      <c r="R289">
        <f>I289*100000</f>
        <v>137800</v>
      </c>
      <c r="S289" s="169">
        <f>J289</f>
        <v>672.8</v>
      </c>
      <c r="T289">
        <f>(O289+P289*(Q289/K289/SINH(Q289/K289))^2+R289*(S289/K289/COSH(S289/K289))^2)/100000</f>
        <v>0.8275918086794295</v>
      </c>
      <c r="U289" s="170">
        <f>T289-L289</f>
        <v>1.8086794294491781E-6</v>
      </c>
    </row>
    <row r="290" spans="1:21" ht="25" x14ac:dyDescent="0.15">
      <c r="A290" s="161">
        <v>289</v>
      </c>
      <c r="B290" s="27" t="s">
        <v>586</v>
      </c>
      <c r="C290" s="27" t="s">
        <v>879</v>
      </c>
      <c r="D290" s="29" t="s">
        <v>587</v>
      </c>
      <c r="E290" s="80">
        <v>68.117019999999997</v>
      </c>
      <c r="F290" s="31">
        <v>0.82096000000000002</v>
      </c>
      <c r="G290" s="31">
        <v>1.4677</v>
      </c>
      <c r="H290" s="35">
        <v>0.84462999999999999</v>
      </c>
      <c r="I290" s="31">
        <v>0.96257999999999999</v>
      </c>
      <c r="J290" s="120">
        <v>2452.3000000000002</v>
      </c>
      <c r="K290" s="50">
        <v>298.14999999999998</v>
      </c>
      <c r="L290" s="35">
        <v>0.98524</v>
      </c>
      <c r="M290" s="73">
        <v>1500</v>
      </c>
      <c r="N290" s="36">
        <v>2.5059999999999998</v>
      </c>
      <c r="O290">
        <f>F290*100000</f>
        <v>82096</v>
      </c>
      <c r="P290">
        <f>G290*100000</f>
        <v>146770</v>
      </c>
      <c r="Q290">
        <f>H290*1000</f>
        <v>844.63</v>
      </c>
      <c r="R290">
        <f>I290*100000</f>
        <v>96258</v>
      </c>
      <c r="S290" s="169">
        <f>J290</f>
        <v>2452.3000000000002</v>
      </c>
      <c r="T290">
        <f>(O290+P290*(Q290/K290/SINH(Q290/K290))^2+R290*(S290/K290/COSH(S290/K290))^2)/100000</f>
        <v>0.98524369395684086</v>
      </c>
      <c r="U290" s="170">
        <f>T290-L290</f>
        <v>3.6939568408556056E-6</v>
      </c>
    </row>
    <row r="291" spans="1:21" ht="25" x14ac:dyDescent="0.35">
      <c r="A291" s="160">
        <v>290</v>
      </c>
      <c r="B291" s="38" t="s">
        <v>588</v>
      </c>
      <c r="C291" s="39" t="s">
        <v>880</v>
      </c>
      <c r="D291" s="40" t="s">
        <v>589</v>
      </c>
      <c r="E291" s="57">
        <v>178.22919999999999</v>
      </c>
      <c r="F291" s="42">
        <v>1.272</v>
      </c>
      <c r="G291" s="42">
        <v>3.5689000000000002</v>
      </c>
      <c r="H291" s="46">
        <v>0.75021000000000004</v>
      </c>
      <c r="I291" s="42">
        <v>1.3299000000000001</v>
      </c>
      <c r="J291" s="111">
        <v>2409.4</v>
      </c>
      <c r="K291" s="59">
        <v>298.14999999999998</v>
      </c>
      <c r="L291" s="46">
        <v>1.8694</v>
      </c>
      <c r="M291" s="70">
        <v>1500</v>
      </c>
      <c r="N291" s="47">
        <v>5.0682</v>
      </c>
      <c r="O291">
        <f>F291*100000</f>
        <v>127200</v>
      </c>
      <c r="P291">
        <f>G291*100000</f>
        <v>356890</v>
      </c>
      <c r="Q291">
        <f>H291*1000</f>
        <v>750.21</v>
      </c>
      <c r="R291">
        <f>I291*100000</f>
        <v>132990</v>
      </c>
      <c r="S291" s="169">
        <f>J291</f>
        <v>2409.4</v>
      </c>
      <c r="T291">
        <f>(O291+P291*(Q291/K291/SINH(Q291/K291))^2+R291*(S291/K291/COSH(S291/K291))^2)/100000</f>
        <v>1.8693665081594875</v>
      </c>
      <c r="U291" s="170">
        <f>T291-L291</f>
        <v>-3.3491840512489546E-5</v>
      </c>
    </row>
    <row r="292" spans="1:21" ht="25" x14ac:dyDescent="0.35">
      <c r="A292" s="160">
        <v>291</v>
      </c>
      <c r="B292" s="38" t="s">
        <v>590</v>
      </c>
      <c r="C292" s="39" t="s">
        <v>881</v>
      </c>
      <c r="D292" s="40" t="s">
        <v>591</v>
      </c>
      <c r="E292" s="51">
        <v>94.111239999999995</v>
      </c>
      <c r="F292" s="42">
        <v>0.434</v>
      </c>
      <c r="G292" s="42">
        <v>2.4449999999999998</v>
      </c>
      <c r="H292" s="42">
        <v>1.1519999999999999</v>
      </c>
      <c r="I292" s="42">
        <v>1.512</v>
      </c>
      <c r="J292" s="162">
        <v>507</v>
      </c>
      <c r="K292" s="53">
        <v>100</v>
      </c>
      <c r="L292" s="46">
        <v>0.44013999999999998</v>
      </c>
      <c r="M292" s="70">
        <v>1500</v>
      </c>
      <c r="N292" s="47">
        <v>2.6044999999999998</v>
      </c>
      <c r="O292">
        <f>F292*100000</f>
        <v>43400</v>
      </c>
      <c r="P292">
        <f>G292*100000</f>
        <v>244499.99999999997</v>
      </c>
      <c r="Q292">
        <f>H292*1000</f>
        <v>1152</v>
      </c>
      <c r="R292">
        <f>I292*100000</f>
        <v>151200</v>
      </c>
      <c r="S292" s="169">
        <f>J292</f>
        <v>507</v>
      </c>
      <c r="T292">
        <f>(O292+P292*(Q292/K292/SINH(Q292/K292))^2+R292*(S292/K292/COSH(S292/K292))^2)/100000</f>
        <v>0.44013559141566128</v>
      </c>
      <c r="U292" s="170">
        <f>T292-L292</f>
        <v>-4.4085843386998391E-6</v>
      </c>
    </row>
    <row r="293" spans="1:21" ht="25" x14ac:dyDescent="0.35">
      <c r="A293" s="160">
        <v>292</v>
      </c>
      <c r="B293" s="38" t="s">
        <v>592</v>
      </c>
      <c r="C293" s="39" t="s">
        <v>882</v>
      </c>
      <c r="D293" s="40" t="s">
        <v>593</v>
      </c>
      <c r="E293" s="57">
        <v>119.1207</v>
      </c>
      <c r="F293" s="42">
        <v>0.59682999999999997</v>
      </c>
      <c r="G293" s="42">
        <v>2.5533000000000001</v>
      </c>
      <c r="H293" s="42">
        <v>1.2397</v>
      </c>
      <c r="I293" s="42">
        <v>1.5519000000000001</v>
      </c>
      <c r="J293" s="74">
        <v>576.78</v>
      </c>
      <c r="K293" s="59">
        <v>298.14999999999998</v>
      </c>
      <c r="L293" s="46">
        <v>1.1053999999999999</v>
      </c>
      <c r="M293" s="70">
        <v>1500</v>
      </c>
      <c r="N293" s="47">
        <v>2.839</v>
      </c>
      <c r="O293">
        <f>F293*100000</f>
        <v>59683</v>
      </c>
      <c r="P293">
        <f>G293*100000</f>
        <v>255330</v>
      </c>
      <c r="Q293">
        <f>H293*1000</f>
        <v>1239.7</v>
      </c>
      <c r="R293">
        <f>I293*100000</f>
        <v>155190</v>
      </c>
      <c r="S293" s="169">
        <f>J293</f>
        <v>576.78</v>
      </c>
      <c r="T293">
        <f>(O293+P293*(Q293/K293/SINH(Q293/K293))^2+R293*(S293/K293/COSH(S293/K293))^2)/100000</f>
        <v>1.1054269115352573</v>
      </c>
      <c r="U293" s="170">
        <f>T293-L293</f>
        <v>2.6911535257356789E-5</v>
      </c>
    </row>
    <row r="294" spans="1:21" ht="25" x14ac:dyDescent="0.35">
      <c r="A294" s="160">
        <v>293</v>
      </c>
      <c r="B294" s="38" t="s">
        <v>594</v>
      </c>
      <c r="C294" s="39" t="s">
        <v>883</v>
      </c>
      <c r="D294" s="40" t="s">
        <v>595</v>
      </c>
      <c r="E294" s="51">
        <v>148.11555999999999</v>
      </c>
      <c r="F294" s="42">
        <v>0.73640000000000005</v>
      </c>
      <c r="G294" s="42">
        <v>2.544</v>
      </c>
      <c r="H294" s="42">
        <v>1.0851999999999999</v>
      </c>
      <c r="I294" s="42">
        <v>0.80800000000000005</v>
      </c>
      <c r="J294" s="162">
        <v>573</v>
      </c>
      <c r="K294" s="59">
        <v>298.14999999999998</v>
      </c>
      <c r="L294" s="46">
        <v>1.0745</v>
      </c>
      <c r="M294" s="76">
        <v>1000.15</v>
      </c>
      <c r="N294" s="47">
        <v>2.6737000000000002</v>
      </c>
      <c r="O294">
        <f>F294*100000</f>
        <v>73640</v>
      </c>
      <c r="P294">
        <f>G294*100000</f>
        <v>254400</v>
      </c>
      <c r="Q294">
        <f>H294*1000</f>
        <v>1085.2</v>
      </c>
      <c r="R294">
        <f>I294*100000</f>
        <v>80800</v>
      </c>
      <c r="S294" s="169">
        <f>J294</f>
        <v>573</v>
      </c>
      <c r="T294">
        <f>(O294+P294*(Q294/K294/SINH(Q294/K294))^2+R294*(S294/K294/COSH(S294/K294))^2)/100000</f>
        <v>1.0745034248290906</v>
      </c>
      <c r="U294" s="170">
        <f>T294-L294</f>
        <v>3.4248290905480872E-6</v>
      </c>
    </row>
    <row r="295" spans="1:21" ht="25" x14ac:dyDescent="0.35">
      <c r="A295" s="160">
        <v>294</v>
      </c>
      <c r="B295" s="38" t="s">
        <v>596</v>
      </c>
      <c r="C295" s="39" t="s">
        <v>839</v>
      </c>
      <c r="D295" s="40" t="s">
        <v>597</v>
      </c>
      <c r="E295" s="51">
        <v>40.063859999999998</v>
      </c>
      <c r="F295" s="42">
        <v>0.48308000000000001</v>
      </c>
      <c r="G295" s="42">
        <v>0.73665000000000003</v>
      </c>
      <c r="H295" s="42">
        <v>0.78151999999999999</v>
      </c>
      <c r="I295" s="42">
        <v>0.48698000000000002</v>
      </c>
      <c r="J295" s="53">
        <v>2480</v>
      </c>
      <c r="K295" s="59">
        <v>298.14999999999998</v>
      </c>
      <c r="L295" s="42">
        <v>0.59126999999999996</v>
      </c>
      <c r="M295" s="70">
        <v>1500</v>
      </c>
      <c r="N295" s="47">
        <v>1.3381000000000001</v>
      </c>
      <c r="O295">
        <f>F295*100000</f>
        <v>48308</v>
      </c>
      <c r="P295">
        <f>G295*100000</f>
        <v>73665</v>
      </c>
      <c r="Q295">
        <f>H295*1000</f>
        <v>781.52</v>
      </c>
      <c r="R295">
        <f>I295*100000</f>
        <v>48698</v>
      </c>
      <c r="S295" s="169">
        <f>J295</f>
        <v>2480</v>
      </c>
      <c r="T295">
        <f>(O295+P295*(Q295/K295/SINH(Q295/K295))^2+R295*(S295/K295/COSH(S295/K295))^2)/100000</f>
        <v>0.59127229691544858</v>
      </c>
      <c r="U295" s="170">
        <f>T295-L295</f>
        <v>2.2969154486185417E-6</v>
      </c>
    </row>
    <row r="296" spans="1:21" ht="25" x14ac:dyDescent="0.35">
      <c r="A296" s="160">
        <v>295</v>
      </c>
      <c r="B296" s="38" t="s">
        <v>598</v>
      </c>
      <c r="C296" s="39" t="s">
        <v>884</v>
      </c>
      <c r="D296" s="40" t="s">
        <v>599</v>
      </c>
      <c r="E296" s="51">
        <v>44.095619999999997</v>
      </c>
      <c r="F296" s="42">
        <v>0.59474000000000005</v>
      </c>
      <c r="G296" s="42">
        <v>1.2661</v>
      </c>
      <c r="H296" s="46">
        <v>0.84431</v>
      </c>
      <c r="I296" s="42">
        <v>0.86165000000000003</v>
      </c>
      <c r="J296" s="111">
        <v>2482.6999999999998</v>
      </c>
      <c r="K296" s="59">
        <v>298.14999999999998</v>
      </c>
      <c r="L296" s="42">
        <v>0.73665000000000003</v>
      </c>
      <c r="M296" s="70">
        <v>1500</v>
      </c>
      <c r="N296" s="47">
        <v>2.056</v>
      </c>
      <c r="O296">
        <f>F296*100000</f>
        <v>59474.000000000007</v>
      </c>
      <c r="P296">
        <f>G296*100000</f>
        <v>126610</v>
      </c>
      <c r="Q296">
        <f>H296*1000</f>
        <v>844.31000000000006</v>
      </c>
      <c r="R296">
        <f>I296*100000</f>
        <v>86165</v>
      </c>
      <c r="S296" s="169">
        <f>J296</f>
        <v>2482.6999999999998</v>
      </c>
      <c r="T296">
        <f>(O296+P296*(Q296/K296/SINH(Q296/K296))^2+R296*(S296/K296/COSH(S296/K296))^2)/100000</f>
        <v>0.73665495052143193</v>
      </c>
      <c r="U296" s="170">
        <f>T296-L296</f>
        <v>4.9505214319012225E-6</v>
      </c>
    </row>
    <row r="297" spans="1:21" ht="25" x14ac:dyDescent="0.15">
      <c r="A297" s="161">
        <v>296</v>
      </c>
      <c r="B297" s="27" t="s">
        <v>600</v>
      </c>
      <c r="C297" s="28" t="s">
        <v>848</v>
      </c>
      <c r="D297" s="29" t="s">
        <v>601</v>
      </c>
      <c r="E297" s="48">
        <v>60.095019999999998</v>
      </c>
      <c r="F297" s="31">
        <v>0.61899999999999999</v>
      </c>
      <c r="G297" s="31">
        <v>2.0213000000000001</v>
      </c>
      <c r="H297" s="31">
        <v>1.6293</v>
      </c>
      <c r="I297" s="31">
        <v>1.2956000000000001</v>
      </c>
      <c r="J297" s="49">
        <v>727.4</v>
      </c>
      <c r="K297" s="50">
        <v>298.14999999999998</v>
      </c>
      <c r="L297" s="31">
        <v>0.85428000000000004</v>
      </c>
      <c r="M297" s="73">
        <v>1500</v>
      </c>
      <c r="N297" s="36">
        <v>2.2458</v>
      </c>
      <c r="O297">
        <f>F297*100000</f>
        <v>61900</v>
      </c>
      <c r="P297">
        <f>G297*100000</f>
        <v>202130</v>
      </c>
      <c r="Q297">
        <f>H297*1000</f>
        <v>1629.3</v>
      </c>
      <c r="R297">
        <f>I297*100000</f>
        <v>129560.00000000001</v>
      </c>
      <c r="S297" s="169">
        <f>J297</f>
        <v>727.4</v>
      </c>
      <c r="T297">
        <f>(O297+P297*(Q297/K297/SINH(Q297/K297))^2+R297*(S297/K297/COSH(S297/K297))^2)/100000</f>
        <v>0.85428086928472902</v>
      </c>
      <c r="U297" s="170">
        <f>T297-L297</f>
        <v>8.692847289770711E-7</v>
      </c>
    </row>
    <row r="298" spans="1:21" ht="25" x14ac:dyDescent="0.15">
      <c r="A298" s="161">
        <v>297</v>
      </c>
      <c r="B298" s="27" t="s">
        <v>602</v>
      </c>
      <c r="C298" s="28" t="s">
        <v>848</v>
      </c>
      <c r="D298" s="29" t="s">
        <v>603</v>
      </c>
      <c r="E298" s="64">
        <v>60.094999999999999</v>
      </c>
      <c r="F298" s="31">
        <v>0.73145000000000004</v>
      </c>
      <c r="G298" s="31">
        <v>2.0312999999999999</v>
      </c>
      <c r="H298" s="31">
        <v>1.9375</v>
      </c>
      <c r="I298" s="31">
        <v>1.4815</v>
      </c>
      <c r="J298" s="55">
        <v>843.37</v>
      </c>
      <c r="K298" s="50">
        <v>298.14999999999998</v>
      </c>
      <c r="L298" s="35">
        <v>0.89663999999999999</v>
      </c>
      <c r="M298" s="73">
        <v>1500</v>
      </c>
      <c r="N298" s="36">
        <v>2.2759999999999998</v>
      </c>
      <c r="O298">
        <f>F298*100000</f>
        <v>73145</v>
      </c>
      <c r="P298">
        <f>G298*100000</f>
        <v>203130</v>
      </c>
      <c r="Q298">
        <f>H298*1000</f>
        <v>1937.5</v>
      </c>
      <c r="R298">
        <f>I298*100000</f>
        <v>148150</v>
      </c>
      <c r="S298" s="169">
        <f>J298</f>
        <v>843.37</v>
      </c>
      <c r="T298">
        <f>(O298+P298*(Q298/K298/SINH(Q298/K298))^2+R298*(S298/K298/COSH(S298/K298))^2)/100000</f>
        <v>0.89664372213429477</v>
      </c>
      <c r="U298" s="170">
        <f>T298-L298</f>
        <v>3.7221342947812985E-6</v>
      </c>
    </row>
    <row r="299" spans="1:21" ht="25" x14ac:dyDescent="0.15">
      <c r="A299" s="161">
        <v>298</v>
      </c>
      <c r="B299" s="27" t="s">
        <v>604</v>
      </c>
      <c r="C299" s="28" t="s">
        <v>885</v>
      </c>
      <c r="D299" s="63" t="s">
        <v>605</v>
      </c>
      <c r="E299" s="48">
        <v>122.20746</v>
      </c>
      <c r="F299" s="31">
        <v>1.0563</v>
      </c>
      <c r="G299" s="31">
        <v>4.3396999999999997</v>
      </c>
      <c r="H299" s="31">
        <v>1.6097999999999999</v>
      </c>
      <c r="I299" s="31">
        <v>3.181</v>
      </c>
      <c r="J299" s="55">
        <v>729.66</v>
      </c>
      <c r="K299" s="34">
        <v>300</v>
      </c>
      <c r="L299" s="35">
        <v>1.6392</v>
      </c>
      <c r="M299" s="73">
        <v>1500</v>
      </c>
      <c r="N299" s="36">
        <v>4.6527000000000003</v>
      </c>
      <c r="O299">
        <f>F299*100000</f>
        <v>105630</v>
      </c>
      <c r="P299">
        <f>G299*100000</f>
        <v>433969.99999999994</v>
      </c>
      <c r="Q299">
        <f>H299*1000</f>
        <v>1609.8</v>
      </c>
      <c r="R299">
        <f>I299*100000</f>
        <v>318100</v>
      </c>
      <c r="S299" s="169">
        <f>J299</f>
        <v>729.66</v>
      </c>
      <c r="T299">
        <f>(O299+P299*(Q299/K299/SINH(Q299/K299))^2+R299*(S299/K299/COSH(S299/K299))^2)/100000</f>
        <v>1.6391712843724908</v>
      </c>
      <c r="U299" s="170">
        <f>T299-L299</f>
        <v>-2.8715627509168229E-5</v>
      </c>
    </row>
    <row r="300" spans="1:21" ht="25" x14ac:dyDescent="0.15">
      <c r="A300" s="161">
        <v>299</v>
      </c>
      <c r="B300" s="27" t="s">
        <v>606</v>
      </c>
      <c r="C300" s="28" t="s">
        <v>856</v>
      </c>
      <c r="D300" s="29" t="s">
        <v>607</v>
      </c>
      <c r="E300" s="48">
        <v>58.079140000000002</v>
      </c>
      <c r="F300" s="31">
        <v>0.71306000000000003</v>
      </c>
      <c r="G300" s="31">
        <v>1.1689000000000001</v>
      </c>
      <c r="H300" s="35">
        <v>0.92730999999999997</v>
      </c>
      <c r="I300" s="31">
        <v>1.0209999999999999</v>
      </c>
      <c r="J300" s="120">
        <v>2512.8000000000002</v>
      </c>
      <c r="K300" s="50">
        <v>298.14999999999998</v>
      </c>
      <c r="L300" s="31">
        <v>0.80337000000000003</v>
      </c>
      <c r="M300" s="73">
        <v>1500</v>
      </c>
      <c r="N300" s="36">
        <v>2.1189</v>
      </c>
      <c r="O300">
        <f>F300*100000</f>
        <v>71306</v>
      </c>
      <c r="P300">
        <f>G300*100000</f>
        <v>116890</v>
      </c>
      <c r="Q300">
        <f>H300*1000</f>
        <v>927.31</v>
      </c>
      <c r="R300">
        <f>I300*100000</f>
        <v>102099.99999999999</v>
      </c>
      <c r="S300" s="169">
        <f>J300</f>
        <v>2512.8000000000002</v>
      </c>
      <c r="T300">
        <f>(O300+P300*(Q300/K300/SINH(Q300/K300))^2+R300*(S300/K300/COSH(S300/K300))^2)/100000</f>
        <v>0.80336597151129741</v>
      </c>
      <c r="U300" s="170">
        <f>T300-L300</f>
        <v>-4.0284887026231786E-6</v>
      </c>
    </row>
    <row r="301" spans="1:21" ht="25" x14ac:dyDescent="0.15">
      <c r="A301" s="161">
        <v>300</v>
      </c>
      <c r="B301" s="27" t="s">
        <v>608</v>
      </c>
      <c r="C301" s="28" t="s">
        <v>838</v>
      </c>
      <c r="D301" s="29" t="s">
        <v>609</v>
      </c>
      <c r="E301" s="30">
        <v>74.078500000000005</v>
      </c>
      <c r="F301" s="31">
        <v>0.69589999999999996</v>
      </c>
      <c r="G301" s="31">
        <v>1.7778</v>
      </c>
      <c r="H301" s="31">
        <v>1.7098</v>
      </c>
      <c r="I301" s="31">
        <v>1.2654000000000001</v>
      </c>
      <c r="J301" s="55">
        <v>763.78</v>
      </c>
      <c r="K301" s="50">
        <v>298.14999999999998</v>
      </c>
      <c r="L301" s="35">
        <v>0.89381999999999995</v>
      </c>
      <c r="M301" s="73">
        <v>1500</v>
      </c>
      <c r="N301" s="36">
        <v>2.1248</v>
      </c>
      <c r="O301">
        <f>F301*100000</f>
        <v>69590</v>
      </c>
      <c r="P301">
        <f>G301*100000</f>
        <v>177780</v>
      </c>
      <c r="Q301">
        <f>H301*1000</f>
        <v>1709.8</v>
      </c>
      <c r="R301">
        <f>I301*100000</f>
        <v>126540.00000000001</v>
      </c>
      <c r="S301" s="169">
        <f>J301</f>
        <v>763.78</v>
      </c>
      <c r="T301">
        <f>(O301+P301*(Q301/K301/SINH(Q301/K301))^2+R301*(S301/K301/COSH(S301/K301))^2)/100000</f>
        <v>0.89382454908051934</v>
      </c>
      <c r="U301" s="170">
        <f>T301-L301</f>
        <v>4.5490805193892925E-6</v>
      </c>
    </row>
    <row r="302" spans="1:21" ht="25" x14ac:dyDescent="0.15">
      <c r="A302" s="161">
        <v>301</v>
      </c>
      <c r="B302" s="27" t="s">
        <v>610</v>
      </c>
      <c r="C302" s="28" t="s">
        <v>886</v>
      </c>
      <c r="D302" s="29" t="s">
        <v>611</v>
      </c>
      <c r="E302" s="30">
        <v>55.078499999999998</v>
      </c>
      <c r="F302" s="31">
        <v>0.52524999999999999</v>
      </c>
      <c r="G302" s="31">
        <v>1.4662999999999999</v>
      </c>
      <c r="H302" s="31">
        <v>1.5476000000000001</v>
      </c>
      <c r="I302" s="31">
        <v>0.93032999999999999</v>
      </c>
      <c r="J302" s="55">
        <v>674.15</v>
      </c>
      <c r="K302" s="50">
        <v>298.14999999999998</v>
      </c>
      <c r="L302" s="35">
        <v>0.73243999999999998</v>
      </c>
      <c r="M302" s="73">
        <v>1500</v>
      </c>
      <c r="N302" s="36">
        <v>1.7202999999999999</v>
      </c>
      <c r="O302">
        <f>F302*100000</f>
        <v>52525</v>
      </c>
      <c r="P302">
        <f>G302*100000</f>
        <v>146630</v>
      </c>
      <c r="Q302">
        <f>H302*1000</f>
        <v>1547.6000000000001</v>
      </c>
      <c r="R302">
        <f>I302*100000</f>
        <v>93033</v>
      </c>
      <c r="S302" s="169">
        <f>J302</f>
        <v>674.15</v>
      </c>
      <c r="T302">
        <f>(O302+P302*(Q302/K302/SINH(Q302/K302))^2+R302*(S302/K302/COSH(S302/K302))^2)/100000</f>
        <v>0.7324420681373629</v>
      </c>
      <c r="U302" s="170">
        <f>T302-L302</f>
        <v>2.0681373629205524E-6</v>
      </c>
    </row>
    <row r="303" spans="1:21" ht="25" x14ac:dyDescent="0.35">
      <c r="A303" s="160">
        <v>302</v>
      </c>
      <c r="B303" s="38" t="s">
        <v>612</v>
      </c>
      <c r="C303" s="39" t="s">
        <v>813</v>
      </c>
      <c r="D303" s="40" t="s">
        <v>613</v>
      </c>
      <c r="E303" s="57">
        <v>102.1317</v>
      </c>
      <c r="F303" s="42">
        <v>1.7994000000000001</v>
      </c>
      <c r="G303" s="42">
        <v>1.7529999999999999</v>
      </c>
      <c r="H303" s="42">
        <v>1.196</v>
      </c>
      <c r="I303" s="42">
        <v>-4.12</v>
      </c>
      <c r="J303" s="44">
        <v>108.2</v>
      </c>
      <c r="K303" s="59">
        <v>298.14999999999998</v>
      </c>
      <c r="L303" s="46">
        <v>1.3593999999999999</v>
      </c>
      <c r="M303" s="70">
        <v>1500</v>
      </c>
      <c r="N303" s="47">
        <v>3.2023999999999999</v>
      </c>
      <c r="O303">
        <f>F303*100000</f>
        <v>179940</v>
      </c>
      <c r="P303">
        <f>G303*100000</f>
        <v>175300</v>
      </c>
      <c r="Q303">
        <f>H303*1000</f>
        <v>1196</v>
      </c>
      <c r="R303">
        <f>I303*100000</f>
        <v>-412000</v>
      </c>
      <c r="S303" s="169">
        <f>J303</f>
        <v>108.2</v>
      </c>
      <c r="T303">
        <f>(O303+P303*(Q303/K303/SINH(Q303/K303))^2+R303*(S303/K303/COSH(S303/K303))^2)/100000</f>
        <v>1.3594434984554635</v>
      </c>
      <c r="U303" s="170">
        <f>T303-L303</f>
        <v>4.3498455463586438E-5</v>
      </c>
    </row>
    <row r="304" spans="1:21" ht="25" x14ac:dyDescent="0.35">
      <c r="A304" s="160">
        <v>303</v>
      </c>
      <c r="B304" s="38" t="s">
        <v>614</v>
      </c>
      <c r="C304" s="39" t="s">
        <v>833</v>
      </c>
      <c r="D304" s="40" t="s">
        <v>615</v>
      </c>
      <c r="E304" s="79">
        <v>59.110259999999997</v>
      </c>
      <c r="F304" s="42">
        <v>0.76078000000000001</v>
      </c>
      <c r="G304" s="42">
        <v>2.1049000000000002</v>
      </c>
      <c r="H304" s="42">
        <v>1.7256</v>
      </c>
      <c r="I304" s="42">
        <v>1.3935999999999999</v>
      </c>
      <c r="J304" s="77">
        <v>789.03</v>
      </c>
      <c r="K304" s="53">
        <v>200</v>
      </c>
      <c r="L304" s="42">
        <v>0.79325999999999997</v>
      </c>
      <c r="M304" s="70">
        <v>1500</v>
      </c>
      <c r="N304" s="47">
        <v>2.4352999999999998</v>
      </c>
      <c r="O304">
        <f>F304*100000</f>
        <v>76078</v>
      </c>
      <c r="P304">
        <f>G304*100000</f>
        <v>210490.00000000003</v>
      </c>
      <c r="Q304">
        <f>H304*1000</f>
        <v>1725.6</v>
      </c>
      <c r="R304">
        <f>I304*100000</f>
        <v>139360</v>
      </c>
      <c r="S304" s="169">
        <f>J304</f>
        <v>789.03</v>
      </c>
      <c r="T304">
        <f>(O304+P304*(Q304/K304/SINH(Q304/K304))^2+R304*(S304/K304/COSH(S304/K304))^2)/100000</f>
        <v>0.79325543903923346</v>
      </c>
      <c r="U304" s="170">
        <f>T304-L304</f>
        <v>-4.5609607665086926E-6</v>
      </c>
    </row>
    <row r="305" spans="1:21" ht="25" x14ac:dyDescent="0.35">
      <c r="A305" s="160">
        <v>304</v>
      </c>
      <c r="B305" s="38" t="s">
        <v>616</v>
      </c>
      <c r="C305" s="39" t="s">
        <v>887</v>
      </c>
      <c r="D305" s="40" t="s">
        <v>617</v>
      </c>
      <c r="E305" s="51">
        <v>120.19158</v>
      </c>
      <c r="F305" s="42">
        <v>1.1346000000000001</v>
      </c>
      <c r="G305" s="42">
        <v>2.8098000000000001</v>
      </c>
      <c r="H305" s="42">
        <v>0.79503999999999997</v>
      </c>
      <c r="I305" s="42">
        <v>1.2376</v>
      </c>
      <c r="J305" s="111">
        <v>2449.5</v>
      </c>
      <c r="K305" s="59">
        <v>298.14999999999998</v>
      </c>
      <c r="L305" s="46">
        <v>1.5243</v>
      </c>
      <c r="M305" s="70">
        <v>1500</v>
      </c>
      <c r="N305" s="47">
        <v>4.1627999999999998</v>
      </c>
      <c r="O305">
        <f>F305*100000</f>
        <v>113460</v>
      </c>
      <c r="P305">
        <f>G305*100000</f>
        <v>280980</v>
      </c>
      <c r="Q305">
        <f>H305*1000</f>
        <v>795.04</v>
      </c>
      <c r="R305">
        <f>I305*100000</f>
        <v>123760</v>
      </c>
      <c r="S305" s="169">
        <f>J305</f>
        <v>2449.5</v>
      </c>
      <c r="T305">
        <f>(O305+P305*(Q305/K305/SINH(Q305/K305))^2+R305*(S305/K305/COSH(S305/K305))^2)/100000</f>
        <v>1.5242869121927578</v>
      </c>
      <c r="U305" s="170">
        <f>T305-L305</f>
        <v>-1.3087807242184724E-5</v>
      </c>
    </row>
    <row r="306" spans="1:21" ht="25" x14ac:dyDescent="0.15">
      <c r="A306" s="161">
        <v>305</v>
      </c>
      <c r="B306" s="27" t="s">
        <v>618</v>
      </c>
      <c r="C306" s="28" t="s">
        <v>761</v>
      </c>
      <c r="D306" s="29" t="s">
        <v>619</v>
      </c>
      <c r="E306" s="80">
        <v>42.079740000000001</v>
      </c>
      <c r="F306" s="31">
        <v>0.43852000000000002</v>
      </c>
      <c r="G306" s="31">
        <v>1.506</v>
      </c>
      <c r="H306" s="31">
        <v>1.3988</v>
      </c>
      <c r="I306" s="31">
        <v>0.74753999999999998</v>
      </c>
      <c r="J306" s="55">
        <v>616.46</v>
      </c>
      <c r="K306" s="34">
        <v>130</v>
      </c>
      <c r="L306" s="31">
        <v>0.44363000000000002</v>
      </c>
      <c r="M306" s="73">
        <v>1500</v>
      </c>
      <c r="N306" s="36">
        <v>1.6817</v>
      </c>
      <c r="O306">
        <f>F306*100000</f>
        <v>43852</v>
      </c>
      <c r="P306">
        <f>G306*100000</f>
        <v>150600</v>
      </c>
      <c r="Q306">
        <f>H306*1000</f>
        <v>1398.8</v>
      </c>
      <c r="R306">
        <f>I306*100000</f>
        <v>74754</v>
      </c>
      <c r="S306" s="169">
        <f>J306</f>
        <v>616.46</v>
      </c>
      <c r="T306">
        <f>(O306+P306*(Q306/K306/SINH(Q306/K306))^2+R306*(S306/K306/COSH(S306/K306))^2)/100000</f>
        <v>0.44363363000876999</v>
      </c>
      <c r="U306" s="170">
        <f>T306-L306</f>
        <v>3.6300087699614458E-6</v>
      </c>
    </row>
    <row r="307" spans="1:21" ht="25" x14ac:dyDescent="0.15">
      <c r="A307" s="115">
        <v>306</v>
      </c>
      <c r="B307" s="27" t="s">
        <v>620</v>
      </c>
      <c r="C307" s="28" t="s">
        <v>742</v>
      </c>
      <c r="D307" s="29" t="s">
        <v>621</v>
      </c>
      <c r="E307" s="48">
        <v>88.105119999999999</v>
      </c>
      <c r="F307" s="32">
        <v>0.871</v>
      </c>
      <c r="G307" s="31">
        <v>2.4470000000000001</v>
      </c>
      <c r="H307" s="31">
        <v>1.9254</v>
      </c>
      <c r="I307" s="31">
        <v>1.8879999999999999</v>
      </c>
      <c r="J307" s="49">
        <v>821.3</v>
      </c>
      <c r="K307" s="50">
        <v>298.14999999999998</v>
      </c>
      <c r="L307" s="35">
        <v>1.1022000000000001</v>
      </c>
      <c r="M307" s="73">
        <v>1500</v>
      </c>
      <c r="N307" s="36">
        <v>2.7484000000000002</v>
      </c>
      <c r="O307">
        <f>F307*100000</f>
        <v>87100</v>
      </c>
      <c r="P307">
        <f>G307*100000</f>
        <v>244700</v>
      </c>
      <c r="Q307">
        <f>H307*1000</f>
        <v>1925.4</v>
      </c>
      <c r="R307">
        <f>I307*100000</f>
        <v>188800</v>
      </c>
      <c r="S307" s="169">
        <f>J307</f>
        <v>821.3</v>
      </c>
      <c r="T307">
        <f>(O307+P307*(Q307/K307/SINH(Q307/K307))^2+R307*(S307/K307/COSH(S307/K307))^2)/100000</f>
        <v>1.1021610069744461</v>
      </c>
      <c r="U307" s="170">
        <f>T307-L307</f>
        <v>-3.8993025553990535E-5</v>
      </c>
    </row>
    <row r="308" spans="1:21" ht="25" x14ac:dyDescent="0.15">
      <c r="A308" s="115">
        <v>307</v>
      </c>
      <c r="B308" s="27" t="s">
        <v>622</v>
      </c>
      <c r="C308" s="28" t="s">
        <v>849</v>
      </c>
      <c r="D308" s="29" t="s">
        <v>623</v>
      </c>
      <c r="E308" s="48">
        <v>76.160619999999994</v>
      </c>
      <c r="F308" s="32">
        <v>0.73814999999999997</v>
      </c>
      <c r="G308" s="31">
        <v>1.9529000000000001</v>
      </c>
      <c r="H308" s="31">
        <v>1.5953999999999999</v>
      </c>
      <c r="I308" s="31">
        <v>1.2356</v>
      </c>
      <c r="J308" s="49">
        <v>730.5</v>
      </c>
      <c r="K308" s="34">
        <v>200</v>
      </c>
      <c r="L308" s="35">
        <v>0.78247</v>
      </c>
      <c r="M308" s="73">
        <v>1500</v>
      </c>
      <c r="N308" s="36">
        <v>2.3287</v>
      </c>
      <c r="O308">
        <f>F308*100000</f>
        <v>73815</v>
      </c>
      <c r="P308">
        <f>G308*100000</f>
        <v>195290</v>
      </c>
      <c r="Q308">
        <f>H308*1000</f>
        <v>1595.3999999999999</v>
      </c>
      <c r="R308">
        <f>I308*100000</f>
        <v>123560</v>
      </c>
      <c r="S308" s="169">
        <f>J308</f>
        <v>730.5</v>
      </c>
      <c r="T308">
        <f>(O308+P308*(Q308/K308/SINH(Q308/K308))^2+R308*(S308/K308/COSH(S308/K308))^2)/100000</f>
        <v>0.78246878508481399</v>
      </c>
      <c r="U308" s="170">
        <f>T308-L308</f>
        <v>-1.2149151860096907E-6</v>
      </c>
    </row>
    <row r="309" spans="1:21" ht="25" x14ac:dyDescent="0.15">
      <c r="A309" s="115">
        <v>308</v>
      </c>
      <c r="B309" s="27" t="s">
        <v>624</v>
      </c>
      <c r="C309" s="28" t="s">
        <v>849</v>
      </c>
      <c r="D309" s="29" t="s">
        <v>625</v>
      </c>
      <c r="E309" s="48">
        <v>76.160619999999994</v>
      </c>
      <c r="F309" s="32">
        <v>0.74739999999999995</v>
      </c>
      <c r="G309" s="31">
        <v>1.9522999999999999</v>
      </c>
      <c r="H309" s="31">
        <v>1.631</v>
      </c>
      <c r="I309" s="31">
        <v>1.2112000000000001</v>
      </c>
      <c r="J309" s="55">
        <v>750.92</v>
      </c>
      <c r="K309" s="34">
        <v>200</v>
      </c>
      <c r="L309" s="35">
        <v>0.78483000000000003</v>
      </c>
      <c r="M309" s="73">
        <v>1500</v>
      </c>
      <c r="N309" s="36">
        <v>2.3216000000000001</v>
      </c>
      <c r="O309">
        <f>F309*100000</f>
        <v>74740</v>
      </c>
      <c r="P309">
        <f>G309*100000</f>
        <v>195230</v>
      </c>
      <c r="Q309">
        <f>H309*1000</f>
        <v>1631</v>
      </c>
      <c r="R309">
        <f>I309*100000</f>
        <v>121120</v>
      </c>
      <c r="S309" s="169">
        <f>J309</f>
        <v>750.92</v>
      </c>
      <c r="T309">
        <f>(O309+P309*(Q309/K309/SINH(Q309/K309))^2+R309*(S309/K309/COSH(S309/K309))^2)/100000</f>
        <v>0.78483008886599304</v>
      </c>
      <c r="U309" s="170">
        <f>T309-L309</f>
        <v>8.8865993008724331E-8</v>
      </c>
    </row>
    <row r="310" spans="1:21" ht="25" x14ac:dyDescent="0.35">
      <c r="A310" s="114">
        <v>309</v>
      </c>
      <c r="B310" s="38" t="s">
        <v>626</v>
      </c>
      <c r="C310" s="39" t="s">
        <v>888</v>
      </c>
      <c r="D310" s="40" t="s">
        <v>627</v>
      </c>
      <c r="E310" s="51">
        <v>76.09442</v>
      </c>
      <c r="F310" s="43">
        <v>2.0114000000000001</v>
      </c>
      <c r="G310" s="42">
        <v>0.80820000000000003</v>
      </c>
      <c r="H310" s="42">
        <v>1.8655999999999999</v>
      </c>
      <c r="I310" s="42">
        <v>-2.4403999999999999</v>
      </c>
      <c r="J310" s="77">
        <v>279.98</v>
      </c>
      <c r="K310" s="59">
        <v>298.14999999999998</v>
      </c>
      <c r="L310" s="46">
        <v>1.0218</v>
      </c>
      <c r="M310" s="76">
        <v>1000.15</v>
      </c>
      <c r="N310" s="47">
        <v>2.1175000000000002</v>
      </c>
      <c r="O310">
        <f>F310*100000</f>
        <v>201140</v>
      </c>
      <c r="P310">
        <f>G310*100000</f>
        <v>80820</v>
      </c>
      <c r="Q310">
        <f>H310*1000</f>
        <v>1865.6</v>
      </c>
      <c r="R310">
        <f>I310*100000</f>
        <v>-244040</v>
      </c>
      <c r="S310" s="169">
        <f>J310</f>
        <v>279.98</v>
      </c>
      <c r="T310">
        <f>(O310+P310*(Q310/K310/SINH(Q310/K310))^2+R310*(S310/K310/COSH(S310/K310))^2)/100000</f>
        <v>1.021754347131802</v>
      </c>
      <c r="U310" s="170">
        <f>T310-L310</f>
        <v>-4.5652868198020613E-5</v>
      </c>
    </row>
    <row r="311" spans="1:21" ht="25" x14ac:dyDescent="0.35">
      <c r="A311" s="114">
        <v>310</v>
      </c>
      <c r="B311" s="38" t="s">
        <v>628</v>
      </c>
      <c r="C311" s="39" t="s">
        <v>889</v>
      </c>
      <c r="D311" s="40" t="s">
        <v>629</v>
      </c>
      <c r="E311" s="51">
        <v>108.09475999999999</v>
      </c>
      <c r="F311" s="43">
        <v>0.80991999999999997</v>
      </c>
      <c r="G311" s="42">
        <v>1.5750999999999999</v>
      </c>
      <c r="H311" s="46">
        <v>0.74707000000000001</v>
      </c>
      <c r="I311" s="42">
        <v>0.60196000000000005</v>
      </c>
      <c r="J311" s="44">
        <v>2344.9</v>
      </c>
      <c r="K311" s="59">
        <v>298.14999999999998</v>
      </c>
      <c r="L311" s="46">
        <v>1.077</v>
      </c>
      <c r="M311" s="70">
        <v>1500</v>
      </c>
      <c r="N311" s="47">
        <v>2.4979</v>
      </c>
      <c r="O311">
        <f>F311*100000</f>
        <v>80992</v>
      </c>
      <c r="P311">
        <f>G311*100000</f>
        <v>157510</v>
      </c>
      <c r="Q311">
        <f>H311*1000</f>
        <v>747.07</v>
      </c>
      <c r="R311">
        <f>I311*100000</f>
        <v>60196.000000000007</v>
      </c>
      <c r="S311" s="169">
        <f>J311</f>
        <v>2344.9</v>
      </c>
      <c r="T311">
        <f>(O311+P311*(Q311/K311/SINH(Q311/K311))^2+R311*(S311/K311/COSH(S311/K311))^2)/100000</f>
        <v>1.0770066096565523</v>
      </c>
      <c r="U311" s="170">
        <f>T311-L311</f>
        <v>6.609656552303278E-6</v>
      </c>
    </row>
    <row r="312" spans="1:21" ht="25" x14ac:dyDescent="0.35">
      <c r="A312" s="114">
        <v>311</v>
      </c>
      <c r="B312" s="38" t="s">
        <v>630</v>
      </c>
      <c r="C312" s="38" t="s">
        <v>890</v>
      </c>
      <c r="D312" s="61" t="s">
        <v>631</v>
      </c>
      <c r="E312" s="51">
        <v>104.07911</v>
      </c>
      <c r="F312" s="43">
        <v>0.36809999999999998</v>
      </c>
      <c r="G312" s="42">
        <v>0.71245000000000003</v>
      </c>
      <c r="H312" s="46">
        <v>0.65200999999999998</v>
      </c>
      <c r="I312" s="42">
        <v>0.46721000000000001</v>
      </c>
      <c r="J312" s="77">
        <v>286.02999999999997</v>
      </c>
      <c r="K312" s="53">
        <v>100</v>
      </c>
      <c r="L312" s="46">
        <v>0.41815000000000002</v>
      </c>
      <c r="M312" s="70">
        <v>1500</v>
      </c>
      <c r="N312" s="47">
        <v>1.0537000000000001</v>
      </c>
      <c r="O312">
        <f>F312*100000</f>
        <v>36810</v>
      </c>
      <c r="P312">
        <f>G312*100000</f>
        <v>71245</v>
      </c>
      <c r="Q312">
        <f>H312*1000</f>
        <v>652.01</v>
      </c>
      <c r="R312">
        <f>I312*100000</f>
        <v>46721</v>
      </c>
      <c r="S312" s="169">
        <f>J312</f>
        <v>286.02999999999997</v>
      </c>
      <c r="T312">
        <f>(O312+P312*(Q312/K312/SINH(Q312/K312))^2+R312*(S312/K312/COSH(S312/K312))^2)/100000</f>
        <v>0.41815142151427559</v>
      </c>
      <c r="U312" s="170">
        <f>T312-L312</f>
        <v>1.4215142755680255E-6</v>
      </c>
    </row>
    <row r="313" spans="1:21" ht="25" x14ac:dyDescent="0.35">
      <c r="A313" s="114">
        <v>312</v>
      </c>
      <c r="B313" s="38" t="s">
        <v>632</v>
      </c>
      <c r="C313" s="39" t="s">
        <v>891</v>
      </c>
      <c r="D313" s="40" t="s">
        <v>633</v>
      </c>
      <c r="E313" s="51">
        <v>104.14912</v>
      </c>
      <c r="F313" s="43">
        <v>0.89300000000000002</v>
      </c>
      <c r="G313" s="42">
        <v>2.1503000000000001</v>
      </c>
      <c r="H313" s="46">
        <v>0.77200000000000002</v>
      </c>
      <c r="I313" s="42">
        <v>0.999</v>
      </c>
      <c r="J313" s="53">
        <v>2442</v>
      </c>
      <c r="K313" s="53">
        <v>100</v>
      </c>
      <c r="L313" s="46">
        <v>0.8931</v>
      </c>
      <c r="M313" s="70">
        <v>1500</v>
      </c>
      <c r="N313" s="47">
        <v>3.2416</v>
      </c>
      <c r="O313">
        <f>F313*100000</f>
        <v>89300</v>
      </c>
      <c r="P313">
        <f>G313*100000</f>
        <v>215030</v>
      </c>
      <c r="Q313">
        <f>H313*1000</f>
        <v>772</v>
      </c>
      <c r="R313">
        <f>I313*100000</f>
        <v>99900</v>
      </c>
      <c r="S313" s="169">
        <f>J313</f>
        <v>2442</v>
      </c>
      <c r="T313">
        <f>(O313+P313*(Q313/K313/SINH(Q313/K313))^2+R313*(S313/K313/COSH(S313/K313))^2)/100000</f>
        <v>0.89310099201037063</v>
      </c>
      <c r="U313" s="170">
        <f>T313-L313</f>
        <v>9.9201037062623953E-7</v>
      </c>
    </row>
    <row r="314" spans="1:21" ht="25" x14ac:dyDescent="0.35">
      <c r="A314" s="114">
        <v>313</v>
      </c>
      <c r="B314" s="38" t="s">
        <v>634</v>
      </c>
      <c r="C314" s="39" t="s">
        <v>892</v>
      </c>
      <c r="D314" s="40" t="s">
        <v>635</v>
      </c>
      <c r="E314" s="51">
        <v>118.08804000000001</v>
      </c>
      <c r="F314" s="43">
        <v>0.71806000000000003</v>
      </c>
      <c r="G314" s="42">
        <v>2.2669000000000001</v>
      </c>
      <c r="H314" s="42">
        <v>1.2739</v>
      </c>
      <c r="I314" s="42">
        <v>1.7342</v>
      </c>
      <c r="J314" s="77">
        <v>537.65</v>
      </c>
      <c r="K314" s="53">
        <v>300</v>
      </c>
      <c r="L314" s="46">
        <v>1.337</v>
      </c>
      <c r="M314" s="70">
        <v>1200</v>
      </c>
      <c r="N314" s="47">
        <v>2.5823</v>
      </c>
      <c r="O314">
        <f>F314*100000</f>
        <v>71806</v>
      </c>
      <c r="P314">
        <f>G314*100000</f>
        <v>226690</v>
      </c>
      <c r="Q314">
        <f>H314*1000</f>
        <v>1273.9000000000001</v>
      </c>
      <c r="R314">
        <f>I314*100000</f>
        <v>173420</v>
      </c>
      <c r="S314" s="169">
        <f>J314</f>
        <v>537.65</v>
      </c>
      <c r="T314">
        <f>(O314+P314*(Q314/K314/SINH(Q314/K314))^2+R314*(S314/K314/COSH(S314/K314))^2)/100000</f>
        <v>1.3370232573682876</v>
      </c>
      <c r="U314" s="170">
        <f>T314-L314</f>
        <v>2.3257368287676883E-5</v>
      </c>
    </row>
    <row r="315" spans="1:21" ht="25" x14ac:dyDescent="0.35">
      <c r="A315" s="114">
        <v>314</v>
      </c>
      <c r="B315" s="38" t="s">
        <v>636</v>
      </c>
      <c r="C315" s="38" t="s">
        <v>893</v>
      </c>
      <c r="D315" s="71" t="s">
        <v>637</v>
      </c>
      <c r="E315" s="57">
        <v>64.063800000000001</v>
      </c>
      <c r="F315" s="43">
        <v>0.33374999999999999</v>
      </c>
      <c r="G315" s="42">
        <v>0.25863999999999998</v>
      </c>
      <c r="H315" s="46">
        <v>0.93279999999999996</v>
      </c>
      <c r="I315" s="42">
        <v>0.10879999999999999</v>
      </c>
      <c r="J315" s="44">
        <v>423.7</v>
      </c>
      <c r="K315" s="53">
        <v>100</v>
      </c>
      <c r="L315" s="46">
        <v>0.33538000000000001</v>
      </c>
      <c r="M315" s="70">
        <v>1500</v>
      </c>
      <c r="N315" s="47">
        <v>0.56950000000000001</v>
      </c>
      <c r="O315">
        <f>F315*100000</f>
        <v>33375</v>
      </c>
      <c r="P315">
        <f>G315*100000</f>
        <v>25863.999999999996</v>
      </c>
      <c r="Q315">
        <f>H315*1000</f>
        <v>932.8</v>
      </c>
      <c r="R315">
        <f>I315*100000</f>
        <v>10880</v>
      </c>
      <c r="S315" s="169">
        <f>J315</f>
        <v>423.7</v>
      </c>
      <c r="T315">
        <f>(O315+P315*(Q315/K315/SINH(Q315/K315))^2+R315*(S315/K315/COSH(S315/K315))^2)/100000</f>
        <v>0.33538155764325506</v>
      </c>
      <c r="U315" s="170">
        <f>T315-L315</f>
        <v>1.5576432550457042E-6</v>
      </c>
    </row>
    <row r="316" spans="1:21" ht="25" x14ac:dyDescent="0.35">
      <c r="A316" s="114">
        <v>315</v>
      </c>
      <c r="B316" s="38" t="s">
        <v>638</v>
      </c>
      <c r="C316" s="39" t="s">
        <v>894</v>
      </c>
      <c r="D316" s="71" t="s">
        <v>639</v>
      </c>
      <c r="E316" s="127">
        <v>146.05541919999999</v>
      </c>
      <c r="F316" s="43">
        <v>0.35255999999999998</v>
      </c>
      <c r="G316" s="42">
        <v>1.2270000000000001</v>
      </c>
      <c r="H316" s="46">
        <v>0.67937999999999998</v>
      </c>
      <c r="I316" s="42">
        <v>0.78407000000000004</v>
      </c>
      <c r="J316" s="77">
        <v>351.27</v>
      </c>
      <c r="K316" s="53">
        <v>100</v>
      </c>
      <c r="L316" s="46">
        <v>0.38718999999999998</v>
      </c>
      <c r="M316" s="70">
        <v>1500</v>
      </c>
      <c r="N316" s="47">
        <v>1.5397000000000001</v>
      </c>
      <c r="O316">
        <f>F316*100000</f>
        <v>35256</v>
      </c>
      <c r="P316">
        <f>G316*100000</f>
        <v>122700.00000000001</v>
      </c>
      <c r="Q316">
        <f>H316*1000</f>
        <v>679.38</v>
      </c>
      <c r="R316">
        <f>I316*100000</f>
        <v>78407</v>
      </c>
      <c r="S316" s="169">
        <f>J316</f>
        <v>351.27</v>
      </c>
      <c r="T316">
        <f>(O316+P316*(Q316/K316/SINH(Q316/K316))^2+R316*(S316/K316/COSH(S316/K316))^2)/100000</f>
        <v>0.38718707819855852</v>
      </c>
      <c r="U316" s="170">
        <f>T316-L316</f>
        <v>-2.9218014414578164E-6</v>
      </c>
    </row>
    <row r="317" spans="1:21" ht="25" x14ac:dyDescent="0.35">
      <c r="A317" s="114">
        <v>316</v>
      </c>
      <c r="B317" s="38" t="s">
        <v>640</v>
      </c>
      <c r="C317" s="38" t="s">
        <v>895</v>
      </c>
      <c r="D317" s="71" t="s">
        <v>641</v>
      </c>
      <c r="E317" s="57">
        <v>80.063199999999995</v>
      </c>
      <c r="F317" s="43">
        <v>0.33407999999999999</v>
      </c>
      <c r="G317" s="42">
        <v>0.49676999999999999</v>
      </c>
      <c r="H317" s="46">
        <v>0.87322</v>
      </c>
      <c r="I317" s="42">
        <v>0.28563</v>
      </c>
      <c r="J317" s="77">
        <v>393.74</v>
      </c>
      <c r="K317" s="53">
        <v>100</v>
      </c>
      <c r="L317" s="46">
        <v>0.34081</v>
      </c>
      <c r="M317" s="70">
        <v>1500</v>
      </c>
      <c r="N317" s="47">
        <v>0.79673000000000005</v>
      </c>
      <c r="O317">
        <f>F317*100000</f>
        <v>33408</v>
      </c>
      <c r="P317">
        <f>G317*100000</f>
        <v>49677</v>
      </c>
      <c r="Q317">
        <f>H317*1000</f>
        <v>873.22</v>
      </c>
      <c r="R317">
        <f>I317*100000</f>
        <v>28563</v>
      </c>
      <c r="S317" s="169">
        <f>J317</f>
        <v>393.74</v>
      </c>
      <c r="T317">
        <f>(O317+P317*(Q317/K317/SINH(Q317/K317))^2+R317*(S317/K317/COSH(S317/K317))^2)/100000</f>
        <v>0.34081325224543152</v>
      </c>
      <c r="U317" s="170">
        <f>T317-L317</f>
        <v>3.2522454315175864E-6</v>
      </c>
    </row>
    <row r="318" spans="1:21" ht="25" x14ac:dyDescent="0.35">
      <c r="A318" s="114">
        <v>317</v>
      </c>
      <c r="B318" s="38" t="s">
        <v>642</v>
      </c>
      <c r="C318" s="39" t="s">
        <v>896</v>
      </c>
      <c r="D318" s="40" t="s">
        <v>643</v>
      </c>
      <c r="E318" s="51">
        <v>166.13084000000001</v>
      </c>
      <c r="F318" s="43">
        <v>1.0013000000000001</v>
      </c>
      <c r="G318" s="42">
        <v>2.6177999999999999</v>
      </c>
      <c r="H318" s="46">
        <v>0.87239</v>
      </c>
      <c r="I318" s="42">
        <v>1.2830999999999999</v>
      </c>
      <c r="J318" s="44">
        <v>3521.5</v>
      </c>
      <c r="K318" s="59">
        <v>298.14999999999998</v>
      </c>
      <c r="L318" s="46">
        <v>1.2604</v>
      </c>
      <c r="M318" s="70">
        <v>1500</v>
      </c>
      <c r="N318" s="47">
        <v>3.5966999999999998</v>
      </c>
      <c r="O318">
        <f>F318*100000</f>
        <v>100130.00000000001</v>
      </c>
      <c r="P318">
        <f>G318*100000</f>
        <v>261780</v>
      </c>
      <c r="Q318">
        <f>H318*1000</f>
        <v>872.39</v>
      </c>
      <c r="R318">
        <f>I318*100000</f>
        <v>128309.99999999999</v>
      </c>
      <c r="S318" s="169">
        <f>J318</f>
        <v>3521.5</v>
      </c>
      <c r="T318">
        <f>(O318+P318*(Q318/K318/SINH(Q318/K318))^2+R318*(S318/K318/COSH(S318/K318))^2)/100000</f>
        <v>1.260448025841618</v>
      </c>
      <c r="U318" s="170">
        <f>T318-L318</f>
        <v>4.8025841618004605E-5</v>
      </c>
    </row>
    <row r="319" spans="1:21" ht="25" x14ac:dyDescent="0.15">
      <c r="A319" s="115">
        <v>318</v>
      </c>
      <c r="B319" s="27" t="s">
        <v>644</v>
      </c>
      <c r="C319" s="28" t="s">
        <v>897</v>
      </c>
      <c r="D319" s="29" t="s">
        <v>645</v>
      </c>
      <c r="E319" s="48">
        <v>230.30376000000001</v>
      </c>
      <c r="F319" s="31">
        <v>2.0718999999999999</v>
      </c>
      <c r="G319" s="31">
        <v>6.2667999999999999</v>
      </c>
      <c r="H319" s="35">
        <v>2.4043999999999999</v>
      </c>
      <c r="I319" s="31">
        <v>6.3449999999999998</v>
      </c>
      <c r="J319" s="55">
        <v>967.71</v>
      </c>
      <c r="K319" s="50">
        <v>298.14999999999998</v>
      </c>
      <c r="L319" s="35">
        <v>2.4763000000000002</v>
      </c>
      <c r="M319" s="73">
        <v>1500</v>
      </c>
      <c r="N319" s="36">
        <v>6.6947000000000001</v>
      </c>
      <c r="O319">
        <f>F319*100000</f>
        <v>207189.99999999997</v>
      </c>
      <c r="P319">
        <f>G319*100000</f>
        <v>626680</v>
      </c>
      <c r="Q319">
        <f>H319*1000</f>
        <v>2404.4</v>
      </c>
      <c r="R319">
        <f>I319*100000</f>
        <v>634500</v>
      </c>
      <c r="S319" s="169">
        <f>J319</f>
        <v>967.71</v>
      </c>
      <c r="T319">
        <f>(O319+P319*(Q319/K319/SINH(Q319/K319))^2+R319*(S319/K319/COSH(S319/K319))^2)/100000</f>
        <v>2.4762683494745334</v>
      </c>
      <c r="U319" s="170">
        <f>T319-L319</f>
        <v>-3.165052546671987E-5</v>
      </c>
    </row>
    <row r="320" spans="1:21" ht="25" x14ac:dyDescent="0.15">
      <c r="A320" s="115">
        <v>319</v>
      </c>
      <c r="B320" s="27" t="s">
        <v>646</v>
      </c>
      <c r="C320" s="28" t="s">
        <v>898</v>
      </c>
      <c r="D320" s="29" t="s">
        <v>647</v>
      </c>
      <c r="E320" s="64">
        <v>198.38800000000001</v>
      </c>
      <c r="F320" s="31">
        <v>2.3081999999999998</v>
      </c>
      <c r="G320" s="31">
        <v>7.8677999999999999</v>
      </c>
      <c r="H320" s="31">
        <v>1.6822999999999999</v>
      </c>
      <c r="I320" s="31">
        <v>5.4485999999999999</v>
      </c>
      <c r="J320" s="49">
        <v>743.1</v>
      </c>
      <c r="K320" s="34">
        <v>200</v>
      </c>
      <c r="L320" s="35">
        <v>2.4864000000000002</v>
      </c>
      <c r="M320" s="73">
        <v>1500</v>
      </c>
      <c r="N320" s="36">
        <v>8.6225000000000005</v>
      </c>
      <c r="O320">
        <f>F320*100000</f>
        <v>230819.99999999997</v>
      </c>
      <c r="P320">
        <f>G320*100000</f>
        <v>786780</v>
      </c>
      <c r="Q320">
        <f>H320*1000</f>
        <v>1682.3</v>
      </c>
      <c r="R320">
        <f>I320*100000</f>
        <v>544860</v>
      </c>
      <c r="S320" s="169">
        <f>J320</f>
        <v>743.1</v>
      </c>
      <c r="T320">
        <f>(O320+P320*(Q320/K320/SINH(Q320/K320))^2+R320*(S320/K320/COSH(S320/K320))^2)/100000</f>
        <v>2.486393083228946</v>
      </c>
      <c r="U320" s="170">
        <f>T320-L320</f>
        <v>-6.9167710541329086E-6</v>
      </c>
    </row>
    <row r="321" spans="1:21" ht="25" x14ac:dyDescent="0.35">
      <c r="A321" s="114">
        <v>320</v>
      </c>
      <c r="B321" s="38" t="s">
        <v>648</v>
      </c>
      <c r="C321" s="39" t="s">
        <v>741</v>
      </c>
      <c r="D321" s="40" t="s">
        <v>649</v>
      </c>
      <c r="E321" s="51">
        <v>72.105720000000005</v>
      </c>
      <c r="F321" s="42">
        <v>0.54849999999999999</v>
      </c>
      <c r="G321" s="42">
        <v>1.8491</v>
      </c>
      <c r="H321" s="46">
        <v>0.83309999999999995</v>
      </c>
      <c r="I321" s="42">
        <v>0.89088999999999996</v>
      </c>
      <c r="J321" s="44">
        <v>2458.5</v>
      </c>
      <c r="K321" s="59">
        <v>298.14999999999998</v>
      </c>
      <c r="L321" s="46">
        <v>0.76617000000000002</v>
      </c>
      <c r="M321" s="70">
        <v>1500</v>
      </c>
      <c r="N321" s="47">
        <v>2.5537999999999998</v>
      </c>
      <c r="O321">
        <f>F321*100000</f>
        <v>54850</v>
      </c>
      <c r="P321">
        <f>G321*100000</f>
        <v>184910</v>
      </c>
      <c r="Q321">
        <f>H321*1000</f>
        <v>833.09999999999991</v>
      </c>
      <c r="R321">
        <f>I321*100000</f>
        <v>89089</v>
      </c>
      <c r="S321" s="169">
        <f>J321</f>
        <v>2458.5</v>
      </c>
      <c r="T321">
        <f>(O321+P321*(Q321/K321/SINH(Q321/K321))^2+R321*(S321/K321/COSH(S321/K321))^2)/100000</f>
        <v>0.7661683605845625</v>
      </c>
      <c r="U321" s="170">
        <f>T321-L321</f>
        <v>-1.6394154375154457E-6</v>
      </c>
    </row>
    <row r="322" spans="1:21" ht="25" x14ac:dyDescent="0.15">
      <c r="A322" s="115">
        <v>321</v>
      </c>
      <c r="B322" s="27" t="s">
        <v>650</v>
      </c>
      <c r="C322" s="112" t="s">
        <v>899</v>
      </c>
      <c r="D322" s="29" t="s">
        <v>651</v>
      </c>
      <c r="E322" s="48">
        <v>132.20228</v>
      </c>
      <c r="F322" s="32">
        <v>1.0555000000000001</v>
      </c>
      <c r="G322" s="31">
        <v>3.2101000000000002</v>
      </c>
      <c r="H322" s="35">
        <v>0.78247999999999995</v>
      </c>
      <c r="I322" s="31">
        <v>1.4395</v>
      </c>
      <c r="J322" s="33">
        <v>2433</v>
      </c>
      <c r="K322" s="50">
        <v>298.14999999999998</v>
      </c>
      <c r="L322" s="35">
        <v>1.5250999999999999</v>
      </c>
      <c r="M322" s="73">
        <v>1500</v>
      </c>
      <c r="N322" s="36">
        <v>4.5369999999999999</v>
      </c>
      <c r="O322">
        <f>F322*100000</f>
        <v>105550.00000000001</v>
      </c>
      <c r="P322">
        <f>G322*100000</f>
        <v>321010</v>
      </c>
      <c r="Q322">
        <f>H322*1000</f>
        <v>782.4799999999999</v>
      </c>
      <c r="R322">
        <f>I322*100000</f>
        <v>143950</v>
      </c>
      <c r="S322" s="169">
        <f>J322</f>
        <v>2433</v>
      </c>
      <c r="T322">
        <f>(O322+P322*(Q322/K322/SINH(Q322/K322))^2+R322*(S322/K322/COSH(S322/K322))^2)/100000</f>
        <v>1.5250592165343222</v>
      </c>
      <c r="U322" s="170">
        <f>T322-L322</f>
        <v>-4.0783465677707298E-5</v>
      </c>
    </row>
    <row r="323" spans="1:21" ht="25" x14ac:dyDescent="0.35">
      <c r="A323" s="114">
        <v>322</v>
      </c>
      <c r="B323" s="38" t="s">
        <v>652</v>
      </c>
      <c r="C323" s="39" t="s">
        <v>900</v>
      </c>
      <c r="D323" s="40" t="s">
        <v>653</v>
      </c>
      <c r="E323" s="51">
        <v>88.171319999999994</v>
      </c>
      <c r="F323" s="43">
        <v>0.65341000000000005</v>
      </c>
      <c r="G323" s="42">
        <v>1.7115</v>
      </c>
      <c r="H323" s="46">
        <v>0.77705000000000002</v>
      </c>
      <c r="I323" s="42">
        <v>0.91823999999999995</v>
      </c>
      <c r="J323" s="44">
        <v>2432.6</v>
      </c>
      <c r="K323" s="59">
        <v>298.14999999999998</v>
      </c>
      <c r="L323" s="46">
        <v>0.90956000000000004</v>
      </c>
      <c r="M323" s="70">
        <v>1500</v>
      </c>
      <c r="N323" s="47">
        <v>2.5689000000000002</v>
      </c>
      <c r="O323">
        <f>F323*100000</f>
        <v>65341.000000000007</v>
      </c>
      <c r="P323">
        <f>G323*100000</f>
        <v>171150</v>
      </c>
      <c r="Q323">
        <f>H323*1000</f>
        <v>777.05000000000007</v>
      </c>
      <c r="R323">
        <f>I323*100000</f>
        <v>91824</v>
      </c>
      <c r="S323" s="169">
        <f>J323</f>
        <v>2432.6</v>
      </c>
      <c r="T323">
        <f>(O323+P323*(Q323/K323/SINH(Q323/K323))^2+R323*(S323/K323/COSH(S323/K323))^2)/100000</f>
        <v>0.90955997768120389</v>
      </c>
      <c r="U323" s="170">
        <f>T323-L323</f>
        <v>-2.2318796144560338E-8</v>
      </c>
    </row>
    <row r="324" spans="1:21" x14ac:dyDescent="0.25">
      <c r="A324" s="114">
        <v>323</v>
      </c>
      <c r="B324" s="38" t="s">
        <v>654</v>
      </c>
      <c r="C324" s="38" t="s">
        <v>655</v>
      </c>
      <c r="D324" s="40" t="s">
        <v>656</v>
      </c>
      <c r="E324" s="51">
        <v>114.22852</v>
      </c>
      <c r="F324" s="42">
        <v>1.1352</v>
      </c>
      <c r="G324" s="42">
        <v>5.6330999999999998</v>
      </c>
      <c r="H324" s="42">
        <v>1.6211</v>
      </c>
      <c r="I324" s="42">
        <v>3.3828999999999998</v>
      </c>
      <c r="J324" s="44">
        <v>681.9</v>
      </c>
      <c r="K324" s="53">
        <v>200</v>
      </c>
      <c r="L324" s="46">
        <v>1.3069</v>
      </c>
      <c r="M324" s="70">
        <v>1500</v>
      </c>
      <c r="N324" s="47">
        <v>5.5784000000000002</v>
      </c>
      <c r="O324">
        <f>F324*100000</f>
        <v>113520</v>
      </c>
      <c r="P324">
        <f>G324*100000</f>
        <v>563310</v>
      </c>
      <c r="Q324">
        <f>H324*1000</f>
        <v>1621.1</v>
      </c>
      <c r="R324">
        <f>I324*100000</f>
        <v>338290</v>
      </c>
      <c r="S324" s="169">
        <f>J324</f>
        <v>681.9</v>
      </c>
      <c r="T324">
        <f>(O324+P324*(Q324/K324/SINH(Q324/K324))^2+R324*(S324/K324/COSH(S324/K324))^2)/100000</f>
        <v>1.3068600419533438</v>
      </c>
      <c r="U324" s="170">
        <f>T324-L324</f>
        <v>-3.9958046656130009E-5</v>
      </c>
    </row>
    <row r="325" spans="1:21" ht="25" x14ac:dyDescent="0.35">
      <c r="A325" s="114">
        <v>324</v>
      </c>
      <c r="B325" s="38" t="s">
        <v>657</v>
      </c>
      <c r="C325" s="39" t="s">
        <v>901</v>
      </c>
      <c r="D325" s="40" t="s">
        <v>658</v>
      </c>
      <c r="E325" s="79">
        <v>84.139560000000003</v>
      </c>
      <c r="F325" s="42">
        <v>0.48693999999999998</v>
      </c>
      <c r="G325" s="42">
        <v>1.2376</v>
      </c>
      <c r="H325" s="46">
        <v>0.71270999999999995</v>
      </c>
      <c r="I325" s="42">
        <v>0.47248000000000001</v>
      </c>
      <c r="J325" s="44">
        <v>2484.1999999999998</v>
      </c>
      <c r="K325" s="59">
        <v>298.14999999999998</v>
      </c>
      <c r="L325" s="46">
        <v>0.72826999999999997</v>
      </c>
      <c r="M325" s="70">
        <v>1500</v>
      </c>
      <c r="N325" s="47">
        <v>1.8112999999999999</v>
      </c>
      <c r="O325">
        <f>F325*100000</f>
        <v>48694</v>
      </c>
      <c r="P325">
        <f>G325*100000</f>
        <v>123760</v>
      </c>
      <c r="Q325">
        <f>H325*1000</f>
        <v>712.70999999999992</v>
      </c>
      <c r="R325">
        <f>I325*100000</f>
        <v>47248</v>
      </c>
      <c r="S325" s="169">
        <f>J325</f>
        <v>2484.1999999999998</v>
      </c>
      <c r="T325">
        <f>(O325+P325*(Q325/K325/SINH(Q325/K325))^2+R325*(S325/K325/COSH(S325/K325))^2)/100000</f>
        <v>0.72827277342391927</v>
      </c>
      <c r="U325" s="170">
        <f>T325-L325</f>
        <v>2.7734239193000221E-6</v>
      </c>
    </row>
    <row r="326" spans="1:21" ht="25" x14ac:dyDescent="0.35">
      <c r="A326" s="114">
        <v>325</v>
      </c>
      <c r="B326" s="38" t="s">
        <v>659</v>
      </c>
      <c r="C326" s="39" t="s">
        <v>902</v>
      </c>
      <c r="D326" s="40" t="s">
        <v>660</v>
      </c>
      <c r="E326" s="79">
        <v>92.138419999999996</v>
      </c>
      <c r="F326" s="42">
        <v>0.58140000000000003</v>
      </c>
      <c r="G326" s="42">
        <v>2.863</v>
      </c>
      <c r="H326" s="42">
        <v>1.4406000000000001</v>
      </c>
      <c r="I326" s="42">
        <v>1.8979999999999999</v>
      </c>
      <c r="J326" s="77">
        <v>650.42999999999995</v>
      </c>
      <c r="K326" s="53">
        <v>200</v>
      </c>
      <c r="L326" s="46">
        <v>0.70157000000000003</v>
      </c>
      <c r="M326" s="70">
        <v>1500</v>
      </c>
      <c r="N326" s="47">
        <v>3.0028999999999999</v>
      </c>
      <c r="O326">
        <f>F326*100000</f>
        <v>58140</v>
      </c>
      <c r="P326">
        <f>G326*100000</f>
        <v>286300</v>
      </c>
      <c r="Q326">
        <f>H326*1000</f>
        <v>1440.6000000000001</v>
      </c>
      <c r="R326">
        <f>I326*100000</f>
        <v>189800</v>
      </c>
      <c r="S326" s="169">
        <f>J326</f>
        <v>650.42999999999995</v>
      </c>
      <c r="T326">
        <f>(O326+P326*(Q326/K326/SINH(Q326/K326))^2+R326*(S326/K326/COSH(S326/K326))^2)/100000</f>
        <v>0.70157324236500174</v>
      </c>
      <c r="U326" s="170">
        <f>T326-L326</f>
        <v>3.2423650017099348E-6</v>
      </c>
    </row>
    <row r="327" spans="1:21" ht="25" x14ac:dyDescent="0.35">
      <c r="A327" s="114">
        <v>326</v>
      </c>
      <c r="B327" s="38" t="s">
        <v>661</v>
      </c>
      <c r="C327" s="39" t="s">
        <v>903</v>
      </c>
      <c r="D327" s="40" t="s">
        <v>662</v>
      </c>
      <c r="E327" s="51">
        <v>133.40422000000001</v>
      </c>
      <c r="F327" s="42">
        <v>0.66554000000000002</v>
      </c>
      <c r="G327" s="42">
        <v>1.1256999999999999</v>
      </c>
      <c r="H327" s="42">
        <v>1.5454000000000001</v>
      </c>
      <c r="I327" s="42">
        <v>0.97196000000000005</v>
      </c>
      <c r="J327" s="77">
        <v>717.04</v>
      </c>
      <c r="K327" s="59">
        <v>298.14999999999998</v>
      </c>
      <c r="L327" s="46">
        <v>0.84963</v>
      </c>
      <c r="M327" s="70">
        <v>1500</v>
      </c>
      <c r="N327" s="47">
        <v>1.6433</v>
      </c>
      <c r="O327">
        <f>F327*100000</f>
        <v>66554</v>
      </c>
      <c r="P327">
        <f>G327*100000</f>
        <v>112569.99999999999</v>
      </c>
      <c r="Q327">
        <f>H327*1000</f>
        <v>1545.4</v>
      </c>
      <c r="R327">
        <f>I327*100000</f>
        <v>97196</v>
      </c>
      <c r="S327" s="169">
        <f>J327</f>
        <v>717.04</v>
      </c>
      <c r="T327">
        <f>(O327+P327*(Q327/K327/SINH(Q327/K327))^2+R327*(S327/K327/COSH(S327/K327))^2)/100000</f>
        <v>0.84962846942126546</v>
      </c>
      <c r="U327" s="170">
        <f>T327-L327</f>
        <v>-1.5305787345321065E-6</v>
      </c>
    </row>
    <row r="328" spans="1:21" ht="25" x14ac:dyDescent="0.35">
      <c r="A328" s="114">
        <v>327</v>
      </c>
      <c r="B328" s="38" t="s">
        <v>663</v>
      </c>
      <c r="C328" s="107" t="s">
        <v>904</v>
      </c>
      <c r="D328" s="40" t="s">
        <v>664</v>
      </c>
      <c r="E328" s="51">
        <v>184.36142000000001</v>
      </c>
      <c r="F328" s="42">
        <v>2.1496</v>
      </c>
      <c r="G328" s="42">
        <v>7.3045</v>
      </c>
      <c r="H328" s="42">
        <v>1.6695</v>
      </c>
      <c r="I328" s="42">
        <v>4.9997999999999996</v>
      </c>
      <c r="J328" s="77">
        <v>741.02</v>
      </c>
      <c r="K328" s="53">
        <v>200</v>
      </c>
      <c r="L328" s="46">
        <v>2.3155999999999999</v>
      </c>
      <c r="M328" s="70">
        <v>1500</v>
      </c>
      <c r="N328" s="47">
        <v>8.0251000000000001</v>
      </c>
      <c r="O328">
        <f>F328*100000</f>
        <v>214960</v>
      </c>
      <c r="P328">
        <f>G328*100000</f>
        <v>730450</v>
      </c>
      <c r="Q328">
        <f>H328*1000</f>
        <v>1669.5</v>
      </c>
      <c r="R328">
        <f>I328*100000</f>
        <v>499979.99999999994</v>
      </c>
      <c r="S328" s="169">
        <f>J328</f>
        <v>741.02</v>
      </c>
      <c r="T328">
        <f>(O328+P328*(Q328/K328/SINH(Q328/K328))^2+R328*(S328/K328/COSH(S328/K328))^2)/100000</f>
        <v>2.3156264758431635</v>
      </c>
      <c r="U328" s="170">
        <f>T328-L328</f>
        <v>2.6475843163620283E-5</v>
      </c>
    </row>
    <row r="329" spans="1:21" ht="25" x14ac:dyDescent="0.35">
      <c r="A329" s="114">
        <v>328</v>
      </c>
      <c r="B329" s="38" t="s">
        <v>665</v>
      </c>
      <c r="C329" s="39" t="s">
        <v>778</v>
      </c>
      <c r="D329" s="40" t="s">
        <v>666</v>
      </c>
      <c r="E329" s="60">
        <v>101.19</v>
      </c>
      <c r="F329" s="43">
        <v>1.2766</v>
      </c>
      <c r="G329" s="42">
        <v>2.5558999999999998</v>
      </c>
      <c r="H329" s="46">
        <v>0.80937000000000003</v>
      </c>
      <c r="I329" s="42">
        <v>1.4829000000000001</v>
      </c>
      <c r="J329" s="44">
        <v>2231.6999999999998</v>
      </c>
      <c r="K329" s="53">
        <v>200</v>
      </c>
      <c r="L329" s="46">
        <v>1.3278000000000001</v>
      </c>
      <c r="M329" s="70">
        <v>1500</v>
      </c>
      <c r="N329" s="47">
        <v>4.2046000000000001</v>
      </c>
      <c r="O329">
        <f>F329*100000</f>
        <v>127660</v>
      </c>
      <c r="P329">
        <f>G329*100000</f>
        <v>255589.99999999997</v>
      </c>
      <c r="Q329">
        <f>H329*1000</f>
        <v>809.37</v>
      </c>
      <c r="R329">
        <f>I329*100000</f>
        <v>148290</v>
      </c>
      <c r="S329" s="169">
        <f>J329</f>
        <v>2231.6999999999998</v>
      </c>
      <c r="T329">
        <f>(O329+P329*(Q329/K329/SINH(Q329/K329))^2+R329*(S329/K329/COSH(S329/K329))^2)/100000</f>
        <v>1.3277747166175948</v>
      </c>
      <c r="U329" s="170">
        <f>T329-L329</f>
        <v>-2.5283382405261179E-5</v>
      </c>
    </row>
    <row r="330" spans="1:21" ht="25" x14ac:dyDescent="0.15">
      <c r="A330" s="115">
        <v>329</v>
      </c>
      <c r="B330" s="27" t="s">
        <v>667</v>
      </c>
      <c r="C330" s="28" t="s">
        <v>833</v>
      </c>
      <c r="D330" s="29" t="s">
        <v>668</v>
      </c>
      <c r="E330" s="48">
        <v>59.110259999999997</v>
      </c>
      <c r="F330" s="32">
        <v>0.7107</v>
      </c>
      <c r="G330" s="31">
        <v>1.5051000000000001</v>
      </c>
      <c r="H330" s="35">
        <v>0.79661999999999999</v>
      </c>
      <c r="I330" s="31">
        <v>0.84536999999999995</v>
      </c>
      <c r="J330" s="49">
        <v>2187.6</v>
      </c>
      <c r="K330" s="34">
        <v>200</v>
      </c>
      <c r="L330" s="35">
        <v>0.74387000000000003</v>
      </c>
      <c r="M330" s="73">
        <v>1500</v>
      </c>
      <c r="N330" s="36">
        <v>2.4321999999999999</v>
      </c>
      <c r="O330">
        <f>F330*100000</f>
        <v>71070</v>
      </c>
      <c r="P330">
        <f>G330*100000</f>
        <v>150510</v>
      </c>
      <c r="Q330">
        <f>H330*1000</f>
        <v>796.62</v>
      </c>
      <c r="R330">
        <f>I330*100000</f>
        <v>84537</v>
      </c>
      <c r="S330" s="169">
        <f>J330</f>
        <v>2187.6</v>
      </c>
      <c r="T330">
        <f>(O330+P330*(Q330/K330/SINH(Q330/K330))^2+R330*(S330/K330/COSH(S330/K330))^2)/100000</f>
        <v>0.74386608324745884</v>
      </c>
      <c r="U330" s="170">
        <f>T330-L330</f>
        <v>-3.9167525411887283E-6</v>
      </c>
    </row>
    <row r="331" spans="1:21" ht="25" x14ac:dyDescent="0.15">
      <c r="A331" s="115">
        <v>330</v>
      </c>
      <c r="B331" s="27" t="s">
        <v>669</v>
      </c>
      <c r="C331" s="28" t="s">
        <v>887</v>
      </c>
      <c r="D331" s="29" t="s">
        <v>670</v>
      </c>
      <c r="E331" s="48">
        <v>120.19158</v>
      </c>
      <c r="F331" s="32">
        <v>1.052</v>
      </c>
      <c r="G331" s="31">
        <v>3.79</v>
      </c>
      <c r="H331" s="31">
        <v>1.4814000000000001</v>
      </c>
      <c r="I331" s="31">
        <v>2.331</v>
      </c>
      <c r="J331" s="49">
        <v>667.3</v>
      </c>
      <c r="K331" s="34">
        <v>200</v>
      </c>
      <c r="L331" s="35">
        <v>1.1832</v>
      </c>
      <c r="M331" s="73">
        <v>1500</v>
      </c>
      <c r="N331" s="36">
        <v>4.1982999999999997</v>
      </c>
      <c r="O331">
        <f>F331*100000</f>
        <v>105200</v>
      </c>
      <c r="P331">
        <f>G331*100000</f>
        <v>379000</v>
      </c>
      <c r="Q331">
        <f>H331*1000</f>
        <v>1481.4</v>
      </c>
      <c r="R331">
        <f>I331*100000</f>
        <v>233100</v>
      </c>
      <c r="S331" s="169">
        <f>J331</f>
        <v>667.3</v>
      </c>
      <c r="T331">
        <f>(O331+P331*(Q331/K331/SINH(Q331/K331))^2+R331*(S331/K331/COSH(S331/K331))^2)/100000</f>
        <v>1.1832366074094811</v>
      </c>
      <c r="U331" s="170">
        <f>T331-L331</f>
        <v>3.6607409481081987E-5</v>
      </c>
    </row>
    <row r="332" spans="1:21" ht="25" x14ac:dyDescent="0.15">
      <c r="A332" s="115">
        <v>331</v>
      </c>
      <c r="B332" s="27" t="s">
        <v>671</v>
      </c>
      <c r="C332" s="28" t="s">
        <v>887</v>
      </c>
      <c r="D332" s="29" t="s">
        <v>672</v>
      </c>
      <c r="E332" s="48">
        <v>120.19158</v>
      </c>
      <c r="F332" s="32">
        <v>1.2210000000000001</v>
      </c>
      <c r="G332" s="31">
        <v>2.6865000000000001</v>
      </c>
      <c r="H332" s="35">
        <v>0.82886000000000004</v>
      </c>
      <c r="I332" s="31">
        <v>1.4202999999999999</v>
      </c>
      <c r="J332" s="34">
        <v>2443</v>
      </c>
      <c r="K332" s="50">
        <v>298.14999999999998</v>
      </c>
      <c r="L332" s="35">
        <v>1.5430999999999999</v>
      </c>
      <c r="M332" s="73">
        <v>1500</v>
      </c>
      <c r="N332" s="36">
        <v>4.1878000000000002</v>
      </c>
      <c r="O332">
        <f>F332*100000</f>
        <v>122100.00000000001</v>
      </c>
      <c r="P332">
        <f>G332*100000</f>
        <v>268650</v>
      </c>
      <c r="Q332">
        <f>H332*1000</f>
        <v>828.86</v>
      </c>
      <c r="R332">
        <f>I332*100000</f>
        <v>142030</v>
      </c>
      <c r="S332" s="169">
        <f>J332</f>
        <v>2443</v>
      </c>
      <c r="T332">
        <f>(O332+P332*(Q332/K332/SINH(Q332/K332))^2+R332*(S332/K332/COSH(S332/K332))^2)/100000</f>
        <v>1.5431381583199744</v>
      </c>
      <c r="U332" s="170">
        <f>T332-L332</f>
        <v>3.8158319974446187E-5</v>
      </c>
    </row>
    <row r="333" spans="1:21" ht="25" x14ac:dyDescent="0.15">
      <c r="A333" s="115">
        <v>332</v>
      </c>
      <c r="B333" s="27" t="s">
        <v>673</v>
      </c>
      <c r="C333" s="28" t="s">
        <v>905</v>
      </c>
      <c r="D333" s="29" t="s">
        <v>674</v>
      </c>
      <c r="E333" s="48">
        <v>114.22852</v>
      </c>
      <c r="F333" s="32">
        <v>1.139</v>
      </c>
      <c r="G333" s="31">
        <v>5.2859999999999996</v>
      </c>
      <c r="H333" s="31">
        <v>1.5940000000000001</v>
      </c>
      <c r="I333" s="31">
        <v>3.351</v>
      </c>
      <c r="J333" s="55">
        <v>677.94</v>
      </c>
      <c r="K333" s="34">
        <v>200</v>
      </c>
      <c r="L333" s="35">
        <v>1.3139000000000001</v>
      </c>
      <c r="M333" s="73">
        <v>1500</v>
      </c>
      <c r="N333" s="36">
        <v>5.3769</v>
      </c>
      <c r="O333">
        <f>F333*100000</f>
        <v>113900</v>
      </c>
      <c r="P333">
        <f>G333*100000</f>
        <v>528600</v>
      </c>
      <c r="Q333">
        <f>H333*1000</f>
        <v>1594</v>
      </c>
      <c r="R333">
        <f>I333*100000</f>
        <v>335100</v>
      </c>
      <c r="S333" s="169">
        <f>J333</f>
        <v>677.94</v>
      </c>
      <c r="T333">
        <f>(O333+P333*(Q333/K333/SINH(Q333/K333))^2+R333*(S333/K333/COSH(S333/K333))^2)/100000</f>
        <v>1.3138689557213494</v>
      </c>
      <c r="U333" s="170">
        <f>T333-L333</f>
        <v>-3.1044278650638191E-5</v>
      </c>
    </row>
    <row r="334" spans="1:21" ht="25" x14ac:dyDescent="0.15">
      <c r="A334" s="115">
        <v>333</v>
      </c>
      <c r="B334" s="27" t="s">
        <v>675</v>
      </c>
      <c r="C334" s="112" t="s">
        <v>906</v>
      </c>
      <c r="D334" s="29" t="s">
        <v>676</v>
      </c>
      <c r="E334" s="48">
        <v>114.22852</v>
      </c>
      <c r="F334" s="31">
        <v>0.98199999999999998</v>
      </c>
      <c r="G334" s="31">
        <v>5.4020000000000001</v>
      </c>
      <c r="H334" s="31">
        <v>1.5309999999999999</v>
      </c>
      <c r="I334" s="31">
        <v>3.4929999999999999</v>
      </c>
      <c r="J334" s="49">
        <v>639.9</v>
      </c>
      <c r="K334" s="34">
        <v>200</v>
      </c>
      <c r="L334" s="35">
        <v>1.2194</v>
      </c>
      <c r="M334" s="73">
        <v>1500</v>
      </c>
      <c r="N334" s="36">
        <v>5.3754</v>
      </c>
      <c r="O334">
        <f>F334*100000</f>
        <v>98200</v>
      </c>
      <c r="P334">
        <f>G334*100000</f>
        <v>540200</v>
      </c>
      <c r="Q334">
        <f>H334*1000</f>
        <v>1531</v>
      </c>
      <c r="R334">
        <f>I334*100000</f>
        <v>349300</v>
      </c>
      <c r="S334" s="169">
        <f>J334</f>
        <v>639.9</v>
      </c>
      <c r="T334">
        <f>(O334+P334*(Q334/K334/SINH(Q334/K334))^2+R334*(S334/K334/COSH(S334/K334))^2)/100000</f>
        <v>1.2193826754349941</v>
      </c>
      <c r="U334" s="170">
        <f>T334-L334</f>
        <v>-1.732456500591617E-5</v>
      </c>
    </row>
    <row r="335" spans="1:21" ht="25" x14ac:dyDescent="0.15">
      <c r="A335" s="115">
        <v>334</v>
      </c>
      <c r="B335" s="27" t="s">
        <v>677</v>
      </c>
      <c r="C335" s="28" t="s">
        <v>907</v>
      </c>
      <c r="D335" s="29" t="s">
        <v>678</v>
      </c>
      <c r="E335" s="48">
        <v>213.10452000000001</v>
      </c>
      <c r="F335" s="31">
        <v>2.0367000000000002</v>
      </c>
      <c r="G335" s="31">
        <v>1.8181</v>
      </c>
      <c r="H335" s="31">
        <v>1.2089000000000001</v>
      </c>
      <c r="I335" s="31">
        <v>0.79776999999999998</v>
      </c>
      <c r="J335" s="49">
        <v>1060.8</v>
      </c>
      <c r="K335" s="50">
        <v>298.14999999999998</v>
      </c>
      <c r="L335" s="35">
        <v>2.1053999999999999</v>
      </c>
      <c r="M335" s="73">
        <v>1500</v>
      </c>
      <c r="N335" s="36">
        <v>3.7585000000000002</v>
      </c>
      <c r="O335">
        <f>F335*100000</f>
        <v>203670.00000000003</v>
      </c>
      <c r="P335">
        <f>G335*100000</f>
        <v>181810</v>
      </c>
      <c r="Q335">
        <f>H335*1000</f>
        <v>1208.9000000000001</v>
      </c>
      <c r="R335">
        <f>I335*100000</f>
        <v>79777</v>
      </c>
      <c r="S335" s="169">
        <f>J335</f>
        <v>1060.8</v>
      </c>
      <c r="T335">
        <f>(O335+P335*(Q335/K335/SINH(Q335/K335))^2+R335*(S335/K335/COSH(S335/K335))^2)/100000</f>
        <v>2.1054279211475975</v>
      </c>
      <c r="U335" s="170">
        <f>T335-L335</f>
        <v>2.7921147597531615E-5</v>
      </c>
    </row>
    <row r="336" spans="1:21" ht="25" x14ac:dyDescent="0.15">
      <c r="A336" s="115">
        <v>335</v>
      </c>
      <c r="B336" s="27" t="s">
        <v>679</v>
      </c>
      <c r="C336" s="28" t="s">
        <v>908</v>
      </c>
      <c r="D336" s="29" t="s">
        <v>680</v>
      </c>
      <c r="E336" s="30">
        <v>227.1311</v>
      </c>
      <c r="F336" s="31">
        <v>2.1539999999999999</v>
      </c>
      <c r="G336" s="31">
        <v>2.4432</v>
      </c>
      <c r="H336" s="31">
        <v>1.1126</v>
      </c>
      <c r="I336" s="31">
        <v>0.58650999999999998</v>
      </c>
      <c r="J336" s="55">
        <v>950.59</v>
      </c>
      <c r="K336" s="50">
        <v>298.14999999999998</v>
      </c>
      <c r="L336" s="35">
        <v>2.2726000000000002</v>
      </c>
      <c r="M336" s="73">
        <v>1500</v>
      </c>
      <c r="N336" s="36">
        <v>4.3559999999999999</v>
      </c>
      <c r="O336">
        <f>F336*100000</f>
        <v>215400</v>
      </c>
      <c r="P336">
        <f>G336*100000</f>
        <v>244320</v>
      </c>
      <c r="Q336">
        <f>H336*1000</f>
        <v>1112.6000000000001</v>
      </c>
      <c r="R336">
        <f>I336*100000</f>
        <v>58651</v>
      </c>
      <c r="S336" s="169">
        <f>J336</f>
        <v>950.59</v>
      </c>
      <c r="T336">
        <f>(O336+P336*(Q336/K336/SINH(Q336/K336))^2+R336*(S336/K336/COSH(S336/K336))^2)/100000</f>
        <v>2.2725941781634771</v>
      </c>
      <c r="U336" s="170">
        <f>T336-L336</f>
        <v>-5.8218365230899849E-6</v>
      </c>
    </row>
    <row r="337" spans="1:21" ht="25" x14ac:dyDescent="0.35">
      <c r="A337" s="114">
        <v>336</v>
      </c>
      <c r="B337" s="38" t="s">
        <v>681</v>
      </c>
      <c r="C337" s="107" t="s">
        <v>909</v>
      </c>
      <c r="D337" s="71" t="s">
        <v>682</v>
      </c>
      <c r="E337" s="51">
        <v>156.30825999999999</v>
      </c>
      <c r="F337" s="43">
        <v>1.9529000000000001</v>
      </c>
      <c r="G337" s="42">
        <v>6.0998000000000001</v>
      </c>
      <c r="H337" s="42">
        <v>1.7087000000000001</v>
      </c>
      <c r="I337" s="42">
        <v>4.1302000000000003</v>
      </c>
      <c r="J337" s="44">
        <v>775.4</v>
      </c>
      <c r="K337" s="53">
        <v>200</v>
      </c>
      <c r="L337" s="46">
        <v>2.0594000000000001</v>
      </c>
      <c r="M337" s="70">
        <v>1500</v>
      </c>
      <c r="N337" s="47">
        <v>6.8342000000000001</v>
      </c>
      <c r="O337">
        <f>F337*100000</f>
        <v>195290</v>
      </c>
      <c r="P337">
        <f>G337*100000</f>
        <v>609980</v>
      </c>
      <c r="Q337">
        <f>H337*1000</f>
        <v>1708.7</v>
      </c>
      <c r="R337">
        <f>I337*100000</f>
        <v>413020.00000000006</v>
      </c>
      <c r="S337" s="169">
        <f>J337</f>
        <v>775.4</v>
      </c>
      <c r="T337">
        <f>(O337+P337*(Q337/K337/SINH(Q337/K337))^2+R337*(S337/K337/COSH(S337/K337))^2)/100000</f>
        <v>2.0594139174891053</v>
      </c>
      <c r="U337" s="170">
        <f>T337-L337</f>
        <v>1.3917489105175207E-5</v>
      </c>
    </row>
    <row r="338" spans="1:21" ht="25" x14ac:dyDescent="0.35">
      <c r="A338" s="114">
        <v>337</v>
      </c>
      <c r="B338" s="38" t="s">
        <v>683</v>
      </c>
      <c r="C338" s="107" t="s">
        <v>910</v>
      </c>
      <c r="D338" s="40" t="s">
        <v>684</v>
      </c>
      <c r="E338" s="51">
        <v>172.30766</v>
      </c>
      <c r="F338" s="43">
        <v>1.859</v>
      </c>
      <c r="G338" s="42">
        <v>5.8689999999999998</v>
      </c>
      <c r="H338" s="42">
        <v>1.5718000000000001</v>
      </c>
      <c r="I338" s="42">
        <v>4.3259999999999996</v>
      </c>
      <c r="J338" s="44">
        <v>722.7</v>
      </c>
      <c r="K338" s="59">
        <v>298.14999999999998</v>
      </c>
      <c r="L338" s="46">
        <v>2.6614</v>
      </c>
      <c r="M338" s="70">
        <v>1500</v>
      </c>
      <c r="N338" s="47">
        <v>6.7834000000000003</v>
      </c>
      <c r="O338">
        <f>F338*100000</f>
        <v>185900</v>
      </c>
      <c r="P338">
        <f>G338*100000</f>
        <v>586900</v>
      </c>
      <c r="Q338">
        <f>H338*1000</f>
        <v>1571.8000000000002</v>
      </c>
      <c r="R338">
        <f>I338*100000</f>
        <v>432599.99999999994</v>
      </c>
      <c r="S338" s="169">
        <f>J338</f>
        <v>722.7</v>
      </c>
      <c r="T338">
        <f>(O338+P338*(Q338/K338/SINH(Q338/K338))^2+R338*(S338/K338/COSH(S338/K338))^2)/100000</f>
        <v>2.6614192594506916</v>
      </c>
      <c r="U338" s="170">
        <f>T338-L338</f>
        <v>1.9259450691588853E-5</v>
      </c>
    </row>
    <row r="339" spans="1:21" ht="25" x14ac:dyDescent="0.35">
      <c r="A339" s="114">
        <v>338</v>
      </c>
      <c r="B339" s="38" t="s">
        <v>685</v>
      </c>
      <c r="C339" s="39" t="s">
        <v>835</v>
      </c>
      <c r="D339" s="40" t="s">
        <v>686</v>
      </c>
      <c r="E339" s="79">
        <v>86.089240000000004</v>
      </c>
      <c r="F339" s="42">
        <v>0.53600000000000003</v>
      </c>
      <c r="G339" s="42">
        <v>2.1190000000000002</v>
      </c>
      <c r="H339" s="42">
        <v>1.198</v>
      </c>
      <c r="I339" s="42">
        <v>1.147</v>
      </c>
      <c r="J339" s="45">
        <v>510</v>
      </c>
      <c r="K339" s="53">
        <v>100</v>
      </c>
      <c r="L339" s="46">
        <v>0.54044000000000003</v>
      </c>
      <c r="M339" s="70">
        <v>1500</v>
      </c>
      <c r="N339" s="47">
        <v>2.375</v>
      </c>
      <c r="O339">
        <f>F339*100000</f>
        <v>53600</v>
      </c>
      <c r="P339">
        <f>G339*100000</f>
        <v>211900.00000000003</v>
      </c>
      <c r="Q339">
        <f>H339*1000</f>
        <v>1198</v>
      </c>
      <c r="R339">
        <f>I339*100000</f>
        <v>114700</v>
      </c>
      <c r="S339" s="169">
        <f>J339</f>
        <v>510</v>
      </c>
      <c r="T339">
        <f>(O339+P339*(Q339/K339/SINH(Q339/K339))^2+R339*(S339/K339/COSH(S339/K339))^2)/100000</f>
        <v>0.54043539641454019</v>
      </c>
      <c r="U339" s="170">
        <f>T339-L339</f>
        <v>-4.6035854598391879E-6</v>
      </c>
    </row>
    <row r="340" spans="1:21" ht="25" x14ac:dyDescent="0.15">
      <c r="A340" s="115">
        <v>339</v>
      </c>
      <c r="B340" s="27" t="s">
        <v>687</v>
      </c>
      <c r="C340" s="28" t="s">
        <v>911</v>
      </c>
      <c r="D340" s="29" t="s">
        <v>688</v>
      </c>
      <c r="E340" s="80">
        <v>52.074559999999998</v>
      </c>
      <c r="F340" s="31">
        <v>0.55978000000000006</v>
      </c>
      <c r="G340" s="31">
        <v>1.2141</v>
      </c>
      <c r="H340" s="31">
        <v>1.6102000000000001</v>
      </c>
      <c r="I340" s="31">
        <v>0.89078999999999997</v>
      </c>
      <c r="J340" s="49">
        <v>710.4</v>
      </c>
      <c r="K340" s="34">
        <v>200</v>
      </c>
      <c r="L340" s="35">
        <v>0.59670000000000001</v>
      </c>
      <c r="M340" s="73">
        <v>1500</v>
      </c>
      <c r="N340" s="36">
        <v>1.5589999999999999</v>
      </c>
      <c r="O340">
        <f>F340*100000</f>
        <v>55978.000000000007</v>
      </c>
      <c r="P340">
        <f>G340*100000</f>
        <v>121410</v>
      </c>
      <c r="Q340">
        <f>H340*1000</f>
        <v>1610.2</v>
      </c>
      <c r="R340">
        <f>I340*100000</f>
        <v>89079</v>
      </c>
      <c r="S340" s="169">
        <f>J340</f>
        <v>710.4</v>
      </c>
      <c r="T340">
        <f>(O340+P340*(Q340/K340/SINH(Q340/K340))^2+R340*(S340/K340/COSH(S340/K340))^2)/100000</f>
        <v>0.59669613389984155</v>
      </c>
      <c r="U340" s="170">
        <f>T340-L340</f>
        <v>-3.8661001584561205E-6</v>
      </c>
    </row>
    <row r="341" spans="1:21" ht="25" x14ac:dyDescent="0.15">
      <c r="A341" s="115">
        <v>340</v>
      </c>
      <c r="B341" s="27" t="s">
        <v>689</v>
      </c>
      <c r="C341" s="28" t="s">
        <v>912</v>
      </c>
      <c r="D341" s="29" t="s">
        <v>690</v>
      </c>
      <c r="E341" s="80">
        <v>62.498220000000003</v>
      </c>
      <c r="F341" s="31">
        <v>0.42364000000000002</v>
      </c>
      <c r="G341" s="31">
        <v>0.87350000000000005</v>
      </c>
      <c r="H341" s="31">
        <v>1.6492</v>
      </c>
      <c r="I341" s="31">
        <v>0.65559999999999996</v>
      </c>
      <c r="J341" s="55">
        <v>739.07</v>
      </c>
      <c r="K341" s="34">
        <v>200</v>
      </c>
      <c r="L341" s="35">
        <v>0.44572000000000001</v>
      </c>
      <c r="M341" s="73">
        <v>1500</v>
      </c>
      <c r="N341" s="36">
        <v>1.1423000000000001</v>
      </c>
      <c r="O341">
        <f>F341*100000</f>
        <v>42364</v>
      </c>
      <c r="P341">
        <f>G341*100000</f>
        <v>87350</v>
      </c>
      <c r="Q341">
        <f>H341*1000</f>
        <v>1649.2</v>
      </c>
      <c r="R341">
        <f>I341*100000</f>
        <v>65560</v>
      </c>
      <c r="S341" s="169">
        <f>J341</f>
        <v>739.07</v>
      </c>
      <c r="T341">
        <f>(O341+P341*(Q341/K341/SINH(Q341/K341))^2+R341*(S341/K341/COSH(S341/K341))^2)/100000</f>
        <v>0.44572288146863837</v>
      </c>
      <c r="U341" s="170">
        <f>T341-L341</f>
        <v>2.8814686383604737E-6</v>
      </c>
    </row>
    <row r="342" spans="1:21" ht="25" x14ac:dyDescent="0.15">
      <c r="A342" s="115">
        <v>341</v>
      </c>
      <c r="B342" s="27" t="s">
        <v>691</v>
      </c>
      <c r="C342" s="27" t="s">
        <v>913</v>
      </c>
      <c r="D342" s="29" t="s">
        <v>692</v>
      </c>
      <c r="E342" s="48">
        <v>161.48972000000001</v>
      </c>
      <c r="F342" s="31">
        <v>0.84894000000000003</v>
      </c>
      <c r="G342" s="31">
        <v>1.1471</v>
      </c>
      <c r="H342" s="31">
        <v>1.38</v>
      </c>
      <c r="I342" s="31">
        <v>0.9</v>
      </c>
      <c r="J342" s="55">
        <v>644.61</v>
      </c>
      <c r="K342" s="50">
        <v>298.14999999999998</v>
      </c>
      <c r="L342" s="35">
        <v>1.0753999999999999</v>
      </c>
      <c r="M342" s="73">
        <v>1500</v>
      </c>
      <c r="N342" s="36">
        <v>1.8594999999999999</v>
      </c>
      <c r="O342">
        <f>F342*100000</f>
        <v>84894</v>
      </c>
      <c r="P342">
        <f>G342*100000</f>
        <v>114710</v>
      </c>
      <c r="Q342">
        <f>H342*1000</f>
        <v>1380</v>
      </c>
      <c r="R342">
        <f>I342*100000</f>
        <v>90000</v>
      </c>
      <c r="S342" s="169">
        <f>J342</f>
        <v>644.61</v>
      </c>
      <c r="T342">
        <f>(O342+P342*(Q342/K342/SINH(Q342/K342))^2+R342*(S342/K342/COSH(S342/K342))^2)/100000</f>
        <v>1.075432677084482</v>
      </c>
      <c r="U342" s="170">
        <f>T342-L342</f>
        <v>3.2677084482068963E-5</v>
      </c>
    </row>
    <row r="343" spans="1:21" ht="25" x14ac:dyDescent="0.35">
      <c r="A343" s="114">
        <v>342</v>
      </c>
      <c r="B343" s="38" t="s">
        <v>693</v>
      </c>
      <c r="C343" s="39" t="s">
        <v>914</v>
      </c>
      <c r="D343" s="71" t="s">
        <v>694</v>
      </c>
      <c r="E343" s="51">
        <v>18.015280000000001</v>
      </c>
      <c r="F343" s="42">
        <v>0.33362999999999998</v>
      </c>
      <c r="G343" s="42">
        <v>0.26790000000000003</v>
      </c>
      <c r="H343" s="46">
        <v>2.6105</v>
      </c>
      <c r="I343" s="42">
        <v>8.8959999999999997E-2</v>
      </c>
      <c r="J343" s="53">
        <v>1169</v>
      </c>
      <c r="K343" s="53">
        <v>100</v>
      </c>
      <c r="L343" s="46">
        <v>0.33362999999999998</v>
      </c>
      <c r="M343" s="76">
        <v>2273.15</v>
      </c>
      <c r="N343" s="47">
        <v>0.52759999999999996</v>
      </c>
      <c r="O343">
        <f>F343*100000</f>
        <v>33363</v>
      </c>
      <c r="P343">
        <f>G343*100000</f>
        <v>26790.000000000004</v>
      </c>
      <c r="Q343">
        <f>H343*1000</f>
        <v>2610.5</v>
      </c>
      <c r="R343">
        <f>I343*100000</f>
        <v>8896</v>
      </c>
      <c r="S343" s="169">
        <f>J343</f>
        <v>1169</v>
      </c>
      <c r="T343">
        <f>(O343+P343*(Q343/K343/SINH(Q343/K343))^2+R343*(S343/K343/COSH(S343/K343))^2)/100000</f>
        <v>0.33363000341254823</v>
      </c>
      <c r="U343" s="170">
        <f>T343-L343</f>
        <v>3.4125482439861798E-9</v>
      </c>
    </row>
    <row r="344" spans="1:21" ht="25" x14ac:dyDescent="0.35">
      <c r="A344" s="114">
        <v>343</v>
      </c>
      <c r="B344" s="38" t="s">
        <v>695</v>
      </c>
      <c r="C344" s="39" t="s">
        <v>800</v>
      </c>
      <c r="D344" s="40" t="s">
        <v>696</v>
      </c>
      <c r="E344" s="41">
        <v>106.16500000000001</v>
      </c>
      <c r="F344" s="42">
        <v>0.75680000000000003</v>
      </c>
      <c r="G344" s="42">
        <v>3.3923999999999999</v>
      </c>
      <c r="H344" s="42">
        <v>1.496</v>
      </c>
      <c r="I344" s="42">
        <v>2.2469999999999999</v>
      </c>
      <c r="J344" s="44">
        <v>675.9</v>
      </c>
      <c r="K344" s="53">
        <v>200</v>
      </c>
      <c r="L344" s="46">
        <v>0.87587999999999999</v>
      </c>
      <c r="M344" s="70">
        <v>1500</v>
      </c>
      <c r="N344" s="47">
        <v>3.5920000000000001</v>
      </c>
      <c r="O344">
        <f>F344*100000</f>
        <v>75680</v>
      </c>
      <c r="P344">
        <f>G344*100000</f>
        <v>339240</v>
      </c>
      <c r="Q344">
        <f>H344*1000</f>
        <v>1496</v>
      </c>
      <c r="R344">
        <f>I344*100000</f>
        <v>224700</v>
      </c>
      <c r="S344" s="169">
        <f>J344</f>
        <v>675.9</v>
      </c>
      <c r="T344">
        <f>(O344+P344*(Q344/K344/SINH(Q344/K344))^2+R344*(S344/K344/COSH(S344/K344))^2)/100000</f>
        <v>0.8758821653880674</v>
      </c>
      <c r="U344" s="170">
        <f>T344-L344</f>
        <v>2.1653880674099568E-6</v>
      </c>
    </row>
    <row r="345" spans="1:21" ht="25" x14ac:dyDescent="0.15">
      <c r="A345" s="115">
        <v>344</v>
      </c>
      <c r="B345" s="27" t="s">
        <v>697</v>
      </c>
      <c r="C345" s="28" t="s">
        <v>800</v>
      </c>
      <c r="D345" s="29" t="s">
        <v>698</v>
      </c>
      <c r="E345" s="64">
        <v>106.16500000000001</v>
      </c>
      <c r="F345" s="31">
        <v>0.85209999999999997</v>
      </c>
      <c r="G345" s="31">
        <v>3.2953999999999999</v>
      </c>
      <c r="H345" s="31">
        <v>1.4944</v>
      </c>
      <c r="I345" s="31">
        <v>2.1150000000000002</v>
      </c>
      <c r="J345" s="49">
        <v>675.8</v>
      </c>
      <c r="K345" s="34">
        <v>200</v>
      </c>
      <c r="L345" s="35">
        <v>0.96428000000000003</v>
      </c>
      <c r="M345" s="73">
        <v>1500</v>
      </c>
      <c r="N345" s="36">
        <v>3.5964999999999998</v>
      </c>
      <c r="O345">
        <f>F345*100000</f>
        <v>85210</v>
      </c>
      <c r="P345">
        <f>G345*100000</f>
        <v>329540</v>
      </c>
      <c r="Q345">
        <f>H345*1000</f>
        <v>1494.3999999999999</v>
      </c>
      <c r="R345">
        <f>I345*100000</f>
        <v>211500.00000000003</v>
      </c>
      <c r="S345" s="169">
        <f>J345</f>
        <v>675.8</v>
      </c>
      <c r="T345">
        <f>(O345+P345*(Q345/K345/SINH(Q345/K345))^2+R345*(S345/K345/COSH(S345/K345))^2)/100000</f>
        <v>0.96427577551157695</v>
      </c>
      <c r="U345" s="170">
        <f>T345-L345</f>
        <v>-4.2244884230768776E-6</v>
      </c>
    </row>
    <row r="346" spans="1:21" ht="26" thickBot="1" x14ac:dyDescent="0.2">
      <c r="A346" s="163">
        <v>345</v>
      </c>
      <c r="B346" s="87" t="s">
        <v>699</v>
      </c>
      <c r="C346" s="153" t="s">
        <v>915</v>
      </c>
      <c r="D346" s="164" t="s">
        <v>700</v>
      </c>
      <c r="E346" s="165">
        <v>106.16500000000001</v>
      </c>
      <c r="F346" s="90">
        <v>0.75119999999999998</v>
      </c>
      <c r="G346" s="90">
        <v>3.3969999999999998</v>
      </c>
      <c r="H346" s="90">
        <v>1.4927999999999999</v>
      </c>
      <c r="I346" s="90">
        <v>2.2469999999999999</v>
      </c>
      <c r="J346" s="93">
        <v>675.1</v>
      </c>
      <c r="K346" s="94">
        <v>200</v>
      </c>
      <c r="L346" s="95">
        <v>0.87095999999999996</v>
      </c>
      <c r="M346" s="96">
        <v>1500</v>
      </c>
      <c r="N346" s="97">
        <v>3.5922999999999998</v>
      </c>
      <c r="O346">
        <f>F346*100000</f>
        <v>75120</v>
      </c>
      <c r="P346">
        <f>G346*100000</f>
        <v>339700</v>
      </c>
      <c r="Q346">
        <f>H346*1000</f>
        <v>1492.8</v>
      </c>
      <c r="R346">
        <f>I346*100000</f>
        <v>224700</v>
      </c>
      <c r="S346" s="169">
        <f>J346</f>
        <v>675.1</v>
      </c>
      <c r="T346">
        <f>(O346+P346*(Q346/K346/SINH(Q346/K346))^2+R346*(S346/K346/COSH(S346/K346))^2)/100000</f>
        <v>0.87095819499665172</v>
      </c>
      <c r="U346" s="170">
        <f>T346-L346</f>
        <v>-1.8050033482319705E-6</v>
      </c>
    </row>
  </sheetData>
  <autoFilter ref="A1:U355" xr:uid="{00000000-0001-0000-0000-000000000000}">
    <sortState xmlns:xlrd2="http://schemas.microsoft.com/office/spreadsheetml/2017/richdata2" ref="A2:U346">
      <sortCondition ref="A1:A355"/>
    </sortState>
  </autoFilter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Denis</cp:lastModifiedBy>
  <dcterms:created xsi:type="dcterms:W3CDTF">2021-10-29T14:12:55Z</dcterms:created>
  <dcterms:modified xsi:type="dcterms:W3CDTF">2021-10-29T14:13:13Z</dcterms:modified>
</cp:coreProperties>
</file>