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ingston 8 3 22\Kingston\Kingston 091114\Papers\Circadian Genes in Basal Ganglia\Results\Data for Pieter\"/>
    </mc:Choice>
  </mc:AlternateContent>
  <bookViews>
    <workbookView xWindow="0" yWindow="0" windowWidth="28800" windowHeight="12300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definedNames>
    <definedName name="_xlchart.v1.0" hidden="1">Sheet4!$BL$2:$BL$22</definedName>
    <definedName name="_xlchart.v1.1" hidden="1">Sheet4!$BM$1</definedName>
    <definedName name="_xlchart.v1.10" hidden="1">Sheet4!$BG$1</definedName>
    <definedName name="_xlchart.v1.11" hidden="1">Sheet4!$BG$2:$BG$22</definedName>
    <definedName name="_xlchart.v1.12" hidden="1">Sheet4!$AZ$2:$AZ$22</definedName>
    <definedName name="_xlchart.v1.13" hidden="1">Sheet4!$BA$1</definedName>
    <definedName name="_xlchart.v1.14" hidden="1">Sheet4!$BA$2:$BA$22</definedName>
    <definedName name="_xlchart.v1.15" hidden="1">Sheet4!$BC$2:$BC$22</definedName>
    <definedName name="_xlchart.v1.16" hidden="1">Sheet4!$BD$1</definedName>
    <definedName name="_xlchart.v1.17" hidden="1">Sheet4!$BD$2:$BD$22</definedName>
    <definedName name="_xlchart.v1.18" hidden="1">Sheet4!$M$2:$M$22</definedName>
    <definedName name="_xlchart.v1.19" hidden="1">Sheet4!$N$1</definedName>
    <definedName name="_xlchart.v1.2" hidden="1">Sheet4!$BM$2:$BM$22</definedName>
    <definedName name="_xlchart.v1.20" hidden="1">Sheet4!$N$2:$N$22</definedName>
    <definedName name="_xlchart.v1.21" hidden="1">Sheet4!$G$2:$G$22</definedName>
    <definedName name="_xlchart.v1.22" hidden="1">Sheet4!$H$1</definedName>
    <definedName name="_xlchart.v1.23" hidden="1">Sheet4!$H$2:$H$22</definedName>
    <definedName name="_xlchart.v1.24" hidden="1">Sheet4!$J$2:$J$22</definedName>
    <definedName name="_xlchart.v1.25" hidden="1">Sheet4!$K$1</definedName>
    <definedName name="_xlchart.v1.26" hidden="1">Sheet4!$K$2:$K$22</definedName>
    <definedName name="_xlchart.v1.27" hidden="1">Sheet4!$V$2:$V$22</definedName>
    <definedName name="_xlchart.v1.28" hidden="1">Sheet4!$W$1</definedName>
    <definedName name="_xlchart.v1.29" hidden="1">Sheet4!$W$2:$W$22</definedName>
    <definedName name="_xlchart.v1.3" hidden="1">Sheet4!$BI$2:$BI$22</definedName>
    <definedName name="_xlchart.v1.30" hidden="1">Sheet4!$AQ$2:$AQ$22</definedName>
    <definedName name="_xlchart.v1.31" hidden="1">Sheet4!$AR$1</definedName>
    <definedName name="_xlchart.v1.32" hidden="1">Sheet4!$AR$2:$AR$22</definedName>
    <definedName name="_xlchart.v1.33" hidden="1">Sheet4!$S$2:$S$22</definedName>
    <definedName name="_xlchart.v1.34" hidden="1">Sheet4!$T$1</definedName>
    <definedName name="_xlchart.v1.35" hidden="1">Sheet4!$T$2:$T$22</definedName>
    <definedName name="_xlchart.v1.36" hidden="1">Sheet4!$AT$2:$AT$22</definedName>
    <definedName name="_xlchart.v1.37" hidden="1">Sheet4!$AU$1</definedName>
    <definedName name="_xlchart.v1.38" hidden="1">Sheet4!$AU$2:$AU$22</definedName>
    <definedName name="_xlchart.v1.39" hidden="1">Sheet4!$Y$2:$Y$22</definedName>
    <definedName name="_xlchart.v1.4" hidden="1">Sheet4!$BJ$1</definedName>
    <definedName name="_xlchart.v1.40" hidden="1">Sheet4!$Z$1</definedName>
    <definedName name="_xlchart.v1.41" hidden="1">Sheet4!$Z$2:$Z$22</definedName>
    <definedName name="_xlchart.v1.42" hidden="1">Sheet4!$AE$2:$AE$22</definedName>
    <definedName name="_xlchart.v1.43" hidden="1">Sheet4!$AF$1</definedName>
    <definedName name="_xlchart.v1.44" hidden="1">Sheet4!$AF$2:$AF$22</definedName>
    <definedName name="_xlchart.v1.45" hidden="1">Sheet4!$P$2:$P$22</definedName>
    <definedName name="_xlchart.v1.46" hidden="1">Sheet4!$Q$1</definedName>
    <definedName name="_xlchart.v1.47" hidden="1">Sheet4!$Q$2:$Q$22</definedName>
    <definedName name="_xlchart.v1.48" hidden="1">Sheet4!$AK$2:$AK$22</definedName>
    <definedName name="_xlchart.v1.49" hidden="1">Sheet4!$AL$1</definedName>
    <definedName name="_xlchart.v1.5" hidden="1">Sheet4!$BJ$2:$BJ$22</definedName>
    <definedName name="_xlchart.v1.50" hidden="1">Sheet4!$AL$2:$AL$22</definedName>
    <definedName name="_xlchart.v1.51" hidden="1">Sheet4!$AH$2:$AH$22</definedName>
    <definedName name="_xlchart.v1.52" hidden="1">Sheet4!$AI$1</definedName>
    <definedName name="_xlchart.v1.53" hidden="1">Sheet4!$AI$2:$AI$22</definedName>
    <definedName name="_xlchart.v1.54" hidden="1">Sheet4!$AN$2:$AN$22</definedName>
    <definedName name="_xlchart.v1.55" hidden="1">Sheet4!$AO$1</definedName>
    <definedName name="_xlchart.v1.56" hidden="1">Sheet4!$AO$2:$AO$22</definedName>
    <definedName name="_xlchart.v1.57" hidden="1">Sheet4!$A$2:$A$22</definedName>
    <definedName name="_xlchart.v1.58" hidden="1">Sheet4!$B$1</definedName>
    <definedName name="_xlchart.v1.59" hidden="1">Sheet4!$B$2:$B$22</definedName>
    <definedName name="_xlchart.v1.6" hidden="1">Sheet4!$AW$2:$AW$22</definedName>
    <definedName name="_xlchart.v1.60" hidden="1">Sheet4!$AB$2:$AB$22</definedName>
    <definedName name="_xlchart.v1.61" hidden="1">Sheet4!$AC$1</definedName>
    <definedName name="_xlchart.v1.62" hidden="1">Sheet4!$AC$2:$AC$22</definedName>
    <definedName name="_xlchart.v1.63" hidden="1">Sheet4!$D$2:$D$22</definedName>
    <definedName name="_xlchart.v1.64" hidden="1">Sheet4!$E$1</definedName>
    <definedName name="_xlchart.v1.65" hidden="1">Sheet4!$E$2:$E$22</definedName>
    <definedName name="_xlchart.v1.7" hidden="1">Sheet4!$AX$1</definedName>
    <definedName name="_xlchart.v1.8" hidden="1">Sheet4!$AX$2:$AX$22</definedName>
    <definedName name="_xlchart.v1.9" hidden="1">Sheet4!$BF$2:$BF$22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9" i="3" l="1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</calcChain>
</file>

<file path=xl/sharedStrings.xml><?xml version="1.0" encoding="utf-8"?>
<sst xmlns="http://schemas.openxmlformats.org/spreadsheetml/2006/main" count="880" uniqueCount="134">
  <si>
    <t>Amy</t>
  </si>
  <si>
    <t>ARC</t>
  </si>
  <si>
    <t>CER</t>
  </si>
  <si>
    <t>DMH</t>
  </si>
  <si>
    <t>HAB</t>
  </si>
  <si>
    <t>Hipp</t>
  </si>
  <si>
    <t>LGP</t>
  </si>
  <si>
    <t>LH</t>
  </si>
  <si>
    <t>MGP</t>
  </si>
  <si>
    <t>MMB</t>
  </si>
  <si>
    <t>Olb</t>
  </si>
  <si>
    <t>PON</t>
  </si>
  <si>
    <t>PRA</t>
  </si>
  <si>
    <t>PRC</t>
  </si>
  <si>
    <t>PUT</t>
  </si>
  <si>
    <t>PVN</t>
  </si>
  <si>
    <t>SCN</t>
  </si>
  <si>
    <t>SON</t>
  </si>
  <si>
    <t>SUN</t>
  </si>
  <si>
    <t>THA</t>
  </si>
  <si>
    <t>VIC</t>
  </si>
  <si>
    <t>VMH</t>
  </si>
  <si>
    <t xml:space="preserve">Nb of genes expressed </t>
  </si>
  <si>
    <t>ADC</t>
  </si>
  <si>
    <t>Adrenal Cortex</t>
  </si>
  <si>
    <t>ADM</t>
  </si>
  <si>
    <t>Adrenal Medulla</t>
  </si>
  <si>
    <t>AMY</t>
  </si>
  <si>
    <t>Amygdala</t>
  </si>
  <si>
    <t>ANT</t>
  </si>
  <si>
    <t>Antrum</t>
  </si>
  <si>
    <t>AOR</t>
  </si>
  <si>
    <t>Aorta (endothelium)</t>
  </si>
  <si>
    <t>Arcuate nucleus</t>
  </si>
  <si>
    <t>ASC</t>
  </si>
  <si>
    <t>Ascending Colon</t>
  </si>
  <si>
    <t>AXL</t>
  </si>
  <si>
    <t>Axillary lymphonodes</t>
  </si>
  <si>
    <t>BLA</t>
  </si>
  <si>
    <t>Bladder</t>
  </si>
  <si>
    <t>BOM</t>
  </si>
  <si>
    <t>Bone marrow</t>
  </si>
  <si>
    <t>CEC</t>
  </si>
  <si>
    <t>Cecum</t>
  </si>
  <si>
    <t>Cerebellum</t>
  </si>
  <si>
    <t>COR</t>
  </si>
  <si>
    <t>Cornea</t>
  </si>
  <si>
    <t>DEC</t>
  </si>
  <si>
    <t>Descending Colon</t>
  </si>
  <si>
    <t>Dorsomedial hypothalamus</t>
  </si>
  <si>
    <t>DUO</t>
  </si>
  <si>
    <t>Duodenum (opposite of ampula)</t>
  </si>
  <si>
    <t>Habenula</t>
  </si>
  <si>
    <t>HEA</t>
  </si>
  <si>
    <t>Heart</t>
  </si>
  <si>
    <t>HIP</t>
  </si>
  <si>
    <t>Hippocampus</t>
  </si>
  <si>
    <t>ILE</t>
  </si>
  <si>
    <t>Ileum</t>
  </si>
  <si>
    <t>IRI</t>
  </si>
  <si>
    <t>Iris</t>
  </si>
  <si>
    <t>KIC</t>
  </si>
  <si>
    <t>Kidney Cortex</t>
  </si>
  <si>
    <t>KIM</t>
  </si>
  <si>
    <t>Kidney Medulla</t>
  </si>
  <si>
    <t>Lateral globus pallidus</t>
  </si>
  <si>
    <t>Lateral Hypothalamus</t>
  </si>
  <si>
    <t>LIV</t>
  </si>
  <si>
    <t>Liver</t>
  </si>
  <si>
    <t>LUN</t>
  </si>
  <si>
    <t>Lungs</t>
  </si>
  <si>
    <t>MEL</t>
  </si>
  <si>
    <t>Mesenteric Lymphonodes</t>
  </si>
  <si>
    <t>Medial globus pallidus</t>
  </si>
  <si>
    <t>Mammilary bobies</t>
  </si>
  <si>
    <t>MUA</t>
  </si>
  <si>
    <t>Muscle abdominal</t>
  </si>
  <si>
    <t>MUG</t>
  </si>
  <si>
    <t>Muscle gastrocnemian</t>
  </si>
  <si>
    <t>OES</t>
  </si>
  <si>
    <t>Oesophagus</t>
  </si>
  <si>
    <t>OLB</t>
  </si>
  <si>
    <t>Olfactory Bulb</t>
  </si>
  <si>
    <t>OMF</t>
  </si>
  <si>
    <t>Omental Fat</t>
  </si>
  <si>
    <t>ONH</t>
  </si>
  <si>
    <t>Optic Nerve Head</t>
  </si>
  <si>
    <t>PAN</t>
  </si>
  <si>
    <t>Pancreas</t>
  </si>
  <si>
    <t>PIN</t>
  </si>
  <si>
    <t>Pineal</t>
  </si>
  <si>
    <t>PIT</t>
  </si>
  <si>
    <t>Pituitary</t>
  </si>
  <si>
    <t>Pons</t>
  </si>
  <si>
    <t>Preoptic Area</t>
  </si>
  <si>
    <t>Prefrontal cortex</t>
  </si>
  <si>
    <t>PRO</t>
  </si>
  <si>
    <t>Prostate</t>
  </si>
  <si>
    <t>Putamen</t>
  </si>
  <si>
    <t>Paraventricular Nuclei</t>
  </si>
  <si>
    <t>RET</t>
  </si>
  <si>
    <t>Retina</t>
  </si>
  <si>
    <t>RPE</t>
  </si>
  <si>
    <t>Retinal Pigment Epithelium</t>
  </si>
  <si>
    <t>Suprachiasmatic Nuclei</t>
  </si>
  <si>
    <t>SKI</t>
  </si>
  <si>
    <t>Skin from underbelly</t>
  </si>
  <si>
    <t>SMM</t>
  </si>
  <si>
    <t>Smooth muscle (opposite to antrum)</t>
  </si>
  <si>
    <t>Supraoptic nucleus</t>
  </si>
  <si>
    <t>SPL</t>
  </si>
  <si>
    <t>Spleen</t>
  </si>
  <si>
    <t>STF</t>
  </si>
  <si>
    <t>Stomach Fundus</t>
  </si>
  <si>
    <t>Substantia nigra</t>
  </si>
  <si>
    <t>TES</t>
  </si>
  <si>
    <t>Testicles</t>
  </si>
  <si>
    <t>thalamus</t>
  </si>
  <si>
    <t>THR</t>
  </si>
  <si>
    <t>Thyroid</t>
  </si>
  <si>
    <t>Visual cortex</t>
  </si>
  <si>
    <t>Ventro medial hypothalamus</t>
  </si>
  <si>
    <t>WAM</t>
  </si>
  <si>
    <t>White adipose mesenteric</t>
  </si>
  <si>
    <t>WAP</t>
  </si>
  <si>
    <t>White adipose pericardial</t>
  </si>
  <si>
    <t>WAR</t>
  </si>
  <si>
    <t>White adipose perirenal</t>
  </si>
  <si>
    <t>WAS</t>
  </si>
  <si>
    <t>White adipose subcutaneous</t>
  </si>
  <si>
    <t>WAT</t>
  </si>
  <si>
    <t>White adipose retroperitoneal</t>
  </si>
  <si>
    <t># cyclic genes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</si>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</sst>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_xlchart.v1.63</cx:f>
      </cx:strDim>
      <cx:numDim type="val">
        <cx:f>_xlchart.v1.65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ARC</a:t>
            </a:r>
          </a:p>
        </cx:rich>
      </cx:tx>
    </cx:title>
    <cx:plotArea>
      <cx:plotAreaRegion>
        <cx:series layoutId="boxWhisker" uniqueId="{76D83161-2041-488C-98B1-ABA22B09BBED}">
          <cx:tx>
            <cx:txData>
              <cx:f>_xlchart.v1.64</cx:f>
              <cx:v>ARC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_xlchart.v1.60</cx:f>
      </cx:strDim>
      <cx:numDim type="val">
        <cx:f>_xlchart.v1.62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MMB</a:t>
            </a:r>
          </a:p>
        </cx:rich>
      </cx:tx>
    </cx:title>
    <cx:plotArea>
      <cx:plotAreaRegion>
        <cx:series layoutId="boxWhisker" uniqueId="{1701442D-4A43-4F2F-A211-D3DBACE9B229}">
          <cx:tx>
            <cx:txData>
              <cx:f>_xlchart.v1.61</cx:f>
              <cx:v>MMB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val">
        <cx:f>_xlchart.v1.44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OLB</a:t>
            </a:r>
          </a:p>
        </cx:rich>
      </cx:tx>
    </cx:title>
    <cx:plotArea>
      <cx:plotAreaRegion>
        <cx:series layoutId="boxWhisker" uniqueId="{3ED740B1-55EE-4389-8824-4D67A6EB1B12}">
          <cx:tx>
            <cx:txData>
              <cx:f>_xlchart.v1.43</cx:f>
              <cx:v>OLB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_xlchart.v1.51</cx:f>
      </cx:strDim>
      <cx:numDim type="val">
        <cx:f>_xlchart.v1.53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PON</a:t>
            </a:r>
          </a:p>
        </cx:rich>
      </cx:tx>
    </cx:title>
    <cx:plotArea>
      <cx:plotAreaRegion>
        <cx:series layoutId="boxWhisker" uniqueId="{CB537F7D-030D-436A-B5FA-B5CE4D5D57A2}">
          <cx:tx>
            <cx:txData>
              <cx:f>_xlchart.v1.52</cx:f>
              <cx:v>PON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_xlchart.v1.48</cx:f>
      </cx:strDim>
      <cx:numDim type="val">
        <cx:f>_xlchart.v1.50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PRA</a:t>
            </a:r>
          </a:p>
        </cx:rich>
      </cx:tx>
    </cx:title>
    <cx:plotArea>
      <cx:plotAreaRegion>
        <cx:series layoutId="boxWhisker" uniqueId="{14B20E70-800D-4C86-8831-12769BE27071}">
          <cx:tx>
            <cx:txData>
              <cx:f>_xlchart.v1.49</cx:f>
              <cx:v>PRA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_xlchart.v1.54</cx:f>
      </cx:strDim>
      <cx:numDim type="val">
        <cx:f>_xlchart.v1.56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PRC</a:t>
            </a:r>
          </a:p>
        </cx:rich>
      </cx:tx>
    </cx:title>
    <cx:plotArea>
      <cx:plotAreaRegion>
        <cx:series layoutId="boxWhisker" uniqueId="{29B83B39-B5F1-4BB4-9588-9AC0320DEFA4}">
          <cx:tx>
            <cx:txData>
              <cx:f>_xlchart.v1.55</cx:f>
              <cx:v>PRC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PUT</a:t>
            </a:r>
          </a:p>
        </cx:rich>
      </cx:tx>
    </cx:title>
    <cx:plotArea>
      <cx:plotAreaRegion>
        <cx:series layoutId="boxWhisker" uniqueId="{53510F27-D428-4ACD-9AC9-3E692C17CF6D}">
          <cx:tx>
            <cx:txData>
              <cx:f>_xlchart.v1.31</cx:f>
              <cx:v>PUT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val">
        <cx:f>_xlchart.v1.38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PVN</a:t>
            </a:r>
          </a:p>
        </cx:rich>
      </cx:tx>
    </cx:title>
    <cx:plotArea>
      <cx:plotAreaRegion>
        <cx:series layoutId="boxWhisker" uniqueId="{4F54ACBD-82B3-40DD-AEBC-C8B171AD5019}">
          <cx:tx>
            <cx:txData>
              <cx:f>_xlchart.v1.37</cx:f>
              <cx:v>PVN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SCN</a:t>
            </a:r>
          </a:p>
        </cx:rich>
      </cx:tx>
    </cx:title>
    <cx:plotArea>
      <cx:plotAreaRegion>
        <cx:series layoutId="boxWhisker" uniqueId="{5E7692EE-B213-490C-BE9A-5DF9632B3212}">
          <cx:tx>
            <cx:txData>
              <cx:f>_xlchart.v1.7</cx:f>
              <cx:v>SCN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SON</a:t>
            </a:r>
          </a:p>
        </cx:rich>
      </cx:tx>
    </cx:title>
    <cx:plotArea>
      <cx:plotAreaRegion>
        <cx:series layoutId="boxWhisker" uniqueId="{45543884-E190-41C8-AFF7-B1DA16A03589}">
          <cx:tx>
            <cx:txData>
              <cx:f>_xlchart.v1.13</cx:f>
              <cx:v>SON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SUN</a:t>
            </a:r>
          </a:p>
        </cx:rich>
      </cx:tx>
    </cx:title>
    <cx:plotArea>
      <cx:plotAreaRegion>
        <cx:series layoutId="boxWhisker" uniqueId="{66F3EA52-0554-45C6-884B-B16CF52114EE}">
          <cx:tx>
            <cx:txData>
              <cx:f>_xlchart.v1.16</cx:f>
              <cx:v>SUN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CER</a:t>
            </a:r>
          </a:p>
        </cx:rich>
      </cx:tx>
    </cx:title>
    <cx:plotArea>
      <cx:plotAreaRegion>
        <cx:series layoutId="boxWhisker" uniqueId="{379F5C85-80FE-4238-ABE7-01B125E365FA}">
          <cx:tx>
            <cx:txData>
              <cx:f>_xlchart.v1.22</cx:f>
              <cx:v>CER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THA</a:t>
            </a:r>
          </a:p>
        </cx:rich>
      </cx:tx>
    </cx:title>
    <cx:plotArea>
      <cx:plotAreaRegion>
        <cx:series layoutId="boxWhisker" uniqueId="{5F081E84-F3A5-4B5A-8F98-1CC6B4C1382C}">
          <cx:tx>
            <cx:txData>
              <cx:f>_xlchart.v1.10</cx:f>
              <cx:v>THA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VIC</a:t>
            </a:r>
          </a:p>
        </cx:rich>
      </cx:tx>
    </cx:title>
    <cx:plotArea>
      <cx:plotAreaRegion>
        <cx:series layoutId="boxWhisker" uniqueId="{6474DA04-A1C6-4B4F-98BC-33FB861C3248}">
          <cx:tx>
            <cx:txData>
              <cx:f>_xlchart.v1.4</cx:f>
              <cx:v>VIC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VMH</a:t>
            </a:r>
          </a:p>
        </cx:rich>
      </cx:tx>
    </cx:title>
    <cx:plotArea>
      <cx:plotAreaRegion>
        <cx:series layoutId="boxWhisker" uniqueId="{98DAA82C-DEED-48B3-81B1-4155D34A4152}">
          <cx:tx>
            <cx:txData>
              <cx:f>_xlchart.v1.1</cx:f>
              <cx:v>VMH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DMH</a:t>
            </a:r>
          </a:p>
        </cx:rich>
      </cx:tx>
    </cx:title>
    <cx:plotArea>
      <cx:plotAreaRegion>
        <cx:series layoutId="boxWhisker" uniqueId="{9E2680D9-E51B-400C-9B53-4E431AC33E85}">
          <cx:tx>
            <cx:txData>
              <cx:f>_xlchart.v1.25</cx:f>
              <cx:v>DMH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HAB</a:t>
            </a:r>
          </a:p>
        </cx:rich>
      </cx:tx>
    </cx:title>
    <cx:plotArea>
      <cx:plotAreaRegion>
        <cx:series layoutId="boxWhisker" uniqueId="{3B77B4D0-2269-4503-8273-2B0891BD8C31}">
          <cx:tx>
            <cx:txData>
              <cx:f>_xlchart.v1.19</cx:f>
              <cx:v>HAB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_xlchart.v1.45</cx:f>
      </cx:strDim>
      <cx:numDim type="val">
        <cx:f>_xlchart.v1.47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Hipp</a:t>
            </a:r>
          </a:p>
        </cx:rich>
      </cx:tx>
    </cx:title>
    <cx:plotArea>
      <cx:plotAreaRegion>
        <cx:series layoutId="boxWhisker" uniqueId="{91264D22-4A1B-4441-9F7D-218AA8770C87}">
          <cx:tx>
            <cx:txData>
              <cx:f>_xlchart.v1.46</cx:f>
              <cx:v>Hipp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_xlchart.v1.33</cx:f>
      </cx:strDim>
      <cx:numDim type="val">
        <cx:f>_xlchart.v1.35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LGP</a:t>
            </a:r>
          </a:p>
        </cx:rich>
      </cx:tx>
    </cx:title>
    <cx:plotArea>
      <cx:plotAreaRegion>
        <cx:series layoutId="boxWhisker" uniqueId="{387D8821-51BB-403D-BD8A-77A0F76E4403}">
          <cx:tx>
            <cx:txData>
              <cx:f>_xlchart.v1.34</cx:f>
              <cx:v>LGP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LH</a:t>
            </a:r>
          </a:p>
        </cx:rich>
      </cx:tx>
    </cx:title>
    <cx:plotArea>
      <cx:plotAreaRegion>
        <cx:series layoutId="boxWhisker" uniqueId="{2D39625F-1AE8-43CE-ADC9-6DD68604F347}">
          <cx:tx>
            <cx:txData>
              <cx:f>_xlchart.v1.28</cx:f>
              <cx:v>LH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_xlchart.v1.57</cx:f>
      </cx:strDim>
      <cx:numDim type="val">
        <cx:f>_xlchart.v1.59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Amy</a:t>
            </a:r>
          </a:p>
        </cx:rich>
      </cx:tx>
    </cx:title>
    <cx:plotArea>
      <cx:plotAreaRegion>
        <cx:series layoutId="boxWhisker" uniqueId="{12E6F234-195F-4509-AA43-DA013BD03E9B}">
          <cx:tx>
            <cx:txData>
              <cx:f>_xlchart.v1.58</cx:f>
              <cx:v>Amy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_xlchart.v1.39</cx:f>
      </cx:strDim>
      <cx:numDim type="val">
        <cx:f>_xlchart.v1.41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MGP</a:t>
            </a:r>
          </a:p>
        </cx:rich>
      </cx:tx>
    </cx:title>
    <cx:plotArea>
      <cx:plotAreaRegion>
        <cx:series layoutId="boxWhisker" uniqueId="{21B78736-E848-4A6D-95BC-C4F70524D986}">
          <cx:tx>
            <cx:txData>
              <cx:f>_xlchart.v1.40</cx:f>
              <cx:v>MGP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25</xdr:row>
      <xdr:rowOff>76200</xdr:rowOff>
    </xdr:from>
    <xdr:to>
      <xdr:col>15</xdr:col>
      <xdr:colOff>15240</xdr:colOff>
      <xdr:row>40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7620</xdr:colOff>
      <xdr:row>25</xdr:row>
      <xdr:rowOff>68580</xdr:rowOff>
    </xdr:from>
    <xdr:to>
      <xdr:col>22</xdr:col>
      <xdr:colOff>312420</xdr:colOff>
      <xdr:row>40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548640</xdr:colOff>
      <xdr:row>25</xdr:row>
      <xdr:rowOff>83820</xdr:rowOff>
    </xdr:from>
    <xdr:to>
      <xdr:col>29</xdr:col>
      <xdr:colOff>243840</xdr:colOff>
      <xdr:row>40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342900</xdr:colOff>
      <xdr:row>25</xdr:row>
      <xdr:rowOff>83820</xdr:rowOff>
    </xdr:from>
    <xdr:to>
      <xdr:col>37</xdr:col>
      <xdr:colOff>38100</xdr:colOff>
      <xdr:row>40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41</xdr:row>
      <xdr:rowOff>0</xdr:rowOff>
    </xdr:from>
    <xdr:to>
      <xdr:col>7</xdr:col>
      <xdr:colOff>304800</xdr:colOff>
      <xdr:row>56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312420</xdr:colOff>
      <xdr:row>40</xdr:row>
      <xdr:rowOff>175260</xdr:rowOff>
    </xdr:from>
    <xdr:to>
      <xdr:col>15</xdr:col>
      <xdr:colOff>7620</xdr:colOff>
      <xdr:row>55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7620</xdr:colOff>
      <xdr:row>40</xdr:row>
      <xdr:rowOff>167640</xdr:rowOff>
    </xdr:from>
    <xdr:to>
      <xdr:col>22</xdr:col>
      <xdr:colOff>312420</xdr:colOff>
      <xdr:row>55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25</xdr:row>
      <xdr:rowOff>60960</xdr:rowOff>
    </xdr:from>
    <xdr:to>
      <xdr:col>7</xdr:col>
      <xdr:colOff>304800</xdr:colOff>
      <xdr:row>40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525780</xdr:colOff>
      <xdr:row>40</xdr:row>
      <xdr:rowOff>175260</xdr:rowOff>
    </xdr:from>
    <xdr:to>
      <xdr:col>30</xdr:col>
      <xdr:colOff>220980</xdr:colOff>
      <xdr:row>55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Chart 2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243840</xdr:colOff>
      <xdr:row>41</xdr:row>
      <xdr:rowOff>7620</xdr:rowOff>
    </xdr:from>
    <xdr:to>
      <xdr:col>37</xdr:col>
      <xdr:colOff>548640</xdr:colOff>
      <xdr:row>56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Chart 3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56</xdr:row>
      <xdr:rowOff>22860</xdr:rowOff>
    </xdr:from>
    <xdr:to>
      <xdr:col>7</xdr:col>
      <xdr:colOff>304800</xdr:colOff>
      <xdr:row>71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Chart 3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320040</xdr:colOff>
      <xdr:row>56</xdr:row>
      <xdr:rowOff>15240</xdr:rowOff>
    </xdr:from>
    <xdr:to>
      <xdr:col>15</xdr:col>
      <xdr:colOff>15240</xdr:colOff>
      <xdr:row>71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Chart 3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38100</xdr:colOff>
      <xdr:row>56</xdr:row>
      <xdr:rowOff>7620</xdr:rowOff>
    </xdr:from>
    <xdr:to>
      <xdr:col>22</xdr:col>
      <xdr:colOff>342900</xdr:colOff>
      <xdr:row>71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7" name="Chart 3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350520</xdr:colOff>
      <xdr:row>56</xdr:row>
      <xdr:rowOff>22860</xdr:rowOff>
    </xdr:from>
    <xdr:to>
      <xdr:col>30</xdr:col>
      <xdr:colOff>45720</xdr:colOff>
      <xdr:row>71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8" name="Chart 3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53340</xdr:colOff>
      <xdr:row>56</xdr:row>
      <xdr:rowOff>22860</xdr:rowOff>
    </xdr:from>
    <xdr:to>
      <xdr:col>37</xdr:col>
      <xdr:colOff>358140</xdr:colOff>
      <xdr:row>71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9" name="Chart 3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71</xdr:row>
      <xdr:rowOff>30480</xdr:rowOff>
    </xdr:from>
    <xdr:to>
      <xdr:col>7</xdr:col>
      <xdr:colOff>304800</xdr:colOff>
      <xdr:row>86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0" name="Chart 3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320040</xdr:colOff>
      <xdr:row>71</xdr:row>
      <xdr:rowOff>22860</xdr:rowOff>
    </xdr:from>
    <xdr:to>
      <xdr:col>15</xdr:col>
      <xdr:colOff>15240</xdr:colOff>
      <xdr:row>86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38100</xdr:colOff>
      <xdr:row>71</xdr:row>
      <xdr:rowOff>15240</xdr:rowOff>
    </xdr:from>
    <xdr:to>
      <xdr:col>22</xdr:col>
      <xdr:colOff>342900</xdr:colOff>
      <xdr:row>86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2" name="Chart 4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365760</xdr:colOff>
      <xdr:row>71</xdr:row>
      <xdr:rowOff>30480</xdr:rowOff>
    </xdr:from>
    <xdr:to>
      <xdr:col>30</xdr:col>
      <xdr:colOff>60960</xdr:colOff>
      <xdr:row>86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3" name="Chart 4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60960</xdr:colOff>
      <xdr:row>71</xdr:row>
      <xdr:rowOff>30480</xdr:rowOff>
    </xdr:from>
    <xdr:to>
      <xdr:col>37</xdr:col>
      <xdr:colOff>365760</xdr:colOff>
      <xdr:row>86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4" name="Chart 4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22860</xdr:colOff>
      <xdr:row>86</xdr:row>
      <xdr:rowOff>167640</xdr:rowOff>
    </xdr:from>
    <xdr:to>
      <xdr:col>7</xdr:col>
      <xdr:colOff>327660</xdr:colOff>
      <xdr:row>101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5" name="Chart 4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365760</xdr:colOff>
      <xdr:row>86</xdr:row>
      <xdr:rowOff>175260</xdr:rowOff>
    </xdr:from>
    <xdr:to>
      <xdr:col>15</xdr:col>
      <xdr:colOff>60960</xdr:colOff>
      <xdr:row>101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6" name="Chart 4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workbookViewId="0">
      <selection activeCell="Z24" sqref="Z24"/>
    </sheetView>
  </sheetViews>
  <sheetFormatPr defaultColWidth="8.85546875" defaultRowHeight="15" x14ac:dyDescent="0.25"/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AA1" s="1">
        <v>371</v>
      </c>
    </row>
    <row r="2" spans="1:27" x14ac:dyDescent="0.25">
      <c r="A2" t="s">
        <v>0</v>
      </c>
      <c r="B2" s="1">
        <v>434</v>
      </c>
      <c r="C2">
        <v>37</v>
      </c>
      <c r="D2">
        <v>31</v>
      </c>
      <c r="E2">
        <v>49</v>
      </c>
      <c r="F2">
        <v>46</v>
      </c>
      <c r="G2">
        <v>30</v>
      </c>
      <c r="H2">
        <v>76</v>
      </c>
      <c r="I2">
        <v>15</v>
      </c>
      <c r="J2">
        <v>80</v>
      </c>
      <c r="K2">
        <v>72</v>
      </c>
      <c r="L2">
        <v>39</v>
      </c>
      <c r="M2">
        <v>70</v>
      </c>
      <c r="N2">
        <v>19</v>
      </c>
      <c r="O2">
        <v>63</v>
      </c>
      <c r="P2">
        <v>71</v>
      </c>
      <c r="Q2">
        <v>59</v>
      </c>
      <c r="R2">
        <v>49</v>
      </c>
      <c r="S2">
        <v>23</v>
      </c>
      <c r="T2">
        <v>64</v>
      </c>
      <c r="U2">
        <v>38</v>
      </c>
      <c r="V2">
        <v>49</v>
      </c>
      <c r="W2">
        <v>47</v>
      </c>
      <c r="AA2" s="1">
        <v>434</v>
      </c>
    </row>
    <row r="3" spans="1:27" x14ac:dyDescent="0.25">
      <c r="A3" t="s">
        <v>1</v>
      </c>
      <c r="B3">
        <v>37</v>
      </c>
      <c r="C3" s="1">
        <v>1064</v>
      </c>
      <c r="D3">
        <v>63</v>
      </c>
      <c r="E3">
        <v>135</v>
      </c>
      <c r="F3">
        <v>111</v>
      </c>
      <c r="G3">
        <v>55</v>
      </c>
      <c r="H3">
        <v>214</v>
      </c>
      <c r="I3">
        <v>38</v>
      </c>
      <c r="J3">
        <v>207</v>
      </c>
      <c r="K3">
        <v>224</v>
      </c>
      <c r="L3">
        <v>78</v>
      </c>
      <c r="M3">
        <v>191</v>
      </c>
      <c r="N3">
        <v>39</v>
      </c>
      <c r="O3">
        <v>235</v>
      </c>
      <c r="P3">
        <v>217</v>
      </c>
      <c r="Q3">
        <v>203</v>
      </c>
      <c r="R3">
        <v>108</v>
      </c>
      <c r="S3">
        <v>44</v>
      </c>
      <c r="T3">
        <v>172</v>
      </c>
      <c r="U3">
        <v>107</v>
      </c>
      <c r="V3">
        <v>169</v>
      </c>
      <c r="W3">
        <v>90</v>
      </c>
      <c r="AA3" s="1">
        <v>508</v>
      </c>
    </row>
    <row r="4" spans="1:27" x14ac:dyDescent="0.25">
      <c r="A4" t="s">
        <v>2</v>
      </c>
      <c r="B4">
        <v>31</v>
      </c>
      <c r="C4">
        <v>63</v>
      </c>
      <c r="D4" s="1">
        <v>709</v>
      </c>
      <c r="E4">
        <v>93</v>
      </c>
      <c r="F4">
        <v>43</v>
      </c>
      <c r="G4">
        <v>53</v>
      </c>
      <c r="H4">
        <v>89</v>
      </c>
      <c r="I4">
        <v>19</v>
      </c>
      <c r="J4">
        <v>91</v>
      </c>
      <c r="K4">
        <v>81</v>
      </c>
      <c r="L4">
        <v>58</v>
      </c>
      <c r="M4">
        <v>130</v>
      </c>
      <c r="N4">
        <v>30</v>
      </c>
      <c r="O4">
        <v>96</v>
      </c>
      <c r="P4">
        <v>119</v>
      </c>
      <c r="Q4">
        <v>90</v>
      </c>
      <c r="R4">
        <v>70</v>
      </c>
      <c r="S4">
        <v>28</v>
      </c>
      <c r="T4">
        <v>70</v>
      </c>
      <c r="U4">
        <v>59</v>
      </c>
      <c r="V4">
        <v>99</v>
      </c>
      <c r="W4">
        <v>99</v>
      </c>
      <c r="AA4" s="1">
        <v>674</v>
      </c>
    </row>
    <row r="5" spans="1:27" x14ac:dyDescent="0.25">
      <c r="A5" t="s">
        <v>3</v>
      </c>
      <c r="B5">
        <v>49</v>
      </c>
      <c r="C5">
        <v>135</v>
      </c>
      <c r="D5">
        <v>93</v>
      </c>
      <c r="E5" s="1">
        <v>2250</v>
      </c>
      <c r="F5">
        <v>157</v>
      </c>
      <c r="G5">
        <v>78</v>
      </c>
      <c r="H5">
        <v>797</v>
      </c>
      <c r="I5">
        <v>33</v>
      </c>
      <c r="J5">
        <v>778</v>
      </c>
      <c r="K5">
        <v>802</v>
      </c>
      <c r="L5">
        <v>95</v>
      </c>
      <c r="M5">
        <v>473</v>
      </c>
      <c r="N5">
        <v>177</v>
      </c>
      <c r="O5">
        <v>699</v>
      </c>
      <c r="P5">
        <v>800</v>
      </c>
      <c r="Q5">
        <v>591</v>
      </c>
      <c r="R5">
        <v>288</v>
      </c>
      <c r="S5">
        <v>61</v>
      </c>
      <c r="T5">
        <v>612</v>
      </c>
      <c r="U5">
        <v>202</v>
      </c>
      <c r="V5">
        <v>350</v>
      </c>
      <c r="W5">
        <v>493</v>
      </c>
      <c r="AA5" s="1">
        <v>709</v>
      </c>
    </row>
    <row r="6" spans="1:27" x14ac:dyDescent="0.25">
      <c r="A6" t="s">
        <v>4</v>
      </c>
      <c r="B6">
        <v>46</v>
      </c>
      <c r="C6">
        <v>111</v>
      </c>
      <c r="D6">
        <v>43</v>
      </c>
      <c r="E6">
        <v>157</v>
      </c>
      <c r="F6" s="1">
        <v>1455</v>
      </c>
      <c r="G6">
        <v>76</v>
      </c>
      <c r="H6">
        <v>532</v>
      </c>
      <c r="I6">
        <v>27</v>
      </c>
      <c r="J6">
        <v>674</v>
      </c>
      <c r="K6">
        <v>584</v>
      </c>
      <c r="L6">
        <v>90</v>
      </c>
      <c r="M6">
        <v>313</v>
      </c>
      <c r="N6">
        <v>88</v>
      </c>
      <c r="O6">
        <v>674</v>
      </c>
      <c r="P6">
        <v>443</v>
      </c>
      <c r="Q6">
        <v>250</v>
      </c>
      <c r="R6">
        <v>218</v>
      </c>
      <c r="S6">
        <v>35</v>
      </c>
      <c r="T6">
        <v>554</v>
      </c>
      <c r="U6">
        <v>269</v>
      </c>
      <c r="V6">
        <v>446</v>
      </c>
      <c r="W6">
        <v>221</v>
      </c>
      <c r="AA6" s="1">
        <v>752</v>
      </c>
    </row>
    <row r="7" spans="1:27" x14ac:dyDescent="0.25">
      <c r="A7" t="s">
        <v>5</v>
      </c>
      <c r="B7">
        <v>30</v>
      </c>
      <c r="C7">
        <v>55</v>
      </c>
      <c r="D7">
        <v>53</v>
      </c>
      <c r="E7">
        <v>78</v>
      </c>
      <c r="F7">
        <v>76</v>
      </c>
      <c r="G7" s="1">
        <v>674</v>
      </c>
      <c r="H7">
        <v>109</v>
      </c>
      <c r="I7">
        <v>29</v>
      </c>
      <c r="J7">
        <v>117</v>
      </c>
      <c r="K7">
        <v>111</v>
      </c>
      <c r="L7">
        <v>59</v>
      </c>
      <c r="M7">
        <v>112</v>
      </c>
      <c r="N7">
        <v>37</v>
      </c>
      <c r="O7">
        <v>126</v>
      </c>
      <c r="P7">
        <v>111</v>
      </c>
      <c r="Q7">
        <v>103</v>
      </c>
      <c r="R7">
        <v>83</v>
      </c>
      <c r="S7">
        <v>28</v>
      </c>
      <c r="T7">
        <v>108</v>
      </c>
      <c r="U7">
        <v>97</v>
      </c>
      <c r="V7">
        <v>127</v>
      </c>
      <c r="W7">
        <v>79</v>
      </c>
      <c r="AA7" s="1">
        <v>927</v>
      </c>
    </row>
    <row r="8" spans="1:27" x14ac:dyDescent="0.25">
      <c r="A8" t="s">
        <v>6</v>
      </c>
      <c r="B8">
        <v>76</v>
      </c>
      <c r="C8">
        <v>214</v>
      </c>
      <c r="D8">
        <v>89</v>
      </c>
      <c r="E8">
        <v>797</v>
      </c>
      <c r="F8">
        <v>532</v>
      </c>
      <c r="G8">
        <v>109</v>
      </c>
      <c r="H8" s="1">
        <v>3949</v>
      </c>
      <c r="I8">
        <v>47</v>
      </c>
      <c r="J8">
        <v>2368</v>
      </c>
      <c r="K8">
        <v>1993</v>
      </c>
      <c r="L8">
        <v>124</v>
      </c>
      <c r="M8">
        <v>1090</v>
      </c>
      <c r="N8">
        <v>295</v>
      </c>
      <c r="O8">
        <v>1976</v>
      </c>
      <c r="P8">
        <v>1979</v>
      </c>
      <c r="Q8">
        <v>911</v>
      </c>
      <c r="R8">
        <v>629</v>
      </c>
      <c r="S8">
        <v>67</v>
      </c>
      <c r="T8">
        <v>1769</v>
      </c>
      <c r="U8">
        <v>603</v>
      </c>
      <c r="V8">
        <v>995</v>
      </c>
      <c r="W8">
        <v>571</v>
      </c>
      <c r="AA8" s="1">
        <v>1064</v>
      </c>
    </row>
    <row r="9" spans="1:27" x14ac:dyDescent="0.25">
      <c r="A9" t="s">
        <v>7</v>
      </c>
      <c r="B9">
        <v>15</v>
      </c>
      <c r="C9">
        <v>38</v>
      </c>
      <c r="D9">
        <v>19</v>
      </c>
      <c r="E9">
        <v>33</v>
      </c>
      <c r="F9">
        <v>27</v>
      </c>
      <c r="G9">
        <v>29</v>
      </c>
      <c r="H9">
        <v>47</v>
      </c>
      <c r="I9" s="1">
        <v>371</v>
      </c>
      <c r="J9">
        <v>53</v>
      </c>
      <c r="K9">
        <v>39</v>
      </c>
      <c r="L9">
        <v>43</v>
      </c>
      <c r="M9">
        <v>53</v>
      </c>
      <c r="N9">
        <v>24</v>
      </c>
      <c r="O9">
        <v>60</v>
      </c>
      <c r="P9">
        <v>47</v>
      </c>
      <c r="Q9">
        <v>68</v>
      </c>
      <c r="R9">
        <v>34</v>
      </c>
      <c r="S9">
        <v>21</v>
      </c>
      <c r="T9">
        <v>41</v>
      </c>
      <c r="U9">
        <v>31</v>
      </c>
      <c r="V9">
        <v>61</v>
      </c>
      <c r="W9">
        <v>33</v>
      </c>
      <c r="AA9" s="1">
        <v>1455</v>
      </c>
    </row>
    <row r="10" spans="1:27" x14ac:dyDescent="0.25">
      <c r="A10" t="s">
        <v>8</v>
      </c>
      <c r="B10">
        <v>80</v>
      </c>
      <c r="C10">
        <v>207</v>
      </c>
      <c r="D10">
        <v>91</v>
      </c>
      <c r="E10">
        <v>778</v>
      </c>
      <c r="F10">
        <v>674</v>
      </c>
      <c r="G10">
        <v>117</v>
      </c>
      <c r="H10">
        <v>2368</v>
      </c>
      <c r="I10">
        <v>53</v>
      </c>
      <c r="J10" s="1">
        <v>4170</v>
      </c>
      <c r="K10">
        <v>2210</v>
      </c>
      <c r="L10">
        <v>104</v>
      </c>
      <c r="M10">
        <v>1150</v>
      </c>
      <c r="N10">
        <v>335</v>
      </c>
      <c r="O10">
        <v>2265</v>
      </c>
      <c r="P10">
        <v>2018</v>
      </c>
      <c r="Q10">
        <v>1006</v>
      </c>
      <c r="R10">
        <v>724</v>
      </c>
      <c r="S10">
        <v>74</v>
      </c>
      <c r="T10">
        <v>1985</v>
      </c>
      <c r="U10">
        <v>682</v>
      </c>
      <c r="V10">
        <v>1124</v>
      </c>
      <c r="W10">
        <v>534</v>
      </c>
      <c r="AA10" s="1">
        <v>1457</v>
      </c>
    </row>
    <row r="11" spans="1:27" x14ac:dyDescent="0.25">
      <c r="A11" t="s">
        <v>9</v>
      </c>
      <c r="B11">
        <v>72</v>
      </c>
      <c r="C11">
        <v>224</v>
      </c>
      <c r="D11">
        <v>81</v>
      </c>
      <c r="E11">
        <v>802</v>
      </c>
      <c r="F11">
        <v>584</v>
      </c>
      <c r="G11">
        <v>111</v>
      </c>
      <c r="H11">
        <v>1993</v>
      </c>
      <c r="I11">
        <v>39</v>
      </c>
      <c r="J11">
        <v>2210</v>
      </c>
      <c r="K11" s="1">
        <v>4016</v>
      </c>
      <c r="L11">
        <v>119</v>
      </c>
      <c r="M11">
        <v>1071</v>
      </c>
      <c r="N11">
        <v>317</v>
      </c>
      <c r="O11">
        <v>2109</v>
      </c>
      <c r="P11">
        <v>1098</v>
      </c>
      <c r="Q11">
        <v>1084</v>
      </c>
      <c r="R11">
        <v>687</v>
      </c>
      <c r="S11">
        <v>74</v>
      </c>
      <c r="T11">
        <v>1776</v>
      </c>
      <c r="U11">
        <v>636</v>
      </c>
      <c r="V11">
        <v>1055</v>
      </c>
      <c r="W11">
        <v>498</v>
      </c>
      <c r="AA11" s="1">
        <v>1504</v>
      </c>
    </row>
    <row r="12" spans="1:27" x14ac:dyDescent="0.25">
      <c r="A12" t="s">
        <v>10</v>
      </c>
      <c r="B12">
        <v>39</v>
      </c>
      <c r="C12">
        <v>78</v>
      </c>
      <c r="D12">
        <v>58</v>
      </c>
      <c r="E12">
        <v>95</v>
      </c>
      <c r="F12">
        <v>90</v>
      </c>
      <c r="G12">
        <v>59</v>
      </c>
      <c r="H12">
        <v>124</v>
      </c>
      <c r="I12">
        <v>43</v>
      </c>
      <c r="J12">
        <v>104</v>
      </c>
      <c r="K12">
        <v>119</v>
      </c>
      <c r="L12" s="1">
        <v>927</v>
      </c>
      <c r="M12">
        <v>89</v>
      </c>
      <c r="N12">
        <v>36</v>
      </c>
      <c r="O12">
        <v>130</v>
      </c>
      <c r="P12">
        <v>91</v>
      </c>
      <c r="Q12">
        <v>87</v>
      </c>
      <c r="R12">
        <v>74</v>
      </c>
      <c r="S12">
        <v>24</v>
      </c>
      <c r="T12">
        <v>116</v>
      </c>
      <c r="U12">
        <v>89</v>
      </c>
      <c r="V12">
        <v>166</v>
      </c>
      <c r="W12">
        <v>168</v>
      </c>
      <c r="AA12" s="1">
        <v>2250</v>
      </c>
    </row>
    <row r="13" spans="1:27" x14ac:dyDescent="0.25">
      <c r="A13" t="s">
        <v>11</v>
      </c>
      <c r="B13">
        <v>70</v>
      </c>
      <c r="C13">
        <v>191</v>
      </c>
      <c r="D13">
        <v>130</v>
      </c>
      <c r="E13">
        <v>473</v>
      </c>
      <c r="F13">
        <v>313</v>
      </c>
      <c r="G13">
        <v>112</v>
      </c>
      <c r="H13">
        <v>1090</v>
      </c>
      <c r="I13">
        <v>53</v>
      </c>
      <c r="J13">
        <v>1150</v>
      </c>
      <c r="K13">
        <v>1071</v>
      </c>
      <c r="L13">
        <v>89</v>
      </c>
      <c r="M13" s="1">
        <v>2633</v>
      </c>
      <c r="N13">
        <v>168</v>
      </c>
      <c r="O13">
        <v>1071</v>
      </c>
      <c r="P13">
        <v>1084</v>
      </c>
      <c r="Q13">
        <v>658</v>
      </c>
      <c r="R13">
        <v>392</v>
      </c>
      <c r="S13">
        <v>62</v>
      </c>
      <c r="T13">
        <v>891</v>
      </c>
      <c r="U13">
        <v>371</v>
      </c>
      <c r="V13">
        <v>591</v>
      </c>
      <c r="W13">
        <v>297</v>
      </c>
      <c r="AA13" s="1">
        <v>2578</v>
      </c>
    </row>
    <row r="14" spans="1:27" x14ac:dyDescent="0.25">
      <c r="A14" t="s">
        <v>12</v>
      </c>
      <c r="B14">
        <v>19</v>
      </c>
      <c r="C14">
        <v>39</v>
      </c>
      <c r="D14">
        <v>30</v>
      </c>
      <c r="E14">
        <v>177</v>
      </c>
      <c r="F14">
        <v>88</v>
      </c>
      <c r="G14">
        <v>37</v>
      </c>
      <c r="H14">
        <v>295</v>
      </c>
      <c r="I14">
        <v>24</v>
      </c>
      <c r="J14">
        <v>335</v>
      </c>
      <c r="K14">
        <v>317</v>
      </c>
      <c r="L14">
        <v>36</v>
      </c>
      <c r="M14">
        <v>168</v>
      </c>
      <c r="N14" s="1">
        <v>752</v>
      </c>
      <c r="O14">
        <v>336</v>
      </c>
      <c r="P14">
        <v>265</v>
      </c>
      <c r="Q14">
        <v>182</v>
      </c>
      <c r="R14">
        <v>140</v>
      </c>
      <c r="S14">
        <v>27</v>
      </c>
      <c r="T14">
        <v>298</v>
      </c>
      <c r="U14">
        <v>100</v>
      </c>
      <c r="V14">
        <v>130</v>
      </c>
      <c r="W14">
        <v>95</v>
      </c>
      <c r="AA14" s="1">
        <v>2633</v>
      </c>
    </row>
    <row r="15" spans="1:27" x14ac:dyDescent="0.25">
      <c r="A15" t="s">
        <v>13</v>
      </c>
      <c r="B15">
        <v>63</v>
      </c>
      <c r="C15">
        <v>235</v>
      </c>
      <c r="D15">
        <v>96</v>
      </c>
      <c r="E15">
        <v>699</v>
      </c>
      <c r="F15">
        <v>674</v>
      </c>
      <c r="G15">
        <v>126</v>
      </c>
      <c r="H15">
        <v>1976</v>
      </c>
      <c r="I15">
        <v>60</v>
      </c>
      <c r="J15">
        <v>2265</v>
      </c>
      <c r="K15">
        <v>2109</v>
      </c>
      <c r="L15">
        <v>130</v>
      </c>
      <c r="M15">
        <v>1071</v>
      </c>
      <c r="N15">
        <v>336</v>
      </c>
      <c r="O15" s="1">
        <v>4276</v>
      </c>
      <c r="P15">
        <v>1846</v>
      </c>
      <c r="Q15">
        <v>944</v>
      </c>
      <c r="R15">
        <v>682</v>
      </c>
      <c r="S15">
        <v>89</v>
      </c>
      <c r="T15">
        <v>1833</v>
      </c>
      <c r="U15">
        <v>669</v>
      </c>
      <c r="V15">
        <v>1124</v>
      </c>
      <c r="W15">
        <v>549</v>
      </c>
      <c r="AA15" s="1">
        <v>2755</v>
      </c>
    </row>
    <row r="16" spans="1:27" x14ac:dyDescent="0.25">
      <c r="A16" t="s">
        <v>14</v>
      </c>
      <c r="B16">
        <v>71</v>
      </c>
      <c r="C16">
        <v>217</v>
      </c>
      <c r="D16">
        <v>119</v>
      </c>
      <c r="E16">
        <v>800</v>
      </c>
      <c r="F16">
        <v>443</v>
      </c>
      <c r="G16">
        <v>111</v>
      </c>
      <c r="H16">
        <v>1979</v>
      </c>
      <c r="I16">
        <v>47</v>
      </c>
      <c r="J16">
        <v>2018</v>
      </c>
      <c r="K16">
        <v>1098</v>
      </c>
      <c r="L16">
        <v>91</v>
      </c>
      <c r="M16">
        <v>1084</v>
      </c>
      <c r="N16">
        <v>265</v>
      </c>
      <c r="O16">
        <v>1846</v>
      </c>
      <c r="P16" s="1">
        <v>4078</v>
      </c>
      <c r="Q16">
        <v>992</v>
      </c>
      <c r="R16">
        <v>619</v>
      </c>
      <c r="S16">
        <v>73</v>
      </c>
      <c r="T16">
        <v>1651</v>
      </c>
      <c r="U16">
        <v>583</v>
      </c>
      <c r="V16">
        <v>1009</v>
      </c>
      <c r="W16">
        <v>533</v>
      </c>
      <c r="AA16" s="1">
        <v>2813</v>
      </c>
    </row>
    <row r="17" spans="1:27" x14ac:dyDescent="0.25">
      <c r="A17" t="s">
        <v>15</v>
      </c>
      <c r="B17">
        <v>59</v>
      </c>
      <c r="C17">
        <v>203</v>
      </c>
      <c r="D17">
        <v>90</v>
      </c>
      <c r="E17">
        <v>591</v>
      </c>
      <c r="F17">
        <v>250</v>
      </c>
      <c r="G17">
        <v>103</v>
      </c>
      <c r="H17">
        <v>911</v>
      </c>
      <c r="I17">
        <v>68</v>
      </c>
      <c r="J17">
        <v>1006</v>
      </c>
      <c r="K17">
        <v>1084</v>
      </c>
      <c r="L17">
        <v>87</v>
      </c>
      <c r="M17">
        <v>658</v>
      </c>
      <c r="N17">
        <v>182</v>
      </c>
      <c r="O17">
        <v>944</v>
      </c>
      <c r="P17">
        <v>992</v>
      </c>
      <c r="Q17" s="1">
        <v>2578</v>
      </c>
      <c r="R17">
        <v>374</v>
      </c>
      <c r="S17">
        <v>84</v>
      </c>
      <c r="T17">
        <v>805</v>
      </c>
      <c r="U17">
        <v>313</v>
      </c>
      <c r="V17">
        <v>618</v>
      </c>
      <c r="W17">
        <v>238</v>
      </c>
      <c r="AA17" s="1">
        <v>3278</v>
      </c>
    </row>
    <row r="18" spans="1:27" x14ac:dyDescent="0.25">
      <c r="A18" t="s">
        <v>16</v>
      </c>
      <c r="B18">
        <v>49</v>
      </c>
      <c r="C18">
        <v>108</v>
      </c>
      <c r="D18">
        <v>70</v>
      </c>
      <c r="E18">
        <v>288</v>
      </c>
      <c r="F18">
        <v>218</v>
      </c>
      <c r="G18">
        <v>83</v>
      </c>
      <c r="H18">
        <v>629</v>
      </c>
      <c r="I18">
        <v>34</v>
      </c>
      <c r="J18">
        <v>724</v>
      </c>
      <c r="K18">
        <v>687</v>
      </c>
      <c r="L18">
        <v>74</v>
      </c>
      <c r="M18">
        <v>392</v>
      </c>
      <c r="N18">
        <v>140</v>
      </c>
      <c r="O18">
        <v>682</v>
      </c>
      <c r="P18">
        <v>619</v>
      </c>
      <c r="Q18">
        <v>374</v>
      </c>
      <c r="R18" s="1">
        <v>1457</v>
      </c>
      <c r="S18">
        <v>42</v>
      </c>
      <c r="T18">
        <v>582</v>
      </c>
      <c r="U18">
        <v>224</v>
      </c>
      <c r="V18">
        <v>333</v>
      </c>
      <c r="W18">
        <v>122</v>
      </c>
      <c r="AA18" s="1">
        <v>3949</v>
      </c>
    </row>
    <row r="19" spans="1:27" x14ac:dyDescent="0.25">
      <c r="A19" t="s">
        <v>17</v>
      </c>
      <c r="B19">
        <v>23</v>
      </c>
      <c r="C19">
        <v>44</v>
      </c>
      <c r="D19">
        <v>28</v>
      </c>
      <c r="E19">
        <v>61</v>
      </c>
      <c r="F19">
        <v>35</v>
      </c>
      <c r="G19">
        <v>28</v>
      </c>
      <c r="H19">
        <v>67</v>
      </c>
      <c r="I19">
        <v>21</v>
      </c>
      <c r="J19">
        <v>74</v>
      </c>
      <c r="K19">
        <v>74</v>
      </c>
      <c r="L19">
        <v>24</v>
      </c>
      <c r="M19">
        <v>62</v>
      </c>
      <c r="N19">
        <v>27</v>
      </c>
      <c r="O19">
        <v>89</v>
      </c>
      <c r="P19">
        <v>73</v>
      </c>
      <c r="Q19">
        <v>84</v>
      </c>
      <c r="R19">
        <v>42</v>
      </c>
      <c r="S19" s="1">
        <v>508</v>
      </c>
      <c r="T19">
        <v>61</v>
      </c>
      <c r="U19">
        <v>33</v>
      </c>
      <c r="V19">
        <v>52</v>
      </c>
      <c r="W19">
        <v>75</v>
      </c>
      <c r="AA19" s="1">
        <v>4016</v>
      </c>
    </row>
    <row r="20" spans="1:27" x14ac:dyDescent="0.25">
      <c r="A20" t="s">
        <v>18</v>
      </c>
      <c r="B20">
        <v>64</v>
      </c>
      <c r="C20">
        <v>172</v>
      </c>
      <c r="D20">
        <v>70</v>
      </c>
      <c r="E20">
        <v>612</v>
      </c>
      <c r="F20">
        <v>554</v>
      </c>
      <c r="G20">
        <v>108</v>
      </c>
      <c r="H20">
        <v>1769</v>
      </c>
      <c r="I20">
        <v>41</v>
      </c>
      <c r="J20">
        <v>1985</v>
      </c>
      <c r="K20">
        <v>1776</v>
      </c>
      <c r="L20">
        <v>116</v>
      </c>
      <c r="M20">
        <v>891</v>
      </c>
      <c r="N20">
        <v>298</v>
      </c>
      <c r="O20">
        <v>1833</v>
      </c>
      <c r="P20">
        <v>1651</v>
      </c>
      <c r="Q20">
        <v>805</v>
      </c>
      <c r="R20">
        <v>582</v>
      </c>
      <c r="S20">
        <v>61</v>
      </c>
      <c r="T20" s="1">
        <v>3278</v>
      </c>
      <c r="U20">
        <v>617</v>
      </c>
      <c r="V20">
        <v>876</v>
      </c>
      <c r="W20">
        <v>343</v>
      </c>
      <c r="AA20" s="1">
        <v>4078</v>
      </c>
    </row>
    <row r="21" spans="1:27" x14ac:dyDescent="0.25">
      <c r="A21" t="s">
        <v>19</v>
      </c>
      <c r="B21">
        <v>38</v>
      </c>
      <c r="C21">
        <v>107</v>
      </c>
      <c r="D21">
        <v>59</v>
      </c>
      <c r="E21">
        <v>202</v>
      </c>
      <c r="F21">
        <v>269</v>
      </c>
      <c r="G21">
        <v>97</v>
      </c>
      <c r="H21">
        <v>603</v>
      </c>
      <c r="I21">
        <v>31</v>
      </c>
      <c r="J21">
        <v>682</v>
      </c>
      <c r="K21">
        <v>636</v>
      </c>
      <c r="L21">
        <v>89</v>
      </c>
      <c r="M21">
        <v>371</v>
      </c>
      <c r="N21">
        <v>100</v>
      </c>
      <c r="O21">
        <v>669</v>
      </c>
      <c r="P21">
        <v>583</v>
      </c>
      <c r="Q21">
        <v>313</v>
      </c>
      <c r="R21">
        <v>224</v>
      </c>
      <c r="S21">
        <v>33</v>
      </c>
      <c r="T21">
        <v>617</v>
      </c>
      <c r="U21" s="1">
        <v>1504</v>
      </c>
      <c r="V21">
        <v>444</v>
      </c>
      <c r="W21">
        <v>154</v>
      </c>
      <c r="AA21" s="1">
        <v>4170</v>
      </c>
    </row>
    <row r="22" spans="1:27" x14ac:dyDescent="0.25">
      <c r="A22" t="s">
        <v>20</v>
      </c>
      <c r="B22">
        <v>49</v>
      </c>
      <c r="C22">
        <v>169</v>
      </c>
      <c r="D22">
        <v>99</v>
      </c>
      <c r="E22">
        <v>350</v>
      </c>
      <c r="F22">
        <v>446</v>
      </c>
      <c r="G22">
        <v>127</v>
      </c>
      <c r="H22">
        <v>995</v>
      </c>
      <c r="I22">
        <v>61</v>
      </c>
      <c r="J22">
        <v>1124</v>
      </c>
      <c r="K22">
        <v>1055</v>
      </c>
      <c r="L22">
        <v>166</v>
      </c>
      <c r="M22">
        <v>591</v>
      </c>
      <c r="N22">
        <v>130</v>
      </c>
      <c r="O22">
        <v>1124</v>
      </c>
      <c r="P22">
        <v>1009</v>
      </c>
      <c r="Q22">
        <v>618</v>
      </c>
      <c r="R22">
        <v>333</v>
      </c>
      <c r="S22">
        <v>52</v>
      </c>
      <c r="T22">
        <v>876</v>
      </c>
      <c r="U22">
        <v>444</v>
      </c>
      <c r="V22" s="1">
        <v>2755</v>
      </c>
      <c r="W22">
        <v>398</v>
      </c>
      <c r="AA22" s="1">
        <v>4276</v>
      </c>
    </row>
    <row r="23" spans="1:27" x14ac:dyDescent="0.25">
      <c r="A23" t="s">
        <v>21</v>
      </c>
      <c r="B23">
        <v>47</v>
      </c>
      <c r="C23">
        <v>90</v>
      </c>
      <c r="D23">
        <v>99</v>
      </c>
      <c r="E23">
        <v>493</v>
      </c>
      <c r="F23">
        <v>221</v>
      </c>
      <c r="G23">
        <v>79</v>
      </c>
      <c r="H23">
        <v>571</v>
      </c>
      <c r="I23">
        <v>33</v>
      </c>
      <c r="J23">
        <v>534</v>
      </c>
      <c r="K23">
        <v>498</v>
      </c>
      <c r="L23">
        <v>168</v>
      </c>
      <c r="M23">
        <v>297</v>
      </c>
      <c r="N23">
        <v>95</v>
      </c>
      <c r="O23">
        <v>549</v>
      </c>
      <c r="P23">
        <v>533</v>
      </c>
      <c r="Q23">
        <v>238</v>
      </c>
      <c r="R23">
        <v>122</v>
      </c>
      <c r="S23">
        <v>75</v>
      </c>
      <c r="T23">
        <v>343</v>
      </c>
      <c r="U23">
        <v>154</v>
      </c>
      <c r="V23">
        <v>398</v>
      </c>
      <c r="W23" s="1">
        <v>2813</v>
      </c>
    </row>
    <row r="32" spans="1:27" x14ac:dyDescent="0.25">
      <c r="B32" s="1">
        <v>434</v>
      </c>
      <c r="C32" s="1">
        <v>1064</v>
      </c>
      <c r="D32" s="1">
        <v>709</v>
      </c>
      <c r="E32" s="1">
        <v>2250</v>
      </c>
      <c r="F32" s="1">
        <v>1455</v>
      </c>
      <c r="G32" s="1">
        <v>674</v>
      </c>
      <c r="H32" s="1">
        <v>3949</v>
      </c>
      <c r="I32" s="1">
        <v>371</v>
      </c>
      <c r="J32" s="1">
        <v>4170</v>
      </c>
      <c r="K32" s="1">
        <v>4016</v>
      </c>
      <c r="L32" s="1">
        <v>927</v>
      </c>
      <c r="M32" s="1">
        <v>2633</v>
      </c>
      <c r="N32" s="1">
        <v>752</v>
      </c>
      <c r="O32" s="1">
        <v>4276</v>
      </c>
      <c r="P32" s="1">
        <v>4078</v>
      </c>
      <c r="Q32" s="1">
        <v>2578</v>
      </c>
      <c r="R32" s="1">
        <v>1457</v>
      </c>
      <c r="S32" s="1">
        <v>508</v>
      </c>
      <c r="T32" s="1">
        <v>3278</v>
      </c>
      <c r="U32" s="1">
        <v>1504</v>
      </c>
      <c r="V32" s="1">
        <v>2755</v>
      </c>
      <c r="W32" s="1">
        <v>2813</v>
      </c>
    </row>
    <row r="34" spans="2:23" x14ac:dyDescent="0.25">
      <c r="B34">
        <f>B32/29202%</f>
        <v>1.48619957537155</v>
      </c>
      <c r="C34">
        <f t="shared" ref="C34:W34" si="0">C32/29202%</f>
        <v>3.6435860557496063</v>
      </c>
      <c r="D34">
        <f t="shared" si="0"/>
        <v>2.4279158961714953</v>
      </c>
      <c r="E34">
        <f t="shared" si="0"/>
        <v>7.7049517156359162</v>
      </c>
      <c r="F34">
        <f t="shared" si="0"/>
        <v>4.9825354427778921</v>
      </c>
      <c r="G34">
        <f t="shared" si="0"/>
        <v>2.3080610917060476</v>
      </c>
      <c r="H34">
        <f t="shared" si="0"/>
        <v>13.523046366687215</v>
      </c>
      <c r="I34">
        <f t="shared" si="0"/>
        <v>1.2704609273337444</v>
      </c>
      <c r="J34">
        <f t="shared" si="0"/>
        <v>14.279843846311897</v>
      </c>
      <c r="K34">
        <f t="shared" si="0"/>
        <v>13.752482706663928</v>
      </c>
      <c r="L34">
        <f t="shared" si="0"/>
        <v>3.1744401068419972</v>
      </c>
      <c r="M34">
        <f t="shared" si="0"/>
        <v>9.0165057187863855</v>
      </c>
      <c r="N34">
        <f t="shared" si="0"/>
        <v>2.5751660845147595</v>
      </c>
      <c r="O34">
        <f t="shared" si="0"/>
        <v>14.642832682692967</v>
      </c>
      <c r="P34">
        <f t="shared" si="0"/>
        <v>13.964796931717007</v>
      </c>
      <c r="Q34">
        <f t="shared" si="0"/>
        <v>8.8281624546263959</v>
      </c>
      <c r="R34">
        <f t="shared" si="0"/>
        <v>4.9893842887473463</v>
      </c>
      <c r="S34">
        <f t="shared" si="0"/>
        <v>1.7396068762413535</v>
      </c>
      <c r="T34">
        <f t="shared" si="0"/>
        <v>11.225258543935347</v>
      </c>
      <c r="U34">
        <f t="shared" si="0"/>
        <v>5.150332169029519</v>
      </c>
      <c r="V34">
        <f t="shared" si="0"/>
        <v>9.4342853229230883</v>
      </c>
      <c r="W34">
        <f t="shared" si="0"/>
        <v>9.6329018560372575</v>
      </c>
    </row>
  </sheetData>
  <sortState ref="AA1:AA32">
    <sortCondition ref="A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7"/>
  <sheetViews>
    <sheetView workbookViewId="0">
      <selection activeCell="I3" sqref="I3"/>
    </sheetView>
  </sheetViews>
  <sheetFormatPr defaultRowHeight="15" x14ac:dyDescent="0.25"/>
  <cols>
    <col min="3" max="3" width="40.140625" customWidth="1"/>
    <col min="4" max="4" width="23.140625" customWidth="1"/>
    <col min="8" max="8" width="40.140625" customWidth="1"/>
    <col min="9" max="9" width="23.140625" customWidth="1"/>
    <col min="10" max="10" width="14.42578125" customWidth="1"/>
  </cols>
  <sheetData>
    <row r="1" spans="2:17" x14ac:dyDescent="0.25">
      <c r="P1" s="7" t="s">
        <v>7</v>
      </c>
      <c r="Q1">
        <v>2.0117123956186966</v>
      </c>
    </row>
    <row r="2" spans="2:17" x14ac:dyDescent="0.25">
      <c r="D2" t="s">
        <v>22</v>
      </c>
      <c r="I2" t="s">
        <v>22</v>
      </c>
      <c r="J2" t="s">
        <v>132</v>
      </c>
      <c r="K2" t="s">
        <v>133</v>
      </c>
      <c r="P2" s="7" t="s">
        <v>27</v>
      </c>
      <c r="Q2">
        <v>2.5203252032520327</v>
      </c>
    </row>
    <row r="3" spans="2:17" x14ac:dyDescent="0.25">
      <c r="B3" s="6" t="s">
        <v>23</v>
      </c>
      <c r="C3" t="s">
        <v>24</v>
      </c>
      <c r="D3">
        <v>16476</v>
      </c>
      <c r="G3" s="7" t="s">
        <v>27</v>
      </c>
      <c r="H3" s="5" t="s">
        <v>28</v>
      </c>
      <c r="I3" s="5">
        <v>17220</v>
      </c>
      <c r="J3" s="1">
        <v>434</v>
      </c>
      <c r="K3">
        <f>J3/I3%</f>
        <v>2.5203252032520327</v>
      </c>
      <c r="P3" s="7" t="s">
        <v>17</v>
      </c>
      <c r="Q3">
        <v>2.6777713351958252</v>
      </c>
    </row>
    <row r="4" spans="2:17" x14ac:dyDescent="0.25">
      <c r="B4" s="6" t="s">
        <v>25</v>
      </c>
      <c r="C4" t="s">
        <v>26</v>
      </c>
      <c r="D4">
        <v>15931</v>
      </c>
      <c r="G4" s="7" t="s">
        <v>1</v>
      </c>
      <c r="H4" s="5" t="s">
        <v>33</v>
      </c>
      <c r="I4" s="5">
        <v>19111</v>
      </c>
      <c r="J4" s="1">
        <v>1064</v>
      </c>
      <c r="K4">
        <f t="shared" ref="K4:K24" si="0">J4/I4%</f>
        <v>5.5674742295013342</v>
      </c>
      <c r="P4" s="7" t="s">
        <v>55</v>
      </c>
      <c r="Q4">
        <v>4.1775133258956236</v>
      </c>
    </row>
    <row r="5" spans="2:17" x14ac:dyDescent="0.25">
      <c r="B5" s="7" t="s">
        <v>27</v>
      </c>
      <c r="C5" s="5" t="s">
        <v>28</v>
      </c>
      <c r="D5" s="5">
        <v>17220</v>
      </c>
      <c r="G5" s="7" t="s">
        <v>2</v>
      </c>
      <c r="H5" s="5" t="s">
        <v>44</v>
      </c>
      <c r="I5" s="5">
        <v>16384</v>
      </c>
      <c r="J5" s="1">
        <v>709</v>
      </c>
      <c r="K5">
        <f t="shared" si="0"/>
        <v>4.327392578125</v>
      </c>
      <c r="P5" s="7" t="s">
        <v>2</v>
      </c>
      <c r="Q5">
        <v>4.327392578125</v>
      </c>
    </row>
    <row r="6" spans="2:17" x14ac:dyDescent="0.25">
      <c r="B6" s="6" t="s">
        <v>29</v>
      </c>
      <c r="C6" t="s">
        <v>30</v>
      </c>
      <c r="D6">
        <v>15905</v>
      </c>
      <c r="G6" s="7" t="s">
        <v>3</v>
      </c>
      <c r="H6" s="5" t="s">
        <v>49</v>
      </c>
      <c r="I6" s="5">
        <v>17151</v>
      </c>
      <c r="J6" s="1">
        <v>2250</v>
      </c>
      <c r="K6">
        <f t="shared" si="0"/>
        <v>13.118768584922163</v>
      </c>
      <c r="P6" s="7" t="s">
        <v>12</v>
      </c>
      <c r="Q6">
        <v>4.3792219892848827</v>
      </c>
    </row>
    <row r="7" spans="2:17" x14ac:dyDescent="0.25">
      <c r="B7" s="6" t="s">
        <v>31</v>
      </c>
      <c r="C7" t="s">
        <v>32</v>
      </c>
      <c r="D7">
        <v>16965</v>
      </c>
      <c r="G7" s="7" t="s">
        <v>4</v>
      </c>
      <c r="H7" s="5" t="s">
        <v>52</v>
      </c>
      <c r="I7" s="5">
        <v>17038</v>
      </c>
      <c r="J7" s="1">
        <v>1455</v>
      </c>
      <c r="K7">
        <f t="shared" si="0"/>
        <v>8.5397347106467905</v>
      </c>
      <c r="P7" s="7" t="s">
        <v>81</v>
      </c>
      <c r="Q7">
        <v>5.2075726082804339</v>
      </c>
    </row>
    <row r="8" spans="2:17" x14ac:dyDescent="0.25">
      <c r="B8" s="7" t="s">
        <v>1</v>
      </c>
      <c r="C8" s="5" t="s">
        <v>33</v>
      </c>
      <c r="D8" s="5">
        <v>19111</v>
      </c>
      <c r="G8" s="7" t="s">
        <v>55</v>
      </c>
      <c r="H8" s="5" t="s">
        <v>56</v>
      </c>
      <c r="I8" s="5">
        <v>16134</v>
      </c>
      <c r="J8" s="1">
        <v>674</v>
      </c>
      <c r="K8">
        <f t="shared" si="0"/>
        <v>4.1775133258956236</v>
      </c>
      <c r="P8" s="7" t="s">
        <v>1</v>
      </c>
      <c r="Q8">
        <v>5.5674742295013342</v>
      </c>
    </row>
    <row r="9" spans="2:17" x14ac:dyDescent="0.25">
      <c r="B9" s="6" t="s">
        <v>34</v>
      </c>
      <c r="C9" t="s">
        <v>35</v>
      </c>
      <c r="D9">
        <v>15920</v>
      </c>
      <c r="G9" s="7" t="s">
        <v>6</v>
      </c>
      <c r="H9" s="5" t="s">
        <v>65</v>
      </c>
      <c r="I9" s="5">
        <v>16637</v>
      </c>
      <c r="J9" s="1">
        <v>3949</v>
      </c>
      <c r="K9">
        <f t="shared" si="0"/>
        <v>23.736250525936164</v>
      </c>
      <c r="P9" s="7" t="s">
        <v>4</v>
      </c>
      <c r="Q9">
        <v>8.5397347106467905</v>
      </c>
    </row>
    <row r="10" spans="2:17" x14ac:dyDescent="0.25">
      <c r="B10" s="6" t="s">
        <v>36</v>
      </c>
      <c r="C10" t="s">
        <v>37</v>
      </c>
      <c r="D10">
        <v>16245</v>
      </c>
      <c r="G10" s="7" t="s">
        <v>7</v>
      </c>
      <c r="H10" s="5" t="s">
        <v>66</v>
      </c>
      <c r="I10" s="5">
        <v>18442</v>
      </c>
      <c r="J10" s="1">
        <v>371</v>
      </c>
      <c r="K10">
        <f t="shared" si="0"/>
        <v>2.0117123956186966</v>
      </c>
      <c r="P10" s="7" t="s">
        <v>16</v>
      </c>
      <c r="Q10">
        <v>8.5620262090850332</v>
      </c>
    </row>
    <row r="11" spans="2:17" x14ac:dyDescent="0.25">
      <c r="B11" s="6" t="s">
        <v>38</v>
      </c>
      <c r="C11" t="s">
        <v>39</v>
      </c>
      <c r="D11">
        <v>16122</v>
      </c>
      <c r="G11" s="7" t="s">
        <v>8</v>
      </c>
      <c r="H11" s="5" t="s">
        <v>73</v>
      </c>
      <c r="I11" s="5">
        <v>16701</v>
      </c>
      <c r="J11" s="1">
        <v>4170</v>
      </c>
      <c r="K11">
        <f t="shared" si="0"/>
        <v>24.968564756601403</v>
      </c>
      <c r="P11" s="7" t="s">
        <v>19</v>
      </c>
      <c r="Q11">
        <v>9.163467982696643</v>
      </c>
    </row>
    <row r="12" spans="2:17" x14ac:dyDescent="0.25">
      <c r="B12" s="6" t="s">
        <v>40</v>
      </c>
      <c r="C12" t="s">
        <v>41</v>
      </c>
      <c r="D12">
        <v>16727</v>
      </c>
      <c r="G12" s="7" t="s">
        <v>9</v>
      </c>
      <c r="H12" s="5" t="s">
        <v>74</v>
      </c>
      <c r="I12" s="5">
        <v>17557</v>
      </c>
      <c r="J12" s="1">
        <v>4016</v>
      </c>
      <c r="K12">
        <f t="shared" si="0"/>
        <v>22.874067323574643</v>
      </c>
      <c r="P12" s="7" t="s">
        <v>3</v>
      </c>
      <c r="Q12">
        <v>13.118768584922163</v>
      </c>
    </row>
    <row r="13" spans="2:17" x14ac:dyDescent="0.25">
      <c r="B13" s="6" t="s">
        <v>42</v>
      </c>
      <c r="C13" t="s">
        <v>43</v>
      </c>
      <c r="D13">
        <v>16122</v>
      </c>
      <c r="G13" s="7" t="s">
        <v>81</v>
      </c>
      <c r="H13" s="5" t="s">
        <v>82</v>
      </c>
      <c r="I13" s="5">
        <v>17801</v>
      </c>
      <c r="J13" s="1">
        <v>927</v>
      </c>
      <c r="K13">
        <f t="shared" si="0"/>
        <v>5.2075726082804339</v>
      </c>
      <c r="P13" s="7" t="s">
        <v>11</v>
      </c>
      <c r="Q13">
        <v>14.797122625604137</v>
      </c>
    </row>
    <row r="14" spans="2:17" x14ac:dyDescent="0.25">
      <c r="B14" s="7" t="s">
        <v>2</v>
      </c>
      <c r="C14" s="5" t="s">
        <v>44</v>
      </c>
      <c r="D14" s="5">
        <v>16384</v>
      </c>
      <c r="G14" s="7" t="s">
        <v>11</v>
      </c>
      <c r="H14" s="5" t="s">
        <v>93</v>
      </c>
      <c r="I14" s="5">
        <v>17794</v>
      </c>
      <c r="J14" s="1">
        <v>2633</v>
      </c>
      <c r="K14">
        <f t="shared" si="0"/>
        <v>14.797122625604137</v>
      </c>
      <c r="P14" s="7" t="s">
        <v>21</v>
      </c>
      <c r="Q14">
        <v>14.891476971942826</v>
      </c>
    </row>
    <row r="15" spans="2:17" x14ac:dyDescent="0.25">
      <c r="B15" s="6" t="s">
        <v>45</v>
      </c>
      <c r="C15" t="s">
        <v>46</v>
      </c>
      <c r="D15">
        <v>16229</v>
      </c>
      <c r="G15" s="7" t="s">
        <v>12</v>
      </c>
      <c r="H15" s="5" t="s">
        <v>94</v>
      </c>
      <c r="I15" s="5">
        <v>17172</v>
      </c>
      <c r="J15" s="1">
        <v>752</v>
      </c>
      <c r="K15">
        <f t="shared" si="0"/>
        <v>4.3792219892848827</v>
      </c>
      <c r="P15" s="7" t="s">
        <v>15</v>
      </c>
      <c r="Q15">
        <v>15.239108588993322</v>
      </c>
    </row>
    <row r="16" spans="2:17" x14ac:dyDescent="0.25">
      <c r="B16" s="6" t="s">
        <v>47</v>
      </c>
      <c r="C16" t="s">
        <v>48</v>
      </c>
      <c r="D16">
        <v>15831</v>
      </c>
      <c r="G16" s="7" t="s">
        <v>13</v>
      </c>
      <c r="H16" s="5" t="s">
        <v>95</v>
      </c>
      <c r="I16" s="5">
        <v>17128</v>
      </c>
      <c r="J16" s="1">
        <v>4276</v>
      </c>
      <c r="K16">
        <f t="shared" si="0"/>
        <v>24.964969640354973</v>
      </c>
      <c r="P16" s="7" t="s">
        <v>20</v>
      </c>
      <c r="Q16">
        <v>16.899766899766899</v>
      </c>
    </row>
    <row r="17" spans="2:17" x14ac:dyDescent="0.25">
      <c r="B17" s="7" t="s">
        <v>3</v>
      </c>
      <c r="C17" s="5" t="s">
        <v>49</v>
      </c>
      <c r="D17" s="5">
        <v>17151</v>
      </c>
      <c r="G17" s="7" t="s">
        <v>14</v>
      </c>
      <c r="H17" s="5" t="s">
        <v>98</v>
      </c>
      <c r="I17" s="5">
        <v>16451</v>
      </c>
      <c r="J17" s="1">
        <v>4078</v>
      </c>
      <c r="K17">
        <f t="shared" si="0"/>
        <v>24.788766640325818</v>
      </c>
      <c r="P17" s="7" t="s">
        <v>18</v>
      </c>
      <c r="Q17">
        <v>19.310751104565536</v>
      </c>
    </row>
    <row r="18" spans="2:17" x14ac:dyDescent="0.25">
      <c r="B18" s="6" t="s">
        <v>50</v>
      </c>
      <c r="C18" t="s">
        <v>51</v>
      </c>
      <c r="D18">
        <v>15980</v>
      </c>
      <c r="G18" s="7" t="s">
        <v>15</v>
      </c>
      <c r="H18" s="5" t="s">
        <v>99</v>
      </c>
      <c r="I18" s="5">
        <v>16917</v>
      </c>
      <c r="J18" s="1">
        <v>2578</v>
      </c>
      <c r="K18">
        <f t="shared" si="0"/>
        <v>15.239108588993322</v>
      </c>
      <c r="P18" s="7" t="s">
        <v>9</v>
      </c>
      <c r="Q18">
        <v>22.874067323574643</v>
      </c>
    </row>
    <row r="19" spans="2:17" x14ac:dyDescent="0.25">
      <c r="B19" s="7" t="s">
        <v>4</v>
      </c>
      <c r="C19" s="5" t="s">
        <v>52</v>
      </c>
      <c r="D19" s="5">
        <v>17038</v>
      </c>
      <c r="G19" s="7" t="s">
        <v>16</v>
      </c>
      <c r="H19" s="5" t="s">
        <v>104</v>
      </c>
      <c r="I19" s="5">
        <v>17017</v>
      </c>
      <c r="J19" s="1">
        <v>1457</v>
      </c>
      <c r="K19">
        <f t="shared" si="0"/>
        <v>8.5620262090850332</v>
      </c>
      <c r="P19" s="7" t="s">
        <v>6</v>
      </c>
      <c r="Q19">
        <v>23.736250525936164</v>
      </c>
    </row>
    <row r="20" spans="2:17" x14ac:dyDescent="0.25">
      <c r="B20" s="6" t="s">
        <v>53</v>
      </c>
      <c r="C20" t="s">
        <v>54</v>
      </c>
      <c r="D20">
        <v>15378</v>
      </c>
      <c r="G20" s="7" t="s">
        <v>17</v>
      </c>
      <c r="H20" s="5" t="s">
        <v>109</v>
      </c>
      <c r="I20" s="5">
        <v>18971</v>
      </c>
      <c r="J20" s="1">
        <v>508</v>
      </c>
      <c r="K20">
        <f t="shared" si="0"/>
        <v>2.6777713351958252</v>
      </c>
      <c r="P20" s="7" t="s">
        <v>14</v>
      </c>
      <c r="Q20">
        <v>24.788766640325818</v>
      </c>
    </row>
    <row r="21" spans="2:17" x14ac:dyDescent="0.25">
      <c r="B21" s="7" t="s">
        <v>55</v>
      </c>
      <c r="C21" s="5" t="s">
        <v>56</v>
      </c>
      <c r="D21" s="5">
        <v>16134</v>
      </c>
      <c r="G21" s="7" t="s">
        <v>18</v>
      </c>
      <c r="H21" s="5" t="s">
        <v>114</v>
      </c>
      <c r="I21" s="5">
        <v>16975</v>
      </c>
      <c r="J21" s="1">
        <v>3278</v>
      </c>
      <c r="K21">
        <f t="shared" si="0"/>
        <v>19.310751104565536</v>
      </c>
      <c r="P21" s="7" t="s">
        <v>13</v>
      </c>
      <c r="Q21">
        <v>24.964969640354973</v>
      </c>
    </row>
    <row r="22" spans="2:17" x14ac:dyDescent="0.25">
      <c r="B22" s="6" t="s">
        <v>57</v>
      </c>
      <c r="C22" t="s">
        <v>58</v>
      </c>
      <c r="D22">
        <v>16913</v>
      </c>
      <c r="G22" s="7" t="s">
        <v>19</v>
      </c>
      <c r="H22" s="5" t="s">
        <v>117</v>
      </c>
      <c r="I22" s="5">
        <v>16413</v>
      </c>
      <c r="J22" s="1">
        <v>1504</v>
      </c>
      <c r="K22">
        <f t="shared" si="0"/>
        <v>9.163467982696643</v>
      </c>
      <c r="P22" s="7" t="s">
        <v>8</v>
      </c>
      <c r="Q22">
        <v>24.968564756601403</v>
      </c>
    </row>
    <row r="23" spans="2:17" x14ac:dyDescent="0.25">
      <c r="B23" s="6" t="s">
        <v>59</v>
      </c>
      <c r="C23" t="s">
        <v>60</v>
      </c>
      <c r="D23">
        <v>16717</v>
      </c>
      <c r="G23" s="7" t="s">
        <v>20</v>
      </c>
      <c r="H23" s="5" t="s">
        <v>120</v>
      </c>
      <c r="I23" s="5">
        <v>16302</v>
      </c>
      <c r="J23" s="1">
        <v>2755</v>
      </c>
      <c r="K23">
        <f t="shared" si="0"/>
        <v>16.899766899766899</v>
      </c>
    </row>
    <row r="24" spans="2:17" x14ac:dyDescent="0.25">
      <c r="B24" s="6" t="s">
        <v>61</v>
      </c>
      <c r="C24" t="s">
        <v>62</v>
      </c>
      <c r="D24">
        <v>15840</v>
      </c>
      <c r="G24" s="7" t="s">
        <v>21</v>
      </c>
      <c r="H24" s="5" t="s">
        <v>121</v>
      </c>
      <c r="I24" s="5">
        <v>18890</v>
      </c>
      <c r="J24" s="1">
        <v>2813</v>
      </c>
      <c r="K24">
        <f t="shared" si="0"/>
        <v>14.891476971942826</v>
      </c>
    </row>
    <row r="25" spans="2:17" x14ac:dyDescent="0.25">
      <c r="B25" s="6" t="s">
        <v>63</v>
      </c>
      <c r="C25" t="s">
        <v>64</v>
      </c>
      <c r="D25">
        <v>17307</v>
      </c>
    </row>
    <row r="26" spans="2:17" x14ac:dyDescent="0.25">
      <c r="B26" s="7" t="s">
        <v>6</v>
      </c>
      <c r="C26" s="5" t="s">
        <v>65</v>
      </c>
      <c r="D26" s="5">
        <v>16637</v>
      </c>
    </row>
    <row r="27" spans="2:17" x14ac:dyDescent="0.25">
      <c r="B27" s="7" t="s">
        <v>7</v>
      </c>
      <c r="C27" s="5" t="s">
        <v>66</v>
      </c>
      <c r="D27" s="5">
        <v>18442</v>
      </c>
    </row>
    <row r="28" spans="2:17" x14ac:dyDescent="0.25">
      <c r="B28" s="6" t="s">
        <v>67</v>
      </c>
      <c r="C28" t="s">
        <v>68</v>
      </c>
      <c r="D28">
        <v>16966</v>
      </c>
    </row>
    <row r="29" spans="2:17" x14ac:dyDescent="0.25">
      <c r="B29" s="6" t="s">
        <v>69</v>
      </c>
      <c r="C29" t="s">
        <v>70</v>
      </c>
      <c r="D29">
        <v>17434</v>
      </c>
    </row>
    <row r="30" spans="2:17" x14ac:dyDescent="0.25">
      <c r="B30" s="6" t="s">
        <v>71</v>
      </c>
      <c r="C30" t="s">
        <v>72</v>
      </c>
      <c r="D30">
        <v>15618</v>
      </c>
    </row>
    <row r="31" spans="2:17" x14ac:dyDescent="0.25">
      <c r="B31" s="7" t="s">
        <v>8</v>
      </c>
      <c r="C31" s="5" t="s">
        <v>73</v>
      </c>
      <c r="D31" s="5">
        <v>16701</v>
      </c>
    </row>
    <row r="32" spans="2:17" x14ac:dyDescent="0.25">
      <c r="B32" s="7" t="s">
        <v>9</v>
      </c>
      <c r="C32" s="5" t="s">
        <v>74</v>
      </c>
      <c r="D32" s="5">
        <v>17557</v>
      </c>
    </row>
    <row r="33" spans="2:4" x14ac:dyDescent="0.25">
      <c r="B33" s="6" t="s">
        <v>75</v>
      </c>
      <c r="C33" t="s">
        <v>76</v>
      </c>
      <c r="D33">
        <v>14786</v>
      </c>
    </row>
    <row r="34" spans="2:4" x14ac:dyDescent="0.25">
      <c r="B34" s="6" t="s">
        <v>77</v>
      </c>
      <c r="C34" t="s">
        <v>78</v>
      </c>
      <c r="D34">
        <v>14769</v>
      </c>
    </row>
    <row r="35" spans="2:4" x14ac:dyDescent="0.25">
      <c r="B35" s="6" t="s">
        <v>79</v>
      </c>
      <c r="C35" t="s">
        <v>80</v>
      </c>
      <c r="D35">
        <v>15609</v>
      </c>
    </row>
    <row r="36" spans="2:4" x14ac:dyDescent="0.25">
      <c r="B36" s="7" t="s">
        <v>81</v>
      </c>
      <c r="C36" s="5" t="s">
        <v>82</v>
      </c>
      <c r="D36" s="5">
        <v>17801</v>
      </c>
    </row>
    <row r="37" spans="2:4" x14ac:dyDescent="0.25">
      <c r="B37" s="6" t="s">
        <v>83</v>
      </c>
      <c r="C37" t="s">
        <v>84</v>
      </c>
      <c r="D37">
        <v>16909</v>
      </c>
    </row>
    <row r="38" spans="2:4" x14ac:dyDescent="0.25">
      <c r="B38" s="6" t="s">
        <v>85</v>
      </c>
      <c r="C38" t="s">
        <v>86</v>
      </c>
      <c r="D38">
        <v>16716</v>
      </c>
    </row>
    <row r="39" spans="2:4" x14ac:dyDescent="0.25">
      <c r="B39" s="6" t="s">
        <v>87</v>
      </c>
      <c r="C39" t="s">
        <v>88</v>
      </c>
      <c r="D39">
        <v>16537</v>
      </c>
    </row>
    <row r="40" spans="2:4" x14ac:dyDescent="0.25">
      <c r="B40" s="6" t="s">
        <v>89</v>
      </c>
      <c r="C40" t="s">
        <v>90</v>
      </c>
      <c r="D40">
        <v>17281</v>
      </c>
    </row>
    <row r="41" spans="2:4" x14ac:dyDescent="0.25">
      <c r="B41" s="6" t="s">
        <v>91</v>
      </c>
      <c r="C41" t="s">
        <v>92</v>
      </c>
      <c r="D41">
        <v>17397</v>
      </c>
    </row>
    <row r="42" spans="2:4" x14ac:dyDescent="0.25">
      <c r="B42" s="7" t="s">
        <v>11</v>
      </c>
      <c r="C42" s="5" t="s">
        <v>93</v>
      </c>
      <c r="D42" s="5">
        <v>17794</v>
      </c>
    </row>
    <row r="43" spans="2:4" x14ac:dyDescent="0.25">
      <c r="B43" s="7" t="s">
        <v>12</v>
      </c>
      <c r="C43" s="5" t="s">
        <v>94</v>
      </c>
      <c r="D43" s="5">
        <v>17172</v>
      </c>
    </row>
    <row r="44" spans="2:4" x14ac:dyDescent="0.25">
      <c r="B44" s="7" t="s">
        <v>13</v>
      </c>
      <c r="C44" s="5" t="s">
        <v>95</v>
      </c>
      <c r="D44" s="5">
        <v>17128</v>
      </c>
    </row>
    <row r="45" spans="2:4" x14ac:dyDescent="0.25">
      <c r="B45" s="6" t="s">
        <v>96</v>
      </c>
      <c r="C45" t="s">
        <v>97</v>
      </c>
      <c r="D45">
        <v>16791</v>
      </c>
    </row>
    <row r="46" spans="2:4" x14ac:dyDescent="0.25">
      <c r="B46" s="7" t="s">
        <v>14</v>
      </c>
      <c r="C46" s="5" t="s">
        <v>98</v>
      </c>
      <c r="D46" s="5">
        <v>16451</v>
      </c>
    </row>
    <row r="47" spans="2:4" x14ac:dyDescent="0.25">
      <c r="B47" s="7" t="s">
        <v>15</v>
      </c>
      <c r="C47" s="5" t="s">
        <v>99</v>
      </c>
      <c r="D47" s="5">
        <v>16917</v>
      </c>
    </row>
    <row r="48" spans="2:4" x14ac:dyDescent="0.25">
      <c r="B48" s="6" t="s">
        <v>100</v>
      </c>
      <c r="C48" t="s">
        <v>101</v>
      </c>
      <c r="D48">
        <v>16275</v>
      </c>
    </row>
    <row r="49" spans="2:4" x14ac:dyDescent="0.25">
      <c r="B49" s="6" t="s">
        <v>102</v>
      </c>
      <c r="C49" t="s">
        <v>103</v>
      </c>
      <c r="D49">
        <v>17141</v>
      </c>
    </row>
    <row r="50" spans="2:4" x14ac:dyDescent="0.25">
      <c r="B50" s="7" t="s">
        <v>16</v>
      </c>
      <c r="C50" s="5" t="s">
        <v>104</v>
      </c>
      <c r="D50" s="5">
        <v>17017</v>
      </c>
    </row>
    <row r="51" spans="2:4" x14ac:dyDescent="0.25">
      <c r="B51" s="6" t="s">
        <v>105</v>
      </c>
      <c r="C51" t="s">
        <v>106</v>
      </c>
      <c r="D51">
        <v>17062</v>
      </c>
    </row>
    <row r="52" spans="2:4" x14ac:dyDescent="0.25">
      <c r="B52" s="6" t="s">
        <v>107</v>
      </c>
      <c r="C52" t="s">
        <v>108</v>
      </c>
      <c r="D52">
        <v>17107</v>
      </c>
    </row>
    <row r="53" spans="2:4" x14ac:dyDescent="0.25">
      <c r="B53" s="7" t="s">
        <v>17</v>
      </c>
      <c r="C53" s="5" t="s">
        <v>109</v>
      </c>
      <c r="D53" s="5">
        <v>18971</v>
      </c>
    </row>
    <row r="54" spans="2:4" x14ac:dyDescent="0.25">
      <c r="B54" s="6" t="s">
        <v>110</v>
      </c>
      <c r="C54" t="s">
        <v>111</v>
      </c>
      <c r="D54">
        <v>16105</v>
      </c>
    </row>
    <row r="55" spans="2:4" x14ac:dyDescent="0.25">
      <c r="B55" s="6" t="s">
        <v>112</v>
      </c>
      <c r="C55" t="s">
        <v>113</v>
      </c>
      <c r="D55">
        <v>16182</v>
      </c>
    </row>
    <row r="56" spans="2:4" x14ac:dyDescent="0.25">
      <c r="B56" s="7" t="s">
        <v>18</v>
      </c>
      <c r="C56" s="5" t="s">
        <v>114</v>
      </c>
      <c r="D56" s="5">
        <v>16975</v>
      </c>
    </row>
    <row r="57" spans="2:4" x14ac:dyDescent="0.25">
      <c r="B57" s="6" t="s">
        <v>115</v>
      </c>
      <c r="C57" t="s">
        <v>116</v>
      </c>
      <c r="D57">
        <v>17554</v>
      </c>
    </row>
    <row r="58" spans="2:4" x14ac:dyDescent="0.25">
      <c r="B58" s="6" t="s">
        <v>19</v>
      </c>
      <c r="C58" t="s">
        <v>117</v>
      </c>
      <c r="D58">
        <v>16413</v>
      </c>
    </row>
    <row r="59" spans="2:4" x14ac:dyDescent="0.25">
      <c r="B59" s="6" t="s">
        <v>118</v>
      </c>
      <c r="C59" t="s">
        <v>119</v>
      </c>
      <c r="D59">
        <v>16052</v>
      </c>
    </row>
    <row r="60" spans="2:4" x14ac:dyDescent="0.25">
      <c r="B60" s="7" t="s">
        <v>20</v>
      </c>
      <c r="C60" s="5" t="s">
        <v>120</v>
      </c>
      <c r="D60" s="5">
        <v>16302</v>
      </c>
    </row>
    <row r="61" spans="2:4" x14ac:dyDescent="0.25">
      <c r="B61" s="7" t="s">
        <v>21</v>
      </c>
      <c r="C61" s="5" t="s">
        <v>121</v>
      </c>
      <c r="D61" s="5">
        <v>18890</v>
      </c>
    </row>
    <row r="62" spans="2:4" x14ac:dyDescent="0.25">
      <c r="B62" s="6" t="s">
        <v>122</v>
      </c>
      <c r="C62" t="s">
        <v>123</v>
      </c>
      <c r="D62">
        <v>17617</v>
      </c>
    </row>
    <row r="63" spans="2:4" x14ac:dyDescent="0.25">
      <c r="B63" s="6" t="s">
        <v>124</v>
      </c>
      <c r="C63" t="s">
        <v>125</v>
      </c>
      <c r="D63">
        <v>17575</v>
      </c>
    </row>
    <row r="64" spans="2:4" x14ac:dyDescent="0.25">
      <c r="B64" s="6" t="s">
        <v>126</v>
      </c>
      <c r="C64" t="s">
        <v>127</v>
      </c>
      <c r="D64">
        <v>16442</v>
      </c>
    </row>
    <row r="65" spans="2:10" x14ac:dyDescent="0.25">
      <c r="B65" s="6" t="s">
        <v>128</v>
      </c>
      <c r="C65" t="s">
        <v>129</v>
      </c>
      <c r="D65">
        <v>16711</v>
      </c>
    </row>
    <row r="66" spans="2:10" x14ac:dyDescent="0.25">
      <c r="B66" s="6" t="s">
        <v>130</v>
      </c>
      <c r="C66" s="8" t="s">
        <v>131</v>
      </c>
      <c r="D66">
        <v>16211</v>
      </c>
    </row>
    <row r="67" spans="2:10" x14ac:dyDescent="0.25">
      <c r="J67" s="5"/>
    </row>
  </sheetData>
  <sortState ref="P1:Q67">
    <sortCondition ref="Q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N24" sqref="N24"/>
    </sheetView>
  </sheetViews>
  <sheetFormatPr defaultRowHeight="15" x14ac:dyDescent="0.25"/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X1" s="3" t="s">
        <v>7</v>
      </c>
      <c r="Y1" s="2">
        <v>371</v>
      </c>
    </row>
    <row r="2" spans="1:25" x14ac:dyDescent="0.25">
      <c r="A2" s="2">
        <v>434</v>
      </c>
      <c r="B2" s="2">
        <v>1064</v>
      </c>
      <c r="C2" s="2">
        <v>709</v>
      </c>
      <c r="D2" s="2">
        <v>2250</v>
      </c>
      <c r="E2" s="2">
        <v>1455</v>
      </c>
      <c r="F2" s="2">
        <v>674</v>
      </c>
      <c r="G2" s="2">
        <v>3949</v>
      </c>
      <c r="H2" s="2">
        <v>371</v>
      </c>
      <c r="I2" s="2">
        <v>4170</v>
      </c>
      <c r="J2" s="2">
        <v>4016</v>
      </c>
      <c r="K2" s="2">
        <v>927</v>
      </c>
      <c r="L2" s="2">
        <v>2633</v>
      </c>
      <c r="M2" s="2">
        <v>752</v>
      </c>
      <c r="N2" s="2">
        <v>4276</v>
      </c>
      <c r="O2" s="2">
        <v>4078</v>
      </c>
      <c r="P2" s="2">
        <v>2578</v>
      </c>
      <c r="Q2" s="2">
        <v>1457</v>
      </c>
      <c r="R2" s="2">
        <v>508</v>
      </c>
      <c r="S2" s="2">
        <v>3278</v>
      </c>
      <c r="T2" s="2">
        <v>1504</v>
      </c>
      <c r="U2" s="2">
        <v>2755</v>
      </c>
      <c r="V2" s="2">
        <v>2813</v>
      </c>
      <c r="X2" s="3" t="s">
        <v>0</v>
      </c>
      <c r="Y2" s="2">
        <v>434</v>
      </c>
    </row>
    <row r="3" spans="1:25" x14ac:dyDescent="0.25">
      <c r="X3" s="3" t="s">
        <v>17</v>
      </c>
      <c r="Y3" s="2">
        <v>508</v>
      </c>
    </row>
    <row r="4" spans="1:25" x14ac:dyDescent="0.25">
      <c r="X4" s="3" t="s">
        <v>5</v>
      </c>
      <c r="Y4" s="2">
        <v>674</v>
      </c>
    </row>
    <row r="5" spans="1:25" x14ac:dyDescent="0.25">
      <c r="X5" s="3" t="s">
        <v>2</v>
      </c>
      <c r="Y5" s="2">
        <v>709</v>
      </c>
    </row>
    <row r="6" spans="1:25" x14ac:dyDescent="0.25">
      <c r="X6" s="3" t="s">
        <v>12</v>
      </c>
      <c r="Y6" s="2">
        <v>752</v>
      </c>
    </row>
    <row r="7" spans="1:25" x14ac:dyDescent="0.25">
      <c r="X7" s="3" t="s">
        <v>10</v>
      </c>
      <c r="Y7" s="2">
        <v>927</v>
      </c>
    </row>
    <row r="8" spans="1:25" x14ac:dyDescent="0.25">
      <c r="X8" s="3" t="s">
        <v>1</v>
      </c>
      <c r="Y8" s="2">
        <v>1064</v>
      </c>
    </row>
    <row r="9" spans="1:25" x14ac:dyDescent="0.25">
      <c r="X9" s="3" t="s">
        <v>4</v>
      </c>
      <c r="Y9" s="2">
        <v>1455</v>
      </c>
    </row>
    <row r="10" spans="1:25" x14ac:dyDescent="0.25">
      <c r="X10" s="3" t="s">
        <v>16</v>
      </c>
      <c r="Y10" s="2">
        <v>1457</v>
      </c>
    </row>
    <row r="11" spans="1:25" x14ac:dyDescent="0.25">
      <c r="X11" s="3" t="s">
        <v>19</v>
      </c>
      <c r="Y11" s="2">
        <v>1504</v>
      </c>
    </row>
    <row r="12" spans="1:25" x14ac:dyDescent="0.25">
      <c r="X12" s="3" t="s">
        <v>3</v>
      </c>
      <c r="Y12" s="2">
        <v>2250</v>
      </c>
    </row>
    <row r="13" spans="1:25" x14ac:dyDescent="0.25">
      <c r="X13" s="3" t="s">
        <v>15</v>
      </c>
      <c r="Y13" s="2">
        <v>2578</v>
      </c>
    </row>
    <row r="14" spans="1:25" x14ac:dyDescent="0.25">
      <c r="X14" s="3" t="s">
        <v>11</v>
      </c>
      <c r="Y14" s="2">
        <v>2633</v>
      </c>
    </row>
    <row r="15" spans="1:25" x14ac:dyDescent="0.25">
      <c r="X15" s="3" t="s">
        <v>20</v>
      </c>
      <c r="Y15" s="2">
        <v>2755</v>
      </c>
    </row>
    <row r="16" spans="1:25" x14ac:dyDescent="0.25">
      <c r="X16" s="3" t="s">
        <v>21</v>
      </c>
      <c r="Y16" s="2">
        <v>2813</v>
      </c>
    </row>
    <row r="17" spans="24:25" x14ac:dyDescent="0.25">
      <c r="X17" s="3" t="s">
        <v>18</v>
      </c>
      <c r="Y17" s="2">
        <v>3278</v>
      </c>
    </row>
    <row r="18" spans="24:25" x14ac:dyDescent="0.25">
      <c r="X18" s="3" t="s">
        <v>6</v>
      </c>
      <c r="Y18" s="2">
        <v>3949</v>
      </c>
    </row>
    <row r="19" spans="24:25" x14ac:dyDescent="0.25">
      <c r="X19" s="3" t="s">
        <v>9</v>
      </c>
      <c r="Y19" s="2">
        <v>4016</v>
      </c>
    </row>
    <row r="20" spans="24:25" x14ac:dyDescent="0.25">
      <c r="X20" s="3" t="s">
        <v>14</v>
      </c>
      <c r="Y20" s="2">
        <v>4078</v>
      </c>
    </row>
    <row r="21" spans="24:25" x14ac:dyDescent="0.25">
      <c r="X21" s="3" t="s">
        <v>8</v>
      </c>
      <c r="Y21" s="2">
        <v>4170</v>
      </c>
    </row>
    <row r="22" spans="24:25" x14ac:dyDescent="0.25">
      <c r="X22" s="3" t="s">
        <v>13</v>
      </c>
      <c r="Y22" s="2">
        <v>4276</v>
      </c>
    </row>
  </sheetData>
  <sortState ref="X1:Y22">
    <sortCondition ref="Y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workbookViewId="0">
      <selection activeCell="D32" sqref="D32"/>
    </sheetView>
  </sheetViews>
  <sheetFormatPr defaultColWidth="8.85546875" defaultRowHeight="15" x14ac:dyDescent="0.25"/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0</v>
      </c>
      <c r="B2" s="1">
        <v>434</v>
      </c>
      <c r="C2">
        <v>37</v>
      </c>
      <c r="D2">
        <v>31</v>
      </c>
      <c r="E2">
        <v>49</v>
      </c>
      <c r="F2">
        <v>46</v>
      </c>
      <c r="G2">
        <v>30</v>
      </c>
      <c r="H2">
        <v>76</v>
      </c>
      <c r="I2">
        <v>15</v>
      </c>
      <c r="J2">
        <v>80</v>
      </c>
      <c r="K2">
        <v>72</v>
      </c>
      <c r="L2">
        <v>39</v>
      </c>
      <c r="M2">
        <v>70</v>
      </c>
      <c r="N2">
        <v>19</v>
      </c>
      <c r="O2">
        <v>63</v>
      </c>
      <c r="P2">
        <v>71</v>
      </c>
      <c r="Q2">
        <v>59</v>
      </c>
      <c r="R2">
        <v>49</v>
      </c>
      <c r="S2">
        <v>23</v>
      </c>
      <c r="T2">
        <v>64</v>
      </c>
      <c r="U2">
        <v>38</v>
      </c>
      <c r="V2">
        <v>49</v>
      </c>
      <c r="W2">
        <v>47</v>
      </c>
    </row>
    <row r="3" spans="1:23" x14ac:dyDescent="0.25">
      <c r="A3" t="s">
        <v>1</v>
      </c>
      <c r="B3">
        <v>37</v>
      </c>
      <c r="C3" s="1">
        <v>1064</v>
      </c>
      <c r="D3">
        <v>63</v>
      </c>
      <c r="E3">
        <v>135</v>
      </c>
      <c r="F3">
        <v>111</v>
      </c>
      <c r="G3">
        <v>55</v>
      </c>
      <c r="H3">
        <v>214</v>
      </c>
      <c r="I3">
        <v>38</v>
      </c>
      <c r="J3">
        <v>207</v>
      </c>
      <c r="K3">
        <v>224</v>
      </c>
      <c r="L3">
        <v>78</v>
      </c>
      <c r="M3">
        <v>191</v>
      </c>
      <c r="N3">
        <v>39</v>
      </c>
      <c r="O3">
        <v>235</v>
      </c>
      <c r="P3">
        <v>217</v>
      </c>
      <c r="Q3">
        <v>203</v>
      </c>
      <c r="R3">
        <v>108</v>
      </c>
      <c r="S3">
        <v>44</v>
      </c>
      <c r="T3">
        <v>172</v>
      </c>
      <c r="U3">
        <v>107</v>
      </c>
      <c r="V3">
        <v>169</v>
      </c>
      <c r="W3">
        <v>90</v>
      </c>
    </row>
    <row r="4" spans="1:23" x14ac:dyDescent="0.25">
      <c r="A4" t="s">
        <v>2</v>
      </c>
      <c r="B4">
        <v>31</v>
      </c>
      <c r="C4">
        <v>63</v>
      </c>
      <c r="D4" s="1">
        <v>709</v>
      </c>
      <c r="E4">
        <v>93</v>
      </c>
      <c r="F4">
        <v>43</v>
      </c>
      <c r="G4">
        <v>53</v>
      </c>
      <c r="H4">
        <v>89</v>
      </c>
      <c r="I4">
        <v>19</v>
      </c>
      <c r="J4">
        <v>91</v>
      </c>
      <c r="K4">
        <v>81</v>
      </c>
      <c r="L4">
        <v>58</v>
      </c>
      <c r="M4">
        <v>130</v>
      </c>
      <c r="N4">
        <v>30</v>
      </c>
      <c r="O4">
        <v>96</v>
      </c>
      <c r="P4">
        <v>119</v>
      </c>
      <c r="Q4">
        <v>90</v>
      </c>
      <c r="R4">
        <v>70</v>
      </c>
      <c r="S4">
        <v>28</v>
      </c>
      <c r="T4">
        <v>70</v>
      </c>
      <c r="U4">
        <v>59</v>
      </c>
      <c r="V4">
        <v>99</v>
      </c>
      <c r="W4">
        <v>99</v>
      </c>
    </row>
    <row r="5" spans="1:23" x14ac:dyDescent="0.25">
      <c r="A5" t="s">
        <v>3</v>
      </c>
      <c r="B5">
        <v>49</v>
      </c>
      <c r="C5">
        <v>135</v>
      </c>
      <c r="D5">
        <v>93</v>
      </c>
      <c r="E5" s="1">
        <v>2250</v>
      </c>
      <c r="F5">
        <v>157</v>
      </c>
      <c r="G5">
        <v>78</v>
      </c>
      <c r="H5">
        <v>797</v>
      </c>
      <c r="I5">
        <v>33</v>
      </c>
      <c r="J5">
        <v>778</v>
      </c>
      <c r="K5">
        <v>802</v>
      </c>
      <c r="L5">
        <v>95</v>
      </c>
      <c r="M5">
        <v>473</v>
      </c>
      <c r="N5">
        <v>177</v>
      </c>
      <c r="O5">
        <v>699</v>
      </c>
      <c r="P5">
        <v>800</v>
      </c>
      <c r="Q5">
        <v>591</v>
      </c>
      <c r="R5">
        <v>288</v>
      </c>
      <c r="S5">
        <v>61</v>
      </c>
      <c r="T5">
        <v>612</v>
      </c>
      <c r="U5">
        <v>202</v>
      </c>
      <c r="V5">
        <v>350</v>
      </c>
      <c r="W5">
        <v>493</v>
      </c>
    </row>
    <row r="6" spans="1:23" x14ac:dyDescent="0.25">
      <c r="A6" t="s">
        <v>4</v>
      </c>
      <c r="B6">
        <v>46</v>
      </c>
      <c r="C6">
        <v>111</v>
      </c>
      <c r="D6">
        <v>43</v>
      </c>
      <c r="E6">
        <v>157</v>
      </c>
      <c r="F6" s="1">
        <v>1455</v>
      </c>
      <c r="G6">
        <v>76</v>
      </c>
      <c r="H6">
        <v>532</v>
      </c>
      <c r="I6">
        <v>27</v>
      </c>
      <c r="J6">
        <v>674</v>
      </c>
      <c r="K6">
        <v>584</v>
      </c>
      <c r="L6">
        <v>90</v>
      </c>
      <c r="M6">
        <v>313</v>
      </c>
      <c r="N6">
        <v>88</v>
      </c>
      <c r="O6">
        <v>674</v>
      </c>
      <c r="P6">
        <v>443</v>
      </c>
      <c r="Q6">
        <v>250</v>
      </c>
      <c r="R6">
        <v>218</v>
      </c>
      <c r="S6">
        <v>35</v>
      </c>
      <c r="T6">
        <v>554</v>
      </c>
      <c r="U6">
        <v>269</v>
      </c>
      <c r="V6">
        <v>446</v>
      </c>
      <c r="W6">
        <v>221</v>
      </c>
    </row>
    <row r="7" spans="1:23" x14ac:dyDescent="0.25">
      <c r="A7" t="s">
        <v>5</v>
      </c>
      <c r="B7">
        <v>30</v>
      </c>
      <c r="C7">
        <v>55</v>
      </c>
      <c r="D7">
        <v>53</v>
      </c>
      <c r="E7">
        <v>78</v>
      </c>
      <c r="F7">
        <v>76</v>
      </c>
      <c r="G7" s="1">
        <v>674</v>
      </c>
      <c r="H7">
        <v>109</v>
      </c>
      <c r="I7">
        <v>29</v>
      </c>
      <c r="J7">
        <v>117</v>
      </c>
      <c r="K7">
        <v>111</v>
      </c>
      <c r="L7">
        <v>59</v>
      </c>
      <c r="M7">
        <v>112</v>
      </c>
      <c r="N7">
        <v>37</v>
      </c>
      <c r="O7">
        <v>126</v>
      </c>
      <c r="P7">
        <v>111</v>
      </c>
      <c r="Q7">
        <v>103</v>
      </c>
      <c r="R7">
        <v>83</v>
      </c>
      <c r="S7">
        <v>28</v>
      </c>
      <c r="T7">
        <v>108</v>
      </c>
      <c r="U7">
        <v>97</v>
      </c>
      <c r="V7">
        <v>127</v>
      </c>
      <c r="W7">
        <v>79</v>
      </c>
    </row>
    <row r="8" spans="1:23" x14ac:dyDescent="0.25">
      <c r="A8" t="s">
        <v>6</v>
      </c>
      <c r="B8">
        <v>76</v>
      </c>
      <c r="C8">
        <v>214</v>
      </c>
      <c r="D8">
        <v>89</v>
      </c>
      <c r="E8">
        <v>797</v>
      </c>
      <c r="F8">
        <v>532</v>
      </c>
      <c r="G8">
        <v>109</v>
      </c>
      <c r="H8" s="1">
        <v>3949</v>
      </c>
      <c r="I8">
        <v>47</v>
      </c>
      <c r="J8">
        <v>2368</v>
      </c>
      <c r="K8">
        <v>1993</v>
      </c>
      <c r="L8">
        <v>124</v>
      </c>
      <c r="M8">
        <v>1090</v>
      </c>
      <c r="N8">
        <v>295</v>
      </c>
      <c r="O8">
        <v>1976</v>
      </c>
      <c r="P8">
        <v>1979</v>
      </c>
      <c r="Q8">
        <v>911</v>
      </c>
      <c r="R8">
        <v>629</v>
      </c>
      <c r="S8">
        <v>67</v>
      </c>
      <c r="T8">
        <v>1769</v>
      </c>
      <c r="U8">
        <v>603</v>
      </c>
      <c r="V8">
        <v>995</v>
      </c>
      <c r="W8">
        <v>571</v>
      </c>
    </row>
    <row r="9" spans="1:23" x14ac:dyDescent="0.25">
      <c r="A9" t="s">
        <v>7</v>
      </c>
      <c r="B9">
        <v>15</v>
      </c>
      <c r="C9">
        <v>38</v>
      </c>
      <c r="D9">
        <v>19</v>
      </c>
      <c r="E9">
        <v>33</v>
      </c>
      <c r="F9">
        <v>27</v>
      </c>
      <c r="G9">
        <v>29</v>
      </c>
      <c r="H9">
        <v>47</v>
      </c>
      <c r="I9" s="1">
        <v>371</v>
      </c>
      <c r="J9">
        <v>53</v>
      </c>
      <c r="K9">
        <v>39</v>
      </c>
      <c r="L9">
        <v>43</v>
      </c>
      <c r="M9">
        <v>53</v>
      </c>
      <c r="N9">
        <v>24</v>
      </c>
      <c r="O9">
        <v>60</v>
      </c>
      <c r="P9">
        <v>47</v>
      </c>
      <c r="Q9">
        <v>68</v>
      </c>
      <c r="R9">
        <v>34</v>
      </c>
      <c r="S9">
        <v>21</v>
      </c>
      <c r="T9">
        <v>41</v>
      </c>
      <c r="U9">
        <v>31</v>
      </c>
      <c r="V9">
        <v>61</v>
      </c>
      <c r="W9">
        <v>33</v>
      </c>
    </row>
    <row r="10" spans="1:23" x14ac:dyDescent="0.25">
      <c r="A10" t="s">
        <v>8</v>
      </c>
      <c r="B10">
        <v>80</v>
      </c>
      <c r="C10">
        <v>207</v>
      </c>
      <c r="D10">
        <v>91</v>
      </c>
      <c r="E10">
        <v>778</v>
      </c>
      <c r="F10">
        <v>674</v>
      </c>
      <c r="G10">
        <v>117</v>
      </c>
      <c r="H10">
        <v>2368</v>
      </c>
      <c r="I10">
        <v>53</v>
      </c>
      <c r="J10" s="1">
        <v>4170</v>
      </c>
      <c r="K10">
        <v>2210</v>
      </c>
      <c r="L10">
        <v>104</v>
      </c>
      <c r="M10">
        <v>1150</v>
      </c>
      <c r="N10">
        <v>335</v>
      </c>
      <c r="O10">
        <v>2265</v>
      </c>
      <c r="P10">
        <v>2018</v>
      </c>
      <c r="Q10">
        <v>1006</v>
      </c>
      <c r="R10">
        <v>724</v>
      </c>
      <c r="S10">
        <v>74</v>
      </c>
      <c r="T10">
        <v>1985</v>
      </c>
      <c r="U10">
        <v>682</v>
      </c>
      <c r="V10">
        <v>1124</v>
      </c>
      <c r="W10">
        <v>534</v>
      </c>
    </row>
    <row r="11" spans="1:23" x14ac:dyDescent="0.25">
      <c r="A11" t="s">
        <v>9</v>
      </c>
      <c r="B11">
        <v>72</v>
      </c>
      <c r="C11">
        <v>224</v>
      </c>
      <c r="D11">
        <v>81</v>
      </c>
      <c r="E11">
        <v>802</v>
      </c>
      <c r="F11">
        <v>584</v>
      </c>
      <c r="G11">
        <v>111</v>
      </c>
      <c r="H11">
        <v>1993</v>
      </c>
      <c r="I11">
        <v>39</v>
      </c>
      <c r="J11">
        <v>2210</v>
      </c>
      <c r="K11" s="1">
        <v>4016</v>
      </c>
      <c r="L11">
        <v>119</v>
      </c>
      <c r="M11">
        <v>1071</v>
      </c>
      <c r="N11">
        <v>317</v>
      </c>
      <c r="O11">
        <v>2109</v>
      </c>
      <c r="P11">
        <v>1098</v>
      </c>
      <c r="Q11">
        <v>1084</v>
      </c>
      <c r="R11">
        <v>687</v>
      </c>
      <c r="S11">
        <v>74</v>
      </c>
      <c r="T11">
        <v>1776</v>
      </c>
      <c r="U11">
        <v>636</v>
      </c>
      <c r="V11">
        <v>1055</v>
      </c>
      <c r="W11">
        <v>498</v>
      </c>
    </row>
    <row r="12" spans="1:23" x14ac:dyDescent="0.25">
      <c r="A12" t="s">
        <v>10</v>
      </c>
      <c r="B12">
        <v>39</v>
      </c>
      <c r="C12">
        <v>78</v>
      </c>
      <c r="D12">
        <v>58</v>
      </c>
      <c r="E12">
        <v>95</v>
      </c>
      <c r="F12">
        <v>90</v>
      </c>
      <c r="G12">
        <v>59</v>
      </c>
      <c r="H12">
        <v>124</v>
      </c>
      <c r="I12">
        <v>43</v>
      </c>
      <c r="J12">
        <v>104</v>
      </c>
      <c r="K12">
        <v>119</v>
      </c>
      <c r="L12" s="1">
        <v>927</v>
      </c>
      <c r="M12">
        <v>89</v>
      </c>
      <c r="N12">
        <v>36</v>
      </c>
      <c r="O12">
        <v>130</v>
      </c>
      <c r="P12">
        <v>91</v>
      </c>
      <c r="Q12">
        <v>87</v>
      </c>
      <c r="R12">
        <v>74</v>
      </c>
      <c r="S12">
        <v>24</v>
      </c>
      <c r="T12">
        <v>116</v>
      </c>
      <c r="U12">
        <v>89</v>
      </c>
      <c r="V12">
        <v>166</v>
      </c>
      <c r="W12">
        <v>168</v>
      </c>
    </row>
    <row r="13" spans="1:23" x14ac:dyDescent="0.25">
      <c r="A13" t="s">
        <v>11</v>
      </c>
      <c r="B13">
        <v>70</v>
      </c>
      <c r="C13">
        <v>191</v>
      </c>
      <c r="D13">
        <v>130</v>
      </c>
      <c r="E13">
        <v>473</v>
      </c>
      <c r="F13">
        <v>313</v>
      </c>
      <c r="G13">
        <v>112</v>
      </c>
      <c r="H13">
        <v>1090</v>
      </c>
      <c r="I13">
        <v>53</v>
      </c>
      <c r="J13">
        <v>1150</v>
      </c>
      <c r="K13">
        <v>1071</v>
      </c>
      <c r="L13">
        <v>89</v>
      </c>
      <c r="M13" s="1">
        <v>2633</v>
      </c>
      <c r="N13">
        <v>168</v>
      </c>
      <c r="O13">
        <v>1071</v>
      </c>
      <c r="P13">
        <v>1084</v>
      </c>
      <c r="Q13">
        <v>658</v>
      </c>
      <c r="R13">
        <v>392</v>
      </c>
      <c r="S13">
        <v>62</v>
      </c>
      <c r="T13">
        <v>891</v>
      </c>
      <c r="U13">
        <v>371</v>
      </c>
      <c r="V13">
        <v>591</v>
      </c>
      <c r="W13">
        <v>297</v>
      </c>
    </row>
    <row r="14" spans="1:23" x14ac:dyDescent="0.25">
      <c r="A14" t="s">
        <v>12</v>
      </c>
      <c r="B14">
        <v>19</v>
      </c>
      <c r="C14">
        <v>39</v>
      </c>
      <c r="D14">
        <v>30</v>
      </c>
      <c r="E14">
        <v>177</v>
      </c>
      <c r="F14">
        <v>88</v>
      </c>
      <c r="G14">
        <v>37</v>
      </c>
      <c r="H14">
        <v>295</v>
      </c>
      <c r="I14">
        <v>24</v>
      </c>
      <c r="J14">
        <v>335</v>
      </c>
      <c r="K14">
        <v>317</v>
      </c>
      <c r="L14">
        <v>36</v>
      </c>
      <c r="M14">
        <v>168</v>
      </c>
      <c r="N14" s="1">
        <v>752</v>
      </c>
      <c r="O14">
        <v>336</v>
      </c>
      <c r="P14">
        <v>265</v>
      </c>
      <c r="Q14">
        <v>182</v>
      </c>
      <c r="R14">
        <v>140</v>
      </c>
      <c r="S14">
        <v>27</v>
      </c>
      <c r="T14">
        <v>298</v>
      </c>
      <c r="U14">
        <v>100</v>
      </c>
      <c r="V14">
        <v>130</v>
      </c>
      <c r="W14">
        <v>95</v>
      </c>
    </row>
    <row r="15" spans="1:23" x14ac:dyDescent="0.25">
      <c r="A15" t="s">
        <v>13</v>
      </c>
      <c r="B15">
        <v>63</v>
      </c>
      <c r="C15">
        <v>235</v>
      </c>
      <c r="D15">
        <v>96</v>
      </c>
      <c r="E15">
        <v>699</v>
      </c>
      <c r="F15">
        <v>674</v>
      </c>
      <c r="G15">
        <v>126</v>
      </c>
      <c r="H15">
        <v>1976</v>
      </c>
      <c r="I15">
        <v>60</v>
      </c>
      <c r="J15">
        <v>2265</v>
      </c>
      <c r="K15">
        <v>2109</v>
      </c>
      <c r="L15">
        <v>130</v>
      </c>
      <c r="M15">
        <v>1071</v>
      </c>
      <c r="N15">
        <v>336</v>
      </c>
      <c r="O15" s="1">
        <v>4276</v>
      </c>
      <c r="P15">
        <v>1846</v>
      </c>
      <c r="Q15">
        <v>944</v>
      </c>
      <c r="R15">
        <v>682</v>
      </c>
      <c r="S15">
        <v>89</v>
      </c>
      <c r="T15">
        <v>1833</v>
      </c>
      <c r="U15">
        <v>669</v>
      </c>
      <c r="V15">
        <v>1124</v>
      </c>
      <c r="W15">
        <v>549</v>
      </c>
    </row>
    <row r="16" spans="1:23" x14ac:dyDescent="0.25">
      <c r="A16" t="s">
        <v>14</v>
      </c>
      <c r="B16">
        <v>71</v>
      </c>
      <c r="C16">
        <v>217</v>
      </c>
      <c r="D16">
        <v>119</v>
      </c>
      <c r="E16">
        <v>800</v>
      </c>
      <c r="F16">
        <v>443</v>
      </c>
      <c r="G16">
        <v>111</v>
      </c>
      <c r="H16">
        <v>1979</v>
      </c>
      <c r="I16">
        <v>47</v>
      </c>
      <c r="J16">
        <v>2018</v>
      </c>
      <c r="K16">
        <v>1098</v>
      </c>
      <c r="L16">
        <v>91</v>
      </c>
      <c r="M16">
        <v>1084</v>
      </c>
      <c r="N16">
        <v>265</v>
      </c>
      <c r="O16">
        <v>1846</v>
      </c>
      <c r="P16" s="1">
        <v>4078</v>
      </c>
      <c r="Q16">
        <v>992</v>
      </c>
      <c r="R16">
        <v>619</v>
      </c>
      <c r="S16">
        <v>73</v>
      </c>
      <c r="T16">
        <v>1651</v>
      </c>
      <c r="U16">
        <v>583</v>
      </c>
      <c r="V16">
        <v>1009</v>
      </c>
      <c r="W16">
        <v>533</v>
      </c>
    </row>
    <row r="17" spans="1:23" x14ac:dyDescent="0.25">
      <c r="A17" t="s">
        <v>15</v>
      </c>
      <c r="B17">
        <v>59</v>
      </c>
      <c r="C17">
        <v>203</v>
      </c>
      <c r="D17">
        <v>90</v>
      </c>
      <c r="E17">
        <v>591</v>
      </c>
      <c r="F17">
        <v>250</v>
      </c>
      <c r="G17">
        <v>103</v>
      </c>
      <c r="H17">
        <v>911</v>
      </c>
      <c r="I17">
        <v>68</v>
      </c>
      <c r="J17">
        <v>1006</v>
      </c>
      <c r="K17">
        <v>1084</v>
      </c>
      <c r="L17">
        <v>87</v>
      </c>
      <c r="M17">
        <v>658</v>
      </c>
      <c r="N17">
        <v>182</v>
      </c>
      <c r="O17">
        <v>944</v>
      </c>
      <c r="P17">
        <v>992</v>
      </c>
      <c r="Q17" s="1">
        <v>2578</v>
      </c>
      <c r="R17">
        <v>374</v>
      </c>
      <c r="S17">
        <v>84</v>
      </c>
      <c r="T17">
        <v>805</v>
      </c>
      <c r="U17">
        <v>313</v>
      </c>
      <c r="V17">
        <v>618</v>
      </c>
      <c r="W17">
        <v>238</v>
      </c>
    </row>
    <row r="18" spans="1:23" x14ac:dyDescent="0.25">
      <c r="A18" t="s">
        <v>16</v>
      </c>
      <c r="B18">
        <v>49</v>
      </c>
      <c r="C18">
        <v>108</v>
      </c>
      <c r="D18">
        <v>70</v>
      </c>
      <c r="E18">
        <v>288</v>
      </c>
      <c r="F18">
        <v>218</v>
      </c>
      <c r="G18">
        <v>83</v>
      </c>
      <c r="H18">
        <v>629</v>
      </c>
      <c r="I18">
        <v>34</v>
      </c>
      <c r="J18">
        <v>724</v>
      </c>
      <c r="K18">
        <v>687</v>
      </c>
      <c r="L18">
        <v>74</v>
      </c>
      <c r="M18">
        <v>392</v>
      </c>
      <c r="N18">
        <v>140</v>
      </c>
      <c r="O18">
        <v>682</v>
      </c>
      <c r="P18">
        <v>619</v>
      </c>
      <c r="Q18">
        <v>374</v>
      </c>
      <c r="R18" s="1">
        <v>1457</v>
      </c>
      <c r="S18">
        <v>42</v>
      </c>
      <c r="T18">
        <v>582</v>
      </c>
      <c r="U18">
        <v>224</v>
      </c>
      <c r="V18">
        <v>333</v>
      </c>
      <c r="W18">
        <v>122</v>
      </c>
    </row>
    <row r="19" spans="1:23" x14ac:dyDescent="0.25">
      <c r="A19" t="s">
        <v>17</v>
      </c>
      <c r="B19">
        <v>23</v>
      </c>
      <c r="C19">
        <v>44</v>
      </c>
      <c r="D19">
        <v>28</v>
      </c>
      <c r="E19">
        <v>61</v>
      </c>
      <c r="F19">
        <v>35</v>
      </c>
      <c r="G19">
        <v>28</v>
      </c>
      <c r="H19">
        <v>67</v>
      </c>
      <c r="I19">
        <v>21</v>
      </c>
      <c r="J19">
        <v>74</v>
      </c>
      <c r="K19">
        <v>74</v>
      </c>
      <c r="L19">
        <v>24</v>
      </c>
      <c r="M19">
        <v>62</v>
      </c>
      <c r="N19">
        <v>27</v>
      </c>
      <c r="O19">
        <v>89</v>
      </c>
      <c r="P19">
        <v>73</v>
      </c>
      <c r="Q19">
        <v>84</v>
      </c>
      <c r="R19">
        <v>42</v>
      </c>
      <c r="S19" s="1">
        <v>508</v>
      </c>
      <c r="T19">
        <v>61</v>
      </c>
      <c r="U19">
        <v>33</v>
      </c>
      <c r="V19">
        <v>52</v>
      </c>
      <c r="W19">
        <v>75</v>
      </c>
    </row>
    <row r="20" spans="1:23" x14ac:dyDescent="0.25">
      <c r="A20" t="s">
        <v>18</v>
      </c>
      <c r="B20">
        <v>64</v>
      </c>
      <c r="C20">
        <v>172</v>
      </c>
      <c r="D20">
        <v>70</v>
      </c>
      <c r="E20">
        <v>612</v>
      </c>
      <c r="F20">
        <v>554</v>
      </c>
      <c r="G20">
        <v>108</v>
      </c>
      <c r="H20">
        <v>1769</v>
      </c>
      <c r="I20">
        <v>41</v>
      </c>
      <c r="J20">
        <v>1985</v>
      </c>
      <c r="K20">
        <v>1776</v>
      </c>
      <c r="L20">
        <v>116</v>
      </c>
      <c r="M20">
        <v>891</v>
      </c>
      <c r="N20">
        <v>298</v>
      </c>
      <c r="O20">
        <v>1833</v>
      </c>
      <c r="P20">
        <v>1651</v>
      </c>
      <c r="Q20">
        <v>805</v>
      </c>
      <c r="R20">
        <v>582</v>
      </c>
      <c r="S20">
        <v>61</v>
      </c>
      <c r="T20" s="1">
        <v>3278</v>
      </c>
      <c r="U20">
        <v>617</v>
      </c>
      <c r="V20">
        <v>876</v>
      </c>
      <c r="W20">
        <v>343</v>
      </c>
    </row>
    <row r="21" spans="1:23" x14ac:dyDescent="0.25">
      <c r="A21" t="s">
        <v>19</v>
      </c>
      <c r="B21">
        <v>38</v>
      </c>
      <c r="C21">
        <v>107</v>
      </c>
      <c r="D21">
        <v>59</v>
      </c>
      <c r="E21">
        <v>202</v>
      </c>
      <c r="F21">
        <v>269</v>
      </c>
      <c r="G21">
        <v>97</v>
      </c>
      <c r="H21">
        <v>603</v>
      </c>
      <c r="I21">
        <v>31</v>
      </c>
      <c r="J21">
        <v>682</v>
      </c>
      <c r="K21">
        <v>636</v>
      </c>
      <c r="L21">
        <v>89</v>
      </c>
      <c r="M21">
        <v>371</v>
      </c>
      <c r="N21">
        <v>100</v>
      </c>
      <c r="O21">
        <v>669</v>
      </c>
      <c r="P21">
        <v>583</v>
      </c>
      <c r="Q21">
        <v>313</v>
      </c>
      <c r="R21">
        <v>224</v>
      </c>
      <c r="S21">
        <v>33</v>
      </c>
      <c r="T21">
        <v>617</v>
      </c>
      <c r="U21" s="1">
        <v>1504</v>
      </c>
      <c r="V21">
        <v>444</v>
      </c>
      <c r="W21">
        <v>154</v>
      </c>
    </row>
    <row r="22" spans="1:23" x14ac:dyDescent="0.25">
      <c r="A22" t="s">
        <v>20</v>
      </c>
      <c r="B22">
        <v>49</v>
      </c>
      <c r="C22">
        <v>169</v>
      </c>
      <c r="D22">
        <v>99</v>
      </c>
      <c r="E22">
        <v>350</v>
      </c>
      <c r="F22">
        <v>446</v>
      </c>
      <c r="G22">
        <v>127</v>
      </c>
      <c r="H22">
        <v>995</v>
      </c>
      <c r="I22">
        <v>61</v>
      </c>
      <c r="J22">
        <v>1124</v>
      </c>
      <c r="K22">
        <v>1055</v>
      </c>
      <c r="L22">
        <v>166</v>
      </c>
      <c r="M22">
        <v>591</v>
      </c>
      <c r="N22">
        <v>130</v>
      </c>
      <c r="O22">
        <v>1124</v>
      </c>
      <c r="P22">
        <v>1009</v>
      </c>
      <c r="Q22">
        <v>618</v>
      </c>
      <c r="R22">
        <v>333</v>
      </c>
      <c r="S22">
        <v>52</v>
      </c>
      <c r="T22">
        <v>876</v>
      </c>
      <c r="U22">
        <v>444</v>
      </c>
      <c r="V22" s="1">
        <v>2755</v>
      </c>
      <c r="W22">
        <v>398</v>
      </c>
    </row>
    <row r="23" spans="1:23" x14ac:dyDescent="0.25">
      <c r="A23" t="s">
        <v>21</v>
      </c>
      <c r="B23">
        <v>47</v>
      </c>
      <c r="C23">
        <v>90</v>
      </c>
      <c r="D23">
        <v>99</v>
      </c>
      <c r="E23">
        <v>493</v>
      </c>
      <c r="F23">
        <v>221</v>
      </c>
      <c r="G23">
        <v>79</v>
      </c>
      <c r="H23">
        <v>571</v>
      </c>
      <c r="I23">
        <v>33</v>
      </c>
      <c r="J23">
        <v>534</v>
      </c>
      <c r="K23">
        <v>498</v>
      </c>
      <c r="L23">
        <v>168</v>
      </c>
      <c r="M23">
        <v>297</v>
      </c>
      <c r="N23">
        <v>95</v>
      </c>
      <c r="O23">
        <v>549</v>
      </c>
      <c r="P23">
        <v>533</v>
      </c>
      <c r="Q23">
        <v>238</v>
      </c>
      <c r="R23">
        <v>122</v>
      </c>
      <c r="S23">
        <v>75</v>
      </c>
      <c r="T23">
        <v>343</v>
      </c>
      <c r="U23">
        <v>154</v>
      </c>
      <c r="V23">
        <v>398</v>
      </c>
      <c r="W23" s="1">
        <v>2813</v>
      </c>
    </row>
    <row r="26" spans="1:23" x14ac:dyDescent="0.25">
      <c r="B26" s="1">
        <v>434</v>
      </c>
      <c r="C26" s="1">
        <v>1064</v>
      </c>
      <c r="D26" s="1">
        <v>709</v>
      </c>
      <c r="E26" s="1">
        <v>2250</v>
      </c>
      <c r="F26" s="1">
        <v>1455</v>
      </c>
      <c r="G26" s="1">
        <v>674</v>
      </c>
      <c r="H26" s="1">
        <v>3949</v>
      </c>
      <c r="I26" s="1">
        <v>371</v>
      </c>
      <c r="J26" s="1">
        <v>4170</v>
      </c>
      <c r="K26" s="1">
        <v>4016</v>
      </c>
      <c r="L26" s="1">
        <v>927</v>
      </c>
      <c r="M26" s="1">
        <v>2633</v>
      </c>
      <c r="N26" s="1">
        <v>752</v>
      </c>
      <c r="O26" s="1">
        <v>4276</v>
      </c>
      <c r="P26" s="1">
        <v>4078</v>
      </c>
      <c r="Q26" s="1">
        <v>2578</v>
      </c>
      <c r="R26" s="1">
        <v>1457</v>
      </c>
      <c r="S26" s="1">
        <v>508</v>
      </c>
      <c r="T26" s="1">
        <v>3278</v>
      </c>
      <c r="U26" s="1">
        <v>1504</v>
      </c>
      <c r="V26" s="1">
        <v>2755</v>
      </c>
      <c r="W26" s="1">
        <v>2813</v>
      </c>
    </row>
    <row r="27" spans="1:23" x14ac:dyDescent="0.25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</row>
    <row r="28" spans="1:23" x14ac:dyDescent="0.25">
      <c r="A28" t="s">
        <v>0</v>
      </c>
      <c r="B28">
        <f>B2/434%</f>
        <v>100</v>
      </c>
      <c r="C28">
        <f>C2/1064%</f>
        <v>3.477443609022556</v>
      </c>
      <c r="D28">
        <f>D2/709%</f>
        <v>4.3723554301833572</v>
      </c>
      <c r="E28">
        <f>E2/2250%</f>
        <v>2.1777777777777776</v>
      </c>
      <c r="F28">
        <f>F2/1455%</f>
        <v>3.1615120274914088</v>
      </c>
      <c r="G28">
        <f>G2/674%</f>
        <v>4.4510385756676554</v>
      </c>
      <c r="H28">
        <f>H2/3949%</f>
        <v>1.9245378576854899</v>
      </c>
      <c r="I28">
        <f>I2/371%</f>
        <v>4.0431266846361185</v>
      </c>
      <c r="J28">
        <f>J2/4170%</f>
        <v>1.9184652278177456</v>
      </c>
      <c r="K28">
        <f>K2/4016%</f>
        <v>1.7928286852589643</v>
      </c>
      <c r="L28">
        <f>L2/927%</f>
        <v>4.2071197411003238</v>
      </c>
      <c r="M28">
        <f>M2/2633%</f>
        <v>2.658564375237372</v>
      </c>
      <c r="N28">
        <f>N2/752%</f>
        <v>2.5265957446808511</v>
      </c>
      <c r="O28">
        <f>O2/4276%</f>
        <v>1.4733395696913003</v>
      </c>
      <c r="P28">
        <f>P2/4078%</f>
        <v>1.7410495340853358</v>
      </c>
      <c r="Q28">
        <f>Q2/2578%</f>
        <v>2.2885958107059734</v>
      </c>
      <c r="R28">
        <f>R2/1457%</f>
        <v>3.3630748112560056</v>
      </c>
      <c r="S28">
        <f>S2/508%</f>
        <v>4.5275590551181102</v>
      </c>
      <c r="T28">
        <f>T2/3278%</f>
        <v>1.9524100061012812</v>
      </c>
      <c r="U28">
        <f>U2/1504%</f>
        <v>2.5265957446808511</v>
      </c>
      <c r="V28">
        <f>V2/2755%</f>
        <v>1.778584392014519</v>
      </c>
      <c r="W28">
        <f>W2/2813%</f>
        <v>1.6708140774973339</v>
      </c>
    </row>
    <row r="29" spans="1:23" x14ac:dyDescent="0.25">
      <c r="A29" t="s">
        <v>1</v>
      </c>
      <c r="B29">
        <f t="shared" ref="B29:B49" si="0">B3/434%</f>
        <v>8.5253456221198167</v>
      </c>
      <c r="C29">
        <f t="shared" ref="C29:C49" si="1">C3/1064%</f>
        <v>100</v>
      </c>
      <c r="D29">
        <f t="shared" ref="D29:D49" si="2">D3/709%</f>
        <v>8.885754583921015</v>
      </c>
      <c r="E29">
        <f t="shared" ref="E29:E49" si="3">E3/2250%</f>
        <v>6</v>
      </c>
      <c r="F29">
        <f t="shared" ref="F29:F49" si="4">F3/1455%</f>
        <v>7.6288659793814428</v>
      </c>
      <c r="G29">
        <f t="shared" ref="G29:G49" si="5">G3/674%</f>
        <v>8.1602373887240347</v>
      </c>
      <c r="H29">
        <f t="shared" ref="H29:H49" si="6">H3/3949%</f>
        <v>5.419093441377564</v>
      </c>
      <c r="I29">
        <f t="shared" ref="I29:I49" si="7">I3/371%</f>
        <v>10.242587601078167</v>
      </c>
      <c r="J29">
        <f t="shared" ref="J29:J49" si="8">J3/4170%</f>
        <v>4.9640287769784166</v>
      </c>
      <c r="K29">
        <f t="shared" ref="K29:K49" si="9">K3/4016%</f>
        <v>5.5776892430278888</v>
      </c>
      <c r="L29">
        <f t="shared" ref="L29:L49" si="10">L3/927%</f>
        <v>8.4142394822006477</v>
      </c>
      <c r="M29">
        <f t="shared" ref="M29:M49" si="11">M3/2633%</f>
        <v>7.254082795290544</v>
      </c>
      <c r="N29">
        <f t="shared" ref="N29:N49" si="12">N3/752%</f>
        <v>5.1861702127659575</v>
      </c>
      <c r="O29">
        <f t="shared" ref="O29:O49" si="13">O3/4276%</f>
        <v>5.4957904583723112</v>
      </c>
      <c r="P29">
        <f t="shared" ref="P29:P49" si="14">P3/4078%</f>
        <v>5.3212358999509561</v>
      </c>
      <c r="Q29">
        <f t="shared" ref="Q29:Q49" si="15">Q3/2578%</f>
        <v>7.8743211792086889</v>
      </c>
      <c r="R29">
        <f t="shared" ref="R29:R49" si="16">R3/1457%</f>
        <v>7.4124914207275223</v>
      </c>
      <c r="S29">
        <f t="shared" ref="S29:S49" si="17">S3/508%</f>
        <v>8.6614173228346463</v>
      </c>
      <c r="T29">
        <f t="shared" ref="T29:T49" si="18">T3/3278%</f>
        <v>5.2471018913971932</v>
      </c>
      <c r="U29">
        <f t="shared" ref="U29:U49" si="19">U3/1504%</f>
        <v>7.1143617021276597</v>
      </c>
      <c r="V29">
        <f t="shared" ref="V29:V49" si="20">V3/2755%</f>
        <v>6.1343012704174225</v>
      </c>
      <c r="W29">
        <f t="shared" ref="W29:W49" si="21">W3/2813%</f>
        <v>3.1994312122289372</v>
      </c>
    </row>
    <row r="30" spans="1:23" x14ac:dyDescent="0.25">
      <c r="A30" t="s">
        <v>2</v>
      </c>
      <c r="B30">
        <f t="shared" si="0"/>
        <v>7.1428571428571432</v>
      </c>
      <c r="C30">
        <f t="shared" si="1"/>
        <v>5.9210526315789469</v>
      </c>
      <c r="D30">
        <f t="shared" si="2"/>
        <v>100</v>
      </c>
      <c r="E30">
        <f t="shared" si="3"/>
        <v>4.1333333333333337</v>
      </c>
      <c r="F30">
        <f t="shared" si="4"/>
        <v>2.9553264604810994</v>
      </c>
      <c r="G30">
        <f t="shared" si="5"/>
        <v>7.8635014836795252</v>
      </c>
      <c r="H30">
        <f t="shared" si="6"/>
        <v>2.2537351228159026</v>
      </c>
      <c r="I30">
        <f t="shared" si="7"/>
        <v>5.1212938005390836</v>
      </c>
      <c r="J30">
        <f t="shared" si="8"/>
        <v>2.1822541966426856</v>
      </c>
      <c r="K30">
        <f t="shared" si="9"/>
        <v>2.0169322709163349</v>
      </c>
      <c r="L30">
        <f t="shared" si="10"/>
        <v>6.2567421790722761</v>
      </c>
      <c r="M30">
        <f t="shared" si="11"/>
        <v>4.9373338397265476</v>
      </c>
      <c r="N30">
        <f t="shared" si="12"/>
        <v>3.9893617021276597</v>
      </c>
      <c r="O30">
        <f t="shared" si="13"/>
        <v>2.2450888681010293</v>
      </c>
      <c r="P30">
        <f t="shared" si="14"/>
        <v>2.9180971064247179</v>
      </c>
      <c r="Q30">
        <f t="shared" si="15"/>
        <v>3.4910783553141971</v>
      </c>
      <c r="R30">
        <f t="shared" si="16"/>
        <v>4.8043925875085796</v>
      </c>
      <c r="S30">
        <f t="shared" si="17"/>
        <v>5.5118110236220472</v>
      </c>
      <c r="T30">
        <f t="shared" si="18"/>
        <v>2.1354484441732762</v>
      </c>
      <c r="U30">
        <f t="shared" si="19"/>
        <v>3.9228723404255321</v>
      </c>
      <c r="V30">
        <f t="shared" si="20"/>
        <v>3.5934664246823957</v>
      </c>
      <c r="W30">
        <f t="shared" si="21"/>
        <v>3.519374333451831</v>
      </c>
    </row>
    <row r="31" spans="1:23" x14ac:dyDescent="0.25">
      <c r="A31" t="s">
        <v>3</v>
      </c>
      <c r="B31">
        <f t="shared" si="0"/>
        <v>11.290322580645162</v>
      </c>
      <c r="C31">
        <f t="shared" si="1"/>
        <v>12.687969924812029</v>
      </c>
      <c r="D31">
        <f t="shared" si="2"/>
        <v>13.117066290550071</v>
      </c>
      <c r="E31">
        <f t="shared" si="3"/>
        <v>100</v>
      </c>
      <c r="F31">
        <f t="shared" si="4"/>
        <v>10.790378006872851</v>
      </c>
      <c r="G31">
        <f t="shared" si="5"/>
        <v>11.572700296735905</v>
      </c>
      <c r="H31">
        <f t="shared" si="6"/>
        <v>20.182324639149151</v>
      </c>
      <c r="I31">
        <f t="shared" si="7"/>
        <v>8.8948787061994619</v>
      </c>
      <c r="J31">
        <f t="shared" si="8"/>
        <v>18.657074340527576</v>
      </c>
      <c r="K31">
        <f t="shared" si="9"/>
        <v>19.970119521912352</v>
      </c>
      <c r="L31">
        <f t="shared" si="10"/>
        <v>10.248112189859762</v>
      </c>
      <c r="M31">
        <f t="shared" si="11"/>
        <v>17.964299278389671</v>
      </c>
      <c r="N31">
        <f t="shared" si="12"/>
        <v>23.537234042553195</v>
      </c>
      <c r="O31">
        <f t="shared" si="13"/>
        <v>16.347053320860617</v>
      </c>
      <c r="P31">
        <f t="shared" si="14"/>
        <v>19.617459538989699</v>
      </c>
      <c r="Q31">
        <f t="shared" si="15"/>
        <v>22.924747866563226</v>
      </c>
      <c r="R31">
        <f t="shared" si="16"/>
        <v>19.766643788606725</v>
      </c>
      <c r="S31">
        <f t="shared" si="17"/>
        <v>12.007874015748031</v>
      </c>
      <c r="T31">
        <f t="shared" si="18"/>
        <v>18.669920683343502</v>
      </c>
      <c r="U31">
        <f t="shared" si="19"/>
        <v>13.430851063829788</v>
      </c>
      <c r="V31">
        <f t="shared" si="20"/>
        <v>12.704174228675136</v>
      </c>
      <c r="W31">
        <f t="shared" si="21"/>
        <v>17.52577319587629</v>
      </c>
    </row>
    <row r="32" spans="1:23" x14ac:dyDescent="0.25">
      <c r="A32" t="s">
        <v>4</v>
      </c>
      <c r="B32">
        <f t="shared" si="0"/>
        <v>10.599078341013826</v>
      </c>
      <c r="C32">
        <f t="shared" si="1"/>
        <v>10.432330827067668</v>
      </c>
      <c r="D32">
        <f t="shared" si="2"/>
        <v>6.0648801128349792</v>
      </c>
      <c r="E32">
        <f t="shared" si="3"/>
        <v>6.9777777777777779</v>
      </c>
      <c r="F32">
        <f t="shared" si="4"/>
        <v>100</v>
      </c>
      <c r="G32">
        <f t="shared" si="5"/>
        <v>11.275964391691394</v>
      </c>
      <c r="H32">
        <f t="shared" si="6"/>
        <v>13.47176500379843</v>
      </c>
      <c r="I32">
        <f t="shared" si="7"/>
        <v>7.2776280323450138</v>
      </c>
      <c r="J32">
        <f t="shared" si="8"/>
        <v>16.163069544364507</v>
      </c>
      <c r="K32">
        <f t="shared" si="9"/>
        <v>14.54183266932271</v>
      </c>
      <c r="L32">
        <f t="shared" si="10"/>
        <v>9.7087378640776709</v>
      </c>
      <c r="M32">
        <f t="shared" si="11"/>
        <v>11.887580706418534</v>
      </c>
      <c r="N32">
        <f t="shared" si="12"/>
        <v>11.702127659574469</v>
      </c>
      <c r="O32">
        <f t="shared" si="13"/>
        <v>15.762394761459309</v>
      </c>
      <c r="P32">
        <f t="shared" si="14"/>
        <v>10.863168219715547</v>
      </c>
      <c r="Q32">
        <f t="shared" si="15"/>
        <v>9.6974398758727691</v>
      </c>
      <c r="R32">
        <f t="shared" si="16"/>
        <v>14.962251201098146</v>
      </c>
      <c r="S32">
        <f t="shared" si="17"/>
        <v>6.8897637795275593</v>
      </c>
      <c r="T32">
        <f t="shared" si="18"/>
        <v>16.900549115314217</v>
      </c>
      <c r="U32">
        <f t="shared" si="19"/>
        <v>17.88563829787234</v>
      </c>
      <c r="V32">
        <f t="shared" si="20"/>
        <v>16.188747731397459</v>
      </c>
      <c r="W32">
        <f t="shared" si="21"/>
        <v>7.8563810878066125</v>
      </c>
    </row>
    <row r="33" spans="1:23" x14ac:dyDescent="0.25">
      <c r="A33" t="s">
        <v>5</v>
      </c>
      <c r="B33">
        <f t="shared" si="0"/>
        <v>6.9124423963133639</v>
      </c>
      <c r="C33">
        <f t="shared" si="1"/>
        <v>5.1691729323308264</v>
      </c>
      <c r="D33">
        <f t="shared" si="2"/>
        <v>7.4753173483779971</v>
      </c>
      <c r="E33">
        <f t="shared" si="3"/>
        <v>3.4666666666666668</v>
      </c>
      <c r="F33">
        <f t="shared" si="4"/>
        <v>5.2233676975945018</v>
      </c>
      <c r="G33">
        <f t="shared" si="5"/>
        <v>100</v>
      </c>
      <c r="H33">
        <f t="shared" si="6"/>
        <v>2.7601924537857685</v>
      </c>
      <c r="I33">
        <f t="shared" si="7"/>
        <v>7.8167115902964959</v>
      </c>
      <c r="J33">
        <f t="shared" si="8"/>
        <v>2.8057553956834531</v>
      </c>
      <c r="K33">
        <f t="shared" si="9"/>
        <v>2.7639442231075702</v>
      </c>
      <c r="L33">
        <f t="shared" si="10"/>
        <v>6.3646170442286953</v>
      </c>
      <c r="M33">
        <f t="shared" si="11"/>
        <v>4.2537030003797955</v>
      </c>
      <c r="N33">
        <f t="shared" si="12"/>
        <v>4.9202127659574471</v>
      </c>
      <c r="O33">
        <f t="shared" si="13"/>
        <v>2.9466791393826006</v>
      </c>
      <c r="P33">
        <f t="shared" si="14"/>
        <v>2.7219225110348209</v>
      </c>
      <c r="Q33">
        <f t="shared" si="15"/>
        <v>3.995345228859581</v>
      </c>
      <c r="R33">
        <f t="shared" si="16"/>
        <v>5.6966369251887441</v>
      </c>
      <c r="S33">
        <f t="shared" si="17"/>
        <v>5.5118110236220472</v>
      </c>
      <c r="T33">
        <f t="shared" si="18"/>
        <v>3.2946918852959119</v>
      </c>
      <c r="U33">
        <f t="shared" si="19"/>
        <v>6.4494680851063837</v>
      </c>
      <c r="V33">
        <f t="shared" si="20"/>
        <v>4.6098003629764062</v>
      </c>
      <c r="W33">
        <f t="shared" si="21"/>
        <v>2.8083896196231781</v>
      </c>
    </row>
    <row r="34" spans="1:23" x14ac:dyDescent="0.25">
      <c r="A34" t="s">
        <v>6</v>
      </c>
      <c r="B34">
        <f t="shared" si="0"/>
        <v>17.511520737327189</v>
      </c>
      <c r="C34">
        <f t="shared" si="1"/>
        <v>20.112781954887218</v>
      </c>
      <c r="D34">
        <f t="shared" si="2"/>
        <v>12.552891396332864</v>
      </c>
      <c r="E34">
        <f t="shared" si="3"/>
        <v>35.422222222222224</v>
      </c>
      <c r="F34">
        <f t="shared" si="4"/>
        <v>36.56357388316151</v>
      </c>
      <c r="G34">
        <f t="shared" si="5"/>
        <v>16.172106824925816</v>
      </c>
      <c r="H34">
        <f t="shared" si="6"/>
        <v>100</v>
      </c>
      <c r="I34">
        <f t="shared" si="7"/>
        <v>12.668463611859838</v>
      </c>
      <c r="J34">
        <f t="shared" si="8"/>
        <v>56.786570743405271</v>
      </c>
      <c r="K34">
        <f t="shared" si="9"/>
        <v>49.626494023904385</v>
      </c>
      <c r="L34">
        <f t="shared" si="10"/>
        <v>13.376483279395901</v>
      </c>
      <c r="M34">
        <f t="shared" si="11"/>
        <v>41.397645271553365</v>
      </c>
      <c r="N34">
        <f t="shared" si="12"/>
        <v>39.228723404255319</v>
      </c>
      <c r="O34">
        <f t="shared" si="13"/>
        <v>46.211412535079518</v>
      </c>
      <c r="P34">
        <f t="shared" si="14"/>
        <v>48.528690534575773</v>
      </c>
      <c r="Q34">
        <f t="shared" si="15"/>
        <v>35.33747090768037</v>
      </c>
      <c r="R34">
        <f t="shared" si="16"/>
        <v>43.170899107755659</v>
      </c>
      <c r="S34">
        <f t="shared" si="17"/>
        <v>13.188976377952756</v>
      </c>
      <c r="T34">
        <f t="shared" si="18"/>
        <v>53.965832824893226</v>
      </c>
      <c r="U34">
        <f t="shared" si="19"/>
        <v>40.093085106382979</v>
      </c>
      <c r="V34">
        <f t="shared" si="20"/>
        <v>36.116152450090745</v>
      </c>
      <c r="W34">
        <f t="shared" si="21"/>
        <v>20.298613579808034</v>
      </c>
    </row>
    <row r="35" spans="1:23" x14ac:dyDescent="0.25">
      <c r="A35" t="s">
        <v>7</v>
      </c>
      <c r="B35">
        <f t="shared" si="0"/>
        <v>3.4562211981566819</v>
      </c>
      <c r="C35">
        <f t="shared" si="1"/>
        <v>3.5714285714285712</v>
      </c>
      <c r="D35">
        <f t="shared" si="2"/>
        <v>2.6798307475317351</v>
      </c>
      <c r="E35">
        <f t="shared" si="3"/>
        <v>1.4666666666666666</v>
      </c>
      <c r="F35">
        <f t="shared" si="4"/>
        <v>1.8556701030927834</v>
      </c>
      <c r="G35">
        <f t="shared" si="5"/>
        <v>4.3026706231454002</v>
      </c>
      <c r="H35">
        <f t="shared" si="6"/>
        <v>1.1901747277791845</v>
      </c>
      <c r="I35">
        <f t="shared" si="7"/>
        <v>100</v>
      </c>
      <c r="J35">
        <f t="shared" si="8"/>
        <v>1.2709832134292565</v>
      </c>
      <c r="K35">
        <f t="shared" si="9"/>
        <v>0.97111553784860571</v>
      </c>
      <c r="L35">
        <f t="shared" si="10"/>
        <v>4.638619201725998</v>
      </c>
      <c r="M35">
        <f t="shared" si="11"/>
        <v>2.0129130269654389</v>
      </c>
      <c r="N35">
        <f t="shared" si="12"/>
        <v>3.191489361702128</v>
      </c>
      <c r="O35">
        <f t="shared" si="13"/>
        <v>1.4031805425631432</v>
      </c>
      <c r="P35">
        <f t="shared" si="14"/>
        <v>1.152525747915645</v>
      </c>
      <c r="Q35">
        <f t="shared" si="15"/>
        <v>2.6377036462373931</v>
      </c>
      <c r="R35">
        <f t="shared" si="16"/>
        <v>2.3335621139327385</v>
      </c>
      <c r="S35">
        <f t="shared" si="17"/>
        <v>4.1338582677165352</v>
      </c>
      <c r="T35">
        <f t="shared" si="18"/>
        <v>1.2507626601586332</v>
      </c>
      <c r="U35">
        <f t="shared" si="19"/>
        <v>2.0611702127659575</v>
      </c>
      <c r="V35">
        <f t="shared" si="20"/>
        <v>2.2141560798548094</v>
      </c>
      <c r="W35">
        <f t="shared" si="21"/>
        <v>1.1731247778172769</v>
      </c>
    </row>
    <row r="36" spans="1:23" x14ac:dyDescent="0.25">
      <c r="A36" t="s">
        <v>8</v>
      </c>
      <c r="B36">
        <f t="shared" si="0"/>
        <v>18.433179723502306</v>
      </c>
      <c r="C36">
        <f t="shared" si="1"/>
        <v>19.454887218045112</v>
      </c>
      <c r="D36">
        <f t="shared" si="2"/>
        <v>12.834978843441467</v>
      </c>
      <c r="E36">
        <f t="shared" si="3"/>
        <v>34.577777777777776</v>
      </c>
      <c r="F36">
        <f t="shared" si="4"/>
        <v>46.323024054982817</v>
      </c>
      <c r="G36">
        <f t="shared" si="5"/>
        <v>17.359050445103858</v>
      </c>
      <c r="H36">
        <f t="shared" si="6"/>
        <v>59.964547986832109</v>
      </c>
      <c r="I36">
        <f t="shared" si="7"/>
        <v>14.285714285714286</v>
      </c>
      <c r="J36">
        <f t="shared" si="8"/>
        <v>100</v>
      </c>
      <c r="K36">
        <f t="shared" si="9"/>
        <v>55.029880478087655</v>
      </c>
      <c r="L36">
        <f t="shared" si="10"/>
        <v>11.218985976267531</v>
      </c>
      <c r="M36">
        <f t="shared" si="11"/>
        <v>43.676414736042538</v>
      </c>
      <c r="N36">
        <f t="shared" si="12"/>
        <v>44.547872340425535</v>
      </c>
      <c r="O36">
        <f t="shared" si="13"/>
        <v>52.970065481758652</v>
      </c>
      <c r="P36">
        <f t="shared" si="14"/>
        <v>49.485041687101521</v>
      </c>
      <c r="Q36">
        <f t="shared" si="15"/>
        <v>39.022498060512021</v>
      </c>
      <c r="R36">
        <f t="shared" si="16"/>
        <v>49.691146190803018</v>
      </c>
      <c r="S36">
        <f t="shared" si="17"/>
        <v>14.566929133858267</v>
      </c>
      <c r="T36">
        <f t="shared" si="18"/>
        <v>60.555216595485049</v>
      </c>
      <c r="U36">
        <f t="shared" si="19"/>
        <v>45.34574468085107</v>
      </c>
      <c r="V36">
        <f t="shared" si="20"/>
        <v>40.798548094373864</v>
      </c>
      <c r="W36">
        <f t="shared" si="21"/>
        <v>18.983291859225027</v>
      </c>
    </row>
    <row r="37" spans="1:23" x14ac:dyDescent="0.25">
      <c r="A37" t="s">
        <v>9</v>
      </c>
      <c r="B37">
        <f t="shared" si="0"/>
        <v>16.589861751152075</v>
      </c>
      <c r="C37">
        <f t="shared" si="1"/>
        <v>21.052631578947366</v>
      </c>
      <c r="D37">
        <f t="shared" si="2"/>
        <v>11.424541607898449</v>
      </c>
      <c r="E37">
        <f t="shared" si="3"/>
        <v>35.644444444444446</v>
      </c>
      <c r="F37">
        <f t="shared" si="4"/>
        <v>40.137457044673539</v>
      </c>
      <c r="G37">
        <f t="shared" si="5"/>
        <v>16.468842729970326</v>
      </c>
      <c r="H37">
        <f t="shared" si="6"/>
        <v>50.46847303114712</v>
      </c>
      <c r="I37">
        <f t="shared" si="7"/>
        <v>10.512129380053908</v>
      </c>
      <c r="J37">
        <f t="shared" si="8"/>
        <v>52.997601918465222</v>
      </c>
      <c r="K37">
        <f t="shared" si="9"/>
        <v>100.00000000000001</v>
      </c>
      <c r="L37">
        <f t="shared" si="10"/>
        <v>12.837108953613809</v>
      </c>
      <c r="M37">
        <f t="shared" si="11"/>
        <v>40.676034941131789</v>
      </c>
      <c r="N37">
        <f t="shared" si="12"/>
        <v>42.154255319148938</v>
      </c>
      <c r="O37">
        <f t="shared" si="13"/>
        <v>49.321796071094482</v>
      </c>
      <c r="P37">
        <f t="shared" si="14"/>
        <v>26.924963217263365</v>
      </c>
      <c r="Q37">
        <f t="shared" si="15"/>
        <v>42.048099301784326</v>
      </c>
      <c r="R37">
        <f t="shared" si="16"/>
        <v>47.151681537405629</v>
      </c>
      <c r="S37">
        <f t="shared" si="17"/>
        <v>14.566929133858267</v>
      </c>
      <c r="T37">
        <f t="shared" si="18"/>
        <v>54.179377669310554</v>
      </c>
      <c r="U37">
        <f t="shared" si="19"/>
        <v>42.287234042553195</v>
      </c>
      <c r="V37">
        <f t="shared" si="20"/>
        <v>38.294010889292196</v>
      </c>
      <c r="W37">
        <f t="shared" si="21"/>
        <v>17.703519374333453</v>
      </c>
    </row>
    <row r="38" spans="1:23" x14ac:dyDescent="0.25">
      <c r="A38" t="s">
        <v>10</v>
      </c>
      <c r="B38">
        <f t="shared" si="0"/>
        <v>8.9861751152073737</v>
      </c>
      <c r="C38">
        <f t="shared" si="1"/>
        <v>7.3308270676691727</v>
      </c>
      <c r="D38">
        <f t="shared" si="2"/>
        <v>8.1805359661495061</v>
      </c>
      <c r="E38">
        <f t="shared" si="3"/>
        <v>4.2222222222222223</v>
      </c>
      <c r="F38">
        <f t="shared" si="4"/>
        <v>6.1855670103092777</v>
      </c>
      <c r="G38">
        <f t="shared" si="5"/>
        <v>8.7537091988130555</v>
      </c>
      <c r="H38">
        <f t="shared" si="6"/>
        <v>3.1400354520131679</v>
      </c>
      <c r="I38">
        <f t="shared" si="7"/>
        <v>11.590296495956874</v>
      </c>
      <c r="J38">
        <f t="shared" si="8"/>
        <v>2.4940047961630696</v>
      </c>
      <c r="K38">
        <f t="shared" si="9"/>
        <v>2.963147410358566</v>
      </c>
      <c r="L38">
        <f t="shared" si="10"/>
        <v>100</v>
      </c>
      <c r="M38">
        <f t="shared" si="11"/>
        <v>3.3801747056589444</v>
      </c>
      <c r="N38">
        <f t="shared" si="12"/>
        <v>4.7872340425531918</v>
      </c>
      <c r="O38">
        <f t="shared" si="13"/>
        <v>3.0402245088868103</v>
      </c>
      <c r="P38">
        <f t="shared" si="14"/>
        <v>2.2314860225600786</v>
      </c>
      <c r="Q38">
        <f t="shared" si="15"/>
        <v>3.3747090768037236</v>
      </c>
      <c r="R38">
        <f t="shared" si="16"/>
        <v>5.0789293067947838</v>
      </c>
      <c r="S38">
        <f t="shared" si="17"/>
        <v>4.7244094488188972</v>
      </c>
      <c r="T38">
        <f t="shared" si="18"/>
        <v>3.5387431360585722</v>
      </c>
      <c r="U38">
        <f t="shared" si="19"/>
        <v>5.917553191489362</v>
      </c>
      <c r="V38">
        <f t="shared" si="20"/>
        <v>6.0254083484573497</v>
      </c>
      <c r="W38">
        <f t="shared" si="21"/>
        <v>5.9722715961606827</v>
      </c>
    </row>
    <row r="39" spans="1:23" x14ac:dyDescent="0.25">
      <c r="A39" t="s">
        <v>11</v>
      </c>
      <c r="B39">
        <f t="shared" si="0"/>
        <v>16.129032258064516</v>
      </c>
      <c r="C39">
        <f t="shared" si="1"/>
        <v>17.951127819548873</v>
      </c>
      <c r="D39">
        <f t="shared" si="2"/>
        <v>18.33568406205924</v>
      </c>
      <c r="E39">
        <f t="shared" si="3"/>
        <v>21.022222222222222</v>
      </c>
      <c r="F39">
        <f t="shared" si="4"/>
        <v>21.512027491408933</v>
      </c>
      <c r="G39">
        <f t="shared" si="5"/>
        <v>16.61721068249258</v>
      </c>
      <c r="H39">
        <f t="shared" si="6"/>
        <v>27.601924537857684</v>
      </c>
      <c r="I39">
        <f t="shared" si="7"/>
        <v>14.285714285714286</v>
      </c>
      <c r="J39">
        <f t="shared" si="8"/>
        <v>27.577937649880095</v>
      </c>
      <c r="K39">
        <f t="shared" si="9"/>
        <v>26.668326693227094</v>
      </c>
      <c r="L39">
        <f t="shared" si="10"/>
        <v>9.6008629989212526</v>
      </c>
      <c r="M39">
        <f t="shared" si="11"/>
        <v>100</v>
      </c>
      <c r="N39">
        <f t="shared" si="12"/>
        <v>22.340425531914896</v>
      </c>
      <c r="O39">
        <f t="shared" si="13"/>
        <v>25.046772684752106</v>
      </c>
      <c r="P39">
        <f t="shared" si="14"/>
        <v>26.581657675331044</v>
      </c>
      <c r="Q39">
        <f t="shared" si="15"/>
        <v>25.52366175329713</v>
      </c>
      <c r="R39">
        <f t="shared" si="16"/>
        <v>26.904598490048045</v>
      </c>
      <c r="S39">
        <f t="shared" si="17"/>
        <v>12.204724409448819</v>
      </c>
      <c r="T39">
        <f t="shared" si="18"/>
        <v>27.181208053691275</v>
      </c>
      <c r="U39">
        <f t="shared" si="19"/>
        <v>24.667553191489365</v>
      </c>
      <c r="V39">
        <f t="shared" si="20"/>
        <v>21.451905626134302</v>
      </c>
      <c r="W39">
        <f t="shared" si="21"/>
        <v>10.558123000355494</v>
      </c>
    </row>
    <row r="40" spans="1:23" x14ac:dyDescent="0.25">
      <c r="A40" t="s">
        <v>12</v>
      </c>
      <c r="B40">
        <f t="shared" si="0"/>
        <v>4.3778801843317972</v>
      </c>
      <c r="C40">
        <f t="shared" si="1"/>
        <v>3.6654135338345863</v>
      </c>
      <c r="D40">
        <f t="shared" si="2"/>
        <v>4.2313117066290555</v>
      </c>
      <c r="E40">
        <f t="shared" si="3"/>
        <v>7.8666666666666663</v>
      </c>
      <c r="F40">
        <f t="shared" si="4"/>
        <v>6.0481099656357387</v>
      </c>
      <c r="G40">
        <f t="shared" si="5"/>
        <v>5.4896142433234418</v>
      </c>
      <c r="H40">
        <f t="shared" si="6"/>
        <v>7.4702456318055201</v>
      </c>
      <c r="I40">
        <f t="shared" si="7"/>
        <v>6.4690026954177897</v>
      </c>
      <c r="J40">
        <f t="shared" si="8"/>
        <v>8.0335731414868103</v>
      </c>
      <c r="K40">
        <f t="shared" si="9"/>
        <v>7.8934262948207179</v>
      </c>
      <c r="L40">
        <f t="shared" si="10"/>
        <v>3.883495145631068</v>
      </c>
      <c r="M40">
        <f t="shared" si="11"/>
        <v>6.3805545005696924</v>
      </c>
      <c r="N40">
        <f t="shared" si="12"/>
        <v>100</v>
      </c>
      <c r="O40">
        <f t="shared" si="13"/>
        <v>7.857811038353602</v>
      </c>
      <c r="P40">
        <f t="shared" si="14"/>
        <v>6.4982834722903382</v>
      </c>
      <c r="Q40">
        <f t="shared" si="15"/>
        <v>7.0597362296353756</v>
      </c>
      <c r="R40">
        <f t="shared" si="16"/>
        <v>9.6087851750171591</v>
      </c>
      <c r="S40">
        <f t="shared" si="17"/>
        <v>5.3149606299212602</v>
      </c>
      <c r="T40">
        <f t="shared" si="18"/>
        <v>9.0909090909090899</v>
      </c>
      <c r="U40">
        <f t="shared" si="19"/>
        <v>6.6489361702127665</v>
      </c>
      <c r="V40">
        <f t="shared" si="20"/>
        <v>4.7186932849364789</v>
      </c>
      <c r="W40">
        <f t="shared" si="21"/>
        <v>3.3771773906861005</v>
      </c>
    </row>
    <row r="41" spans="1:23" x14ac:dyDescent="0.25">
      <c r="A41" t="s">
        <v>13</v>
      </c>
      <c r="B41">
        <f t="shared" si="0"/>
        <v>14.516129032258066</v>
      </c>
      <c r="C41">
        <f t="shared" si="1"/>
        <v>22.086466165413533</v>
      </c>
      <c r="D41">
        <f t="shared" si="2"/>
        <v>13.540197461212976</v>
      </c>
      <c r="E41">
        <f t="shared" si="3"/>
        <v>31.066666666666666</v>
      </c>
      <c r="F41">
        <f t="shared" si="4"/>
        <v>46.323024054982817</v>
      </c>
      <c r="G41">
        <f t="shared" si="5"/>
        <v>18.694362017804153</v>
      </c>
      <c r="H41">
        <f t="shared" si="6"/>
        <v>50.037984299822739</v>
      </c>
      <c r="I41">
        <f t="shared" si="7"/>
        <v>16.172506738544474</v>
      </c>
      <c r="J41">
        <f t="shared" si="8"/>
        <v>54.316546762589923</v>
      </c>
      <c r="K41">
        <f t="shared" si="9"/>
        <v>52.514940239043831</v>
      </c>
      <c r="L41">
        <f t="shared" si="10"/>
        <v>14.023732470334412</v>
      </c>
      <c r="M41">
        <f t="shared" si="11"/>
        <v>40.676034941131789</v>
      </c>
      <c r="N41">
        <f t="shared" si="12"/>
        <v>44.680851063829792</v>
      </c>
      <c r="O41">
        <f t="shared" si="13"/>
        <v>100</v>
      </c>
      <c r="P41">
        <f t="shared" si="14"/>
        <v>45.267287886218732</v>
      </c>
      <c r="Q41">
        <f t="shared" si="15"/>
        <v>36.617532971295574</v>
      </c>
      <c r="R41">
        <f t="shared" si="16"/>
        <v>46.808510638297868</v>
      </c>
      <c r="S41">
        <f t="shared" si="17"/>
        <v>17.519685039370078</v>
      </c>
      <c r="T41">
        <f t="shared" si="18"/>
        <v>55.918242830994508</v>
      </c>
      <c r="U41">
        <f t="shared" si="19"/>
        <v>44.48138297872341</v>
      </c>
      <c r="V41">
        <f t="shared" si="20"/>
        <v>40.798548094373864</v>
      </c>
      <c r="W41">
        <f t="shared" si="21"/>
        <v>19.516530394596519</v>
      </c>
    </row>
    <row r="42" spans="1:23" x14ac:dyDescent="0.25">
      <c r="A42" t="s">
        <v>14</v>
      </c>
      <c r="B42">
        <f t="shared" si="0"/>
        <v>16.359447004608295</v>
      </c>
      <c r="C42">
        <f t="shared" si="1"/>
        <v>20.394736842105264</v>
      </c>
      <c r="D42">
        <f t="shared" si="2"/>
        <v>16.784203102961918</v>
      </c>
      <c r="E42">
        <f t="shared" si="3"/>
        <v>35.555555555555557</v>
      </c>
      <c r="F42">
        <f t="shared" si="4"/>
        <v>30.446735395189002</v>
      </c>
      <c r="G42">
        <f t="shared" si="5"/>
        <v>16.468842729970326</v>
      </c>
      <c r="H42">
        <f t="shared" si="6"/>
        <v>50.113952899468217</v>
      </c>
      <c r="I42">
        <f t="shared" si="7"/>
        <v>12.668463611859838</v>
      </c>
      <c r="J42">
        <f t="shared" si="8"/>
        <v>48.393285371702632</v>
      </c>
      <c r="K42">
        <f t="shared" si="9"/>
        <v>27.340637450199207</v>
      </c>
      <c r="L42">
        <f t="shared" si="10"/>
        <v>9.8166127292340892</v>
      </c>
      <c r="M42">
        <f t="shared" si="11"/>
        <v>41.16976832510445</v>
      </c>
      <c r="N42">
        <f t="shared" si="12"/>
        <v>35.23936170212766</v>
      </c>
      <c r="O42">
        <f t="shared" si="13"/>
        <v>43.171188026192702</v>
      </c>
      <c r="P42">
        <f t="shared" si="14"/>
        <v>100</v>
      </c>
      <c r="Q42">
        <f t="shared" si="15"/>
        <v>38.479441427463151</v>
      </c>
      <c r="R42">
        <f t="shared" si="16"/>
        <v>42.484557309540151</v>
      </c>
      <c r="S42">
        <f t="shared" si="17"/>
        <v>14.37007874015748</v>
      </c>
      <c r="T42">
        <f t="shared" si="18"/>
        <v>50.366076876143985</v>
      </c>
      <c r="U42">
        <f t="shared" si="19"/>
        <v>38.763297872340431</v>
      </c>
      <c r="V42">
        <f t="shared" si="20"/>
        <v>36.62431941923775</v>
      </c>
      <c r="W42">
        <f t="shared" si="21"/>
        <v>18.947742623533596</v>
      </c>
    </row>
    <row r="43" spans="1:23" x14ac:dyDescent="0.25">
      <c r="A43" t="s">
        <v>15</v>
      </c>
      <c r="B43">
        <f t="shared" si="0"/>
        <v>13.59447004608295</v>
      </c>
      <c r="C43">
        <f t="shared" si="1"/>
        <v>19.078947368421051</v>
      </c>
      <c r="D43">
        <f t="shared" si="2"/>
        <v>12.693935119887165</v>
      </c>
      <c r="E43">
        <f t="shared" si="3"/>
        <v>26.266666666666666</v>
      </c>
      <c r="F43">
        <f t="shared" si="4"/>
        <v>17.182130584192439</v>
      </c>
      <c r="G43">
        <f t="shared" si="5"/>
        <v>15.281899109792285</v>
      </c>
      <c r="H43">
        <f t="shared" si="6"/>
        <v>23.069131425677387</v>
      </c>
      <c r="I43">
        <f t="shared" si="7"/>
        <v>18.328840970350406</v>
      </c>
      <c r="J43">
        <f t="shared" si="8"/>
        <v>24.124700239808153</v>
      </c>
      <c r="K43">
        <f t="shared" si="9"/>
        <v>26.992031872509962</v>
      </c>
      <c r="L43">
        <f t="shared" si="10"/>
        <v>9.3851132686084142</v>
      </c>
      <c r="M43">
        <f t="shared" si="11"/>
        <v>24.990505127231298</v>
      </c>
      <c r="N43">
        <f t="shared" si="12"/>
        <v>24.202127659574469</v>
      </c>
      <c r="O43">
        <f t="shared" si="13"/>
        <v>22.076707202993454</v>
      </c>
      <c r="P43">
        <f t="shared" si="14"/>
        <v>24.325649828347228</v>
      </c>
      <c r="Q43">
        <f t="shared" si="15"/>
        <v>100</v>
      </c>
      <c r="R43">
        <f t="shared" si="16"/>
        <v>25.669183253260123</v>
      </c>
      <c r="S43">
        <f t="shared" si="17"/>
        <v>16.535433070866141</v>
      </c>
      <c r="T43">
        <f t="shared" si="18"/>
        <v>24.557657107992679</v>
      </c>
      <c r="U43">
        <f t="shared" si="19"/>
        <v>20.811170212765958</v>
      </c>
      <c r="V43">
        <f t="shared" si="20"/>
        <v>22.431941923774954</v>
      </c>
      <c r="W43">
        <f t="shared" si="21"/>
        <v>8.460718094560967</v>
      </c>
    </row>
    <row r="44" spans="1:23" x14ac:dyDescent="0.25">
      <c r="A44" t="s">
        <v>16</v>
      </c>
      <c r="B44">
        <f t="shared" si="0"/>
        <v>11.290322580645162</v>
      </c>
      <c r="C44">
        <f t="shared" si="1"/>
        <v>10.150375939849624</v>
      </c>
      <c r="D44">
        <f t="shared" si="2"/>
        <v>9.873060648801129</v>
      </c>
      <c r="E44">
        <f t="shared" si="3"/>
        <v>12.8</v>
      </c>
      <c r="F44">
        <f t="shared" si="4"/>
        <v>14.982817869415808</v>
      </c>
      <c r="G44">
        <f t="shared" si="5"/>
        <v>12.314540059347181</v>
      </c>
      <c r="H44">
        <f t="shared" si="6"/>
        <v>15.928083059002278</v>
      </c>
      <c r="I44">
        <f t="shared" si="7"/>
        <v>9.1644204851752029</v>
      </c>
      <c r="J44">
        <f t="shared" si="8"/>
        <v>17.362110311750598</v>
      </c>
      <c r="K44">
        <f t="shared" si="9"/>
        <v>17.106573705179283</v>
      </c>
      <c r="L44">
        <f t="shared" si="10"/>
        <v>7.9827400215749735</v>
      </c>
      <c r="M44">
        <f t="shared" si="11"/>
        <v>14.887960501329284</v>
      </c>
      <c r="N44">
        <f t="shared" si="12"/>
        <v>18.617021276595747</v>
      </c>
      <c r="O44">
        <f t="shared" si="13"/>
        <v>15.949485500467727</v>
      </c>
      <c r="P44">
        <f t="shared" si="14"/>
        <v>15.17900931829328</v>
      </c>
      <c r="Q44">
        <f t="shared" si="15"/>
        <v>14.507370054305662</v>
      </c>
      <c r="R44">
        <f t="shared" si="16"/>
        <v>100</v>
      </c>
      <c r="S44">
        <f t="shared" si="17"/>
        <v>8.2677165354330704</v>
      </c>
      <c r="T44">
        <f t="shared" si="18"/>
        <v>17.754728492983524</v>
      </c>
      <c r="U44">
        <f t="shared" si="19"/>
        <v>14.893617021276597</v>
      </c>
      <c r="V44">
        <f t="shared" si="20"/>
        <v>12.087114337568059</v>
      </c>
      <c r="W44">
        <f t="shared" si="21"/>
        <v>4.3370067543547819</v>
      </c>
    </row>
    <row r="45" spans="1:23" x14ac:dyDescent="0.25">
      <c r="A45" t="s">
        <v>17</v>
      </c>
      <c r="B45">
        <f t="shared" si="0"/>
        <v>5.2995391705069128</v>
      </c>
      <c r="C45">
        <f t="shared" si="1"/>
        <v>4.1353383458646613</v>
      </c>
      <c r="D45">
        <f t="shared" si="2"/>
        <v>3.9492242595204514</v>
      </c>
      <c r="E45">
        <f t="shared" si="3"/>
        <v>2.7111111111111112</v>
      </c>
      <c r="F45">
        <f t="shared" si="4"/>
        <v>2.4054982817869415</v>
      </c>
      <c r="G45">
        <f t="shared" si="5"/>
        <v>4.154302670623145</v>
      </c>
      <c r="H45">
        <f t="shared" si="6"/>
        <v>1.6966320587490502</v>
      </c>
      <c r="I45">
        <f t="shared" si="7"/>
        <v>5.6603773584905657</v>
      </c>
      <c r="J45">
        <f t="shared" si="8"/>
        <v>1.7745803357314147</v>
      </c>
      <c r="K45">
        <f t="shared" si="9"/>
        <v>1.8426294820717133</v>
      </c>
      <c r="L45">
        <f t="shared" si="10"/>
        <v>2.5889967637540456</v>
      </c>
      <c r="M45">
        <f t="shared" si="11"/>
        <v>2.354728446638815</v>
      </c>
      <c r="N45">
        <f t="shared" si="12"/>
        <v>3.5904255319148937</v>
      </c>
      <c r="O45">
        <f t="shared" si="13"/>
        <v>2.0813844714686622</v>
      </c>
      <c r="P45">
        <f t="shared" si="14"/>
        <v>1.7900931829328102</v>
      </c>
      <c r="Q45">
        <f t="shared" si="15"/>
        <v>3.2583397982932505</v>
      </c>
      <c r="R45">
        <f t="shared" si="16"/>
        <v>2.8826355525051475</v>
      </c>
      <c r="S45">
        <f t="shared" si="17"/>
        <v>100</v>
      </c>
      <c r="T45">
        <f t="shared" si="18"/>
        <v>1.8608907870652835</v>
      </c>
      <c r="U45">
        <f t="shared" si="19"/>
        <v>2.1941489361702127</v>
      </c>
      <c r="V45">
        <f t="shared" si="20"/>
        <v>1.8874773139745915</v>
      </c>
      <c r="W45">
        <f t="shared" si="21"/>
        <v>2.6661926768574475</v>
      </c>
    </row>
    <row r="46" spans="1:23" x14ac:dyDescent="0.25">
      <c r="A46" t="s">
        <v>18</v>
      </c>
      <c r="B46">
        <f t="shared" si="0"/>
        <v>14.746543778801843</v>
      </c>
      <c r="C46">
        <f t="shared" si="1"/>
        <v>16.165413533834585</v>
      </c>
      <c r="D46">
        <f t="shared" si="2"/>
        <v>9.873060648801129</v>
      </c>
      <c r="E46">
        <f t="shared" si="3"/>
        <v>27.2</v>
      </c>
      <c r="F46">
        <f t="shared" si="4"/>
        <v>38.075601374570446</v>
      </c>
      <c r="G46">
        <f t="shared" si="5"/>
        <v>16.023738872403559</v>
      </c>
      <c r="H46">
        <f t="shared" si="6"/>
        <v>44.796150924284625</v>
      </c>
      <c r="I46">
        <f t="shared" si="7"/>
        <v>11.05121293800539</v>
      </c>
      <c r="J46">
        <f t="shared" si="8"/>
        <v>47.601918465227811</v>
      </c>
      <c r="K46">
        <f t="shared" si="9"/>
        <v>44.223107569721122</v>
      </c>
      <c r="L46">
        <f t="shared" si="10"/>
        <v>12.513484358144552</v>
      </c>
      <c r="M46">
        <f t="shared" si="11"/>
        <v>33.839726547664263</v>
      </c>
      <c r="N46">
        <f t="shared" si="12"/>
        <v>39.62765957446809</v>
      </c>
      <c r="O46">
        <f t="shared" si="13"/>
        <v>42.867165575304021</v>
      </c>
      <c r="P46">
        <f t="shared" si="14"/>
        <v>40.485532123589991</v>
      </c>
      <c r="Q46">
        <f t="shared" si="15"/>
        <v>31.225756400310317</v>
      </c>
      <c r="R46">
        <f t="shared" si="16"/>
        <v>39.945092656142755</v>
      </c>
      <c r="S46">
        <f t="shared" si="17"/>
        <v>12.007874015748031</v>
      </c>
      <c r="T46">
        <f t="shared" si="18"/>
        <v>100</v>
      </c>
      <c r="U46">
        <f t="shared" si="19"/>
        <v>41.023936170212771</v>
      </c>
      <c r="V46">
        <f t="shared" si="20"/>
        <v>31.796733212341199</v>
      </c>
      <c r="W46">
        <f t="shared" si="21"/>
        <v>12.193387842161394</v>
      </c>
    </row>
    <row r="47" spans="1:23" x14ac:dyDescent="0.25">
      <c r="A47" t="s">
        <v>19</v>
      </c>
      <c r="B47">
        <f t="shared" si="0"/>
        <v>8.7557603686635943</v>
      </c>
      <c r="C47">
        <f t="shared" si="1"/>
        <v>10.056390977443609</v>
      </c>
      <c r="D47">
        <f t="shared" si="2"/>
        <v>8.3215796897038086</v>
      </c>
      <c r="E47">
        <f t="shared" si="3"/>
        <v>8.9777777777777779</v>
      </c>
      <c r="F47">
        <f t="shared" si="4"/>
        <v>18.487972508591064</v>
      </c>
      <c r="G47">
        <f t="shared" si="5"/>
        <v>14.391691394658753</v>
      </c>
      <c r="H47">
        <f t="shared" si="6"/>
        <v>15.269688528741453</v>
      </c>
      <c r="I47">
        <f t="shared" si="7"/>
        <v>8.355795148247978</v>
      </c>
      <c r="J47">
        <f t="shared" si="8"/>
        <v>16.354916067146281</v>
      </c>
      <c r="K47">
        <f t="shared" si="9"/>
        <v>15.836653386454184</v>
      </c>
      <c r="L47">
        <f t="shared" si="10"/>
        <v>9.6008629989212526</v>
      </c>
      <c r="M47">
        <f t="shared" si="11"/>
        <v>14.090391188758071</v>
      </c>
      <c r="N47">
        <f t="shared" si="12"/>
        <v>13.297872340425533</v>
      </c>
      <c r="O47">
        <f t="shared" si="13"/>
        <v>15.645463049579046</v>
      </c>
      <c r="P47">
        <f t="shared" si="14"/>
        <v>14.296223639038745</v>
      </c>
      <c r="Q47">
        <f t="shared" si="15"/>
        <v>12.141194724592706</v>
      </c>
      <c r="R47">
        <f t="shared" si="16"/>
        <v>15.374056280027453</v>
      </c>
      <c r="S47">
        <f t="shared" si="17"/>
        <v>6.4960629921259843</v>
      </c>
      <c r="T47">
        <f t="shared" si="18"/>
        <v>18.822452715070163</v>
      </c>
      <c r="U47">
        <f t="shared" si="19"/>
        <v>100</v>
      </c>
      <c r="V47">
        <f t="shared" si="20"/>
        <v>16.116152450090745</v>
      </c>
      <c r="W47">
        <f t="shared" si="21"/>
        <v>5.4745822964806257</v>
      </c>
    </row>
    <row r="48" spans="1:23" x14ac:dyDescent="0.25">
      <c r="A48" t="s">
        <v>20</v>
      </c>
      <c r="B48">
        <f t="shared" si="0"/>
        <v>11.290322580645162</v>
      </c>
      <c r="C48">
        <f t="shared" si="1"/>
        <v>15.883458646616541</v>
      </c>
      <c r="D48">
        <f t="shared" si="2"/>
        <v>13.963328631875882</v>
      </c>
      <c r="E48">
        <f t="shared" si="3"/>
        <v>15.555555555555555</v>
      </c>
      <c r="F48">
        <f t="shared" si="4"/>
        <v>30.65292096219931</v>
      </c>
      <c r="G48">
        <f t="shared" si="5"/>
        <v>18.84272997032641</v>
      </c>
      <c r="H48">
        <f t="shared" si="6"/>
        <v>25.196252215750821</v>
      </c>
      <c r="I48">
        <f t="shared" si="7"/>
        <v>16.442048517520217</v>
      </c>
      <c r="J48">
        <f t="shared" si="8"/>
        <v>26.954436450839328</v>
      </c>
      <c r="K48">
        <f t="shared" si="9"/>
        <v>26.269920318725102</v>
      </c>
      <c r="L48">
        <f t="shared" si="10"/>
        <v>17.907227615965482</v>
      </c>
      <c r="M48">
        <f t="shared" si="11"/>
        <v>22.445879225218384</v>
      </c>
      <c r="N48">
        <f t="shared" si="12"/>
        <v>17.287234042553191</v>
      </c>
      <c r="O48">
        <f t="shared" si="13"/>
        <v>26.286248830682883</v>
      </c>
      <c r="P48">
        <f t="shared" si="14"/>
        <v>24.742520843550761</v>
      </c>
      <c r="Q48">
        <f t="shared" si="15"/>
        <v>23.972071373157487</v>
      </c>
      <c r="R48">
        <f t="shared" si="16"/>
        <v>22.855181880576527</v>
      </c>
      <c r="S48">
        <f t="shared" si="17"/>
        <v>10.236220472440944</v>
      </c>
      <c r="T48">
        <f t="shared" si="18"/>
        <v>26.723611958511288</v>
      </c>
      <c r="U48">
        <f t="shared" si="19"/>
        <v>29.521276595744684</v>
      </c>
      <c r="V48">
        <f t="shared" si="20"/>
        <v>100</v>
      </c>
      <c r="W48">
        <f t="shared" si="21"/>
        <v>14.148595805190189</v>
      </c>
    </row>
    <row r="49" spans="1:23" x14ac:dyDescent="0.25">
      <c r="A49" t="s">
        <v>21</v>
      </c>
      <c r="B49">
        <f t="shared" si="0"/>
        <v>10.829493087557603</v>
      </c>
      <c r="C49">
        <f t="shared" si="1"/>
        <v>8.458646616541353</v>
      </c>
      <c r="D49">
        <f t="shared" si="2"/>
        <v>13.963328631875882</v>
      </c>
      <c r="E49">
        <f t="shared" si="3"/>
        <v>21.911111111111111</v>
      </c>
      <c r="F49">
        <f t="shared" si="4"/>
        <v>15.189003436426116</v>
      </c>
      <c r="G49">
        <f t="shared" si="5"/>
        <v>11.72106824925816</v>
      </c>
      <c r="H49">
        <f t="shared" si="6"/>
        <v>14.459356799189667</v>
      </c>
      <c r="I49">
        <f t="shared" si="7"/>
        <v>8.8948787061994619</v>
      </c>
      <c r="J49">
        <f t="shared" si="8"/>
        <v>12.805755395683452</v>
      </c>
      <c r="K49">
        <f t="shared" si="9"/>
        <v>12.400398406374503</v>
      </c>
      <c r="L49">
        <f t="shared" si="10"/>
        <v>18.122977346278319</v>
      </c>
      <c r="M49">
        <f t="shared" si="11"/>
        <v>11.279908849221421</v>
      </c>
      <c r="N49">
        <f t="shared" si="12"/>
        <v>12.632978723404255</v>
      </c>
      <c r="O49">
        <f t="shared" si="13"/>
        <v>12.839101964452761</v>
      </c>
      <c r="P49">
        <f t="shared" si="14"/>
        <v>13.070132417851887</v>
      </c>
      <c r="Q49">
        <f t="shared" si="15"/>
        <v>9.2319627618308768</v>
      </c>
      <c r="R49">
        <f t="shared" si="16"/>
        <v>8.3733699382292386</v>
      </c>
      <c r="S49">
        <f t="shared" si="17"/>
        <v>14.763779527559056</v>
      </c>
      <c r="T49">
        <f t="shared" si="18"/>
        <v>10.463697376449053</v>
      </c>
      <c r="U49">
        <f t="shared" si="19"/>
        <v>10.23936170212766</v>
      </c>
      <c r="V49">
        <f t="shared" si="20"/>
        <v>14.446460980036298</v>
      </c>
      <c r="W49">
        <f t="shared" si="21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topLeftCell="O28" workbookViewId="0">
      <selection activeCell="R95" sqref="R95"/>
    </sheetView>
  </sheetViews>
  <sheetFormatPr defaultRowHeight="15" x14ac:dyDescent="0.25"/>
  <sheetData>
    <row r="1" spans="1:65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81</v>
      </c>
      <c r="AI1" t="s">
        <v>11</v>
      </c>
      <c r="AL1" t="s">
        <v>12</v>
      </c>
      <c r="AO1" t="s">
        <v>13</v>
      </c>
      <c r="AR1" t="s">
        <v>14</v>
      </c>
      <c r="AU1" t="s">
        <v>15</v>
      </c>
      <c r="AX1" t="s">
        <v>16</v>
      </c>
      <c r="BA1" t="s">
        <v>17</v>
      </c>
      <c r="BD1" t="s">
        <v>18</v>
      </c>
      <c r="BG1" t="s">
        <v>19</v>
      </c>
      <c r="BJ1" t="s">
        <v>20</v>
      </c>
      <c r="BM1" t="s">
        <v>21</v>
      </c>
    </row>
    <row r="2" spans="1:65" s="5" customFormat="1" x14ac:dyDescent="0.25">
      <c r="A2" s="5" t="s">
        <v>7</v>
      </c>
      <c r="B2" s="5">
        <v>3.4562211981566819</v>
      </c>
      <c r="D2" s="5" t="s">
        <v>0</v>
      </c>
      <c r="E2" s="5">
        <v>3.477443609022556</v>
      </c>
      <c r="G2" s="5" t="s">
        <v>7</v>
      </c>
      <c r="H2" s="5">
        <v>2.6798307475317351</v>
      </c>
      <c r="J2" s="5" t="s">
        <v>7</v>
      </c>
      <c r="K2" s="5">
        <v>1.4666666666666666</v>
      </c>
      <c r="M2" s="5" t="s">
        <v>7</v>
      </c>
      <c r="N2" s="5">
        <v>1.8556701030927834</v>
      </c>
      <c r="P2" s="5" t="s">
        <v>17</v>
      </c>
      <c r="Q2" s="5">
        <v>4.154302670623145</v>
      </c>
      <c r="S2" s="5" t="s">
        <v>7</v>
      </c>
      <c r="T2" s="5">
        <v>1.1901747277791845</v>
      </c>
      <c r="V2" s="5" t="s">
        <v>0</v>
      </c>
      <c r="W2" s="5">
        <v>4.0431266846361185</v>
      </c>
      <c r="Y2" s="5" t="s">
        <v>7</v>
      </c>
      <c r="Z2" s="5">
        <v>1.2709832134292565</v>
      </c>
      <c r="AB2" s="5" t="s">
        <v>7</v>
      </c>
      <c r="AC2" s="5">
        <v>0.97111553784860571</v>
      </c>
      <c r="AE2" s="5" t="s">
        <v>17</v>
      </c>
      <c r="AF2" s="5">
        <v>2.5889967637540456</v>
      </c>
      <c r="AH2" s="5" t="s">
        <v>7</v>
      </c>
      <c r="AI2" s="5">
        <v>2.0129130269654389</v>
      </c>
      <c r="AK2" s="5" t="s">
        <v>0</v>
      </c>
      <c r="AL2" s="5">
        <v>2.5265957446808511</v>
      </c>
      <c r="AN2" s="5" t="s">
        <v>7</v>
      </c>
      <c r="AO2" s="5">
        <v>1.4031805425631432</v>
      </c>
      <c r="AQ2" s="5" t="s">
        <v>7</v>
      </c>
      <c r="AR2" s="5">
        <v>1.152525747915645</v>
      </c>
      <c r="AT2" s="5" t="s">
        <v>0</v>
      </c>
      <c r="AU2" s="5">
        <v>2.2885958107059734</v>
      </c>
      <c r="AW2" s="5" t="s">
        <v>7</v>
      </c>
      <c r="AX2" s="5">
        <v>2.3335621139327385</v>
      </c>
      <c r="AZ2" s="5" t="s">
        <v>7</v>
      </c>
      <c r="BA2" s="5">
        <v>4.1338582677165352</v>
      </c>
      <c r="BC2" s="5" t="s">
        <v>7</v>
      </c>
      <c r="BD2" s="5">
        <v>1.2507626601586332</v>
      </c>
      <c r="BF2" s="5" t="s">
        <v>7</v>
      </c>
      <c r="BG2" s="5">
        <v>2.0611702127659575</v>
      </c>
      <c r="BI2" s="5" t="s">
        <v>0</v>
      </c>
      <c r="BJ2" s="5">
        <v>1.778584392014519</v>
      </c>
      <c r="BL2" s="5" t="s">
        <v>7</v>
      </c>
      <c r="BM2" s="5">
        <v>1.1731247778172769</v>
      </c>
    </row>
    <row r="3" spans="1:65" x14ac:dyDescent="0.25">
      <c r="A3" t="s">
        <v>12</v>
      </c>
      <c r="B3">
        <v>4.3778801843317972</v>
      </c>
      <c r="D3" t="s">
        <v>7</v>
      </c>
      <c r="E3" s="5">
        <v>3.5714285714285712</v>
      </c>
      <c r="G3" t="s">
        <v>17</v>
      </c>
      <c r="H3">
        <v>3.9492242595204514</v>
      </c>
      <c r="J3" t="s">
        <v>0</v>
      </c>
      <c r="K3">
        <v>2.1777777777777776</v>
      </c>
      <c r="M3" t="s">
        <v>17</v>
      </c>
      <c r="N3">
        <v>2.4054982817869415</v>
      </c>
      <c r="P3" t="s">
        <v>7</v>
      </c>
      <c r="Q3">
        <v>4.3026706231454002</v>
      </c>
      <c r="S3" t="s">
        <v>17</v>
      </c>
      <c r="T3">
        <v>1.6966320587490502</v>
      </c>
      <c r="V3" t="s">
        <v>2</v>
      </c>
      <c r="W3">
        <v>5.1212938005390836</v>
      </c>
      <c r="Y3" t="s">
        <v>17</v>
      </c>
      <c r="Z3">
        <v>1.7745803357314147</v>
      </c>
      <c r="AB3" t="s">
        <v>0</v>
      </c>
      <c r="AC3">
        <v>1.7928286852589643</v>
      </c>
      <c r="AE3" t="s">
        <v>12</v>
      </c>
      <c r="AF3">
        <v>3.883495145631068</v>
      </c>
      <c r="AH3" t="s">
        <v>17</v>
      </c>
      <c r="AI3">
        <v>2.354728446638815</v>
      </c>
      <c r="AK3" t="s">
        <v>7</v>
      </c>
      <c r="AL3">
        <v>3.191489361702128</v>
      </c>
      <c r="AN3" t="s">
        <v>0</v>
      </c>
      <c r="AO3">
        <v>1.4733395696913003</v>
      </c>
      <c r="AQ3" t="s">
        <v>0</v>
      </c>
      <c r="AR3">
        <v>1.7410495340853358</v>
      </c>
      <c r="AT3" t="s">
        <v>7</v>
      </c>
      <c r="AU3">
        <v>2.6377036462373931</v>
      </c>
      <c r="AW3" t="s">
        <v>17</v>
      </c>
      <c r="AX3">
        <v>2.8826355525051475</v>
      </c>
      <c r="AZ3" t="s">
        <v>0</v>
      </c>
      <c r="BA3">
        <v>4.5275590551181102</v>
      </c>
      <c r="BC3" t="s">
        <v>17</v>
      </c>
      <c r="BD3">
        <v>1.8608907870652835</v>
      </c>
      <c r="BF3" t="s">
        <v>17</v>
      </c>
      <c r="BG3">
        <v>2.1941489361702127</v>
      </c>
      <c r="BI3" t="s">
        <v>17</v>
      </c>
      <c r="BJ3">
        <v>1.8874773139745915</v>
      </c>
      <c r="BL3" t="s">
        <v>0</v>
      </c>
      <c r="BM3">
        <v>1.6708140774973339</v>
      </c>
    </row>
    <row r="4" spans="1:65" x14ac:dyDescent="0.25">
      <c r="A4" t="s">
        <v>17</v>
      </c>
      <c r="B4">
        <v>5.2995391705069128</v>
      </c>
      <c r="D4" t="s">
        <v>12</v>
      </c>
      <c r="E4" s="5">
        <v>3.6654135338345863</v>
      </c>
      <c r="G4" t="s">
        <v>12</v>
      </c>
      <c r="H4">
        <v>4.2313117066290555</v>
      </c>
      <c r="J4" t="s">
        <v>17</v>
      </c>
      <c r="K4">
        <v>2.7111111111111112</v>
      </c>
      <c r="M4" t="s">
        <v>2</v>
      </c>
      <c r="N4">
        <v>2.9553264604810994</v>
      </c>
      <c r="P4" t="s">
        <v>0</v>
      </c>
      <c r="Q4">
        <v>4.4510385756676554</v>
      </c>
      <c r="S4" t="s">
        <v>0</v>
      </c>
      <c r="T4">
        <v>1.9245378576854899</v>
      </c>
      <c r="V4" t="s">
        <v>17</v>
      </c>
      <c r="W4">
        <v>5.6603773584905657</v>
      </c>
      <c r="Y4" t="s">
        <v>0</v>
      </c>
      <c r="Z4">
        <v>1.9184652278177456</v>
      </c>
      <c r="AB4" t="s">
        <v>17</v>
      </c>
      <c r="AC4">
        <v>1.8426294820717133</v>
      </c>
      <c r="AE4" t="s">
        <v>0</v>
      </c>
      <c r="AF4">
        <v>4.2071197411003238</v>
      </c>
      <c r="AH4" t="s">
        <v>0</v>
      </c>
      <c r="AI4">
        <v>2.658564375237372</v>
      </c>
      <c r="AK4" t="s">
        <v>17</v>
      </c>
      <c r="AL4">
        <v>3.5904255319148937</v>
      </c>
      <c r="AN4" t="s">
        <v>17</v>
      </c>
      <c r="AO4">
        <v>2.0813844714686622</v>
      </c>
      <c r="AQ4" t="s">
        <v>17</v>
      </c>
      <c r="AR4">
        <v>1.7900931829328102</v>
      </c>
      <c r="AT4" t="s">
        <v>17</v>
      </c>
      <c r="AU4">
        <v>3.2583397982932505</v>
      </c>
      <c r="AW4" t="s">
        <v>0</v>
      </c>
      <c r="AX4">
        <v>3.3630748112560056</v>
      </c>
      <c r="AZ4" t="s">
        <v>10</v>
      </c>
      <c r="BA4">
        <v>4.7244094488188972</v>
      </c>
      <c r="BC4" t="s">
        <v>0</v>
      </c>
      <c r="BD4">
        <v>1.9524100061012812</v>
      </c>
      <c r="BF4" t="s">
        <v>0</v>
      </c>
      <c r="BG4">
        <v>2.5265957446808511</v>
      </c>
      <c r="BI4" t="s">
        <v>7</v>
      </c>
      <c r="BJ4">
        <v>2.2141560798548094</v>
      </c>
      <c r="BL4" t="s">
        <v>17</v>
      </c>
      <c r="BM4">
        <v>2.6661926768574475</v>
      </c>
    </row>
    <row r="5" spans="1:65" x14ac:dyDescent="0.25">
      <c r="A5" t="s">
        <v>5</v>
      </c>
      <c r="B5">
        <v>6.9124423963133639</v>
      </c>
      <c r="D5" t="s">
        <v>17</v>
      </c>
      <c r="E5">
        <v>4.1353383458646613</v>
      </c>
      <c r="G5" t="s">
        <v>0</v>
      </c>
      <c r="H5">
        <v>4.3723554301833572</v>
      </c>
      <c r="J5" t="s">
        <v>5</v>
      </c>
      <c r="K5">
        <v>3.4666666666666668</v>
      </c>
      <c r="M5" t="s">
        <v>0</v>
      </c>
      <c r="N5">
        <v>3.1615120274914088</v>
      </c>
      <c r="P5" t="s">
        <v>12</v>
      </c>
      <c r="Q5">
        <v>5.4896142433234418</v>
      </c>
      <c r="S5" t="s">
        <v>2</v>
      </c>
      <c r="T5">
        <v>2.2537351228159026</v>
      </c>
      <c r="V5" t="s">
        <v>12</v>
      </c>
      <c r="W5">
        <v>6.4690026954177897</v>
      </c>
      <c r="Y5" t="s">
        <v>2</v>
      </c>
      <c r="Z5">
        <v>2.1822541966426856</v>
      </c>
      <c r="AB5" t="s">
        <v>2</v>
      </c>
      <c r="AC5">
        <v>2.0169322709163349</v>
      </c>
      <c r="AE5" t="s">
        <v>7</v>
      </c>
      <c r="AF5">
        <v>4.638619201725998</v>
      </c>
      <c r="AH5" t="s">
        <v>10</v>
      </c>
      <c r="AI5">
        <v>3.3801747056589444</v>
      </c>
      <c r="AK5" t="s">
        <v>2</v>
      </c>
      <c r="AL5">
        <v>3.9893617021276597</v>
      </c>
      <c r="AN5" t="s">
        <v>2</v>
      </c>
      <c r="AO5">
        <v>2.2450888681010293</v>
      </c>
      <c r="AQ5" t="s">
        <v>10</v>
      </c>
      <c r="AR5">
        <v>2.2314860225600786</v>
      </c>
      <c r="AT5" t="s">
        <v>10</v>
      </c>
      <c r="AU5">
        <v>3.3747090768037236</v>
      </c>
      <c r="AW5" t="s">
        <v>2</v>
      </c>
      <c r="AX5">
        <v>4.8043925875085796</v>
      </c>
      <c r="AZ5" t="s">
        <v>12</v>
      </c>
      <c r="BA5">
        <v>5.3149606299212602</v>
      </c>
      <c r="BC5" t="s">
        <v>2</v>
      </c>
      <c r="BD5">
        <v>2.1354484441732762</v>
      </c>
      <c r="BF5" t="s">
        <v>2</v>
      </c>
      <c r="BG5">
        <v>3.9228723404255321</v>
      </c>
      <c r="BI5" t="s">
        <v>2</v>
      </c>
      <c r="BJ5">
        <v>3.5934664246823957</v>
      </c>
      <c r="BL5" t="s">
        <v>5</v>
      </c>
      <c r="BM5">
        <v>2.8083896196231781</v>
      </c>
    </row>
    <row r="6" spans="1:65" x14ac:dyDescent="0.25">
      <c r="A6" t="s">
        <v>2</v>
      </c>
      <c r="B6">
        <v>7.1428571428571432</v>
      </c>
      <c r="D6" t="s">
        <v>5</v>
      </c>
      <c r="E6">
        <v>5.1691729323308264</v>
      </c>
      <c r="G6" t="s">
        <v>4</v>
      </c>
      <c r="H6">
        <v>6.0648801128349792</v>
      </c>
      <c r="J6" t="s">
        <v>2</v>
      </c>
      <c r="K6">
        <v>4.1333333333333337</v>
      </c>
      <c r="M6" t="s">
        <v>5</v>
      </c>
      <c r="N6">
        <v>5.2233676975945018</v>
      </c>
      <c r="P6" t="s">
        <v>2</v>
      </c>
      <c r="Q6">
        <v>7.8635014836795252</v>
      </c>
      <c r="S6" t="s">
        <v>5</v>
      </c>
      <c r="T6">
        <v>2.7601924537857685</v>
      </c>
      <c r="V6" t="s">
        <v>4</v>
      </c>
      <c r="W6">
        <v>7.2776280323450138</v>
      </c>
      <c r="Y6" t="s">
        <v>10</v>
      </c>
      <c r="Z6">
        <v>2.4940047961630696</v>
      </c>
      <c r="AB6" t="s">
        <v>5</v>
      </c>
      <c r="AC6">
        <v>2.7639442231075702</v>
      </c>
      <c r="AE6" t="s">
        <v>2</v>
      </c>
      <c r="AF6">
        <v>6.2567421790722761</v>
      </c>
      <c r="AH6" t="s">
        <v>5</v>
      </c>
      <c r="AI6">
        <v>4.2537030003797955</v>
      </c>
      <c r="AK6" t="s">
        <v>10</v>
      </c>
      <c r="AL6">
        <v>4.7872340425531918</v>
      </c>
      <c r="AN6" t="s">
        <v>5</v>
      </c>
      <c r="AO6">
        <v>2.9466791393826006</v>
      </c>
      <c r="AQ6" t="s">
        <v>5</v>
      </c>
      <c r="AR6">
        <v>2.7219225110348209</v>
      </c>
      <c r="AT6" t="s">
        <v>2</v>
      </c>
      <c r="AU6">
        <v>3.4910783553141971</v>
      </c>
      <c r="AW6" t="s">
        <v>10</v>
      </c>
      <c r="AX6">
        <v>5.0789293067947838</v>
      </c>
      <c r="AZ6" t="s">
        <v>2</v>
      </c>
      <c r="BA6">
        <v>5.5118110236220472</v>
      </c>
      <c r="BC6" t="s">
        <v>5</v>
      </c>
      <c r="BD6">
        <v>3.2946918852959119</v>
      </c>
      <c r="BF6" t="s">
        <v>10</v>
      </c>
      <c r="BG6">
        <v>5.917553191489362</v>
      </c>
      <c r="BI6" t="s">
        <v>5</v>
      </c>
      <c r="BJ6">
        <v>4.6098003629764062</v>
      </c>
      <c r="BL6" t="s">
        <v>1</v>
      </c>
      <c r="BM6">
        <v>3.1994312122289372</v>
      </c>
    </row>
    <row r="7" spans="1:65" x14ac:dyDescent="0.25">
      <c r="A7" t="s">
        <v>1</v>
      </c>
      <c r="B7">
        <v>8.5253456221198167</v>
      </c>
      <c r="D7" t="s">
        <v>2</v>
      </c>
      <c r="E7">
        <v>5.9210526315789469</v>
      </c>
      <c r="G7" t="s">
        <v>5</v>
      </c>
      <c r="H7">
        <v>7.4753173483779971</v>
      </c>
      <c r="J7" t="s">
        <v>10</v>
      </c>
      <c r="K7">
        <v>4.2222222222222223</v>
      </c>
      <c r="M7" t="s">
        <v>12</v>
      </c>
      <c r="N7">
        <v>6.0481099656357387</v>
      </c>
      <c r="P7" t="s">
        <v>1</v>
      </c>
      <c r="Q7">
        <v>8.1602373887240347</v>
      </c>
      <c r="S7" t="s">
        <v>10</v>
      </c>
      <c r="T7">
        <v>3.1400354520131679</v>
      </c>
      <c r="V7" t="s">
        <v>5</v>
      </c>
      <c r="W7">
        <v>7.8167115902964959</v>
      </c>
      <c r="Y7" t="s">
        <v>5</v>
      </c>
      <c r="Z7">
        <v>2.8057553956834531</v>
      </c>
      <c r="AB7" t="s">
        <v>10</v>
      </c>
      <c r="AC7">
        <v>2.963147410358566</v>
      </c>
      <c r="AE7" t="s">
        <v>5</v>
      </c>
      <c r="AF7">
        <v>6.3646170442286953</v>
      </c>
      <c r="AH7" t="s">
        <v>2</v>
      </c>
      <c r="AI7">
        <v>4.9373338397265476</v>
      </c>
      <c r="AK7" t="s">
        <v>5</v>
      </c>
      <c r="AL7">
        <v>4.9202127659574471</v>
      </c>
      <c r="AN7" t="s">
        <v>10</v>
      </c>
      <c r="AO7">
        <v>3.0402245088868103</v>
      </c>
      <c r="AQ7" t="s">
        <v>2</v>
      </c>
      <c r="AR7">
        <v>2.9180971064247179</v>
      </c>
      <c r="AT7" t="s">
        <v>5</v>
      </c>
      <c r="AU7">
        <v>3.995345228859581</v>
      </c>
      <c r="AW7" t="s">
        <v>5</v>
      </c>
      <c r="AX7">
        <v>5.6966369251887441</v>
      </c>
      <c r="AZ7" t="s">
        <v>5</v>
      </c>
      <c r="BA7">
        <v>5.5118110236220472</v>
      </c>
      <c r="BC7" t="s">
        <v>10</v>
      </c>
      <c r="BD7">
        <v>3.5387431360585722</v>
      </c>
      <c r="BF7" t="s">
        <v>5</v>
      </c>
      <c r="BG7">
        <v>6.4494680851063837</v>
      </c>
      <c r="BI7" t="s">
        <v>12</v>
      </c>
      <c r="BJ7">
        <v>4.7186932849364789</v>
      </c>
      <c r="BL7" t="s">
        <v>12</v>
      </c>
      <c r="BM7">
        <v>3.3771773906861005</v>
      </c>
    </row>
    <row r="8" spans="1:65" x14ac:dyDescent="0.25">
      <c r="A8" t="s">
        <v>19</v>
      </c>
      <c r="B8">
        <v>8.7557603686635943</v>
      </c>
      <c r="D8" t="s">
        <v>10</v>
      </c>
      <c r="E8">
        <v>7.3308270676691727</v>
      </c>
      <c r="G8" t="s">
        <v>10</v>
      </c>
      <c r="H8">
        <v>8.1805359661495061</v>
      </c>
      <c r="J8" t="s">
        <v>1</v>
      </c>
      <c r="K8">
        <v>6</v>
      </c>
      <c r="M8" t="s">
        <v>10</v>
      </c>
      <c r="N8">
        <v>6.1855670103092777</v>
      </c>
      <c r="P8" t="s">
        <v>10</v>
      </c>
      <c r="Q8">
        <v>8.7537091988130555</v>
      </c>
      <c r="S8" t="s">
        <v>1</v>
      </c>
      <c r="T8">
        <v>5.419093441377564</v>
      </c>
      <c r="V8" t="s">
        <v>19</v>
      </c>
      <c r="W8">
        <v>8.355795148247978</v>
      </c>
      <c r="Y8" t="s">
        <v>1</v>
      </c>
      <c r="Z8">
        <v>4.9640287769784166</v>
      </c>
      <c r="AB8" t="s">
        <v>1</v>
      </c>
      <c r="AC8">
        <v>5.5776892430278888</v>
      </c>
      <c r="AE8" t="s">
        <v>16</v>
      </c>
      <c r="AF8">
        <v>7.9827400215749735</v>
      </c>
      <c r="AH8" t="s">
        <v>12</v>
      </c>
      <c r="AI8">
        <v>6.3805545005696924</v>
      </c>
      <c r="AK8" t="s">
        <v>1</v>
      </c>
      <c r="AL8">
        <v>5.1861702127659575</v>
      </c>
      <c r="AN8" t="s">
        <v>1</v>
      </c>
      <c r="AO8">
        <v>5.4957904583723112</v>
      </c>
      <c r="AQ8" t="s">
        <v>1</v>
      </c>
      <c r="AR8">
        <v>5.3212358999509561</v>
      </c>
      <c r="AT8" t="s">
        <v>12</v>
      </c>
      <c r="AU8">
        <v>7.0597362296353756</v>
      </c>
      <c r="AW8" t="s">
        <v>1</v>
      </c>
      <c r="AX8">
        <v>7.4124914207275223</v>
      </c>
      <c r="AZ8" t="s">
        <v>19</v>
      </c>
      <c r="BA8">
        <v>6.4960629921259843</v>
      </c>
      <c r="BC8" t="s">
        <v>1</v>
      </c>
      <c r="BD8">
        <v>5.2471018913971932</v>
      </c>
      <c r="BF8" t="s">
        <v>12</v>
      </c>
      <c r="BG8">
        <v>6.6489361702127665</v>
      </c>
      <c r="BI8" t="s">
        <v>10</v>
      </c>
      <c r="BJ8">
        <v>6.0254083484573497</v>
      </c>
      <c r="BL8" t="s">
        <v>2</v>
      </c>
      <c r="BM8">
        <v>3.519374333451831</v>
      </c>
    </row>
    <row r="9" spans="1:65" x14ac:dyDescent="0.25">
      <c r="A9" t="s">
        <v>10</v>
      </c>
      <c r="B9">
        <v>8.9861751152073737</v>
      </c>
      <c r="D9" t="s">
        <v>21</v>
      </c>
      <c r="E9">
        <v>8.458646616541353</v>
      </c>
      <c r="G9" t="s">
        <v>19</v>
      </c>
      <c r="H9">
        <v>8.3215796897038086</v>
      </c>
      <c r="J9" t="s">
        <v>4</v>
      </c>
      <c r="K9">
        <v>6.9777777777777779</v>
      </c>
      <c r="M9" t="s">
        <v>1</v>
      </c>
      <c r="N9">
        <v>7.6288659793814428</v>
      </c>
      <c r="P9" t="s">
        <v>4</v>
      </c>
      <c r="Q9">
        <v>11.275964391691394</v>
      </c>
      <c r="S9" t="s">
        <v>12</v>
      </c>
      <c r="T9">
        <v>7.4702456318055201</v>
      </c>
      <c r="V9" t="s">
        <v>3</v>
      </c>
      <c r="W9">
        <v>8.8948787061994619</v>
      </c>
      <c r="Y9" t="s">
        <v>12</v>
      </c>
      <c r="Z9">
        <v>8.0335731414868103</v>
      </c>
      <c r="AB9" t="s">
        <v>12</v>
      </c>
      <c r="AC9">
        <v>7.8934262948207179</v>
      </c>
      <c r="AE9" t="s">
        <v>1</v>
      </c>
      <c r="AF9">
        <v>8.4142394822006477</v>
      </c>
      <c r="AH9" t="s">
        <v>1</v>
      </c>
      <c r="AI9">
        <v>7.254082795290544</v>
      </c>
      <c r="AK9" t="s">
        <v>4</v>
      </c>
      <c r="AL9">
        <v>11.702127659574469</v>
      </c>
      <c r="AN9" t="s">
        <v>12</v>
      </c>
      <c r="AO9">
        <v>7.857811038353602</v>
      </c>
      <c r="AQ9" t="s">
        <v>12</v>
      </c>
      <c r="AR9">
        <v>6.4982834722903382</v>
      </c>
      <c r="AT9" t="s">
        <v>1</v>
      </c>
      <c r="AU9">
        <v>7.8743211792086889</v>
      </c>
      <c r="AW9" t="s">
        <v>21</v>
      </c>
      <c r="AX9">
        <v>8.3733699382292386</v>
      </c>
      <c r="AZ9" t="s">
        <v>4</v>
      </c>
      <c r="BA9">
        <v>6.8897637795275593</v>
      </c>
      <c r="BC9" t="s">
        <v>12</v>
      </c>
      <c r="BD9">
        <v>9.0909090909090899</v>
      </c>
      <c r="BF9" t="s">
        <v>1</v>
      </c>
      <c r="BG9">
        <v>7.1143617021276597</v>
      </c>
      <c r="BI9" t="s">
        <v>1</v>
      </c>
      <c r="BJ9">
        <v>6.1343012704174225</v>
      </c>
      <c r="BL9" t="s">
        <v>16</v>
      </c>
      <c r="BM9">
        <v>4.3370067543547819</v>
      </c>
    </row>
    <row r="10" spans="1:65" x14ac:dyDescent="0.25">
      <c r="A10" t="s">
        <v>4</v>
      </c>
      <c r="B10">
        <v>10.599078341013826</v>
      </c>
      <c r="D10" t="s">
        <v>19</v>
      </c>
      <c r="E10">
        <v>10.056390977443609</v>
      </c>
      <c r="G10" t="s">
        <v>1</v>
      </c>
      <c r="H10">
        <v>8.885754583921015</v>
      </c>
      <c r="J10" t="s">
        <v>12</v>
      </c>
      <c r="K10">
        <v>7.8666666666666663</v>
      </c>
      <c r="M10" t="s">
        <v>3</v>
      </c>
      <c r="N10">
        <v>10.790378006872851</v>
      </c>
      <c r="P10" t="s">
        <v>3</v>
      </c>
      <c r="Q10">
        <v>11.572700296735905</v>
      </c>
      <c r="S10" t="s">
        <v>4</v>
      </c>
      <c r="T10">
        <v>13.47176500379843</v>
      </c>
      <c r="V10" t="s">
        <v>21</v>
      </c>
      <c r="W10">
        <v>8.8948787061994619</v>
      </c>
      <c r="Y10" t="s">
        <v>21</v>
      </c>
      <c r="Z10">
        <v>12.805755395683452</v>
      </c>
      <c r="AB10" t="s">
        <v>21</v>
      </c>
      <c r="AC10">
        <v>12.400398406374503</v>
      </c>
      <c r="AE10" t="s">
        <v>15</v>
      </c>
      <c r="AF10">
        <v>9.3851132686084142</v>
      </c>
      <c r="AH10" t="s">
        <v>21</v>
      </c>
      <c r="AI10">
        <v>11.279908849221421</v>
      </c>
      <c r="AK10" t="s">
        <v>21</v>
      </c>
      <c r="AL10">
        <v>12.632978723404255</v>
      </c>
      <c r="AN10" t="s">
        <v>21</v>
      </c>
      <c r="AO10">
        <v>12.839101964452761</v>
      </c>
      <c r="AQ10" t="s">
        <v>4</v>
      </c>
      <c r="AR10">
        <v>10.863168219715547</v>
      </c>
      <c r="AT10" t="s">
        <v>21</v>
      </c>
      <c r="AU10">
        <v>9.2319627618308768</v>
      </c>
      <c r="AW10" t="s">
        <v>12</v>
      </c>
      <c r="AX10">
        <v>9.6087851750171591</v>
      </c>
      <c r="AZ10" t="s">
        <v>16</v>
      </c>
      <c r="BA10">
        <v>8.2677165354330704</v>
      </c>
      <c r="BC10" t="s">
        <v>21</v>
      </c>
      <c r="BD10">
        <v>10.463697376449053</v>
      </c>
      <c r="BF10" t="s">
        <v>21</v>
      </c>
      <c r="BG10">
        <v>10.23936170212766</v>
      </c>
      <c r="BI10" t="s">
        <v>16</v>
      </c>
      <c r="BJ10">
        <v>12.087114337568059</v>
      </c>
      <c r="BL10" t="s">
        <v>19</v>
      </c>
      <c r="BM10">
        <v>5.4745822964806257</v>
      </c>
    </row>
    <row r="11" spans="1:65" x14ac:dyDescent="0.25">
      <c r="A11" t="s">
        <v>21</v>
      </c>
      <c r="B11">
        <v>10.829493087557603</v>
      </c>
      <c r="D11" t="s">
        <v>16</v>
      </c>
      <c r="E11">
        <v>10.150375939849624</v>
      </c>
      <c r="G11" t="s">
        <v>16</v>
      </c>
      <c r="H11">
        <v>9.873060648801129</v>
      </c>
      <c r="J11" t="s">
        <v>19</v>
      </c>
      <c r="K11">
        <v>8.9777777777777779</v>
      </c>
      <c r="M11" t="s">
        <v>16</v>
      </c>
      <c r="N11">
        <v>14.982817869415808</v>
      </c>
      <c r="P11" t="s">
        <v>21</v>
      </c>
      <c r="Q11">
        <v>11.72106824925816</v>
      </c>
      <c r="S11" t="s">
        <v>21</v>
      </c>
      <c r="T11">
        <v>14.459356799189667</v>
      </c>
      <c r="V11" t="s">
        <v>16</v>
      </c>
      <c r="W11">
        <v>9.1644204851752029</v>
      </c>
      <c r="Y11" t="s">
        <v>4</v>
      </c>
      <c r="Z11">
        <v>16.163069544364507</v>
      </c>
      <c r="AB11" t="s">
        <v>4</v>
      </c>
      <c r="AC11">
        <v>14.54183266932271</v>
      </c>
      <c r="AE11" t="s">
        <v>11</v>
      </c>
      <c r="AF11">
        <v>9.6008629989212526</v>
      </c>
      <c r="AH11" t="s">
        <v>4</v>
      </c>
      <c r="AI11">
        <v>11.887580706418534</v>
      </c>
      <c r="AK11" t="s">
        <v>19</v>
      </c>
      <c r="AL11">
        <v>13.297872340425533</v>
      </c>
      <c r="AN11" t="s">
        <v>19</v>
      </c>
      <c r="AO11">
        <v>15.645463049579046</v>
      </c>
      <c r="AQ11" t="s">
        <v>21</v>
      </c>
      <c r="AR11">
        <v>13.070132417851887</v>
      </c>
      <c r="AT11" t="s">
        <v>4</v>
      </c>
      <c r="AU11">
        <v>9.6974398758727691</v>
      </c>
      <c r="AW11" t="s">
        <v>4</v>
      </c>
      <c r="AX11">
        <v>14.962251201098146</v>
      </c>
      <c r="AZ11" t="s">
        <v>1</v>
      </c>
      <c r="BA11">
        <v>8.6614173228346463</v>
      </c>
      <c r="BC11" t="s">
        <v>4</v>
      </c>
      <c r="BD11">
        <v>16.900549115314217</v>
      </c>
      <c r="BF11" t="s">
        <v>3</v>
      </c>
      <c r="BG11">
        <v>13.430851063829788</v>
      </c>
      <c r="BI11" t="s">
        <v>3</v>
      </c>
      <c r="BJ11">
        <v>12.704174228675136</v>
      </c>
      <c r="BL11" t="s">
        <v>10</v>
      </c>
      <c r="BM11">
        <v>5.9722715961606827</v>
      </c>
    </row>
    <row r="12" spans="1:65" x14ac:dyDescent="0.25">
      <c r="A12" t="s">
        <v>3</v>
      </c>
      <c r="B12">
        <v>11.290322580645162</v>
      </c>
      <c r="D12" t="s">
        <v>4</v>
      </c>
      <c r="E12">
        <v>10.432330827067668</v>
      </c>
      <c r="G12" t="s">
        <v>18</v>
      </c>
      <c r="H12">
        <v>9.873060648801129</v>
      </c>
      <c r="J12" t="s">
        <v>16</v>
      </c>
      <c r="K12">
        <v>12.8</v>
      </c>
      <c r="M12" t="s">
        <v>21</v>
      </c>
      <c r="N12">
        <v>15.189003436426116</v>
      </c>
      <c r="P12" t="s">
        <v>16</v>
      </c>
      <c r="Q12">
        <v>12.314540059347181</v>
      </c>
      <c r="S12" t="s">
        <v>19</v>
      </c>
      <c r="T12">
        <v>15.269688528741453</v>
      </c>
      <c r="V12" t="s">
        <v>1</v>
      </c>
      <c r="W12">
        <v>10.242587601078167</v>
      </c>
      <c r="Y12" t="s">
        <v>19</v>
      </c>
      <c r="Z12">
        <v>16.354916067146281</v>
      </c>
      <c r="AB12" t="s">
        <v>19</v>
      </c>
      <c r="AC12">
        <v>15.836653386454184</v>
      </c>
      <c r="AE12" t="s">
        <v>19</v>
      </c>
      <c r="AF12">
        <v>9.6008629989212526</v>
      </c>
      <c r="AH12" t="s">
        <v>19</v>
      </c>
      <c r="AI12">
        <v>14.090391188758071</v>
      </c>
      <c r="AK12" t="s">
        <v>20</v>
      </c>
      <c r="AL12">
        <v>17.287234042553191</v>
      </c>
      <c r="AN12" t="s">
        <v>4</v>
      </c>
      <c r="AO12">
        <v>15.762394761459309</v>
      </c>
      <c r="AQ12" t="s">
        <v>19</v>
      </c>
      <c r="AR12">
        <v>14.296223639038745</v>
      </c>
      <c r="AT12" t="s">
        <v>19</v>
      </c>
      <c r="AU12">
        <v>12.141194724592706</v>
      </c>
      <c r="AW12" t="s">
        <v>19</v>
      </c>
      <c r="AX12">
        <v>15.374056280027453</v>
      </c>
      <c r="AZ12" t="s">
        <v>20</v>
      </c>
      <c r="BA12">
        <v>10.236220472440944</v>
      </c>
      <c r="BC12" t="s">
        <v>16</v>
      </c>
      <c r="BD12">
        <v>17.754728492983524</v>
      </c>
      <c r="BF12" t="s">
        <v>16</v>
      </c>
      <c r="BG12">
        <v>14.893617021276597</v>
      </c>
      <c r="BI12" t="s">
        <v>21</v>
      </c>
      <c r="BJ12">
        <v>14.446460980036298</v>
      </c>
      <c r="BL12" t="s">
        <v>4</v>
      </c>
      <c r="BM12">
        <v>7.8563810878066125</v>
      </c>
    </row>
    <row r="13" spans="1:65" x14ac:dyDescent="0.25">
      <c r="A13" t="s">
        <v>16</v>
      </c>
      <c r="B13">
        <v>11.290322580645162</v>
      </c>
      <c r="D13" t="s">
        <v>3</v>
      </c>
      <c r="E13">
        <v>12.687969924812029</v>
      </c>
      <c r="G13" t="s">
        <v>9</v>
      </c>
      <c r="H13">
        <v>11.424541607898449</v>
      </c>
      <c r="J13" t="s">
        <v>20</v>
      </c>
      <c r="K13">
        <v>15.555555555555555</v>
      </c>
      <c r="M13" t="s">
        <v>15</v>
      </c>
      <c r="N13">
        <v>17.182130584192439</v>
      </c>
      <c r="P13" t="s">
        <v>19</v>
      </c>
      <c r="Q13">
        <v>14.391691394658753</v>
      </c>
      <c r="S13" t="s">
        <v>16</v>
      </c>
      <c r="T13">
        <v>15.928083059002278</v>
      </c>
      <c r="V13" t="s">
        <v>9</v>
      </c>
      <c r="W13">
        <v>10.512129380053908</v>
      </c>
      <c r="Y13" t="s">
        <v>16</v>
      </c>
      <c r="Z13">
        <v>17.362110311750598</v>
      </c>
      <c r="AB13" t="s">
        <v>16</v>
      </c>
      <c r="AC13">
        <v>17.106573705179283</v>
      </c>
      <c r="AE13" t="s">
        <v>4</v>
      </c>
      <c r="AF13">
        <v>9.7087378640776709</v>
      </c>
      <c r="AH13" t="s">
        <v>16</v>
      </c>
      <c r="AI13">
        <v>14.887960501329284</v>
      </c>
      <c r="AK13" t="s">
        <v>16</v>
      </c>
      <c r="AL13">
        <v>18.617021276595747</v>
      </c>
      <c r="AN13" t="s">
        <v>16</v>
      </c>
      <c r="AO13">
        <v>15.949485500467727</v>
      </c>
      <c r="AQ13" t="s">
        <v>16</v>
      </c>
      <c r="AR13">
        <v>15.17900931829328</v>
      </c>
      <c r="AT13" t="s">
        <v>16</v>
      </c>
      <c r="AU13">
        <v>14.507370054305662</v>
      </c>
      <c r="AW13" t="s">
        <v>3</v>
      </c>
      <c r="AX13">
        <v>19.766643788606725</v>
      </c>
      <c r="AZ13" t="s">
        <v>3</v>
      </c>
      <c r="BA13">
        <v>12.007874015748031</v>
      </c>
      <c r="BC13" t="s">
        <v>3</v>
      </c>
      <c r="BD13">
        <v>18.669920683343502</v>
      </c>
      <c r="BF13" t="s">
        <v>4</v>
      </c>
      <c r="BG13">
        <v>17.88563829787234</v>
      </c>
      <c r="BI13" t="s">
        <v>19</v>
      </c>
      <c r="BJ13">
        <v>16.116152450090745</v>
      </c>
      <c r="BL13" t="s">
        <v>15</v>
      </c>
      <c r="BM13">
        <v>8.460718094560967</v>
      </c>
    </row>
    <row r="14" spans="1:65" x14ac:dyDescent="0.25">
      <c r="A14" t="s">
        <v>20</v>
      </c>
      <c r="B14">
        <v>11.290322580645162</v>
      </c>
      <c r="D14" t="s">
        <v>20</v>
      </c>
      <c r="E14">
        <v>15.883458646616541</v>
      </c>
      <c r="G14" t="s">
        <v>6</v>
      </c>
      <c r="H14">
        <v>12.552891396332864</v>
      </c>
      <c r="J14" t="s">
        <v>11</v>
      </c>
      <c r="K14">
        <v>21.022222222222222</v>
      </c>
      <c r="M14" t="s">
        <v>19</v>
      </c>
      <c r="N14">
        <v>18.487972508591064</v>
      </c>
      <c r="P14" t="s">
        <v>15</v>
      </c>
      <c r="Q14">
        <v>15.281899109792285</v>
      </c>
      <c r="S14" t="s">
        <v>3</v>
      </c>
      <c r="T14">
        <v>20.182324639149151</v>
      </c>
      <c r="V14" t="s">
        <v>18</v>
      </c>
      <c r="W14">
        <v>11.05121293800539</v>
      </c>
      <c r="Y14" t="s">
        <v>3</v>
      </c>
      <c r="Z14">
        <v>18.657074340527576</v>
      </c>
      <c r="AB14" t="s">
        <v>3</v>
      </c>
      <c r="AC14">
        <v>19.970119521912352</v>
      </c>
      <c r="AE14" t="s">
        <v>14</v>
      </c>
      <c r="AF14">
        <v>9.8166127292340892</v>
      </c>
      <c r="AH14" t="s">
        <v>3</v>
      </c>
      <c r="AI14">
        <v>17.964299278389671</v>
      </c>
      <c r="AK14" t="s">
        <v>11</v>
      </c>
      <c r="AL14">
        <v>22.340425531914896</v>
      </c>
      <c r="AN14" t="s">
        <v>3</v>
      </c>
      <c r="AO14">
        <v>16.347053320860617</v>
      </c>
      <c r="AQ14" t="s">
        <v>3</v>
      </c>
      <c r="AR14">
        <v>19.617459538989699</v>
      </c>
      <c r="AT14" t="s">
        <v>3</v>
      </c>
      <c r="AU14">
        <v>22.924747866563226</v>
      </c>
      <c r="AW14" t="s">
        <v>20</v>
      </c>
      <c r="AX14">
        <v>22.855181880576527</v>
      </c>
      <c r="AZ14" t="s">
        <v>18</v>
      </c>
      <c r="BA14">
        <v>12.007874015748031</v>
      </c>
      <c r="BC14" t="s">
        <v>19</v>
      </c>
      <c r="BD14">
        <v>18.822452715070163</v>
      </c>
      <c r="BF14" t="s">
        <v>15</v>
      </c>
      <c r="BG14">
        <v>20.811170212765958</v>
      </c>
      <c r="BI14" t="s">
        <v>4</v>
      </c>
      <c r="BJ14">
        <v>16.188747731397459</v>
      </c>
      <c r="BL14" t="s">
        <v>11</v>
      </c>
      <c r="BM14">
        <v>10.558123000355494</v>
      </c>
    </row>
    <row r="15" spans="1:65" x14ac:dyDescent="0.25">
      <c r="A15" t="s">
        <v>15</v>
      </c>
      <c r="B15">
        <v>13.59447004608295</v>
      </c>
      <c r="D15" t="s">
        <v>18</v>
      </c>
      <c r="E15">
        <v>16.165413533834585</v>
      </c>
      <c r="G15" t="s">
        <v>15</v>
      </c>
      <c r="H15">
        <v>12.693935119887165</v>
      </c>
      <c r="J15" t="s">
        <v>21</v>
      </c>
      <c r="K15">
        <v>21.911111111111111</v>
      </c>
      <c r="M15" t="s">
        <v>11</v>
      </c>
      <c r="N15">
        <v>21.512027491408933</v>
      </c>
      <c r="P15" t="s">
        <v>18</v>
      </c>
      <c r="Q15">
        <v>16.023738872403559</v>
      </c>
      <c r="S15" t="s">
        <v>15</v>
      </c>
      <c r="T15">
        <v>23.069131425677387</v>
      </c>
      <c r="V15" t="s">
        <v>10</v>
      </c>
      <c r="W15">
        <v>11.590296495956874</v>
      </c>
      <c r="Y15" t="s">
        <v>15</v>
      </c>
      <c r="Z15">
        <v>24.124700239808153</v>
      </c>
      <c r="AB15" t="s">
        <v>20</v>
      </c>
      <c r="AC15">
        <v>26.269920318725102</v>
      </c>
      <c r="AE15" t="s">
        <v>3</v>
      </c>
      <c r="AF15">
        <v>10.248112189859762</v>
      </c>
      <c r="AH15" t="s">
        <v>20</v>
      </c>
      <c r="AI15">
        <v>22.445879225218384</v>
      </c>
      <c r="AK15" t="s">
        <v>3</v>
      </c>
      <c r="AL15">
        <v>23.537234042553195</v>
      </c>
      <c r="AN15" t="s">
        <v>15</v>
      </c>
      <c r="AO15">
        <v>22.076707202993454</v>
      </c>
      <c r="AQ15" t="s">
        <v>15</v>
      </c>
      <c r="AR15">
        <v>24.325649828347228</v>
      </c>
      <c r="AT15" t="s">
        <v>20</v>
      </c>
      <c r="AU15">
        <v>23.972071373157487</v>
      </c>
      <c r="AW15" t="s">
        <v>15</v>
      </c>
      <c r="AX15">
        <v>25.669183253260123</v>
      </c>
      <c r="AZ15" t="s">
        <v>11</v>
      </c>
      <c r="BA15">
        <v>12.204724409448819</v>
      </c>
      <c r="BC15" t="s">
        <v>15</v>
      </c>
      <c r="BD15">
        <v>24.557657107992679</v>
      </c>
      <c r="BF15" t="s">
        <v>11</v>
      </c>
      <c r="BG15">
        <v>24.667553191489365</v>
      </c>
      <c r="BI15" t="s">
        <v>11</v>
      </c>
      <c r="BJ15">
        <v>21.451905626134302</v>
      </c>
      <c r="BL15" t="s">
        <v>18</v>
      </c>
      <c r="BM15">
        <v>12.193387842161394</v>
      </c>
    </row>
    <row r="16" spans="1:65" x14ac:dyDescent="0.25">
      <c r="A16" t="s">
        <v>13</v>
      </c>
      <c r="B16">
        <v>14.516129032258066</v>
      </c>
      <c r="D16" t="s">
        <v>11</v>
      </c>
      <c r="E16">
        <v>17.951127819548873</v>
      </c>
      <c r="G16" t="s">
        <v>8</v>
      </c>
      <c r="H16">
        <v>12.834978843441467</v>
      </c>
      <c r="J16" t="s">
        <v>15</v>
      </c>
      <c r="K16">
        <v>26.266666666666666</v>
      </c>
      <c r="M16" t="s">
        <v>14</v>
      </c>
      <c r="N16">
        <v>30.446735395189002</v>
      </c>
      <c r="P16" t="s">
        <v>6</v>
      </c>
      <c r="Q16">
        <v>16.172106824925816</v>
      </c>
      <c r="S16" t="s">
        <v>20</v>
      </c>
      <c r="T16">
        <v>25.196252215750821</v>
      </c>
      <c r="V16" t="s">
        <v>6</v>
      </c>
      <c r="W16">
        <v>12.668463611859838</v>
      </c>
      <c r="Y16" t="s">
        <v>20</v>
      </c>
      <c r="Z16">
        <v>26.954436450839328</v>
      </c>
      <c r="AB16" t="s">
        <v>11</v>
      </c>
      <c r="AC16">
        <v>26.668326693227094</v>
      </c>
      <c r="AE16" t="s">
        <v>8</v>
      </c>
      <c r="AF16">
        <v>11.218985976267531</v>
      </c>
      <c r="AH16" t="s">
        <v>15</v>
      </c>
      <c r="AI16">
        <v>24.990505127231298</v>
      </c>
      <c r="AK16" t="s">
        <v>15</v>
      </c>
      <c r="AL16">
        <v>24.202127659574469</v>
      </c>
      <c r="AN16" t="s">
        <v>11</v>
      </c>
      <c r="AO16">
        <v>25.046772684752106</v>
      </c>
      <c r="AQ16" t="s">
        <v>20</v>
      </c>
      <c r="AR16">
        <v>24.742520843550761</v>
      </c>
      <c r="AT16" t="s">
        <v>11</v>
      </c>
      <c r="AU16">
        <v>25.52366175329713</v>
      </c>
      <c r="AW16" t="s">
        <v>11</v>
      </c>
      <c r="AX16">
        <v>26.904598490048045</v>
      </c>
      <c r="AZ16" t="s">
        <v>6</v>
      </c>
      <c r="BA16">
        <v>13.188976377952756</v>
      </c>
      <c r="BC16" t="s">
        <v>20</v>
      </c>
      <c r="BD16">
        <v>26.723611958511288</v>
      </c>
      <c r="BF16" t="s">
        <v>20</v>
      </c>
      <c r="BG16">
        <v>29.521276595744684</v>
      </c>
      <c r="BI16" t="s">
        <v>15</v>
      </c>
      <c r="BJ16">
        <v>22.431941923774954</v>
      </c>
      <c r="BL16" t="s">
        <v>20</v>
      </c>
      <c r="BM16">
        <v>14.148595805190189</v>
      </c>
    </row>
    <row r="17" spans="1:65" x14ac:dyDescent="0.25">
      <c r="A17" t="s">
        <v>18</v>
      </c>
      <c r="B17">
        <v>14.746543778801843</v>
      </c>
      <c r="D17" t="s">
        <v>15</v>
      </c>
      <c r="E17">
        <v>19.078947368421051</v>
      </c>
      <c r="G17" t="s">
        <v>3</v>
      </c>
      <c r="H17">
        <v>13.117066290550071</v>
      </c>
      <c r="J17" t="s">
        <v>18</v>
      </c>
      <c r="K17">
        <v>27.2</v>
      </c>
      <c r="M17" t="s">
        <v>20</v>
      </c>
      <c r="N17">
        <v>30.65292096219931</v>
      </c>
      <c r="P17" t="s">
        <v>9</v>
      </c>
      <c r="Q17">
        <v>16.468842729970326</v>
      </c>
      <c r="S17" t="s">
        <v>11</v>
      </c>
      <c r="T17">
        <v>27.601924537857684</v>
      </c>
      <c r="V17" t="s">
        <v>14</v>
      </c>
      <c r="W17">
        <v>12.668463611859838</v>
      </c>
      <c r="Y17" t="s">
        <v>11</v>
      </c>
      <c r="Z17">
        <v>27.577937649880095</v>
      </c>
      <c r="AB17" t="s">
        <v>15</v>
      </c>
      <c r="AC17">
        <v>26.992031872509962</v>
      </c>
      <c r="AE17" t="s">
        <v>18</v>
      </c>
      <c r="AF17">
        <v>12.513484358144552</v>
      </c>
      <c r="AH17" t="s">
        <v>18</v>
      </c>
      <c r="AI17">
        <v>33.839726547664263</v>
      </c>
      <c r="AK17" t="s">
        <v>14</v>
      </c>
      <c r="AL17">
        <v>35.23936170212766</v>
      </c>
      <c r="AN17" t="s">
        <v>20</v>
      </c>
      <c r="AO17">
        <v>26.286248830682883</v>
      </c>
      <c r="AQ17" t="s">
        <v>11</v>
      </c>
      <c r="AR17">
        <v>26.581657675331044</v>
      </c>
      <c r="AT17" t="s">
        <v>18</v>
      </c>
      <c r="AU17">
        <v>31.225756400310317</v>
      </c>
      <c r="AW17" t="s">
        <v>18</v>
      </c>
      <c r="AX17">
        <v>39.945092656142755</v>
      </c>
      <c r="AZ17" t="s">
        <v>14</v>
      </c>
      <c r="BA17">
        <v>14.37007874015748</v>
      </c>
      <c r="BC17" t="s">
        <v>11</v>
      </c>
      <c r="BD17">
        <v>27.181208053691275</v>
      </c>
      <c r="BF17" t="s">
        <v>14</v>
      </c>
      <c r="BG17">
        <v>38.763297872340431</v>
      </c>
      <c r="BI17" t="s">
        <v>18</v>
      </c>
      <c r="BJ17">
        <v>31.796733212341199</v>
      </c>
      <c r="BL17" t="s">
        <v>3</v>
      </c>
      <c r="BM17">
        <v>17.52577319587629</v>
      </c>
    </row>
    <row r="18" spans="1:65" x14ac:dyDescent="0.25">
      <c r="A18" t="s">
        <v>11</v>
      </c>
      <c r="B18">
        <v>16.129032258064516</v>
      </c>
      <c r="D18" t="s">
        <v>8</v>
      </c>
      <c r="E18">
        <v>19.454887218045112</v>
      </c>
      <c r="G18" t="s">
        <v>13</v>
      </c>
      <c r="H18">
        <v>13.540197461212976</v>
      </c>
      <c r="J18" t="s">
        <v>13</v>
      </c>
      <c r="K18">
        <v>31.066666666666666</v>
      </c>
      <c r="M18" t="s">
        <v>6</v>
      </c>
      <c r="N18">
        <v>36.56357388316151</v>
      </c>
      <c r="P18" t="s">
        <v>14</v>
      </c>
      <c r="Q18">
        <v>16.468842729970326</v>
      </c>
      <c r="S18" t="s">
        <v>18</v>
      </c>
      <c r="T18">
        <v>44.796150924284625</v>
      </c>
      <c r="V18" t="s">
        <v>8</v>
      </c>
      <c r="W18">
        <v>14.285714285714286</v>
      </c>
      <c r="Y18" t="s">
        <v>18</v>
      </c>
      <c r="Z18">
        <v>47.601918465227811</v>
      </c>
      <c r="AB18" t="s">
        <v>14</v>
      </c>
      <c r="AC18">
        <v>27.340637450199207</v>
      </c>
      <c r="AE18" t="s">
        <v>9</v>
      </c>
      <c r="AF18">
        <v>12.837108953613809</v>
      </c>
      <c r="AH18" t="s">
        <v>9</v>
      </c>
      <c r="AI18">
        <v>40.676034941131789</v>
      </c>
      <c r="AK18" t="s">
        <v>6</v>
      </c>
      <c r="AL18">
        <v>39.228723404255319</v>
      </c>
      <c r="AN18" t="s">
        <v>18</v>
      </c>
      <c r="AO18">
        <v>42.867165575304021</v>
      </c>
      <c r="AQ18" t="s">
        <v>9</v>
      </c>
      <c r="AR18">
        <v>26.924963217263365</v>
      </c>
      <c r="AT18" t="s">
        <v>6</v>
      </c>
      <c r="AU18">
        <v>35.33747090768037</v>
      </c>
      <c r="AW18" t="s">
        <v>14</v>
      </c>
      <c r="AX18">
        <v>42.484557309540151</v>
      </c>
      <c r="AZ18" t="s">
        <v>8</v>
      </c>
      <c r="BA18">
        <v>14.566929133858267</v>
      </c>
      <c r="BC18" t="s">
        <v>14</v>
      </c>
      <c r="BD18">
        <v>50.366076876143985</v>
      </c>
      <c r="BF18" t="s">
        <v>6</v>
      </c>
      <c r="BG18">
        <v>40.093085106382979</v>
      </c>
      <c r="BI18" t="s">
        <v>6</v>
      </c>
      <c r="BJ18">
        <v>36.116152450090745</v>
      </c>
      <c r="BL18" t="s">
        <v>9</v>
      </c>
      <c r="BM18">
        <v>17.703519374333453</v>
      </c>
    </row>
    <row r="19" spans="1:65" x14ac:dyDescent="0.25">
      <c r="A19" t="s">
        <v>14</v>
      </c>
      <c r="B19">
        <v>16.359447004608295</v>
      </c>
      <c r="D19" t="s">
        <v>6</v>
      </c>
      <c r="E19">
        <v>20.112781954887218</v>
      </c>
      <c r="G19" t="s">
        <v>20</v>
      </c>
      <c r="H19">
        <v>13.963328631875882</v>
      </c>
      <c r="J19" t="s">
        <v>8</v>
      </c>
      <c r="K19">
        <v>34.577777777777776</v>
      </c>
      <c r="M19" t="s">
        <v>18</v>
      </c>
      <c r="N19">
        <v>38.075601374570446</v>
      </c>
      <c r="P19" t="s">
        <v>11</v>
      </c>
      <c r="Q19">
        <v>16.61721068249258</v>
      </c>
      <c r="S19" t="s">
        <v>13</v>
      </c>
      <c r="T19">
        <v>50.037984299822739</v>
      </c>
      <c r="V19" t="s">
        <v>11</v>
      </c>
      <c r="W19">
        <v>14.285714285714286</v>
      </c>
      <c r="Y19" t="s">
        <v>14</v>
      </c>
      <c r="Z19">
        <v>48.393285371702632</v>
      </c>
      <c r="AB19" t="s">
        <v>18</v>
      </c>
      <c r="AC19">
        <v>44.223107569721122</v>
      </c>
      <c r="AE19" t="s">
        <v>6</v>
      </c>
      <c r="AF19">
        <v>13.376483279395901</v>
      </c>
      <c r="AH19" t="s">
        <v>13</v>
      </c>
      <c r="AI19">
        <v>40.676034941131789</v>
      </c>
      <c r="AK19" t="s">
        <v>18</v>
      </c>
      <c r="AL19">
        <v>39.62765957446809</v>
      </c>
      <c r="AN19" t="s">
        <v>14</v>
      </c>
      <c r="AO19">
        <v>43.171188026192702</v>
      </c>
      <c r="AQ19" t="s">
        <v>18</v>
      </c>
      <c r="AR19">
        <v>40.485532123589991</v>
      </c>
      <c r="AT19" t="s">
        <v>13</v>
      </c>
      <c r="AU19">
        <v>36.617532971295574</v>
      </c>
      <c r="AW19" t="s">
        <v>6</v>
      </c>
      <c r="AX19">
        <v>43.170899107755659</v>
      </c>
      <c r="AZ19" t="s">
        <v>9</v>
      </c>
      <c r="BA19">
        <v>14.566929133858267</v>
      </c>
      <c r="BC19" t="s">
        <v>6</v>
      </c>
      <c r="BD19">
        <v>53.965832824893226</v>
      </c>
      <c r="BF19" t="s">
        <v>18</v>
      </c>
      <c r="BG19">
        <v>41.023936170212771</v>
      </c>
      <c r="BI19" t="s">
        <v>14</v>
      </c>
      <c r="BJ19">
        <v>36.62431941923775</v>
      </c>
      <c r="BL19" t="s">
        <v>14</v>
      </c>
      <c r="BM19">
        <v>18.947742623533596</v>
      </c>
    </row>
    <row r="20" spans="1:65" x14ac:dyDescent="0.25">
      <c r="A20" t="s">
        <v>9</v>
      </c>
      <c r="B20">
        <v>16.589861751152075</v>
      </c>
      <c r="D20" t="s">
        <v>14</v>
      </c>
      <c r="E20">
        <v>20.394736842105264</v>
      </c>
      <c r="G20" t="s">
        <v>21</v>
      </c>
      <c r="H20">
        <v>13.963328631875882</v>
      </c>
      <c r="J20" t="s">
        <v>6</v>
      </c>
      <c r="K20">
        <v>35.422222222222224</v>
      </c>
      <c r="M20" t="s">
        <v>9</v>
      </c>
      <c r="N20">
        <v>40.137457044673539</v>
      </c>
      <c r="P20" t="s">
        <v>8</v>
      </c>
      <c r="Q20">
        <v>17.359050445103858</v>
      </c>
      <c r="S20" t="s">
        <v>14</v>
      </c>
      <c r="T20">
        <v>50.113952899468217</v>
      </c>
      <c r="V20" t="s">
        <v>13</v>
      </c>
      <c r="W20">
        <v>16.172506738544474</v>
      </c>
      <c r="Y20" t="s">
        <v>9</v>
      </c>
      <c r="Z20">
        <v>52.997601918465222</v>
      </c>
      <c r="AB20" t="s">
        <v>6</v>
      </c>
      <c r="AC20">
        <v>49.626494023904385</v>
      </c>
      <c r="AE20" t="s">
        <v>13</v>
      </c>
      <c r="AF20">
        <v>14.023732470334412</v>
      </c>
      <c r="AH20" t="s">
        <v>14</v>
      </c>
      <c r="AI20">
        <v>41.16976832510445</v>
      </c>
      <c r="AK20" t="s">
        <v>9</v>
      </c>
      <c r="AL20">
        <v>42.154255319148938</v>
      </c>
      <c r="AN20" t="s">
        <v>6</v>
      </c>
      <c r="AO20">
        <v>46.211412535079518</v>
      </c>
      <c r="AQ20" t="s">
        <v>13</v>
      </c>
      <c r="AR20">
        <v>45.267287886218732</v>
      </c>
      <c r="AT20" t="s">
        <v>14</v>
      </c>
      <c r="AU20">
        <v>38.479441427463151</v>
      </c>
      <c r="AW20" t="s">
        <v>13</v>
      </c>
      <c r="AX20">
        <v>46.808510638297868</v>
      </c>
      <c r="AZ20" t="s">
        <v>21</v>
      </c>
      <c r="BA20">
        <v>14.763779527559056</v>
      </c>
      <c r="BC20" t="s">
        <v>9</v>
      </c>
      <c r="BD20">
        <v>54.179377669310554</v>
      </c>
      <c r="BF20" t="s">
        <v>9</v>
      </c>
      <c r="BG20">
        <v>42.287234042553195</v>
      </c>
      <c r="BI20" t="s">
        <v>9</v>
      </c>
      <c r="BJ20">
        <v>38.294010889292196</v>
      </c>
      <c r="BL20" t="s">
        <v>8</v>
      </c>
      <c r="BM20">
        <v>18.983291859225027</v>
      </c>
    </row>
    <row r="21" spans="1:65" x14ac:dyDescent="0.25">
      <c r="A21" t="s">
        <v>6</v>
      </c>
      <c r="B21">
        <v>17.511520737327189</v>
      </c>
      <c r="D21" t="s">
        <v>9</v>
      </c>
      <c r="E21">
        <v>21.052631578947366</v>
      </c>
      <c r="G21" t="s">
        <v>14</v>
      </c>
      <c r="H21">
        <v>16.784203102961918</v>
      </c>
      <c r="J21" t="s">
        <v>14</v>
      </c>
      <c r="K21">
        <v>35.555555555555557</v>
      </c>
      <c r="M21" t="s">
        <v>8</v>
      </c>
      <c r="N21">
        <v>46.323024054982817</v>
      </c>
      <c r="P21" t="s">
        <v>13</v>
      </c>
      <c r="Q21">
        <v>18.694362017804153</v>
      </c>
      <c r="S21" t="s">
        <v>9</v>
      </c>
      <c r="T21">
        <v>50.46847303114712</v>
      </c>
      <c r="V21" t="s">
        <v>20</v>
      </c>
      <c r="W21">
        <v>16.442048517520217</v>
      </c>
      <c r="Y21" t="s">
        <v>13</v>
      </c>
      <c r="Z21">
        <v>54.316546762589923</v>
      </c>
      <c r="AB21" t="s">
        <v>13</v>
      </c>
      <c r="AC21">
        <v>52.514940239043831</v>
      </c>
      <c r="AE21" t="s">
        <v>20</v>
      </c>
      <c r="AF21">
        <v>17.907227615965482</v>
      </c>
      <c r="AH21" t="s">
        <v>6</v>
      </c>
      <c r="AI21">
        <v>41.397645271553365</v>
      </c>
      <c r="AK21" t="s">
        <v>8</v>
      </c>
      <c r="AL21">
        <v>44.547872340425535</v>
      </c>
      <c r="AN21" t="s">
        <v>9</v>
      </c>
      <c r="AO21">
        <v>49.321796071094482</v>
      </c>
      <c r="AQ21" t="s">
        <v>6</v>
      </c>
      <c r="AR21">
        <v>48.528690534575773</v>
      </c>
      <c r="AT21" t="s">
        <v>8</v>
      </c>
      <c r="AU21">
        <v>39.022498060512021</v>
      </c>
      <c r="AW21" t="s">
        <v>9</v>
      </c>
      <c r="AX21">
        <v>47.151681537405629</v>
      </c>
      <c r="AZ21" t="s">
        <v>15</v>
      </c>
      <c r="BA21">
        <v>16.535433070866141</v>
      </c>
      <c r="BC21" t="s">
        <v>13</v>
      </c>
      <c r="BD21">
        <v>55.918242830994508</v>
      </c>
      <c r="BF21" t="s">
        <v>13</v>
      </c>
      <c r="BG21">
        <v>44.48138297872341</v>
      </c>
      <c r="BI21" t="s">
        <v>8</v>
      </c>
      <c r="BJ21">
        <v>40.798548094373864</v>
      </c>
      <c r="BL21" t="s">
        <v>13</v>
      </c>
      <c r="BM21">
        <v>19.516530394596519</v>
      </c>
    </row>
    <row r="22" spans="1:65" s="4" customFormat="1" x14ac:dyDescent="0.25">
      <c r="A22" s="4" t="s">
        <v>8</v>
      </c>
      <c r="B22" s="4">
        <v>18.433179723502306</v>
      </c>
      <c r="D22" s="4" t="s">
        <v>13</v>
      </c>
      <c r="E22" s="4">
        <v>22.086466165413533</v>
      </c>
      <c r="G22" s="4" t="s">
        <v>11</v>
      </c>
      <c r="H22" s="4">
        <v>18.33568406205924</v>
      </c>
      <c r="J22" s="4" t="s">
        <v>9</v>
      </c>
      <c r="K22" s="4">
        <v>35.644444444444446</v>
      </c>
      <c r="M22" s="4" t="s">
        <v>13</v>
      </c>
      <c r="N22" s="4">
        <v>46.323024054982817</v>
      </c>
      <c r="P22" s="4" t="s">
        <v>20</v>
      </c>
      <c r="Q22" s="4">
        <v>18.84272997032641</v>
      </c>
      <c r="S22" s="4" t="s">
        <v>8</v>
      </c>
      <c r="T22" s="4">
        <v>59.964547986832109</v>
      </c>
      <c r="V22" s="4" t="s">
        <v>15</v>
      </c>
      <c r="W22" s="4">
        <v>18.328840970350406</v>
      </c>
      <c r="Y22" s="4" t="s">
        <v>6</v>
      </c>
      <c r="Z22" s="4">
        <v>56.786570743405271</v>
      </c>
      <c r="AB22" s="4" t="s">
        <v>8</v>
      </c>
      <c r="AC22" s="4">
        <v>55.029880478087655</v>
      </c>
      <c r="AE22" s="4" t="s">
        <v>21</v>
      </c>
      <c r="AF22" s="4">
        <v>18.122977346278319</v>
      </c>
      <c r="AH22" s="4" t="s">
        <v>8</v>
      </c>
      <c r="AI22" s="4">
        <v>43.676414736042538</v>
      </c>
      <c r="AK22" s="4" t="s">
        <v>13</v>
      </c>
      <c r="AL22" s="4">
        <v>44.680851063829792</v>
      </c>
      <c r="AN22" s="4" t="s">
        <v>8</v>
      </c>
      <c r="AO22" s="4">
        <v>52.970065481758652</v>
      </c>
      <c r="AQ22" s="4" t="s">
        <v>8</v>
      </c>
      <c r="AR22" s="4">
        <v>49.485041687101521</v>
      </c>
      <c r="AT22" s="4" t="s">
        <v>9</v>
      </c>
      <c r="AU22" s="4">
        <v>42.048099301784326</v>
      </c>
      <c r="AW22" s="4" t="s">
        <v>8</v>
      </c>
      <c r="AX22" s="4">
        <v>49.691146190803018</v>
      </c>
      <c r="AZ22" s="4" t="s">
        <v>13</v>
      </c>
      <c r="BA22" s="4">
        <v>17.519685039370078</v>
      </c>
      <c r="BC22" s="4" t="s">
        <v>8</v>
      </c>
      <c r="BD22" s="4">
        <v>60.555216595485049</v>
      </c>
      <c r="BF22" s="4" t="s">
        <v>8</v>
      </c>
      <c r="BG22" s="4">
        <v>45.34574468085107</v>
      </c>
      <c r="BI22" s="4" t="s">
        <v>13</v>
      </c>
      <c r="BJ22" s="4">
        <v>40.798548094373864</v>
      </c>
      <c r="BL22" s="4" t="s">
        <v>6</v>
      </c>
      <c r="BM22" s="4">
        <v>20.298613579808034</v>
      </c>
    </row>
    <row r="23" spans="1:65" x14ac:dyDescent="0.25">
      <c r="A23" t="s">
        <v>0</v>
      </c>
      <c r="B23">
        <v>100</v>
      </c>
      <c r="D23" t="s">
        <v>1</v>
      </c>
      <c r="E23">
        <v>100</v>
      </c>
      <c r="G23" t="s">
        <v>2</v>
      </c>
      <c r="H23">
        <v>100</v>
      </c>
      <c r="J23" t="s">
        <v>3</v>
      </c>
      <c r="K23">
        <v>100</v>
      </c>
      <c r="M23" t="s">
        <v>4</v>
      </c>
      <c r="N23">
        <v>100</v>
      </c>
      <c r="P23" t="s">
        <v>5</v>
      </c>
      <c r="Q23">
        <v>100</v>
      </c>
      <c r="S23" t="s">
        <v>6</v>
      </c>
      <c r="T23">
        <v>100</v>
      </c>
      <c r="V23" t="s">
        <v>7</v>
      </c>
      <c r="W23">
        <v>100</v>
      </c>
      <c r="Y23" t="s">
        <v>8</v>
      </c>
      <c r="Z23">
        <v>100</v>
      </c>
      <c r="AB23" t="s">
        <v>9</v>
      </c>
      <c r="AC23">
        <v>100.00000000000001</v>
      </c>
      <c r="AE23" t="s">
        <v>10</v>
      </c>
      <c r="AF23">
        <v>100</v>
      </c>
      <c r="AH23" t="s">
        <v>11</v>
      </c>
      <c r="AI23">
        <v>100</v>
      </c>
      <c r="AK23" t="s">
        <v>12</v>
      </c>
      <c r="AL23">
        <v>100</v>
      </c>
      <c r="AN23" t="s">
        <v>13</v>
      </c>
      <c r="AO23">
        <v>100</v>
      </c>
      <c r="AQ23" t="s">
        <v>14</v>
      </c>
      <c r="AR23">
        <v>100</v>
      </c>
      <c r="AT23" t="s">
        <v>15</v>
      </c>
      <c r="AU23">
        <v>100</v>
      </c>
      <c r="AW23" t="s">
        <v>16</v>
      </c>
      <c r="AX23">
        <v>100</v>
      </c>
      <c r="AZ23" t="s">
        <v>17</v>
      </c>
      <c r="BA23">
        <v>100</v>
      </c>
      <c r="BC23" t="s">
        <v>18</v>
      </c>
      <c r="BD23">
        <v>100</v>
      </c>
      <c r="BF23" t="s">
        <v>19</v>
      </c>
      <c r="BG23">
        <v>100</v>
      </c>
      <c r="BI23" t="s">
        <v>20</v>
      </c>
      <c r="BJ23">
        <v>100</v>
      </c>
      <c r="BL23" t="s">
        <v>21</v>
      </c>
      <c r="BM23">
        <v>100</v>
      </c>
    </row>
  </sheetData>
  <sortState ref="BL2:BM23">
    <sortCondition ref="BM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 Alachkar</dc:creator>
  <cp:lastModifiedBy>Amal Alachkar</cp:lastModifiedBy>
  <dcterms:created xsi:type="dcterms:W3CDTF">2022-02-28T01:49:33Z</dcterms:created>
  <dcterms:modified xsi:type="dcterms:W3CDTF">2023-03-29T15:27:39Z</dcterms:modified>
</cp:coreProperties>
</file>